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pivotTables/pivotTable1.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pivotTables/pivotTable2.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embeddings/oleObject3.bin" ContentType="application/vnd.openxmlformats-officedocument.oleObject"/>
  <Override PartName="/xl/embeddings/oleObject4.bin" ContentType="application/vnd.openxmlformats-officedocument.oleObject"/>
  <Override PartName="/xl/embeddings/oleObject5.bin" ContentType="application/vnd.openxmlformats-officedocument.oleObject"/>
  <Override PartName="/xl/embeddings/oleObject6.bin" ContentType="application/vnd.openxmlformats-officedocument.oleObject"/>
  <Override PartName="/xl/embeddings/oleObject7.bin" ContentType="application/vnd.openxmlformats-officedocument.oleObject"/>
  <Override PartName="/xl/embeddings/oleObject8.bin" ContentType="application/vnd.openxmlformats-officedocument.oleObject"/>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https://indeloitte-my.sharepoint.com/personal/aksharma19_deloitte_com/Documents/Documents/"/>
    </mc:Choice>
  </mc:AlternateContent>
  <xr:revisionPtr revIDLastSave="2" documentId="8_{5FCD4BE1-91E3-4BAA-BF6F-0CB793B4B3F3}" xr6:coauthVersionLast="47" xr6:coauthVersionMax="47" xr10:uidLastSave="{C360A142-6A01-4B5B-987C-E1E0D385CF61}"/>
  <bookViews>
    <workbookView xWindow="-100" yWindow="-100" windowWidth="21467" windowHeight="11443" xr2:uid="{BFB5CB9A-BD98-443C-BF2C-87F095D7B195}"/>
  </bookViews>
  <sheets>
    <sheet name="Memo" sheetId="39" r:id="rId1"/>
    <sheet name="Reco &amp; Summary " sheetId="74" r:id="rId2"/>
    <sheet name="Schedule III " sheetId="75" r:id="rId3"/>
    <sheet name="AP Liability Non MSME" sheetId="58" r:id="rId4"/>
    <sheet name="AP Liability MSME" sheetId="59" r:id="rId5"/>
    <sheet name="SSS Accrual Non MSME" sheetId="63" r:id="rId6"/>
    <sheet name="SSS Accrual MSME" sheetId="62" r:id="rId7"/>
    <sheet name="PO Accrual Non MSME" sheetId="61" r:id="rId8"/>
    <sheet name="PO Accrual MSME" sheetId="60" r:id="rId9"/>
    <sheet name="MSME VENDORS" sheetId="101" r:id="rId10"/>
    <sheet name="Sheet2" sheetId="103" state="hidden" r:id="rId11"/>
    <sheet name="NON MSME VENDORS" sheetId="100" r:id="rId12"/>
    <sheet name="Capital Creditors" sheetId="99" r:id="rId13"/>
    <sheet name="MSME Interest Working" sheetId="84" r:id="rId14"/>
    <sheet name="MSME Interest rate" sheetId="85" r:id="rId15"/>
    <sheet name="IBS " sheetId="66" r:id="rId16"/>
    <sheet name="Sheet1" sheetId="102" r:id="rId17"/>
    <sheet name="ESOP &amp; RSU" sheetId="98" r:id="rId18"/>
    <sheet name="ESB accrual " sheetId="64" r:id="rId19"/>
    <sheet name="Exchange Rate Supporting" sheetId="73" r:id="rId20"/>
    <sheet name="MSME Certificate Testing" sheetId="86" r:id="rId21"/>
    <sheet name="MSME Payment Testing" sheetId="95" r:id="rId22"/>
    <sheet name="Ageing Testing" sheetId="97" r:id="rId23"/>
    <sheet name="Capital creditor sample testing" sheetId="88" r:id="rId24"/>
    <sheet name="NON-MSME Payment Testing" sheetId="96" r:id="rId25"/>
  </sheets>
  <definedNames>
    <definedName name="\_1" hidden="1">{#N/A,#N/A,FALSE,"Staffnos &amp; cost"}</definedName>
    <definedName name="\fg" hidden="1">{#N/A,#N/A,TRUE,"Cover";#N/A,#N/A,TRUE,"Header (eu)";#N/A,#N/A,TRUE,"Region Charts";#N/A,#N/A,TRUE,"T&amp;O By Region";#N/A,#N/A,TRUE,"AD Report"}</definedName>
    <definedName name="\gy\" hidden="1">{"Tariff - Tariff",#N/A,TRUE,"Tariff";"Tariff 1 - Tariff",#N/A,TRUE,"Tariff"}</definedName>
    <definedName name="\gy\_1" hidden="1">{"Tariff - Tariff",#N/A,TRUE,"Tariff";"Tariff 1 - Tariff",#N/A,TRUE,"Tariff"}</definedName>
    <definedName name="__" hidden="1">#N/A</definedName>
    <definedName name="__??" hidden="1">{#N/A,#N/A,FALSE,"??";#N/A,#N/A,FALSE,"??2";#N/A,#N/A,FALSE,"??1";#N/A,#N/A,FALSE,"??";#N/A,#N/A,FALSE,"??2";#N/A,#N/A,FALSE,"??1";#N/A,#N/A,FALSE,"??";#N/A,#N/A,FALSE,"??1";#N/A,#N/A,FALSE,"??";#N/A,#N/A,FALSE,"?????";#N/A,#N/A,FALSE,"??"}</definedName>
    <definedName name="__???" hidden="1">{#N/A,#N/A,FALSE,"??????? (5)";#N/A,#N/A,FALSE,"??????? (7)";#N/A,#N/A,FALSE,"??????? (6)";#N/A,#N/A,FALSE,"??????? (2)";#N/A,#N/A,FALSE,"???????";#N/A,#N/A,FALSE,"???????";#N/A,#N/A,FALSE,"???????";#N/A,#N/A,FALSE,"???????";#N/A,#N/A,FALSE,"???????";#N/A,#N/A,FALSE,"????? (2)";#N/A,#N/A,FALSE,"96 ????";#N/A,#N/A,FALSE,"????";#N/A,#N/A,FALSE,"??";#N/A,#N/A,FALSE,"??";#N/A,#N/A,FALSE,"??????"}</definedName>
    <definedName name="__????" hidden="1">{#N/A,#N/A,FALSE,"Sheet6 (24)"}</definedName>
    <definedName name="__????1" hidden="1">{#N/A,#N/A,FALSE,"Sheet6 (24)"}</definedName>
    <definedName name="__????2" hidden="1">{#N/A,#N/A,FALSE,"Sheet6 (24)"}</definedName>
    <definedName name="____" hidden="1">#N/A</definedName>
    <definedName name="____????" hidden="1">{#N/A,#N/A,FALSE,"Sheet6 (24)"}</definedName>
    <definedName name="____????1" hidden="1">{#N/A,#N/A,FALSE,"Sheet6 (24)"}</definedName>
    <definedName name="____????2" hidden="1">{#N/A,#N/A,FALSE,"Sheet6 (24)"}</definedName>
    <definedName name="______???" hidden="1">{#N/A,#N/A,FALSE,"Sheet6 (24)"}</definedName>
    <definedName name="______?????" hidden="1">{#N/A,#N/A,FALSE,"Sheet6 (24)"}</definedName>
    <definedName name="_______???" hidden="1">{#N/A,#N/A,FALSE,"Sheet6 (24)"}</definedName>
    <definedName name="_______?????" hidden="1">{#N/A,#N/A,FALSE,"Sheet6 (24)"}</definedName>
    <definedName name="________???" hidden="1">{#N/A,#N/A,FALSE,"Sheet6 (24)"}</definedName>
    <definedName name="________?????" hidden="1">{#N/A,#N/A,FALSE,"Sheet6 (24)"}</definedName>
    <definedName name="_________???" hidden="1">{#N/A,#N/A,FALSE,"Sheet6 (24)"}</definedName>
    <definedName name="_________?????" hidden="1">{#N/A,#N/A,FALSE,"Sheet6 (24)"}</definedName>
    <definedName name="__________???" hidden="1">{#N/A,#N/A,FALSE,"Sheet6 (24)"}</definedName>
    <definedName name="__________?????" hidden="1">{#N/A,#N/A,FALSE,"Sheet6 (24)"}</definedName>
    <definedName name="____________???" hidden="1">{#N/A,#N/A,FALSE,"Sheet6 (24)"}</definedName>
    <definedName name="____________?????" hidden="1">{#N/A,#N/A,FALSE,"Sheet6 (24)"}</definedName>
    <definedName name="_______________________??" hidden="1">{#N/A,#N/A,FALSE,"Sheet6 (24)"}</definedName>
    <definedName name="_________________________?" hidden="1">{#N/A,#N/A,FALSE,"Sheet6 (24)"}</definedName>
    <definedName name="_________________________??" hidden="1">{#N/A,#N/A,FALSE,"Sheet6 (24)"}</definedName>
    <definedName name="__________________________?" hidden="1">{#N/A,#N/A,FALSE,"Sheet6 (24)"}</definedName>
    <definedName name="__________________________??" hidden="1">{#N/A,#N/A,FALSE,"Sheet6 (24)"}</definedName>
    <definedName name="___________________________?" hidden="1">{#N/A,#N/A,FALSE,"Sheet6 (24)"}</definedName>
    <definedName name="___________________________??" hidden="1">{#N/A,#N/A,FALSE,"Sheet6 (24)"}</definedName>
    <definedName name="____________________________?" hidden="1">{#N/A,#N/A,FALSE,"Sheet6 (24)"}</definedName>
    <definedName name="____________________________??" hidden="1">{#N/A,#N/A,FALSE,"Sheet6 (24)"}</definedName>
    <definedName name="_____________________________?" hidden="1">{#N/A,#N/A,FALSE,"Sheet6 (24)"}</definedName>
    <definedName name="_____________________________??" hidden="1">{#N/A,#N/A,FALSE,"Sheet6 (24)"}</definedName>
    <definedName name="______________________________?" hidden="1">{#N/A,#N/A,FALSE,"Sheet6 (24)"}</definedName>
    <definedName name="______________________________??" hidden="1">{#N/A,#N/A,FALSE,"Sheet6 (24)"}</definedName>
    <definedName name="_______________________________?" hidden="1">{#N/A,#N/A,FALSE,"Sheet6 (24)"}</definedName>
    <definedName name="_______________________________??" hidden="1">{#N/A,#N/A,FALSE,"Sheet6 (24)"}</definedName>
    <definedName name="________________________________?" hidden="1">{#N/A,#N/A,FALSE,"Sheet6 (24)"}</definedName>
    <definedName name="________________________________??" hidden="1">{#N/A,#N/A,FALSE,"Sheet6 (24)"}</definedName>
    <definedName name="_________________________________?" hidden="1">{#N/A,#N/A,FALSE,"Sheet6 (24)"}</definedName>
    <definedName name="_________________________________??" hidden="1">{#N/A,#N/A,FALSE,"Sheet6 (24)"}</definedName>
    <definedName name="__________________________________?" hidden="1">{#N/A,#N/A,FALSE,"Sheet6 (24)"}</definedName>
    <definedName name="__________________________________??" hidden="1">{#N/A,#N/A,FALSE,"Sheet6 (24)"}</definedName>
    <definedName name="___________________________________?" hidden="1">{#N/A,#N/A,FALSE,"Sheet6 (24)"}</definedName>
    <definedName name="___________________________________??" hidden="1">{#N/A,#N/A,FALSE,"Sheet6 (24)"}</definedName>
    <definedName name="____________________________________?" hidden="1">{#N/A,#N/A,FALSE,"Sheet6 (24)"}</definedName>
    <definedName name="____________________________________??" hidden="1">{#N/A,#N/A,FALSE,"Sheet6 (24)"}</definedName>
    <definedName name="_____________________________________?" hidden="1">{#N/A,#N/A,FALSE,"Sheet6 (24)"}</definedName>
    <definedName name="_____________________________________??" hidden="1">{#N/A,#N/A,FALSE,"Sheet6 (24)"}</definedName>
    <definedName name="______________________________________?" hidden="1">{#N/A,#N/A,FALSE,"Sheet6 (24)"}</definedName>
    <definedName name="______________________________________??" hidden="1">{#N/A,#N/A,FALSE,"Sheet6 (24)"}</definedName>
    <definedName name="_______________________________________?" hidden="1">{#N/A,#N/A,FALSE,"Sheet6 (24)"}</definedName>
    <definedName name="_______________________________________??" hidden="1">{#N/A,#N/A,FALSE,"Sheet6 (24)"}</definedName>
    <definedName name="________________________________________?" hidden="1">{#N/A,#N/A,FALSE,"Sheet6 (24)"}</definedName>
    <definedName name="________________________________________??" hidden="1">{#N/A,#N/A,FALSE,"Sheet6 (24)"}</definedName>
    <definedName name="_________________________________________?" hidden="1">{#N/A,#N/A,FALSE,"Sheet6 (24)"}</definedName>
    <definedName name="_________________________________________??" hidden="1">{#N/A,#N/A,FALSE,"Sheet6 (24)"}</definedName>
    <definedName name="__________________________________________?" hidden="1">{#N/A,#N/A,FALSE,"Sheet6 (24)"}</definedName>
    <definedName name="__________________________________________??" hidden="1">{#N/A,#N/A,FALSE,"Sheet6 (24)"}</definedName>
    <definedName name="___________________________________________?" hidden="1">{#N/A,#N/A,FALSE,"Sheet6 (24)"}</definedName>
    <definedName name="___________________________________________??" hidden="1">{#N/A,#N/A,FALSE,"Sheet6 (24)"}</definedName>
    <definedName name="____________________________________________?" hidden="1">{#N/A,#N/A,FALSE,"Sheet6 (24)"}</definedName>
    <definedName name="____________________________________________??" hidden="1">{#N/A,#N/A,FALSE,"Sheet6 (24)"}</definedName>
    <definedName name="_____________________________________________?" hidden="1">{#N/A,#N/A,FALSE,"Sheet6 (24)"}</definedName>
    <definedName name="______________________________________________?" hidden="1">{#N/A,#N/A,FALSE,"Sheet6 (24)"}</definedName>
    <definedName name="______________________________________________??" hidden="1">{#N/A,#N/A,FALSE,"Sheet6 (24)"}</definedName>
    <definedName name="_______________________________________________?" hidden="1">{#N/A,#N/A,FALSE,"Sheet6 (24)"}</definedName>
    <definedName name="__________________________________________________?" hidden="1">{#N/A,#N/A,FALSE,"Sheet6 (24)"}</definedName>
    <definedName name="____________________________________________________h3" hidden="1">{#N/A,#N/A,FALSE,"196126-0690";#N/A,#N/A,FALSE,"196126-0690";#N/A,#N/A,FALSE,"1961165-0201"}</definedName>
    <definedName name="____________________________________________________hav3" hidden="1">{#N/A,#N/A,FALSE,"196126-0690";#N/A,#N/A,FALSE,"196126-0690";#N/A,#N/A,FALSE,"1961165-0201"}</definedName>
    <definedName name="___________________________________________________h3" hidden="1">{#N/A,#N/A,FALSE,"196126-0690";#N/A,#N/A,FALSE,"196126-0690";#N/A,#N/A,FALSE,"1961165-0201"}</definedName>
    <definedName name="___________________________________________________hav3" hidden="1">{#N/A,#N/A,FALSE,"196126-0690";#N/A,#N/A,FALSE,"196126-0690";#N/A,#N/A,FALSE,"1961165-0201"}</definedName>
    <definedName name="__________________________________________________h3" hidden="1">{#N/A,#N/A,FALSE,"196126-0690";#N/A,#N/A,FALSE,"196126-0690";#N/A,#N/A,FALSE,"1961165-0201"}</definedName>
    <definedName name="__________________________________________________hav3" hidden="1">{#N/A,#N/A,FALSE,"196126-0690";#N/A,#N/A,FALSE,"196126-0690";#N/A,#N/A,FALSE,"1961165-0201"}</definedName>
    <definedName name="_________________________________________________h3" hidden="1">{#N/A,#N/A,FALSE,"196126-0690";#N/A,#N/A,FALSE,"196126-0690";#N/A,#N/A,FALSE,"1961165-0201"}</definedName>
    <definedName name="_________________________________________________hav3" hidden="1">{#N/A,#N/A,FALSE,"196126-0690";#N/A,#N/A,FALSE,"196126-0690";#N/A,#N/A,FALSE,"1961165-0201"}</definedName>
    <definedName name="________________________________________________h3" hidden="1">{#N/A,#N/A,FALSE,"196126-0690";#N/A,#N/A,FALSE,"196126-0690";#N/A,#N/A,FALSE,"1961165-0201"}</definedName>
    <definedName name="________________________________________________hav3" hidden="1">{#N/A,#N/A,FALSE,"196126-0690";#N/A,#N/A,FALSE,"196126-0690";#N/A,#N/A,FALSE,"1961165-0201"}</definedName>
    <definedName name="_______________________________________________h3" hidden="1">{#N/A,#N/A,FALSE,"196126-0690";#N/A,#N/A,FALSE,"196126-0690";#N/A,#N/A,FALSE,"1961165-0201"}</definedName>
    <definedName name="_______________________________________________hav3" hidden="1">{#N/A,#N/A,FALSE,"196126-0690";#N/A,#N/A,FALSE,"196126-0690";#N/A,#N/A,FALSE,"1961165-0201"}</definedName>
    <definedName name="_______________________________________________sak1" hidden="1">{"'Server Configuration'!$A$1:$DB$281"}</definedName>
    <definedName name="_______________________________________________sak2" hidden="1">{"'Server Configuration'!$A$1:$DB$281"}</definedName>
    <definedName name="______________________________________________h3" hidden="1">{#N/A,#N/A,FALSE,"196126-0690";#N/A,#N/A,FALSE,"196126-0690";#N/A,#N/A,FALSE,"1961165-0201"}</definedName>
    <definedName name="______________________________________________hav3" hidden="1">{#N/A,#N/A,FALSE,"196126-0690";#N/A,#N/A,FALSE,"196126-0690";#N/A,#N/A,FALSE,"1961165-0201"}</definedName>
    <definedName name="______________________________________________sak1" hidden="1">{"'Server Configuration'!$A$1:$DB$281"}</definedName>
    <definedName name="______________________________________________sak2" hidden="1">{"'Server Configuration'!$A$1:$DB$281"}</definedName>
    <definedName name="_____________________________________________h3" hidden="1">{#N/A,#N/A,FALSE,"196126-0690";#N/A,#N/A,FALSE,"196126-0690";#N/A,#N/A,FALSE,"1961165-0201"}</definedName>
    <definedName name="_____________________________________________hav3" hidden="1">{#N/A,#N/A,FALSE,"196126-0690";#N/A,#N/A,FALSE,"196126-0690";#N/A,#N/A,FALSE,"1961165-0201"}</definedName>
    <definedName name="_____________________________________________sak1" hidden="1">{"'Server Configuration'!$A$1:$DB$281"}</definedName>
    <definedName name="_____________________________________________sak2" hidden="1">{"'Server Configuration'!$A$1:$DB$281"}</definedName>
    <definedName name="____________________________________________h3" hidden="1">{#N/A,#N/A,FALSE,"196126-0690";#N/A,#N/A,FALSE,"196126-0690";#N/A,#N/A,FALSE,"1961165-0201"}</definedName>
    <definedName name="____________________________________________hav3" hidden="1">{#N/A,#N/A,FALSE,"196126-0690";#N/A,#N/A,FALSE,"196126-0690";#N/A,#N/A,FALSE,"1961165-0201"}</definedName>
    <definedName name="____________________________________________sak1" hidden="1">{"'Server Configuration'!$A$1:$DB$281"}</definedName>
    <definedName name="____________________________________________sak2" hidden="1">{"'Server Configuration'!$A$1:$DB$281"}</definedName>
    <definedName name="___________________________________________h3" hidden="1">{#N/A,#N/A,FALSE,"196126-0690";#N/A,#N/A,FALSE,"196126-0690";#N/A,#N/A,FALSE,"1961165-0201"}</definedName>
    <definedName name="___________________________________________h4" hidden="1">{#N/A,#N/A,FALSE,"196126-0690";#N/A,#N/A,FALSE,"196126-0690";#N/A,#N/A,FALSE,"1961165-0201"}</definedName>
    <definedName name="___________________________________________h5" hidden="1">{#N/A,#N/A,FALSE,"196126-0690";#N/A,#N/A,FALSE,"196126-0690";#N/A,#N/A,FALSE,"1961165-0201"}</definedName>
    <definedName name="___________________________________________hav3" hidden="1">{#N/A,#N/A,FALSE,"196126-0690";#N/A,#N/A,FALSE,"196126-0690";#N/A,#N/A,FALSE,"1961165-0201"}</definedName>
    <definedName name="___________________________________________sak1" hidden="1">{"'Server Configuration'!$A$1:$DB$281"}</definedName>
    <definedName name="___________________________________________sak2" hidden="1">{"'Server Configuration'!$A$1:$DB$281"}</definedName>
    <definedName name="__________________________________________a3" hidden="1">{#N/A,#N/A,FALSE,"196126-0690";#N/A,#N/A,FALSE,"196126-0690";#N/A,#N/A,FALSE,"1961165-0201"}</definedName>
    <definedName name="__________________________________________aa1" hidden="1">{#N/A,#N/A,FALSE,"196126-0690";#N/A,#N/A,FALSE,"196126-0690";#N/A,#N/A,FALSE,"1961165-0201"}</definedName>
    <definedName name="__________________________________________abc1" hidden="1">{#N/A,#N/A,FALSE,"SUMMARY REPORT"}</definedName>
    <definedName name="__________________________________________abc10" hidden="1">{#N/A,#N/A,FALSE,"SUMMARY REPORT"}</definedName>
    <definedName name="__________________________________________abc115" hidden="1">{#N/A,#N/A,FALSE,"SUMMARY REPORT"}</definedName>
    <definedName name="__________________________________________ABC12" hidden="1">{#N/A,#N/A,FALSE,"SUMMARY REPORT"}</definedName>
    <definedName name="__________________________________________abc13" hidden="1">{#N/A,#N/A,FALSE,"SUMMARY REPORT"}</definedName>
    <definedName name="__________________________________________abc14" hidden="1">{#N/A,#N/A,FALSE,"SUMMARY REPORT"}</definedName>
    <definedName name="__________________________________________abc15" hidden="1">{#N/A,#N/A,FALSE,"SUMMARY REPORT"}</definedName>
    <definedName name="__________________________________________abc16" hidden="1">{#N/A,#N/A,FALSE,"SUMMARY REPORT"}</definedName>
    <definedName name="__________________________________________abc18" hidden="1">{#N/A,#N/A,FALSE,"SUMMARY REPORT"}</definedName>
    <definedName name="__________________________________________abc19" hidden="1">{#N/A,#N/A,FALSE,"SUMMARY REPORT"}</definedName>
    <definedName name="__________________________________________abc21" hidden="1">{#N/A,#N/A,FALSE,"SUMMARY REPORT"}</definedName>
    <definedName name="__________________________________________ABC5" hidden="1">{#N/A,#N/A,FALSE,"SUMMARY REPORT"}</definedName>
    <definedName name="__________________________________________abc6" hidden="1">{#N/A,#N/A,FALSE,"SUMMARY REPORT"}</definedName>
    <definedName name="__________________________________________ABC7" hidden="1">{#N/A,#N/A,FALSE,"SUMMARY REPORT"}</definedName>
    <definedName name="__________________________________________ABC8" hidden="1">{#N/A,#N/A,FALSE,"SUMMARY REPORT"}</definedName>
    <definedName name="__________________________________________ABC9" hidden="1">{#N/A,#N/A,FALSE,"SUMMARY REPORT"}</definedName>
    <definedName name="__________________________________________acb6" hidden="1">{#N/A,#N/A,FALSE,"SUMMARY REPORT"}</definedName>
    <definedName name="__________________________________________ADC6" hidden="1">{#N/A,#N/A,FALSE,"SUMMARY REPORT"}</definedName>
    <definedName name="__________________________________________ASE5" hidden="1">{#N/A,#N/A,FALSE,"SUMMARY REPORT"}</definedName>
    <definedName name="__________________________________________EDF2" hidden="1">{#N/A,#N/A,FALSE,"SUMMARY REPORT"}</definedName>
    <definedName name="__________________________________________f3" hidden="1">{#N/A,#N/A,FALSE,"196126-0690";#N/A,#N/A,FALSE,"196126-0690";#N/A,#N/A,FALSE,"1961165-0201"}</definedName>
    <definedName name="__________________________________________FBT1" hidden="1">{#N/A,#N/A,FALSE,"SUMMARY REPORT"}</definedName>
    <definedName name="__________________________________________h3" hidden="1">{#N/A,#N/A,FALSE,"196126-0690";#N/A,#N/A,FALSE,"196126-0690";#N/A,#N/A,FALSE,"1961165-0201"}</definedName>
    <definedName name="__________________________________________h4" hidden="1">{#N/A,#N/A,FALSE,"196126-0690";#N/A,#N/A,FALSE,"196126-0690";#N/A,#N/A,FALSE,"1961165-0201"}</definedName>
    <definedName name="__________________________________________h5" hidden="1">{#N/A,#N/A,FALSE,"196126-0690";#N/A,#N/A,FALSE,"196126-0690";#N/A,#N/A,FALSE,"1961165-0201"}</definedName>
    <definedName name="__________________________________________hav3" hidden="1">{#N/A,#N/A,FALSE,"196126-0690";#N/A,#N/A,FALSE,"196126-0690";#N/A,#N/A,FALSE,"1961165-0201"}</definedName>
    <definedName name="__________________________________________hav4" hidden="1">{#N/A,#N/A,FALSE,"196126-0690";#N/A,#N/A,FALSE,"196126-0690";#N/A,#N/A,FALSE,"1961165-0201"}</definedName>
    <definedName name="__________________________________________n3" hidden="1">{#N/A,#N/A,FALSE,"196126-0690";#N/A,#N/A,FALSE,"196126-0690";#N/A,#N/A,FALSE,"1961165-0201"}</definedName>
    <definedName name="__________________________________________QAC6" hidden="1">{#N/A,#N/A,FALSE,"SUMMARY REPORT"}</definedName>
    <definedName name="__________________________________________s3" hidden="1">{#N/A,#N/A,FALSE,"196126-0690";#N/A,#N/A,FALSE,"196126-0690";#N/A,#N/A,FALSE,"1961165-0201"}</definedName>
    <definedName name="__________________________________________sak1" hidden="1">{"'Server Configuration'!$A$1:$DB$281"}</definedName>
    <definedName name="__________________________________________sak2" hidden="1">{"'Server Configuration'!$A$1:$DB$281"}</definedName>
    <definedName name="_________________________________________a3" hidden="1">{#N/A,#N/A,FALSE,"196126-0690";#N/A,#N/A,FALSE,"196126-0690";#N/A,#N/A,FALSE,"1961165-0201"}</definedName>
    <definedName name="_________________________________________aa1" hidden="1">{#N/A,#N/A,FALSE,"196126-0690";#N/A,#N/A,FALSE,"196126-0690";#N/A,#N/A,FALSE,"1961165-0201"}</definedName>
    <definedName name="_________________________________________abc1" hidden="1">{#N/A,#N/A,FALSE,"SUMMARY REPORT"}</definedName>
    <definedName name="_________________________________________abc10" hidden="1">{#N/A,#N/A,FALSE,"SUMMARY REPORT"}</definedName>
    <definedName name="_________________________________________abc115" hidden="1">{#N/A,#N/A,FALSE,"SUMMARY REPORT"}</definedName>
    <definedName name="_________________________________________ABC12" hidden="1">{#N/A,#N/A,FALSE,"SUMMARY REPORT"}</definedName>
    <definedName name="_________________________________________abc13" hidden="1">{#N/A,#N/A,FALSE,"SUMMARY REPORT"}</definedName>
    <definedName name="_________________________________________abc14" hidden="1">{#N/A,#N/A,FALSE,"SUMMARY REPORT"}</definedName>
    <definedName name="_________________________________________abc15" hidden="1">{#N/A,#N/A,FALSE,"SUMMARY REPORT"}</definedName>
    <definedName name="_________________________________________abc16" hidden="1">{#N/A,#N/A,FALSE,"SUMMARY REPORT"}</definedName>
    <definedName name="_________________________________________abc18" hidden="1">{#N/A,#N/A,FALSE,"SUMMARY REPORT"}</definedName>
    <definedName name="_________________________________________abc19" hidden="1">{#N/A,#N/A,FALSE,"SUMMARY REPORT"}</definedName>
    <definedName name="_________________________________________abc21" hidden="1">{#N/A,#N/A,FALSE,"SUMMARY REPORT"}</definedName>
    <definedName name="_________________________________________ABC5" hidden="1">{#N/A,#N/A,FALSE,"SUMMARY REPORT"}</definedName>
    <definedName name="_________________________________________abc6" hidden="1">{#N/A,#N/A,FALSE,"SUMMARY REPORT"}</definedName>
    <definedName name="_________________________________________ABC7" hidden="1">{#N/A,#N/A,FALSE,"SUMMARY REPORT"}</definedName>
    <definedName name="_________________________________________ABC8" hidden="1">{#N/A,#N/A,FALSE,"SUMMARY REPORT"}</definedName>
    <definedName name="_________________________________________ABC9" hidden="1">{#N/A,#N/A,FALSE,"SUMMARY REPORT"}</definedName>
    <definedName name="_________________________________________acb6" hidden="1">{#N/A,#N/A,FALSE,"SUMMARY REPORT"}</definedName>
    <definedName name="_________________________________________ADC6" hidden="1">{#N/A,#N/A,FALSE,"SUMMARY REPORT"}</definedName>
    <definedName name="_________________________________________ASE5" hidden="1">{#N/A,#N/A,FALSE,"SUMMARY REPORT"}</definedName>
    <definedName name="_________________________________________EDF2" hidden="1">{#N/A,#N/A,FALSE,"SUMMARY REPORT"}</definedName>
    <definedName name="_________________________________________f3" hidden="1">{#N/A,#N/A,FALSE,"196126-0690";#N/A,#N/A,FALSE,"196126-0690";#N/A,#N/A,FALSE,"1961165-0201"}</definedName>
    <definedName name="_________________________________________FBT1" hidden="1">{#N/A,#N/A,FALSE,"SUMMARY REPORT"}</definedName>
    <definedName name="_________________________________________h3" hidden="1">{#N/A,#N/A,FALSE,"196126-0690";#N/A,#N/A,FALSE,"196126-0690";#N/A,#N/A,FALSE,"1961165-0201"}</definedName>
    <definedName name="_________________________________________h4" hidden="1">{#N/A,#N/A,FALSE,"196126-0690";#N/A,#N/A,FALSE,"196126-0690";#N/A,#N/A,FALSE,"1961165-0201"}</definedName>
    <definedName name="_________________________________________h5" hidden="1">{#N/A,#N/A,FALSE,"196126-0690";#N/A,#N/A,FALSE,"196126-0690";#N/A,#N/A,FALSE,"1961165-0201"}</definedName>
    <definedName name="_________________________________________hav3" hidden="1">{#N/A,#N/A,FALSE,"196126-0690";#N/A,#N/A,FALSE,"196126-0690";#N/A,#N/A,FALSE,"1961165-0201"}</definedName>
    <definedName name="_________________________________________hav4" hidden="1">{#N/A,#N/A,FALSE,"196126-0690";#N/A,#N/A,FALSE,"196126-0690";#N/A,#N/A,FALSE,"1961165-0201"}</definedName>
    <definedName name="_________________________________________n3" hidden="1">{#N/A,#N/A,FALSE,"196126-0690";#N/A,#N/A,FALSE,"196126-0690";#N/A,#N/A,FALSE,"1961165-0201"}</definedName>
    <definedName name="_________________________________________QAC6" hidden="1">{#N/A,#N/A,FALSE,"SUMMARY REPORT"}</definedName>
    <definedName name="_________________________________________s3" hidden="1">{#N/A,#N/A,FALSE,"196126-0690";#N/A,#N/A,FALSE,"196126-0690";#N/A,#N/A,FALSE,"1961165-0201"}</definedName>
    <definedName name="_________________________________________sak1" hidden="1">{"'Server Configuration'!$A$1:$DB$281"}</definedName>
    <definedName name="_________________________________________sak2" hidden="1">{"'Server Configuration'!$A$1:$DB$281"}</definedName>
    <definedName name="________________________________________a3" hidden="1">{#N/A,#N/A,FALSE,"196126-0690";#N/A,#N/A,FALSE,"196126-0690";#N/A,#N/A,FALSE,"1961165-0201"}</definedName>
    <definedName name="________________________________________aa1" hidden="1">{#N/A,#N/A,FALSE,"196126-0690";#N/A,#N/A,FALSE,"196126-0690";#N/A,#N/A,FALSE,"1961165-0201"}</definedName>
    <definedName name="________________________________________abc1" hidden="1">{#N/A,#N/A,FALSE,"SUMMARY REPORT"}</definedName>
    <definedName name="________________________________________abc10" hidden="1">{#N/A,#N/A,FALSE,"SUMMARY REPORT"}</definedName>
    <definedName name="________________________________________abc115" hidden="1">{#N/A,#N/A,FALSE,"SUMMARY REPORT"}</definedName>
    <definedName name="________________________________________ABC12" hidden="1">{#N/A,#N/A,FALSE,"SUMMARY REPORT"}</definedName>
    <definedName name="________________________________________abc13" hidden="1">{#N/A,#N/A,FALSE,"SUMMARY REPORT"}</definedName>
    <definedName name="________________________________________abc14" hidden="1">{#N/A,#N/A,FALSE,"SUMMARY REPORT"}</definedName>
    <definedName name="________________________________________abc15" hidden="1">{#N/A,#N/A,FALSE,"SUMMARY REPORT"}</definedName>
    <definedName name="________________________________________abc16" hidden="1">{#N/A,#N/A,FALSE,"SUMMARY REPORT"}</definedName>
    <definedName name="________________________________________abc18" hidden="1">{#N/A,#N/A,FALSE,"SUMMARY REPORT"}</definedName>
    <definedName name="________________________________________abc19" hidden="1">{#N/A,#N/A,FALSE,"SUMMARY REPORT"}</definedName>
    <definedName name="________________________________________abc21" hidden="1">{#N/A,#N/A,FALSE,"SUMMARY REPORT"}</definedName>
    <definedName name="________________________________________ABC5" hidden="1">{#N/A,#N/A,FALSE,"SUMMARY REPORT"}</definedName>
    <definedName name="________________________________________abc6" hidden="1">{#N/A,#N/A,FALSE,"SUMMARY REPORT"}</definedName>
    <definedName name="________________________________________ABC7" hidden="1">{#N/A,#N/A,FALSE,"SUMMARY REPORT"}</definedName>
    <definedName name="________________________________________ABC8" hidden="1">{#N/A,#N/A,FALSE,"SUMMARY REPORT"}</definedName>
    <definedName name="________________________________________ABC9" hidden="1">{#N/A,#N/A,FALSE,"SUMMARY REPORT"}</definedName>
    <definedName name="________________________________________acb6" hidden="1">{#N/A,#N/A,FALSE,"SUMMARY REPORT"}</definedName>
    <definedName name="________________________________________ADC6" hidden="1">{#N/A,#N/A,FALSE,"SUMMARY REPORT"}</definedName>
    <definedName name="________________________________________ASE5" hidden="1">{#N/A,#N/A,FALSE,"SUMMARY REPORT"}</definedName>
    <definedName name="________________________________________EDF2" hidden="1">{#N/A,#N/A,FALSE,"SUMMARY REPORT"}</definedName>
    <definedName name="________________________________________f3" hidden="1">{#N/A,#N/A,FALSE,"196126-0690";#N/A,#N/A,FALSE,"196126-0690";#N/A,#N/A,FALSE,"1961165-0201"}</definedName>
    <definedName name="________________________________________FBT1" hidden="1">{#N/A,#N/A,FALSE,"SUMMARY REPORT"}</definedName>
    <definedName name="________________________________________h3" hidden="1">{#N/A,#N/A,FALSE,"196126-0690";#N/A,#N/A,FALSE,"196126-0690";#N/A,#N/A,FALSE,"1961165-0201"}</definedName>
    <definedName name="________________________________________h4" hidden="1">{#N/A,#N/A,FALSE,"196126-0690";#N/A,#N/A,FALSE,"196126-0690";#N/A,#N/A,FALSE,"1961165-0201"}</definedName>
    <definedName name="________________________________________h5" hidden="1">{#N/A,#N/A,FALSE,"196126-0690";#N/A,#N/A,FALSE,"196126-0690";#N/A,#N/A,FALSE,"1961165-0201"}</definedName>
    <definedName name="________________________________________hav3" hidden="1">{#N/A,#N/A,FALSE,"196126-0690";#N/A,#N/A,FALSE,"196126-0690";#N/A,#N/A,FALSE,"1961165-0201"}</definedName>
    <definedName name="________________________________________hav4" hidden="1">{#N/A,#N/A,FALSE,"196126-0690";#N/A,#N/A,FALSE,"196126-0690";#N/A,#N/A,FALSE,"1961165-0201"}</definedName>
    <definedName name="________________________________________n3" hidden="1">{#N/A,#N/A,FALSE,"196126-0690";#N/A,#N/A,FALSE,"196126-0690";#N/A,#N/A,FALSE,"1961165-0201"}</definedName>
    <definedName name="________________________________________QAC6" hidden="1">{#N/A,#N/A,FALSE,"SUMMARY REPORT"}</definedName>
    <definedName name="________________________________________s3" hidden="1">{#N/A,#N/A,FALSE,"196126-0690";#N/A,#N/A,FALSE,"196126-0690";#N/A,#N/A,FALSE,"1961165-0201"}</definedName>
    <definedName name="________________________________________sak1" hidden="1">{"'Server Configuration'!$A$1:$DB$281"}</definedName>
    <definedName name="________________________________________sak2" hidden="1">{"'Server Configuration'!$A$1:$DB$281"}</definedName>
    <definedName name="_______________________________________a3" hidden="1">{#N/A,#N/A,FALSE,"196126-0690";#N/A,#N/A,FALSE,"196126-0690";#N/A,#N/A,FALSE,"1961165-0201"}</definedName>
    <definedName name="_______________________________________aa1" hidden="1">{#N/A,#N/A,FALSE,"196126-0690";#N/A,#N/A,FALSE,"196126-0690";#N/A,#N/A,FALSE,"1961165-0201"}</definedName>
    <definedName name="_______________________________________abc1" hidden="1">{#N/A,#N/A,FALSE,"SUMMARY REPORT"}</definedName>
    <definedName name="_______________________________________abc10" hidden="1">{#N/A,#N/A,FALSE,"SUMMARY REPORT"}</definedName>
    <definedName name="_______________________________________abc115" hidden="1">{#N/A,#N/A,FALSE,"SUMMARY REPORT"}</definedName>
    <definedName name="_______________________________________ABC12" hidden="1">{#N/A,#N/A,FALSE,"SUMMARY REPORT"}</definedName>
    <definedName name="_______________________________________abc13" hidden="1">{#N/A,#N/A,FALSE,"SUMMARY REPORT"}</definedName>
    <definedName name="_______________________________________abc14" hidden="1">{#N/A,#N/A,FALSE,"SUMMARY REPORT"}</definedName>
    <definedName name="_______________________________________abc15" hidden="1">{#N/A,#N/A,FALSE,"SUMMARY REPORT"}</definedName>
    <definedName name="_______________________________________abc16" hidden="1">{#N/A,#N/A,FALSE,"SUMMARY REPORT"}</definedName>
    <definedName name="_______________________________________abc18" hidden="1">{#N/A,#N/A,FALSE,"SUMMARY REPORT"}</definedName>
    <definedName name="_______________________________________abc19" hidden="1">{#N/A,#N/A,FALSE,"SUMMARY REPORT"}</definedName>
    <definedName name="_______________________________________abc21" hidden="1">{#N/A,#N/A,FALSE,"SUMMARY REPORT"}</definedName>
    <definedName name="_______________________________________ABC5" hidden="1">{#N/A,#N/A,FALSE,"SUMMARY REPORT"}</definedName>
    <definedName name="_______________________________________abc6" hidden="1">{#N/A,#N/A,FALSE,"SUMMARY REPORT"}</definedName>
    <definedName name="_______________________________________ABC7" hidden="1">{#N/A,#N/A,FALSE,"SUMMARY REPORT"}</definedName>
    <definedName name="_______________________________________ABC8" hidden="1">{#N/A,#N/A,FALSE,"SUMMARY REPORT"}</definedName>
    <definedName name="_______________________________________ABC9" hidden="1">{#N/A,#N/A,FALSE,"SUMMARY REPORT"}</definedName>
    <definedName name="_______________________________________acb6" hidden="1">{#N/A,#N/A,FALSE,"SUMMARY REPORT"}</definedName>
    <definedName name="_______________________________________ADC6" hidden="1">{#N/A,#N/A,FALSE,"SUMMARY REPORT"}</definedName>
    <definedName name="_______________________________________ASE5" hidden="1">{#N/A,#N/A,FALSE,"SUMMARY REPORT"}</definedName>
    <definedName name="_______________________________________EDF2" hidden="1">{#N/A,#N/A,FALSE,"SUMMARY REPORT"}</definedName>
    <definedName name="_______________________________________f3" hidden="1">{#N/A,#N/A,FALSE,"196126-0690";#N/A,#N/A,FALSE,"196126-0690";#N/A,#N/A,FALSE,"1961165-0201"}</definedName>
    <definedName name="_______________________________________FBT1" hidden="1">{#N/A,#N/A,FALSE,"SUMMARY REPORT"}</definedName>
    <definedName name="_______________________________________h3" hidden="1">{#N/A,#N/A,FALSE,"196126-0690";#N/A,#N/A,FALSE,"196126-0690";#N/A,#N/A,FALSE,"1961165-0201"}</definedName>
    <definedName name="_______________________________________h4" hidden="1">{#N/A,#N/A,FALSE,"196126-0690";#N/A,#N/A,FALSE,"196126-0690";#N/A,#N/A,FALSE,"1961165-0201"}</definedName>
    <definedName name="_______________________________________h5" hidden="1">{#N/A,#N/A,FALSE,"196126-0690";#N/A,#N/A,FALSE,"196126-0690";#N/A,#N/A,FALSE,"1961165-0201"}</definedName>
    <definedName name="_______________________________________hav3" hidden="1">{#N/A,#N/A,FALSE,"196126-0690";#N/A,#N/A,FALSE,"196126-0690";#N/A,#N/A,FALSE,"1961165-0201"}</definedName>
    <definedName name="_______________________________________hav4" hidden="1">{#N/A,#N/A,FALSE,"196126-0690";#N/A,#N/A,FALSE,"196126-0690";#N/A,#N/A,FALSE,"1961165-0201"}</definedName>
    <definedName name="_______________________________________n3" hidden="1">{#N/A,#N/A,FALSE,"196126-0690";#N/A,#N/A,FALSE,"196126-0690";#N/A,#N/A,FALSE,"1961165-0201"}</definedName>
    <definedName name="_______________________________________QAC6" hidden="1">{#N/A,#N/A,FALSE,"SUMMARY REPORT"}</definedName>
    <definedName name="_______________________________________s3" hidden="1">{#N/A,#N/A,FALSE,"196126-0690";#N/A,#N/A,FALSE,"196126-0690";#N/A,#N/A,FALSE,"1961165-0201"}</definedName>
    <definedName name="_______________________________________sak1" hidden="1">{"'Server Configuration'!$A$1:$DB$281"}</definedName>
    <definedName name="_______________________________________sak2" hidden="1">{"'Server Configuration'!$A$1:$DB$281"}</definedName>
    <definedName name="______________________________________a3" hidden="1">{#N/A,#N/A,FALSE,"196126-0690";#N/A,#N/A,FALSE,"196126-0690";#N/A,#N/A,FALSE,"1961165-0201"}</definedName>
    <definedName name="______________________________________aa1" hidden="1">{#N/A,#N/A,FALSE,"196126-0690";#N/A,#N/A,FALSE,"196126-0690";#N/A,#N/A,FALSE,"1961165-0201"}</definedName>
    <definedName name="______________________________________abc1" hidden="1">{#N/A,#N/A,FALSE,"SUMMARY REPORT"}</definedName>
    <definedName name="______________________________________abc10" hidden="1">{#N/A,#N/A,FALSE,"SUMMARY REPORT"}</definedName>
    <definedName name="______________________________________abc115" hidden="1">{#N/A,#N/A,FALSE,"SUMMARY REPORT"}</definedName>
    <definedName name="______________________________________ABC12" hidden="1">{#N/A,#N/A,FALSE,"SUMMARY REPORT"}</definedName>
    <definedName name="______________________________________abc13" hidden="1">{#N/A,#N/A,FALSE,"SUMMARY REPORT"}</definedName>
    <definedName name="______________________________________abc14" hidden="1">{#N/A,#N/A,FALSE,"SUMMARY REPORT"}</definedName>
    <definedName name="______________________________________abc15" hidden="1">{#N/A,#N/A,FALSE,"SUMMARY REPORT"}</definedName>
    <definedName name="______________________________________abc16" hidden="1">{#N/A,#N/A,FALSE,"SUMMARY REPORT"}</definedName>
    <definedName name="______________________________________abc18" hidden="1">{#N/A,#N/A,FALSE,"SUMMARY REPORT"}</definedName>
    <definedName name="______________________________________abc19" hidden="1">{#N/A,#N/A,FALSE,"SUMMARY REPORT"}</definedName>
    <definedName name="______________________________________abc21" hidden="1">{#N/A,#N/A,FALSE,"SUMMARY REPORT"}</definedName>
    <definedName name="______________________________________ABC5" hidden="1">{#N/A,#N/A,FALSE,"SUMMARY REPORT"}</definedName>
    <definedName name="______________________________________abc6" hidden="1">{#N/A,#N/A,FALSE,"SUMMARY REPORT"}</definedName>
    <definedName name="______________________________________ABC7" hidden="1">{#N/A,#N/A,FALSE,"SUMMARY REPORT"}</definedName>
    <definedName name="______________________________________ABC8" hidden="1">{#N/A,#N/A,FALSE,"SUMMARY REPORT"}</definedName>
    <definedName name="______________________________________ABC9" hidden="1">{#N/A,#N/A,FALSE,"SUMMARY REPORT"}</definedName>
    <definedName name="______________________________________acb6" hidden="1">{#N/A,#N/A,FALSE,"SUMMARY REPORT"}</definedName>
    <definedName name="______________________________________ADC6" hidden="1">{#N/A,#N/A,FALSE,"SUMMARY REPORT"}</definedName>
    <definedName name="______________________________________ASE5" hidden="1">{#N/A,#N/A,FALSE,"SUMMARY REPORT"}</definedName>
    <definedName name="______________________________________EDF2" hidden="1">{#N/A,#N/A,FALSE,"SUMMARY REPORT"}</definedName>
    <definedName name="______________________________________f3" hidden="1">{#N/A,#N/A,FALSE,"196126-0690";#N/A,#N/A,FALSE,"196126-0690";#N/A,#N/A,FALSE,"1961165-0201"}</definedName>
    <definedName name="______________________________________FBT1" hidden="1">{#N/A,#N/A,FALSE,"SUMMARY REPORT"}</definedName>
    <definedName name="______________________________________h3" hidden="1">{#N/A,#N/A,FALSE,"196126-0690";#N/A,#N/A,FALSE,"196126-0690";#N/A,#N/A,FALSE,"1961165-0201"}</definedName>
    <definedName name="______________________________________h4" hidden="1">{#N/A,#N/A,FALSE,"196126-0690";#N/A,#N/A,FALSE,"196126-0690";#N/A,#N/A,FALSE,"1961165-0201"}</definedName>
    <definedName name="______________________________________h5" hidden="1">{#N/A,#N/A,FALSE,"196126-0690";#N/A,#N/A,FALSE,"196126-0690";#N/A,#N/A,FALSE,"1961165-0201"}</definedName>
    <definedName name="______________________________________hav3" hidden="1">{#N/A,#N/A,FALSE,"196126-0690";#N/A,#N/A,FALSE,"196126-0690";#N/A,#N/A,FALSE,"1961165-0201"}</definedName>
    <definedName name="______________________________________hav4" hidden="1">{#N/A,#N/A,FALSE,"196126-0690";#N/A,#N/A,FALSE,"196126-0690";#N/A,#N/A,FALSE,"1961165-0201"}</definedName>
    <definedName name="______________________________________n3" hidden="1">{#N/A,#N/A,FALSE,"196126-0690";#N/A,#N/A,FALSE,"196126-0690";#N/A,#N/A,FALSE,"1961165-0201"}</definedName>
    <definedName name="______________________________________QAC6" hidden="1">{#N/A,#N/A,FALSE,"SUMMARY REPORT"}</definedName>
    <definedName name="______________________________________s3" hidden="1">{#N/A,#N/A,FALSE,"196126-0690";#N/A,#N/A,FALSE,"196126-0690";#N/A,#N/A,FALSE,"1961165-0201"}</definedName>
    <definedName name="______________________________________sak1" hidden="1">{"'Server Configuration'!$A$1:$DB$281"}</definedName>
    <definedName name="______________________________________sak2" hidden="1">{"'Server Configuration'!$A$1:$DB$281"}</definedName>
    <definedName name="_____________________________________a3" hidden="1">{#N/A,#N/A,FALSE,"196126-0690";#N/A,#N/A,FALSE,"196126-0690";#N/A,#N/A,FALSE,"1961165-0201"}</definedName>
    <definedName name="_____________________________________aa1" hidden="1">{#N/A,#N/A,FALSE,"196126-0690";#N/A,#N/A,FALSE,"196126-0690";#N/A,#N/A,FALSE,"1961165-0201"}</definedName>
    <definedName name="_____________________________________abc1" hidden="1">{#N/A,#N/A,FALSE,"SUMMARY REPORT"}</definedName>
    <definedName name="_____________________________________abc10" hidden="1">{#N/A,#N/A,FALSE,"SUMMARY REPORT"}</definedName>
    <definedName name="_____________________________________abc115" hidden="1">{#N/A,#N/A,FALSE,"SUMMARY REPORT"}</definedName>
    <definedName name="_____________________________________ABC12" hidden="1">{#N/A,#N/A,FALSE,"SUMMARY REPORT"}</definedName>
    <definedName name="_____________________________________abc13" hidden="1">{#N/A,#N/A,FALSE,"SUMMARY REPORT"}</definedName>
    <definedName name="_____________________________________abc14" hidden="1">{#N/A,#N/A,FALSE,"SUMMARY REPORT"}</definedName>
    <definedName name="_____________________________________abc15" hidden="1">{#N/A,#N/A,FALSE,"SUMMARY REPORT"}</definedName>
    <definedName name="_____________________________________abc16" hidden="1">{#N/A,#N/A,FALSE,"SUMMARY REPORT"}</definedName>
    <definedName name="_____________________________________abc18" hidden="1">{#N/A,#N/A,FALSE,"SUMMARY REPORT"}</definedName>
    <definedName name="_____________________________________abc19" hidden="1">{#N/A,#N/A,FALSE,"SUMMARY REPORT"}</definedName>
    <definedName name="_____________________________________abc21" hidden="1">{#N/A,#N/A,FALSE,"SUMMARY REPORT"}</definedName>
    <definedName name="_____________________________________ABC5" hidden="1">{#N/A,#N/A,FALSE,"SUMMARY REPORT"}</definedName>
    <definedName name="_____________________________________abc6" hidden="1">{#N/A,#N/A,FALSE,"SUMMARY REPORT"}</definedName>
    <definedName name="_____________________________________ABC7" hidden="1">{#N/A,#N/A,FALSE,"SUMMARY REPORT"}</definedName>
    <definedName name="_____________________________________ABC8" hidden="1">{#N/A,#N/A,FALSE,"SUMMARY REPORT"}</definedName>
    <definedName name="_____________________________________ABC9" hidden="1">{#N/A,#N/A,FALSE,"SUMMARY REPORT"}</definedName>
    <definedName name="_____________________________________acb6" hidden="1">{#N/A,#N/A,FALSE,"SUMMARY REPORT"}</definedName>
    <definedName name="_____________________________________ADC6" hidden="1">{#N/A,#N/A,FALSE,"SUMMARY REPORT"}</definedName>
    <definedName name="_____________________________________ASE5" hidden="1">{#N/A,#N/A,FALSE,"SUMMARY REPORT"}</definedName>
    <definedName name="_____________________________________EDF2" hidden="1">{#N/A,#N/A,FALSE,"SUMMARY REPORT"}</definedName>
    <definedName name="_____________________________________f3" hidden="1">{#N/A,#N/A,FALSE,"196126-0690";#N/A,#N/A,FALSE,"196126-0690";#N/A,#N/A,FALSE,"1961165-0201"}</definedName>
    <definedName name="_____________________________________FBT1" hidden="1">{#N/A,#N/A,FALSE,"SUMMARY REPORT"}</definedName>
    <definedName name="_____________________________________h3" hidden="1">{#N/A,#N/A,FALSE,"196126-0690";#N/A,#N/A,FALSE,"196126-0690";#N/A,#N/A,FALSE,"1961165-0201"}</definedName>
    <definedName name="_____________________________________h4" hidden="1">{#N/A,#N/A,FALSE,"196126-0690";#N/A,#N/A,FALSE,"196126-0690";#N/A,#N/A,FALSE,"1961165-0201"}</definedName>
    <definedName name="_____________________________________h5" hidden="1">{#N/A,#N/A,FALSE,"196126-0690";#N/A,#N/A,FALSE,"196126-0690";#N/A,#N/A,FALSE,"1961165-0201"}</definedName>
    <definedName name="_____________________________________hav3" hidden="1">{#N/A,#N/A,FALSE,"196126-0690";#N/A,#N/A,FALSE,"196126-0690";#N/A,#N/A,FALSE,"1961165-0201"}</definedName>
    <definedName name="_____________________________________hav4" hidden="1">{#N/A,#N/A,FALSE,"196126-0690";#N/A,#N/A,FALSE,"196126-0690";#N/A,#N/A,FALSE,"1961165-0201"}</definedName>
    <definedName name="_____________________________________n3" hidden="1">{#N/A,#N/A,FALSE,"196126-0690";#N/A,#N/A,FALSE,"196126-0690";#N/A,#N/A,FALSE,"1961165-0201"}</definedName>
    <definedName name="_____________________________________QAC6" hidden="1">{#N/A,#N/A,FALSE,"SUMMARY REPORT"}</definedName>
    <definedName name="_____________________________________s3" hidden="1">{#N/A,#N/A,FALSE,"196126-0690";#N/A,#N/A,FALSE,"196126-0690";#N/A,#N/A,FALSE,"1961165-0201"}</definedName>
    <definedName name="_____________________________________sak1" hidden="1">{"'Server Configuration'!$A$1:$DB$281"}</definedName>
    <definedName name="_____________________________________sak2" hidden="1">{"'Server Configuration'!$A$1:$DB$281"}</definedName>
    <definedName name="____________________________________a3" hidden="1">{#N/A,#N/A,FALSE,"196126-0690";#N/A,#N/A,FALSE,"196126-0690";#N/A,#N/A,FALSE,"1961165-0201"}</definedName>
    <definedName name="____________________________________aa1" hidden="1">{#N/A,#N/A,FALSE,"196126-0690";#N/A,#N/A,FALSE,"196126-0690";#N/A,#N/A,FALSE,"1961165-0201"}</definedName>
    <definedName name="____________________________________abc1" hidden="1">{#N/A,#N/A,FALSE,"SUMMARY REPORT"}</definedName>
    <definedName name="____________________________________abc10" hidden="1">{#N/A,#N/A,FALSE,"SUMMARY REPORT"}</definedName>
    <definedName name="____________________________________abc115" hidden="1">{#N/A,#N/A,FALSE,"SUMMARY REPORT"}</definedName>
    <definedName name="____________________________________ABC12" hidden="1">{#N/A,#N/A,FALSE,"SUMMARY REPORT"}</definedName>
    <definedName name="____________________________________abc13" hidden="1">{#N/A,#N/A,FALSE,"SUMMARY REPORT"}</definedName>
    <definedName name="____________________________________abc14" hidden="1">{#N/A,#N/A,FALSE,"SUMMARY REPORT"}</definedName>
    <definedName name="____________________________________abc15" hidden="1">{#N/A,#N/A,FALSE,"SUMMARY REPORT"}</definedName>
    <definedName name="____________________________________abc16" hidden="1">{#N/A,#N/A,FALSE,"SUMMARY REPORT"}</definedName>
    <definedName name="____________________________________abc18" hidden="1">{#N/A,#N/A,FALSE,"SUMMARY REPORT"}</definedName>
    <definedName name="____________________________________abc19" hidden="1">{#N/A,#N/A,FALSE,"SUMMARY REPORT"}</definedName>
    <definedName name="____________________________________abc21" hidden="1">{#N/A,#N/A,FALSE,"SUMMARY REPORT"}</definedName>
    <definedName name="____________________________________ABC5" hidden="1">{#N/A,#N/A,FALSE,"SUMMARY REPORT"}</definedName>
    <definedName name="____________________________________abc6" hidden="1">{#N/A,#N/A,FALSE,"SUMMARY REPORT"}</definedName>
    <definedName name="____________________________________ABC7" hidden="1">{#N/A,#N/A,FALSE,"SUMMARY REPORT"}</definedName>
    <definedName name="____________________________________ABC8" hidden="1">{#N/A,#N/A,FALSE,"SUMMARY REPORT"}</definedName>
    <definedName name="____________________________________ABC9" hidden="1">{#N/A,#N/A,FALSE,"SUMMARY REPORT"}</definedName>
    <definedName name="____________________________________acb6" hidden="1">{#N/A,#N/A,FALSE,"SUMMARY REPORT"}</definedName>
    <definedName name="____________________________________ADC6" hidden="1">{#N/A,#N/A,FALSE,"SUMMARY REPORT"}</definedName>
    <definedName name="____________________________________ASE5" hidden="1">{#N/A,#N/A,FALSE,"SUMMARY REPORT"}</definedName>
    <definedName name="____________________________________EDF2" hidden="1">{#N/A,#N/A,FALSE,"SUMMARY REPORT"}</definedName>
    <definedName name="____________________________________f3" hidden="1">{#N/A,#N/A,FALSE,"196126-0690";#N/A,#N/A,FALSE,"196126-0690";#N/A,#N/A,FALSE,"1961165-0201"}</definedName>
    <definedName name="____________________________________FBT1" hidden="1">{#N/A,#N/A,FALSE,"SUMMARY REPORT"}</definedName>
    <definedName name="____________________________________h3" hidden="1">{#N/A,#N/A,FALSE,"196126-0690";#N/A,#N/A,FALSE,"196126-0690";#N/A,#N/A,FALSE,"1961165-0201"}</definedName>
    <definedName name="____________________________________h4" hidden="1">{#N/A,#N/A,FALSE,"196126-0690";#N/A,#N/A,FALSE,"196126-0690";#N/A,#N/A,FALSE,"1961165-0201"}</definedName>
    <definedName name="____________________________________h5" hidden="1">{#N/A,#N/A,FALSE,"196126-0690";#N/A,#N/A,FALSE,"196126-0690";#N/A,#N/A,FALSE,"1961165-0201"}</definedName>
    <definedName name="____________________________________hav3" hidden="1">{#N/A,#N/A,FALSE,"196126-0690";#N/A,#N/A,FALSE,"196126-0690";#N/A,#N/A,FALSE,"1961165-0201"}</definedName>
    <definedName name="____________________________________hav4" hidden="1">{#N/A,#N/A,FALSE,"196126-0690";#N/A,#N/A,FALSE,"196126-0690";#N/A,#N/A,FALSE,"1961165-0201"}</definedName>
    <definedName name="____________________________________n3" hidden="1">{#N/A,#N/A,FALSE,"196126-0690";#N/A,#N/A,FALSE,"196126-0690";#N/A,#N/A,FALSE,"1961165-0201"}</definedName>
    <definedName name="____________________________________QAC6" hidden="1">{#N/A,#N/A,FALSE,"SUMMARY REPORT"}</definedName>
    <definedName name="____________________________________s3" hidden="1">{#N/A,#N/A,FALSE,"196126-0690";#N/A,#N/A,FALSE,"196126-0690";#N/A,#N/A,FALSE,"1961165-0201"}</definedName>
    <definedName name="____________________________________sak1" hidden="1">{"'Server Configuration'!$A$1:$DB$281"}</definedName>
    <definedName name="____________________________________sak2" hidden="1">{"'Server Configuration'!$A$1:$DB$281"}</definedName>
    <definedName name="___________________________________a3" hidden="1">{#N/A,#N/A,FALSE,"196126-0690";#N/A,#N/A,FALSE,"196126-0690";#N/A,#N/A,FALSE,"1961165-0201"}</definedName>
    <definedName name="___________________________________aa1" hidden="1">{#N/A,#N/A,FALSE,"196126-0690";#N/A,#N/A,FALSE,"196126-0690";#N/A,#N/A,FALSE,"1961165-0201"}</definedName>
    <definedName name="___________________________________abc1" hidden="1">{#N/A,#N/A,FALSE,"SUMMARY REPORT"}</definedName>
    <definedName name="___________________________________abc10" hidden="1">{#N/A,#N/A,FALSE,"SUMMARY REPORT"}</definedName>
    <definedName name="___________________________________abc115" hidden="1">{#N/A,#N/A,FALSE,"SUMMARY REPORT"}</definedName>
    <definedName name="___________________________________ABC12" hidden="1">{#N/A,#N/A,FALSE,"SUMMARY REPORT"}</definedName>
    <definedName name="___________________________________abc13" hidden="1">{#N/A,#N/A,FALSE,"SUMMARY REPORT"}</definedName>
    <definedName name="___________________________________abc14" hidden="1">{#N/A,#N/A,FALSE,"SUMMARY REPORT"}</definedName>
    <definedName name="___________________________________abc15" hidden="1">{#N/A,#N/A,FALSE,"SUMMARY REPORT"}</definedName>
    <definedName name="___________________________________abc16" hidden="1">{#N/A,#N/A,FALSE,"SUMMARY REPORT"}</definedName>
    <definedName name="___________________________________abc18" hidden="1">{#N/A,#N/A,FALSE,"SUMMARY REPORT"}</definedName>
    <definedName name="___________________________________abc19" hidden="1">{#N/A,#N/A,FALSE,"SUMMARY REPORT"}</definedName>
    <definedName name="___________________________________abc21" hidden="1">{#N/A,#N/A,FALSE,"SUMMARY REPORT"}</definedName>
    <definedName name="___________________________________ABC5" hidden="1">{#N/A,#N/A,FALSE,"SUMMARY REPORT"}</definedName>
    <definedName name="___________________________________abc6" hidden="1">{#N/A,#N/A,FALSE,"SUMMARY REPORT"}</definedName>
    <definedName name="___________________________________ABC7" hidden="1">{#N/A,#N/A,FALSE,"SUMMARY REPORT"}</definedName>
    <definedName name="___________________________________ABC8" hidden="1">{#N/A,#N/A,FALSE,"SUMMARY REPORT"}</definedName>
    <definedName name="___________________________________ABC9" hidden="1">{#N/A,#N/A,FALSE,"SUMMARY REPORT"}</definedName>
    <definedName name="___________________________________acb6" hidden="1">{#N/A,#N/A,FALSE,"SUMMARY REPORT"}</definedName>
    <definedName name="___________________________________ADC6" hidden="1">{#N/A,#N/A,FALSE,"SUMMARY REPORT"}</definedName>
    <definedName name="___________________________________ASE5" hidden="1">{#N/A,#N/A,FALSE,"SUMMARY REPORT"}</definedName>
    <definedName name="___________________________________EDF2" hidden="1">{#N/A,#N/A,FALSE,"SUMMARY REPORT"}</definedName>
    <definedName name="___________________________________f3" hidden="1">{#N/A,#N/A,FALSE,"196126-0690";#N/A,#N/A,FALSE,"196126-0690";#N/A,#N/A,FALSE,"1961165-0201"}</definedName>
    <definedName name="___________________________________FBT1" hidden="1">{#N/A,#N/A,FALSE,"SUMMARY REPORT"}</definedName>
    <definedName name="___________________________________h3" hidden="1">{#N/A,#N/A,FALSE,"196126-0690";#N/A,#N/A,FALSE,"196126-0690";#N/A,#N/A,FALSE,"1961165-0201"}</definedName>
    <definedName name="___________________________________h4" hidden="1">{#N/A,#N/A,FALSE,"196126-0690";#N/A,#N/A,FALSE,"196126-0690";#N/A,#N/A,FALSE,"1961165-0201"}</definedName>
    <definedName name="___________________________________h5" hidden="1">{#N/A,#N/A,FALSE,"196126-0690";#N/A,#N/A,FALSE,"196126-0690";#N/A,#N/A,FALSE,"1961165-0201"}</definedName>
    <definedName name="___________________________________hav3" hidden="1">{#N/A,#N/A,FALSE,"196126-0690";#N/A,#N/A,FALSE,"196126-0690";#N/A,#N/A,FALSE,"1961165-0201"}</definedName>
    <definedName name="___________________________________hav4" hidden="1">{#N/A,#N/A,FALSE,"196126-0690";#N/A,#N/A,FALSE,"196126-0690";#N/A,#N/A,FALSE,"1961165-0201"}</definedName>
    <definedName name="___________________________________n3" hidden="1">{#N/A,#N/A,FALSE,"196126-0690";#N/A,#N/A,FALSE,"196126-0690";#N/A,#N/A,FALSE,"1961165-0201"}</definedName>
    <definedName name="___________________________________QAC6" hidden="1">{#N/A,#N/A,FALSE,"SUMMARY REPORT"}</definedName>
    <definedName name="___________________________________s3" hidden="1">{#N/A,#N/A,FALSE,"196126-0690";#N/A,#N/A,FALSE,"196126-0690";#N/A,#N/A,FALSE,"1961165-0201"}</definedName>
    <definedName name="___________________________________sak1" hidden="1">{"'Server Configuration'!$A$1:$DB$281"}</definedName>
    <definedName name="___________________________________sak2" hidden="1">{"'Server Configuration'!$A$1:$DB$281"}</definedName>
    <definedName name="__________________________________a3" hidden="1">{#N/A,#N/A,FALSE,"196126-0690";#N/A,#N/A,FALSE,"196126-0690";#N/A,#N/A,FALSE,"1961165-0201"}</definedName>
    <definedName name="__________________________________aa1" hidden="1">{#N/A,#N/A,FALSE,"196126-0690";#N/A,#N/A,FALSE,"196126-0690";#N/A,#N/A,FALSE,"1961165-0201"}</definedName>
    <definedName name="__________________________________abc1" hidden="1">{#N/A,#N/A,FALSE,"SUMMARY REPORT"}</definedName>
    <definedName name="__________________________________abc10" hidden="1">{#N/A,#N/A,FALSE,"SUMMARY REPORT"}</definedName>
    <definedName name="__________________________________abc115" hidden="1">{#N/A,#N/A,FALSE,"SUMMARY REPORT"}</definedName>
    <definedName name="__________________________________ABC12" hidden="1">{#N/A,#N/A,FALSE,"SUMMARY REPORT"}</definedName>
    <definedName name="__________________________________abc13" hidden="1">{#N/A,#N/A,FALSE,"SUMMARY REPORT"}</definedName>
    <definedName name="__________________________________abc14" hidden="1">{#N/A,#N/A,FALSE,"SUMMARY REPORT"}</definedName>
    <definedName name="__________________________________abc15" hidden="1">{#N/A,#N/A,FALSE,"SUMMARY REPORT"}</definedName>
    <definedName name="__________________________________abc16" hidden="1">{#N/A,#N/A,FALSE,"SUMMARY REPORT"}</definedName>
    <definedName name="__________________________________abc18" hidden="1">{#N/A,#N/A,FALSE,"SUMMARY REPORT"}</definedName>
    <definedName name="__________________________________abc19" hidden="1">{#N/A,#N/A,FALSE,"SUMMARY REPORT"}</definedName>
    <definedName name="__________________________________abc21" hidden="1">{#N/A,#N/A,FALSE,"SUMMARY REPORT"}</definedName>
    <definedName name="__________________________________ABC5" hidden="1">{#N/A,#N/A,FALSE,"SUMMARY REPORT"}</definedName>
    <definedName name="__________________________________abc6" hidden="1">{#N/A,#N/A,FALSE,"SUMMARY REPORT"}</definedName>
    <definedName name="__________________________________ABC7" hidden="1">{#N/A,#N/A,FALSE,"SUMMARY REPORT"}</definedName>
    <definedName name="__________________________________ABC8" hidden="1">{#N/A,#N/A,FALSE,"SUMMARY REPORT"}</definedName>
    <definedName name="__________________________________ABC9" hidden="1">{#N/A,#N/A,FALSE,"SUMMARY REPORT"}</definedName>
    <definedName name="__________________________________acb6" hidden="1">{#N/A,#N/A,FALSE,"SUMMARY REPORT"}</definedName>
    <definedName name="__________________________________ADC6" hidden="1">{#N/A,#N/A,FALSE,"SUMMARY REPORT"}</definedName>
    <definedName name="__________________________________ASE5" hidden="1">{#N/A,#N/A,FALSE,"SUMMARY REPORT"}</definedName>
    <definedName name="__________________________________EDF2" hidden="1">{#N/A,#N/A,FALSE,"SUMMARY REPORT"}</definedName>
    <definedName name="__________________________________f3" hidden="1">{#N/A,#N/A,FALSE,"196126-0690";#N/A,#N/A,FALSE,"196126-0690";#N/A,#N/A,FALSE,"1961165-0201"}</definedName>
    <definedName name="__________________________________FBT1" hidden="1">{#N/A,#N/A,FALSE,"SUMMARY REPORT"}</definedName>
    <definedName name="__________________________________h3" hidden="1">{#N/A,#N/A,FALSE,"196126-0690";#N/A,#N/A,FALSE,"196126-0690";#N/A,#N/A,FALSE,"1961165-0201"}</definedName>
    <definedName name="__________________________________h4" hidden="1">{#N/A,#N/A,FALSE,"196126-0690";#N/A,#N/A,FALSE,"196126-0690";#N/A,#N/A,FALSE,"1961165-0201"}</definedName>
    <definedName name="__________________________________h5" hidden="1">{#N/A,#N/A,FALSE,"196126-0690";#N/A,#N/A,FALSE,"196126-0690";#N/A,#N/A,FALSE,"1961165-0201"}</definedName>
    <definedName name="__________________________________hav3" hidden="1">{#N/A,#N/A,FALSE,"196126-0690";#N/A,#N/A,FALSE,"196126-0690";#N/A,#N/A,FALSE,"1961165-0201"}</definedName>
    <definedName name="__________________________________hav4" hidden="1">{#N/A,#N/A,FALSE,"196126-0690";#N/A,#N/A,FALSE,"196126-0690";#N/A,#N/A,FALSE,"1961165-0201"}</definedName>
    <definedName name="__________________________________n3" hidden="1">{#N/A,#N/A,FALSE,"196126-0690";#N/A,#N/A,FALSE,"196126-0690";#N/A,#N/A,FALSE,"1961165-0201"}</definedName>
    <definedName name="__________________________________QAC6" hidden="1">{#N/A,#N/A,FALSE,"SUMMARY REPORT"}</definedName>
    <definedName name="__________________________________s3" hidden="1">{#N/A,#N/A,FALSE,"196126-0690";#N/A,#N/A,FALSE,"196126-0690";#N/A,#N/A,FALSE,"1961165-0201"}</definedName>
    <definedName name="__________________________________sak1" hidden="1">{"'Server Configuration'!$A$1:$DB$281"}</definedName>
    <definedName name="__________________________________sak2" hidden="1">{"'Server Configuration'!$A$1:$DB$281"}</definedName>
    <definedName name="_________________________________a3" hidden="1">{#N/A,#N/A,FALSE,"196126-0690";#N/A,#N/A,FALSE,"196126-0690";#N/A,#N/A,FALSE,"1961165-0201"}</definedName>
    <definedName name="_________________________________aa1" hidden="1">{#N/A,#N/A,FALSE,"196126-0690";#N/A,#N/A,FALSE,"196126-0690";#N/A,#N/A,FALSE,"1961165-0201"}</definedName>
    <definedName name="_________________________________abc1" hidden="1">{#N/A,#N/A,FALSE,"SUMMARY REPORT"}</definedName>
    <definedName name="_________________________________abc10" hidden="1">{#N/A,#N/A,FALSE,"SUMMARY REPORT"}</definedName>
    <definedName name="_________________________________abc115" hidden="1">{#N/A,#N/A,FALSE,"SUMMARY REPORT"}</definedName>
    <definedName name="_________________________________ABC12" hidden="1">{#N/A,#N/A,FALSE,"SUMMARY REPORT"}</definedName>
    <definedName name="_________________________________abc13" hidden="1">{#N/A,#N/A,FALSE,"SUMMARY REPORT"}</definedName>
    <definedName name="_________________________________abc14" hidden="1">{#N/A,#N/A,FALSE,"SUMMARY REPORT"}</definedName>
    <definedName name="_________________________________abc15" hidden="1">{#N/A,#N/A,FALSE,"SUMMARY REPORT"}</definedName>
    <definedName name="_________________________________abc16" hidden="1">{#N/A,#N/A,FALSE,"SUMMARY REPORT"}</definedName>
    <definedName name="_________________________________abc18" hidden="1">{#N/A,#N/A,FALSE,"SUMMARY REPORT"}</definedName>
    <definedName name="_________________________________abc19" hidden="1">{#N/A,#N/A,FALSE,"SUMMARY REPORT"}</definedName>
    <definedName name="_________________________________abc21" hidden="1">{#N/A,#N/A,FALSE,"SUMMARY REPORT"}</definedName>
    <definedName name="_________________________________ABC5" hidden="1">{#N/A,#N/A,FALSE,"SUMMARY REPORT"}</definedName>
    <definedName name="_________________________________abc6" hidden="1">{#N/A,#N/A,FALSE,"SUMMARY REPORT"}</definedName>
    <definedName name="_________________________________ABC7" hidden="1">{#N/A,#N/A,FALSE,"SUMMARY REPORT"}</definedName>
    <definedName name="_________________________________ABC8" hidden="1">{#N/A,#N/A,FALSE,"SUMMARY REPORT"}</definedName>
    <definedName name="_________________________________ABC9" hidden="1">{#N/A,#N/A,FALSE,"SUMMARY REPORT"}</definedName>
    <definedName name="_________________________________acb6" hidden="1">{#N/A,#N/A,FALSE,"SUMMARY REPORT"}</definedName>
    <definedName name="_________________________________ADC6" hidden="1">{#N/A,#N/A,FALSE,"SUMMARY REPORT"}</definedName>
    <definedName name="_________________________________ASE5" hidden="1">{#N/A,#N/A,FALSE,"SUMMARY REPORT"}</definedName>
    <definedName name="_________________________________EDF2" hidden="1">{#N/A,#N/A,FALSE,"SUMMARY REPORT"}</definedName>
    <definedName name="_________________________________f3" hidden="1">{#N/A,#N/A,FALSE,"196126-0690";#N/A,#N/A,FALSE,"196126-0690";#N/A,#N/A,FALSE,"1961165-0201"}</definedName>
    <definedName name="_________________________________FBT1" hidden="1">{#N/A,#N/A,FALSE,"SUMMARY REPORT"}</definedName>
    <definedName name="_________________________________h3" hidden="1">{#N/A,#N/A,FALSE,"196126-0690";#N/A,#N/A,FALSE,"196126-0690";#N/A,#N/A,FALSE,"1961165-0201"}</definedName>
    <definedName name="_________________________________h4" hidden="1">{#N/A,#N/A,FALSE,"196126-0690";#N/A,#N/A,FALSE,"196126-0690";#N/A,#N/A,FALSE,"1961165-0201"}</definedName>
    <definedName name="_________________________________h5" hidden="1">{#N/A,#N/A,FALSE,"196126-0690";#N/A,#N/A,FALSE,"196126-0690";#N/A,#N/A,FALSE,"1961165-0201"}</definedName>
    <definedName name="_________________________________hav3" hidden="1">{#N/A,#N/A,FALSE,"196126-0690";#N/A,#N/A,FALSE,"196126-0690";#N/A,#N/A,FALSE,"1961165-0201"}</definedName>
    <definedName name="_________________________________hav4" hidden="1">{#N/A,#N/A,FALSE,"196126-0690";#N/A,#N/A,FALSE,"196126-0690";#N/A,#N/A,FALSE,"1961165-0201"}</definedName>
    <definedName name="_________________________________n3" hidden="1">{#N/A,#N/A,FALSE,"196126-0690";#N/A,#N/A,FALSE,"196126-0690";#N/A,#N/A,FALSE,"1961165-0201"}</definedName>
    <definedName name="_________________________________QAC6" hidden="1">{#N/A,#N/A,FALSE,"SUMMARY REPORT"}</definedName>
    <definedName name="_________________________________s3" hidden="1">{#N/A,#N/A,FALSE,"196126-0690";#N/A,#N/A,FALSE,"196126-0690";#N/A,#N/A,FALSE,"1961165-0201"}</definedName>
    <definedName name="_________________________________sak1" hidden="1">{"'Server Configuration'!$A$1:$DB$281"}</definedName>
    <definedName name="_________________________________sak2" hidden="1">{"'Server Configuration'!$A$1:$DB$281"}</definedName>
    <definedName name="________________________________a3" hidden="1">{#N/A,#N/A,FALSE,"196126-0690";#N/A,#N/A,FALSE,"196126-0690";#N/A,#N/A,FALSE,"1961165-0201"}</definedName>
    <definedName name="________________________________aa1" hidden="1">{#N/A,#N/A,FALSE,"196126-0690";#N/A,#N/A,FALSE,"196126-0690";#N/A,#N/A,FALSE,"1961165-0201"}</definedName>
    <definedName name="________________________________abc1" hidden="1">{#N/A,#N/A,FALSE,"SUMMARY REPORT"}</definedName>
    <definedName name="________________________________abc10" hidden="1">{#N/A,#N/A,FALSE,"SUMMARY REPORT"}</definedName>
    <definedName name="________________________________abc115" hidden="1">{#N/A,#N/A,FALSE,"SUMMARY REPORT"}</definedName>
    <definedName name="________________________________ABC12" hidden="1">{#N/A,#N/A,FALSE,"SUMMARY REPORT"}</definedName>
    <definedName name="________________________________abc13" hidden="1">{#N/A,#N/A,FALSE,"SUMMARY REPORT"}</definedName>
    <definedName name="________________________________abc14" hidden="1">{#N/A,#N/A,FALSE,"SUMMARY REPORT"}</definedName>
    <definedName name="________________________________abc15" hidden="1">{#N/A,#N/A,FALSE,"SUMMARY REPORT"}</definedName>
    <definedName name="________________________________abc16" hidden="1">{#N/A,#N/A,FALSE,"SUMMARY REPORT"}</definedName>
    <definedName name="________________________________abc18" hidden="1">{#N/A,#N/A,FALSE,"SUMMARY REPORT"}</definedName>
    <definedName name="________________________________abc19" hidden="1">{#N/A,#N/A,FALSE,"SUMMARY REPORT"}</definedName>
    <definedName name="________________________________abc21" hidden="1">{#N/A,#N/A,FALSE,"SUMMARY REPORT"}</definedName>
    <definedName name="________________________________ABC5" hidden="1">{#N/A,#N/A,FALSE,"SUMMARY REPORT"}</definedName>
    <definedName name="________________________________abc6" hidden="1">{#N/A,#N/A,FALSE,"SUMMARY REPORT"}</definedName>
    <definedName name="________________________________ABC7" hidden="1">{#N/A,#N/A,FALSE,"SUMMARY REPORT"}</definedName>
    <definedName name="________________________________ABC8" hidden="1">{#N/A,#N/A,FALSE,"SUMMARY REPORT"}</definedName>
    <definedName name="________________________________ABC9" hidden="1">{#N/A,#N/A,FALSE,"SUMMARY REPORT"}</definedName>
    <definedName name="________________________________acb6" hidden="1">{#N/A,#N/A,FALSE,"SUMMARY REPORT"}</definedName>
    <definedName name="________________________________ADC6" hidden="1">{#N/A,#N/A,FALSE,"SUMMARY REPORT"}</definedName>
    <definedName name="________________________________ASE5" hidden="1">{#N/A,#N/A,FALSE,"SUMMARY REPORT"}</definedName>
    <definedName name="________________________________EDF2" hidden="1">{#N/A,#N/A,FALSE,"SUMMARY REPORT"}</definedName>
    <definedName name="________________________________f3" hidden="1">{#N/A,#N/A,FALSE,"196126-0690";#N/A,#N/A,FALSE,"196126-0690";#N/A,#N/A,FALSE,"1961165-0201"}</definedName>
    <definedName name="________________________________FBT1" hidden="1">{#N/A,#N/A,FALSE,"SUMMARY REPORT"}</definedName>
    <definedName name="________________________________h3" hidden="1">{#N/A,#N/A,FALSE,"196126-0690";#N/A,#N/A,FALSE,"196126-0690";#N/A,#N/A,FALSE,"1961165-0201"}</definedName>
    <definedName name="________________________________h4" hidden="1">{#N/A,#N/A,FALSE,"196126-0690";#N/A,#N/A,FALSE,"196126-0690";#N/A,#N/A,FALSE,"1961165-0201"}</definedName>
    <definedName name="________________________________h5" hidden="1">{#N/A,#N/A,FALSE,"196126-0690";#N/A,#N/A,FALSE,"196126-0690";#N/A,#N/A,FALSE,"1961165-0201"}</definedName>
    <definedName name="________________________________hav3" hidden="1">{#N/A,#N/A,FALSE,"196126-0690";#N/A,#N/A,FALSE,"196126-0690";#N/A,#N/A,FALSE,"1961165-0201"}</definedName>
    <definedName name="________________________________hav4" hidden="1">{#N/A,#N/A,FALSE,"196126-0690";#N/A,#N/A,FALSE,"196126-0690";#N/A,#N/A,FALSE,"1961165-0201"}</definedName>
    <definedName name="________________________________n3" hidden="1">{#N/A,#N/A,FALSE,"196126-0690";#N/A,#N/A,FALSE,"196126-0690";#N/A,#N/A,FALSE,"1961165-0201"}</definedName>
    <definedName name="________________________________QAC6" hidden="1">{#N/A,#N/A,FALSE,"SUMMARY REPORT"}</definedName>
    <definedName name="________________________________s3" hidden="1">{#N/A,#N/A,FALSE,"196126-0690";#N/A,#N/A,FALSE,"196126-0690";#N/A,#N/A,FALSE,"1961165-0201"}</definedName>
    <definedName name="________________________________sak1" hidden="1">{"'Server Configuration'!$A$1:$DB$281"}</definedName>
    <definedName name="________________________________sak2" hidden="1">{"'Server Configuration'!$A$1:$DB$281"}</definedName>
    <definedName name="________________________________t1" hidden="1">{#N/A,#N/A,FALSE,"196126-0690";#N/A,#N/A,FALSE,"196126-0690";#N/A,#N/A,FALSE,"1961165-0201"}</definedName>
    <definedName name="_______________________________a3" hidden="1">{#N/A,#N/A,FALSE,"196126-0690";#N/A,#N/A,FALSE,"196126-0690";#N/A,#N/A,FALSE,"1961165-0201"}</definedName>
    <definedName name="_______________________________aa1" hidden="1">{#N/A,#N/A,FALSE,"196126-0690";#N/A,#N/A,FALSE,"196126-0690";#N/A,#N/A,FALSE,"1961165-0201"}</definedName>
    <definedName name="_______________________________abc1" hidden="1">{#N/A,#N/A,FALSE,"SUMMARY REPORT"}</definedName>
    <definedName name="_______________________________abc10" hidden="1">{#N/A,#N/A,FALSE,"SUMMARY REPORT"}</definedName>
    <definedName name="_______________________________abc115" hidden="1">{#N/A,#N/A,FALSE,"SUMMARY REPORT"}</definedName>
    <definedName name="_______________________________ABC12" hidden="1">{#N/A,#N/A,FALSE,"SUMMARY REPORT"}</definedName>
    <definedName name="_______________________________abc13" hidden="1">{#N/A,#N/A,FALSE,"SUMMARY REPORT"}</definedName>
    <definedName name="_______________________________abc14" hidden="1">{#N/A,#N/A,FALSE,"SUMMARY REPORT"}</definedName>
    <definedName name="_______________________________abc15" hidden="1">{#N/A,#N/A,FALSE,"SUMMARY REPORT"}</definedName>
    <definedName name="_______________________________abc16" hidden="1">{#N/A,#N/A,FALSE,"SUMMARY REPORT"}</definedName>
    <definedName name="_______________________________abc18" hidden="1">{#N/A,#N/A,FALSE,"SUMMARY REPORT"}</definedName>
    <definedName name="_______________________________abc19" hidden="1">{#N/A,#N/A,FALSE,"SUMMARY REPORT"}</definedName>
    <definedName name="_______________________________abc21" hidden="1">{#N/A,#N/A,FALSE,"SUMMARY REPORT"}</definedName>
    <definedName name="_______________________________ABC5" hidden="1">{#N/A,#N/A,FALSE,"SUMMARY REPORT"}</definedName>
    <definedName name="_______________________________abc6" hidden="1">{#N/A,#N/A,FALSE,"SUMMARY REPORT"}</definedName>
    <definedName name="_______________________________ABC7" hidden="1">{#N/A,#N/A,FALSE,"SUMMARY REPORT"}</definedName>
    <definedName name="_______________________________ABC8" hidden="1">{#N/A,#N/A,FALSE,"SUMMARY REPORT"}</definedName>
    <definedName name="_______________________________ABC9" hidden="1">{#N/A,#N/A,FALSE,"SUMMARY REPORT"}</definedName>
    <definedName name="_______________________________acb6" hidden="1">{#N/A,#N/A,FALSE,"SUMMARY REPORT"}</definedName>
    <definedName name="_______________________________ADC6" hidden="1">{#N/A,#N/A,FALSE,"SUMMARY REPORT"}</definedName>
    <definedName name="_______________________________ASE5" hidden="1">{#N/A,#N/A,FALSE,"SUMMARY REPORT"}</definedName>
    <definedName name="_______________________________EDF2" hidden="1">{#N/A,#N/A,FALSE,"SUMMARY REPORT"}</definedName>
    <definedName name="_______________________________f3" hidden="1">{#N/A,#N/A,FALSE,"196126-0690";#N/A,#N/A,FALSE,"196126-0690";#N/A,#N/A,FALSE,"1961165-0201"}</definedName>
    <definedName name="_______________________________FBT1" hidden="1">{#N/A,#N/A,FALSE,"SUMMARY REPORT"}</definedName>
    <definedName name="_______________________________h3" hidden="1">{#N/A,#N/A,FALSE,"196126-0690";#N/A,#N/A,FALSE,"196126-0690";#N/A,#N/A,FALSE,"1961165-0201"}</definedName>
    <definedName name="_______________________________h4" hidden="1">{#N/A,#N/A,FALSE,"196126-0690";#N/A,#N/A,FALSE,"196126-0690";#N/A,#N/A,FALSE,"1961165-0201"}</definedName>
    <definedName name="_______________________________h5" hidden="1">{#N/A,#N/A,FALSE,"196126-0690";#N/A,#N/A,FALSE,"196126-0690";#N/A,#N/A,FALSE,"1961165-0201"}</definedName>
    <definedName name="_______________________________hav3" hidden="1">{#N/A,#N/A,FALSE,"196126-0690";#N/A,#N/A,FALSE,"196126-0690";#N/A,#N/A,FALSE,"1961165-0201"}</definedName>
    <definedName name="_______________________________hav4" hidden="1">{#N/A,#N/A,FALSE,"196126-0690";#N/A,#N/A,FALSE,"196126-0690";#N/A,#N/A,FALSE,"1961165-0201"}</definedName>
    <definedName name="_______________________________n3" hidden="1">{#N/A,#N/A,FALSE,"196126-0690";#N/A,#N/A,FALSE,"196126-0690";#N/A,#N/A,FALSE,"1961165-0201"}</definedName>
    <definedName name="_______________________________QAC6" hidden="1">{#N/A,#N/A,FALSE,"SUMMARY REPORT"}</definedName>
    <definedName name="_______________________________s3" hidden="1">{#N/A,#N/A,FALSE,"196126-0690";#N/A,#N/A,FALSE,"196126-0690";#N/A,#N/A,FALSE,"1961165-0201"}</definedName>
    <definedName name="_______________________________sak1" hidden="1">{"'Server Configuration'!$A$1:$DB$281"}</definedName>
    <definedName name="_______________________________sak2" hidden="1">{"'Server Configuration'!$A$1:$DB$281"}</definedName>
    <definedName name="_______________________________t1" hidden="1">{#N/A,#N/A,FALSE,"196126-0690";#N/A,#N/A,FALSE,"196126-0690";#N/A,#N/A,FALSE,"1961165-0201"}</definedName>
    <definedName name="______________________________a3" hidden="1">{#N/A,#N/A,FALSE,"196126-0690";#N/A,#N/A,FALSE,"196126-0690";#N/A,#N/A,FALSE,"1961165-0201"}</definedName>
    <definedName name="______________________________aa1" hidden="1">{#N/A,#N/A,FALSE,"196126-0690";#N/A,#N/A,FALSE,"196126-0690";#N/A,#N/A,FALSE,"1961165-0201"}</definedName>
    <definedName name="______________________________abc1" hidden="1">{#N/A,#N/A,FALSE,"SUMMARY REPORT"}</definedName>
    <definedName name="______________________________abc10" hidden="1">{#N/A,#N/A,FALSE,"SUMMARY REPORT"}</definedName>
    <definedName name="______________________________abc115" hidden="1">{#N/A,#N/A,FALSE,"SUMMARY REPORT"}</definedName>
    <definedName name="______________________________ABC12" hidden="1">{#N/A,#N/A,FALSE,"SUMMARY REPORT"}</definedName>
    <definedName name="______________________________abc13" hidden="1">{#N/A,#N/A,FALSE,"SUMMARY REPORT"}</definedName>
    <definedName name="______________________________abc14" hidden="1">{#N/A,#N/A,FALSE,"SUMMARY REPORT"}</definedName>
    <definedName name="______________________________abc15" hidden="1">{#N/A,#N/A,FALSE,"SUMMARY REPORT"}</definedName>
    <definedName name="______________________________abc16" hidden="1">{#N/A,#N/A,FALSE,"SUMMARY REPORT"}</definedName>
    <definedName name="______________________________abc18" hidden="1">{#N/A,#N/A,FALSE,"SUMMARY REPORT"}</definedName>
    <definedName name="______________________________abc19" hidden="1">{#N/A,#N/A,FALSE,"SUMMARY REPORT"}</definedName>
    <definedName name="______________________________abc21" hidden="1">{#N/A,#N/A,FALSE,"SUMMARY REPORT"}</definedName>
    <definedName name="______________________________ABC5" hidden="1">{#N/A,#N/A,FALSE,"SUMMARY REPORT"}</definedName>
    <definedName name="______________________________abc6" hidden="1">{#N/A,#N/A,FALSE,"SUMMARY REPORT"}</definedName>
    <definedName name="______________________________ABC7" hidden="1">{#N/A,#N/A,FALSE,"SUMMARY REPORT"}</definedName>
    <definedName name="______________________________ABC8" hidden="1">{#N/A,#N/A,FALSE,"SUMMARY REPORT"}</definedName>
    <definedName name="______________________________ABC9" hidden="1">{#N/A,#N/A,FALSE,"SUMMARY REPORT"}</definedName>
    <definedName name="______________________________acb6" hidden="1">{#N/A,#N/A,FALSE,"SUMMARY REPORT"}</definedName>
    <definedName name="______________________________ADC6" hidden="1">{#N/A,#N/A,FALSE,"SUMMARY REPORT"}</definedName>
    <definedName name="______________________________ASE5" hidden="1">{#N/A,#N/A,FALSE,"SUMMARY REPORT"}</definedName>
    <definedName name="______________________________EDF2" hidden="1">{#N/A,#N/A,FALSE,"SUMMARY REPORT"}</definedName>
    <definedName name="______________________________f3" hidden="1">{#N/A,#N/A,FALSE,"196126-0690";#N/A,#N/A,FALSE,"196126-0690";#N/A,#N/A,FALSE,"1961165-0201"}</definedName>
    <definedName name="______________________________FBT1" hidden="1">{#N/A,#N/A,FALSE,"SUMMARY REPORT"}</definedName>
    <definedName name="______________________________h3" hidden="1">{#N/A,#N/A,FALSE,"196126-0690";#N/A,#N/A,FALSE,"196126-0690";#N/A,#N/A,FALSE,"1961165-0201"}</definedName>
    <definedName name="______________________________h4" hidden="1">{#N/A,#N/A,FALSE,"196126-0690";#N/A,#N/A,FALSE,"196126-0690";#N/A,#N/A,FALSE,"1961165-0201"}</definedName>
    <definedName name="______________________________h5" hidden="1">{#N/A,#N/A,FALSE,"196126-0690";#N/A,#N/A,FALSE,"196126-0690";#N/A,#N/A,FALSE,"1961165-0201"}</definedName>
    <definedName name="______________________________hav3" hidden="1">{#N/A,#N/A,FALSE,"196126-0690";#N/A,#N/A,FALSE,"196126-0690";#N/A,#N/A,FALSE,"1961165-0201"}</definedName>
    <definedName name="______________________________hav4" hidden="1">{#N/A,#N/A,FALSE,"196126-0690";#N/A,#N/A,FALSE,"196126-0690";#N/A,#N/A,FALSE,"1961165-0201"}</definedName>
    <definedName name="______________________________n3" hidden="1">{#N/A,#N/A,FALSE,"196126-0690";#N/A,#N/A,FALSE,"196126-0690";#N/A,#N/A,FALSE,"1961165-0201"}</definedName>
    <definedName name="______________________________QAC6" hidden="1">{#N/A,#N/A,FALSE,"SUMMARY REPORT"}</definedName>
    <definedName name="______________________________s3" hidden="1">{#N/A,#N/A,FALSE,"196126-0690";#N/A,#N/A,FALSE,"196126-0690";#N/A,#N/A,FALSE,"1961165-0201"}</definedName>
    <definedName name="______________________________sak1" hidden="1">{"'Server Configuration'!$A$1:$DB$281"}</definedName>
    <definedName name="______________________________sak2" hidden="1">{"'Server Configuration'!$A$1:$DB$281"}</definedName>
    <definedName name="______________________________t1" hidden="1">{#N/A,#N/A,FALSE,"196126-0690";#N/A,#N/A,FALSE,"196126-0690";#N/A,#N/A,FALSE,"1961165-0201"}</definedName>
    <definedName name="_____________________________a3" hidden="1">{#N/A,#N/A,FALSE,"196126-0690";#N/A,#N/A,FALSE,"196126-0690";#N/A,#N/A,FALSE,"1961165-0201"}</definedName>
    <definedName name="_____________________________aa1" hidden="1">{#N/A,#N/A,FALSE,"196126-0690";#N/A,#N/A,FALSE,"196126-0690";#N/A,#N/A,FALSE,"1961165-0201"}</definedName>
    <definedName name="_____________________________abc1" hidden="1">{#N/A,#N/A,FALSE,"SUMMARY REPORT"}</definedName>
    <definedName name="_____________________________abc10" hidden="1">{#N/A,#N/A,FALSE,"SUMMARY REPORT"}</definedName>
    <definedName name="_____________________________abc115" hidden="1">{#N/A,#N/A,FALSE,"SUMMARY REPORT"}</definedName>
    <definedName name="_____________________________ABC12" hidden="1">{#N/A,#N/A,FALSE,"SUMMARY REPORT"}</definedName>
    <definedName name="_____________________________abc13" hidden="1">{#N/A,#N/A,FALSE,"SUMMARY REPORT"}</definedName>
    <definedName name="_____________________________abc14" hidden="1">{#N/A,#N/A,FALSE,"SUMMARY REPORT"}</definedName>
    <definedName name="_____________________________abc15" hidden="1">{#N/A,#N/A,FALSE,"SUMMARY REPORT"}</definedName>
    <definedName name="_____________________________abc16" hidden="1">{#N/A,#N/A,FALSE,"SUMMARY REPORT"}</definedName>
    <definedName name="_____________________________abc18" hidden="1">{#N/A,#N/A,FALSE,"SUMMARY REPORT"}</definedName>
    <definedName name="_____________________________abc19" hidden="1">{#N/A,#N/A,FALSE,"SUMMARY REPORT"}</definedName>
    <definedName name="_____________________________abc21" hidden="1">{#N/A,#N/A,FALSE,"SUMMARY REPORT"}</definedName>
    <definedName name="_____________________________ABC5" hidden="1">{#N/A,#N/A,FALSE,"SUMMARY REPORT"}</definedName>
    <definedName name="_____________________________abc6" hidden="1">{#N/A,#N/A,FALSE,"SUMMARY REPORT"}</definedName>
    <definedName name="_____________________________ABC7" hidden="1">{#N/A,#N/A,FALSE,"SUMMARY REPORT"}</definedName>
    <definedName name="_____________________________ABC8" hidden="1">{#N/A,#N/A,FALSE,"SUMMARY REPORT"}</definedName>
    <definedName name="_____________________________ABC9" hidden="1">{#N/A,#N/A,FALSE,"SUMMARY REPORT"}</definedName>
    <definedName name="_____________________________acb6" hidden="1">{#N/A,#N/A,FALSE,"SUMMARY REPORT"}</definedName>
    <definedName name="_____________________________ADC6" hidden="1">{#N/A,#N/A,FALSE,"SUMMARY REPORT"}</definedName>
    <definedName name="_____________________________ASE5" hidden="1">{#N/A,#N/A,FALSE,"SUMMARY REPORT"}</definedName>
    <definedName name="_____________________________EDF2" hidden="1">{#N/A,#N/A,FALSE,"SUMMARY REPORT"}</definedName>
    <definedName name="_____________________________f3" hidden="1">{#N/A,#N/A,FALSE,"196126-0690";#N/A,#N/A,FALSE,"196126-0690";#N/A,#N/A,FALSE,"1961165-0201"}</definedName>
    <definedName name="_____________________________FBT1" hidden="1">{#N/A,#N/A,FALSE,"SUMMARY REPORT"}</definedName>
    <definedName name="_____________________________h3" hidden="1">{#N/A,#N/A,FALSE,"196126-0690";#N/A,#N/A,FALSE,"196126-0690";#N/A,#N/A,FALSE,"1961165-0201"}</definedName>
    <definedName name="_____________________________h4" hidden="1">{#N/A,#N/A,FALSE,"196126-0690";#N/A,#N/A,FALSE,"196126-0690";#N/A,#N/A,FALSE,"1961165-0201"}</definedName>
    <definedName name="_____________________________h5" hidden="1">{#N/A,#N/A,FALSE,"196126-0690";#N/A,#N/A,FALSE,"196126-0690";#N/A,#N/A,FALSE,"1961165-0201"}</definedName>
    <definedName name="_____________________________hav3" hidden="1">{#N/A,#N/A,FALSE,"196126-0690";#N/A,#N/A,FALSE,"196126-0690";#N/A,#N/A,FALSE,"1961165-0201"}</definedName>
    <definedName name="_____________________________hav4" hidden="1">{#N/A,#N/A,FALSE,"196126-0690";#N/A,#N/A,FALSE,"196126-0690";#N/A,#N/A,FALSE,"1961165-0201"}</definedName>
    <definedName name="_____________________________n3" hidden="1">{#N/A,#N/A,FALSE,"196126-0690";#N/A,#N/A,FALSE,"196126-0690";#N/A,#N/A,FALSE,"1961165-0201"}</definedName>
    <definedName name="_____________________________QAC6" hidden="1">{#N/A,#N/A,FALSE,"SUMMARY REPORT"}</definedName>
    <definedName name="_____________________________s3" hidden="1">{#N/A,#N/A,FALSE,"196126-0690";#N/A,#N/A,FALSE,"196126-0690";#N/A,#N/A,FALSE,"1961165-0201"}</definedName>
    <definedName name="_____________________________sak1" hidden="1">{"'Server Configuration'!$A$1:$DB$281"}</definedName>
    <definedName name="_____________________________sak2" hidden="1">{"'Server Configuration'!$A$1:$DB$281"}</definedName>
    <definedName name="_____________________________t1" hidden="1">{#N/A,#N/A,FALSE,"196126-0690";#N/A,#N/A,FALSE,"196126-0690";#N/A,#N/A,FALSE,"1961165-0201"}</definedName>
    <definedName name="____________________________a3" hidden="1">{#N/A,#N/A,FALSE,"196126-0690";#N/A,#N/A,FALSE,"196126-0690";#N/A,#N/A,FALSE,"1961165-0201"}</definedName>
    <definedName name="____________________________aa1" hidden="1">{#N/A,#N/A,FALSE,"196126-0690";#N/A,#N/A,FALSE,"196126-0690";#N/A,#N/A,FALSE,"1961165-0201"}</definedName>
    <definedName name="____________________________abc1" hidden="1">{#N/A,#N/A,FALSE,"SUMMARY REPORT"}</definedName>
    <definedName name="____________________________abc10" hidden="1">{#N/A,#N/A,FALSE,"SUMMARY REPORT"}</definedName>
    <definedName name="____________________________abc115" hidden="1">{#N/A,#N/A,FALSE,"SUMMARY REPORT"}</definedName>
    <definedName name="____________________________ABC12" hidden="1">{#N/A,#N/A,FALSE,"SUMMARY REPORT"}</definedName>
    <definedName name="____________________________abc13" hidden="1">{#N/A,#N/A,FALSE,"SUMMARY REPORT"}</definedName>
    <definedName name="____________________________abc14" hidden="1">{#N/A,#N/A,FALSE,"SUMMARY REPORT"}</definedName>
    <definedName name="____________________________abc15" hidden="1">{#N/A,#N/A,FALSE,"SUMMARY REPORT"}</definedName>
    <definedName name="____________________________abc16" hidden="1">{#N/A,#N/A,FALSE,"SUMMARY REPORT"}</definedName>
    <definedName name="____________________________abc18" hidden="1">{#N/A,#N/A,FALSE,"SUMMARY REPORT"}</definedName>
    <definedName name="____________________________abc19" hidden="1">{#N/A,#N/A,FALSE,"SUMMARY REPORT"}</definedName>
    <definedName name="____________________________abc21" hidden="1">{#N/A,#N/A,FALSE,"SUMMARY REPORT"}</definedName>
    <definedName name="____________________________ABC5" hidden="1">{#N/A,#N/A,FALSE,"SUMMARY REPORT"}</definedName>
    <definedName name="____________________________abc6" hidden="1">{#N/A,#N/A,FALSE,"SUMMARY REPORT"}</definedName>
    <definedName name="____________________________ABC7" hidden="1">{#N/A,#N/A,FALSE,"SUMMARY REPORT"}</definedName>
    <definedName name="____________________________ABC8" hidden="1">{#N/A,#N/A,FALSE,"SUMMARY REPORT"}</definedName>
    <definedName name="____________________________ABC9" hidden="1">{#N/A,#N/A,FALSE,"SUMMARY REPORT"}</definedName>
    <definedName name="____________________________acb6" hidden="1">{#N/A,#N/A,FALSE,"SUMMARY REPORT"}</definedName>
    <definedName name="____________________________ADC6" hidden="1">{#N/A,#N/A,FALSE,"SUMMARY REPORT"}</definedName>
    <definedName name="____________________________ASE5" hidden="1">{#N/A,#N/A,FALSE,"SUMMARY REPORT"}</definedName>
    <definedName name="____________________________EDF2" hidden="1">{#N/A,#N/A,FALSE,"SUMMARY REPORT"}</definedName>
    <definedName name="____________________________f3" hidden="1">{#N/A,#N/A,FALSE,"196126-0690";#N/A,#N/A,FALSE,"196126-0690";#N/A,#N/A,FALSE,"1961165-0201"}</definedName>
    <definedName name="____________________________FBT1" hidden="1">{#N/A,#N/A,FALSE,"SUMMARY REPORT"}</definedName>
    <definedName name="____________________________h3" hidden="1">{#N/A,#N/A,FALSE,"196126-0690";#N/A,#N/A,FALSE,"196126-0690";#N/A,#N/A,FALSE,"1961165-0201"}</definedName>
    <definedName name="____________________________h4" hidden="1">{#N/A,#N/A,FALSE,"196126-0690";#N/A,#N/A,FALSE,"196126-0690";#N/A,#N/A,FALSE,"1961165-0201"}</definedName>
    <definedName name="____________________________h5" hidden="1">{#N/A,#N/A,FALSE,"196126-0690";#N/A,#N/A,FALSE,"196126-0690";#N/A,#N/A,FALSE,"1961165-0201"}</definedName>
    <definedName name="____________________________hav3" hidden="1">{#N/A,#N/A,FALSE,"196126-0690";#N/A,#N/A,FALSE,"196126-0690";#N/A,#N/A,FALSE,"1961165-0201"}</definedName>
    <definedName name="____________________________hav4" hidden="1">{#N/A,#N/A,FALSE,"196126-0690";#N/A,#N/A,FALSE,"196126-0690";#N/A,#N/A,FALSE,"1961165-0201"}</definedName>
    <definedName name="____________________________n3" hidden="1">{#N/A,#N/A,FALSE,"196126-0690";#N/A,#N/A,FALSE,"196126-0690";#N/A,#N/A,FALSE,"1961165-0201"}</definedName>
    <definedName name="____________________________QAC6" hidden="1">{#N/A,#N/A,FALSE,"SUMMARY REPORT"}</definedName>
    <definedName name="____________________________s3" hidden="1">{#N/A,#N/A,FALSE,"196126-0690";#N/A,#N/A,FALSE,"196126-0690";#N/A,#N/A,FALSE,"1961165-0201"}</definedName>
    <definedName name="____________________________sak1" hidden="1">{"'Server Configuration'!$A$1:$DB$281"}</definedName>
    <definedName name="____________________________sak2" hidden="1">{"'Server Configuration'!$A$1:$DB$281"}</definedName>
    <definedName name="____________________________t1" hidden="1">{#N/A,#N/A,FALSE,"196126-0690";#N/A,#N/A,FALSE,"196126-0690";#N/A,#N/A,FALSE,"1961165-0201"}</definedName>
    <definedName name="___________________________a3" hidden="1">{#N/A,#N/A,FALSE,"196126-0690";#N/A,#N/A,FALSE,"196126-0690";#N/A,#N/A,FALSE,"1961165-0201"}</definedName>
    <definedName name="___________________________aa1" hidden="1">{#N/A,#N/A,FALSE,"196126-0690";#N/A,#N/A,FALSE,"196126-0690";#N/A,#N/A,FALSE,"1961165-0201"}</definedName>
    <definedName name="___________________________abc1" hidden="1">{#N/A,#N/A,FALSE,"SUMMARY REPORT"}</definedName>
    <definedName name="___________________________abc10" hidden="1">{#N/A,#N/A,FALSE,"SUMMARY REPORT"}</definedName>
    <definedName name="___________________________abc115" hidden="1">{#N/A,#N/A,FALSE,"SUMMARY REPORT"}</definedName>
    <definedName name="___________________________ABC12" hidden="1">{#N/A,#N/A,FALSE,"SUMMARY REPORT"}</definedName>
    <definedName name="___________________________abc13" hidden="1">{#N/A,#N/A,FALSE,"SUMMARY REPORT"}</definedName>
    <definedName name="___________________________abc14" hidden="1">{#N/A,#N/A,FALSE,"SUMMARY REPORT"}</definedName>
    <definedName name="___________________________abc15" hidden="1">{#N/A,#N/A,FALSE,"SUMMARY REPORT"}</definedName>
    <definedName name="___________________________abc16" hidden="1">{#N/A,#N/A,FALSE,"SUMMARY REPORT"}</definedName>
    <definedName name="___________________________abc18" hidden="1">{#N/A,#N/A,FALSE,"SUMMARY REPORT"}</definedName>
    <definedName name="___________________________abc19" hidden="1">{#N/A,#N/A,FALSE,"SUMMARY REPORT"}</definedName>
    <definedName name="___________________________abc21" hidden="1">{#N/A,#N/A,FALSE,"SUMMARY REPORT"}</definedName>
    <definedName name="___________________________ABC5" hidden="1">{#N/A,#N/A,FALSE,"SUMMARY REPORT"}</definedName>
    <definedName name="___________________________abc6" hidden="1">{#N/A,#N/A,FALSE,"SUMMARY REPORT"}</definedName>
    <definedName name="___________________________ABC7" hidden="1">{#N/A,#N/A,FALSE,"SUMMARY REPORT"}</definedName>
    <definedName name="___________________________ABC8" hidden="1">{#N/A,#N/A,FALSE,"SUMMARY REPORT"}</definedName>
    <definedName name="___________________________ABC9" hidden="1">{#N/A,#N/A,FALSE,"SUMMARY REPORT"}</definedName>
    <definedName name="___________________________acb6" hidden="1">{#N/A,#N/A,FALSE,"SUMMARY REPORT"}</definedName>
    <definedName name="___________________________ADC6" hidden="1">{#N/A,#N/A,FALSE,"SUMMARY REPORT"}</definedName>
    <definedName name="___________________________ASE5" hidden="1">{#N/A,#N/A,FALSE,"SUMMARY REPORT"}</definedName>
    <definedName name="___________________________EDF2" hidden="1">{#N/A,#N/A,FALSE,"SUMMARY REPORT"}</definedName>
    <definedName name="___________________________f3" hidden="1">{#N/A,#N/A,FALSE,"196126-0690";#N/A,#N/A,FALSE,"196126-0690";#N/A,#N/A,FALSE,"1961165-0201"}</definedName>
    <definedName name="___________________________FBT1" hidden="1">{#N/A,#N/A,FALSE,"SUMMARY REPORT"}</definedName>
    <definedName name="___________________________h3" hidden="1">{#N/A,#N/A,FALSE,"196126-0690";#N/A,#N/A,FALSE,"196126-0690";#N/A,#N/A,FALSE,"1961165-0201"}</definedName>
    <definedName name="___________________________h4" hidden="1">{#N/A,#N/A,FALSE,"196126-0690";#N/A,#N/A,FALSE,"196126-0690";#N/A,#N/A,FALSE,"1961165-0201"}</definedName>
    <definedName name="___________________________h5" hidden="1">{#N/A,#N/A,FALSE,"196126-0690";#N/A,#N/A,FALSE,"196126-0690";#N/A,#N/A,FALSE,"1961165-0201"}</definedName>
    <definedName name="___________________________hav3" hidden="1">{#N/A,#N/A,FALSE,"196126-0690";#N/A,#N/A,FALSE,"196126-0690";#N/A,#N/A,FALSE,"1961165-0201"}</definedName>
    <definedName name="___________________________hav4" hidden="1">{#N/A,#N/A,FALSE,"196126-0690";#N/A,#N/A,FALSE,"196126-0690";#N/A,#N/A,FALSE,"1961165-0201"}</definedName>
    <definedName name="___________________________n3" hidden="1">{#N/A,#N/A,FALSE,"196126-0690";#N/A,#N/A,FALSE,"196126-0690";#N/A,#N/A,FALSE,"1961165-0201"}</definedName>
    <definedName name="___________________________QAC6" hidden="1">{#N/A,#N/A,FALSE,"SUMMARY REPORT"}</definedName>
    <definedName name="___________________________s3" hidden="1">{#N/A,#N/A,FALSE,"196126-0690";#N/A,#N/A,FALSE,"196126-0690";#N/A,#N/A,FALSE,"1961165-0201"}</definedName>
    <definedName name="___________________________sak1" hidden="1">{"'Server Configuration'!$A$1:$DB$281"}</definedName>
    <definedName name="___________________________sak2" hidden="1">{"'Server Configuration'!$A$1:$DB$281"}</definedName>
    <definedName name="___________________________t1" hidden="1">{#N/A,#N/A,FALSE,"196126-0690";#N/A,#N/A,FALSE,"196126-0690";#N/A,#N/A,FALSE,"1961165-0201"}</definedName>
    <definedName name="__________________________a3" hidden="1">{#N/A,#N/A,FALSE,"196126-0690";#N/A,#N/A,FALSE,"196126-0690";#N/A,#N/A,FALSE,"1961165-0201"}</definedName>
    <definedName name="__________________________aa1" hidden="1">{#N/A,#N/A,FALSE,"196126-0690";#N/A,#N/A,FALSE,"196126-0690";#N/A,#N/A,FALSE,"1961165-0201"}</definedName>
    <definedName name="__________________________abc1" hidden="1">{#N/A,#N/A,FALSE,"SUMMARY REPORT"}</definedName>
    <definedName name="__________________________abc10" hidden="1">{#N/A,#N/A,FALSE,"SUMMARY REPORT"}</definedName>
    <definedName name="__________________________abc115" hidden="1">{#N/A,#N/A,FALSE,"SUMMARY REPORT"}</definedName>
    <definedName name="__________________________ABC12" hidden="1">{#N/A,#N/A,FALSE,"SUMMARY REPORT"}</definedName>
    <definedName name="__________________________abc13" hidden="1">{#N/A,#N/A,FALSE,"SUMMARY REPORT"}</definedName>
    <definedName name="__________________________abc14" hidden="1">{#N/A,#N/A,FALSE,"SUMMARY REPORT"}</definedName>
    <definedName name="__________________________abc15" hidden="1">{#N/A,#N/A,FALSE,"SUMMARY REPORT"}</definedName>
    <definedName name="__________________________abc16" hidden="1">{#N/A,#N/A,FALSE,"SUMMARY REPORT"}</definedName>
    <definedName name="__________________________abc18" hidden="1">{#N/A,#N/A,FALSE,"SUMMARY REPORT"}</definedName>
    <definedName name="__________________________abc19" hidden="1">{#N/A,#N/A,FALSE,"SUMMARY REPORT"}</definedName>
    <definedName name="__________________________abc21" hidden="1">{#N/A,#N/A,FALSE,"SUMMARY REPORT"}</definedName>
    <definedName name="__________________________ABC5" hidden="1">{#N/A,#N/A,FALSE,"SUMMARY REPORT"}</definedName>
    <definedName name="__________________________abc6" hidden="1">{#N/A,#N/A,FALSE,"SUMMARY REPORT"}</definedName>
    <definedName name="__________________________ABC7" hidden="1">{#N/A,#N/A,FALSE,"SUMMARY REPORT"}</definedName>
    <definedName name="__________________________ABC8" hidden="1">{#N/A,#N/A,FALSE,"SUMMARY REPORT"}</definedName>
    <definedName name="__________________________ABC9" hidden="1">{#N/A,#N/A,FALSE,"SUMMARY REPORT"}</definedName>
    <definedName name="__________________________acb6" hidden="1">{#N/A,#N/A,FALSE,"SUMMARY REPORT"}</definedName>
    <definedName name="__________________________ADC6" hidden="1">{#N/A,#N/A,FALSE,"SUMMARY REPORT"}</definedName>
    <definedName name="__________________________ASE5" hidden="1">{#N/A,#N/A,FALSE,"SUMMARY REPORT"}</definedName>
    <definedName name="__________________________EDF2" hidden="1">{#N/A,#N/A,FALSE,"SUMMARY REPORT"}</definedName>
    <definedName name="__________________________f3" hidden="1">{#N/A,#N/A,FALSE,"196126-0690";#N/A,#N/A,FALSE,"196126-0690";#N/A,#N/A,FALSE,"1961165-0201"}</definedName>
    <definedName name="__________________________FBT1" hidden="1">{#N/A,#N/A,FALSE,"SUMMARY REPORT"}</definedName>
    <definedName name="__________________________h3" hidden="1">{#N/A,#N/A,FALSE,"196126-0690";#N/A,#N/A,FALSE,"196126-0690";#N/A,#N/A,FALSE,"1961165-0201"}</definedName>
    <definedName name="__________________________h4" hidden="1">{#N/A,#N/A,FALSE,"196126-0690";#N/A,#N/A,FALSE,"196126-0690";#N/A,#N/A,FALSE,"1961165-0201"}</definedName>
    <definedName name="__________________________h5" hidden="1">{#N/A,#N/A,FALSE,"196126-0690";#N/A,#N/A,FALSE,"196126-0690";#N/A,#N/A,FALSE,"1961165-0201"}</definedName>
    <definedName name="__________________________hav3" hidden="1">{#N/A,#N/A,FALSE,"196126-0690";#N/A,#N/A,FALSE,"196126-0690";#N/A,#N/A,FALSE,"1961165-0201"}</definedName>
    <definedName name="__________________________hav4" hidden="1">{#N/A,#N/A,FALSE,"196126-0690";#N/A,#N/A,FALSE,"196126-0690";#N/A,#N/A,FALSE,"1961165-0201"}</definedName>
    <definedName name="__________________________n3" hidden="1">{#N/A,#N/A,FALSE,"196126-0690";#N/A,#N/A,FALSE,"196126-0690";#N/A,#N/A,FALSE,"1961165-0201"}</definedName>
    <definedName name="__________________________QAC6" hidden="1">{#N/A,#N/A,FALSE,"SUMMARY REPORT"}</definedName>
    <definedName name="__________________________s3" hidden="1">{#N/A,#N/A,FALSE,"196126-0690";#N/A,#N/A,FALSE,"196126-0690";#N/A,#N/A,FALSE,"1961165-0201"}</definedName>
    <definedName name="__________________________sak1" hidden="1">{"'Server Configuration'!$A$1:$DB$281"}</definedName>
    <definedName name="__________________________sak2" hidden="1">{"'Server Configuration'!$A$1:$DB$281"}</definedName>
    <definedName name="__________________________t1" hidden="1">{#N/A,#N/A,FALSE,"196126-0690";#N/A,#N/A,FALSE,"196126-0690";#N/A,#N/A,FALSE,"1961165-0201"}</definedName>
    <definedName name="_________________________a3" hidden="1">{#N/A,#N/A,FALSE,"196126-0690";#N/A,#N/A,FALSE,"196126-0690";#N/A,#N/A,FALSE,"1961165-0201"}</definedName>
    <definedName name="_________________________aa1" hidden="1">{#N/A,#N/A,FALSE,"196126-0690";#N/A,#N/A,FALSE,"196126-0690";#N/A,#N/A,FALSE,"1961165-0201"}</definedName>
    <definedName name="_________________________abc1" hidden="1">{#N/A,#N/A,FALSE,"SUMMARY REPORT"}</definedName>
    <definedName name="_________________________abc10" hidden="1">{#N/A,#N/A,FALSE,"SUMMARY REPORT"}</definedName>
    <definedName name="_________________________abc115" hidden="1">{#N/A,#N/A,FALSE,"SUMMARY REPORT"}</definedName>
    <definedName name="_________________________ABC12" hidden="1">{#N/A,#N/A,FALSE,"SUMMARY REPORT"}</definedName>
    <definedName name="_________________________abc13" hidden="1">{#N/A,#N/A,FALSE,"SUMMARY REPORT"}</definedName>
    <definedName name="_________________________abc14" hidden="1">{#N/A,#N/A,FALSE,"SUMMARY REPORT"}</definedName>
    <definedName name="_________________________abc15" hidden="1">{#N/A,#N/A,FALSE,"SUMMARY REPORT"}</definedName>
    <definedName name="_________________________abc16" hidden="1">{#N/A,#N/A,FALSE,"SUMMARY REPORT"}</definedName>
    <definedName name="_________________________abc18" hidden="1">{#N/A,#N/A,FALSE,"SUMMARY REPORT"}</definedName>
    <definedName name="_________________________abc19" hidden="1">{#N/A,#N/A,FALSE,"SUMMARY REPORT"}</definedName>
    <definedName name="_________________________abc21" hidden="1">{#N/A,#N/A,FALSE,"SUMMARY REPORT"}</definedName>
    <definedName name="_________________________ABC5" hidden="1">{#N/A,#N/A,FALSE,"SUMMARY REPORT"}</definedName>
    <definedName name="_________________________abc6" hidden="1">{#N/A,#N/A,FALSE,"SUMMARY REPORT"}</definedName>
    <definedName name="_________________________ABC7" hidden="1">{#N/A,#N/A,FALSE,"SUMMARY REPORT"}</definedName>
    <definedName name="_________________________ABC8" hidden="1">{#N/A,#N/A,FALSE,"SUMMARY REPORT"}</definedName>
    <definedName name="_________________________ABC9" hidden="1">{#N/A,#N/A,FALSE,"SUMMARY REPORT"}</definedName>
    <definedName name="_________________________acb6" hidden="1">{#N/A,#N/A,FALSE,"SUMMARY REPORT"}</definedName>
    <definedName name="_________________________ADC6" hidden="1">{#N/A,#N/A,FALSE,"SUMMARY REPORT"}</definedName>
    <definedName name="_________________________ASE5" hidden="1">{#N/A,#N/A,FALSE,"SUMMARY REPORT"}</definedName>
    <definedName name="_________________________EDF2" hidden="1">{#N/A,#N/A,FALSE,"SUMMARY REPORT"}</definedName>
    <definedName name="_________________________f3" hidden="1">{#N/A,#N/A,FALSE,"196126-0690";#N/A,#N/A,FALSE,"196126-0690";#N/A,#N/A,FALSE,"1961165-0201"}</definedName>
    <definedName name="_________________________FBT1" hidden="1">{#N/A,#N/A,FALSE,"SUMMARY REPORT"}</definedName>
    <definedName name="_________________________h3" hidden="1">{#N/A,#N/A,FALSE,"196126-0690";#N/A,#N/A,FALSE,"196126-0690";#N/A,#N/A,FALSE,"1961165-0201"}</definedName>
    <definedName name="_________________________h4" hidden="1">{#N/A,#N/A,FALSE,"196126-0690";#N/A,#N/A,FALSE,"196126-0690";#N/A,#N/A,FALSE,"1961165-0201"}</definedName>
    <definedName name="_________________________h5" hidden="1">{#N/A,#N/A,FALSE,"196126-0690";#N/A,#N/A,FALSE,"196126-0690";#N/A,#N/A,FALSE,"1961165-0201"}</definedName>
    <definedName name="_________________________hav3" hidden="1">{#N/A,#N/A,FALSE,"196126-0690";#N/A,#N/A,FALSE,"196126-0690";#N/A,#N/A,FALSE,"1961165-0201"}</definedName>
    <definedName name="_________________________hav4" hidden="1">{#N/A,#N/A,FALSE,"196126-0690";#N/A,#N/A,FALSE,"196126-0690";#N/A,#N/A,FALSE,"1961165-0201"}</definedName>
    <definedName name="_________________________n3" hidden="1">{#N/A,#N/A,FALSE,"196126-0690";#N/A,#N/A,FALSE,"196126-0690";#N/A,#N/A,FALSE,"1961165-0201"}</definedName>
    <definedName name="_________________________QAC6" hidden="1">{#N/A,#N/A,FALSE,"SUMMARY REPORT"}</definedName>
    <definedName name="_________________________s3" hidden="1">{#N/A,#N/A,FALSE,"196126-0690";#N/A,#N/A,FALSE,"196126-0690";#N/A,#N/A,FALSE,"1961165-0201"}</definedName>
    <definedName name="_________________________sak1" hidden="1">{"'Server Configuration'!$A$1:$DB$281"}</definedName>
    <definedName name="_________________________sak2" hidden="1">{"'Server Configuration'!$A$1:$DB$281"}</definedName>
    <definedName name="_________________________t1" hidden="1">{#N/A,#N/A,FALSE,"196126-0690";#N/A,#N/A,FALSE,"196126-0690";#N/A,#N/A,FALSE,"1961165-0201"}</definedName>
    <definedName name="________________________a3" hidden="1">{#N/A,#N/A,FALSE,"196126-0690";#N/A,#N/A,FALSE,"196126-0690";#N/A,#N/A,FALSE,"1961165-0201"}</definedName>
    <definedName name="________________________aa1" hidden="1">{#N/A,#N/A,FALSE,"196126-0690";#N/A,#N/A,FALSE,"196126-0690";#N/A,#N/A,FALSE,"1961165-0201"}</definedName>
    <definedName name="________________________abc1" hidden="1">{#N/A,#N/A,FALSE,"SUMMARY REPORT"}</definedName>
    <definedName name="________________________abc10" hidden="1">{#N/A,#N/A,FALSE,"SUMMARY REPORT"}</definedName>
    <definedName name="________________________abc115" hidden="1">{#N/A,#N/A,FALSE,"SUMMARY REPORT"}</definedName>
    <definedName name="________________________ABC12" hidden="1">{#N/A,#N/A,FALSE,"SUMMARY REPORT"}</definedName>
    <definedName name="________________________abc13" hidden="1">{#N/A,#N/A,FALSE,"SUMMARY REPORT"}</definedName>
    <definedName name="________________________abc14" hidden="1">{#N/A,#N/A,FALSE,"SUMMARY REPORT"}</definedName>
    <definedName name="________________________abc15" hidden="1">{#N/A,#N/A,FALSE,"SUMMARY REPORT"}</definedName>
    <definedName name="________________________abc16" hidden="1">{#N/A,#N/A,FALSE,"SUMMARY REPORT"}</definedName>
    <definedName name="________________________abc18" hidden="1">{#N/A,#N/A,FALSE,"SUMMARY REPORT"}</definedName>
    <definedName name="________________________abc19" hidden="1">{#N/A,#N/A,FALSE,"SUMMARY REPORT"}</definedName>
    <definedName name="________________________abc21" hidden="1">{#N/A,#N/A,FALSE,"SUMMARY REPORT"}</definedName>
    <definedName name="________________________ABC5" hidden="1">{#N/A,#N/A,FALSE,"SUMMARY REPORT"}</definedName>
    <definedName name="________________________abc6" hidden="1">{#N/A,#N/A,FALSE,"SUMMARY REPORT"}</definedName>
    <definedName name="________________________ABC7" hidden="1">{#N/A,#N/A,FALSE,"SUMMARY REPORT"}</definedName>
    <definedName name="________________________ABC8" hidden="1">{#N/A,#N/A,FALSE,"SUMMARY REPORT"}</definedName>
    <definedName name="________________________ABC9" hidden="1">{#N/A,#N/A,FALSE,"SUMMARY REPORT"}</definedName>
    <definedName name="________________________acb6" hidden="1">{#N/A,#N/A,FALSE,"SUMMARY REPORT"}</definedName>
    <definedName name="________________________ADC6" hidden="1">{#N/A,#N/A,FALSE,"SUMMARY REPORT"}</definedName>
    <definedName name="________________________ASE5" hidden="1">{#N/A,#N/A,FALSE,"SUMMARY REPORT"}</definedName>
    <definedName name="________________________EDF2" hidden="1">{#N/A,#N/A,FALSE,"SUMMARY REPORT"}</definedName>
    <definedName name="________________________f3" hidden="1">{#N/A,#N/A,FALSE,"196126-0690";#N/A,#N/A,FALSE,"196126-0690";#N/A,#N/A,FALSE,"1961165-0201"}</definedName>
    <definedName name="________________________FBT1" hidden="1">{#N/A,#N/A,FALSE,"SUMMARY REPORT"}</definedName>
    <definedName name="________________________h3" hidden="1">{#N/A,#N/A,FALSE,"196126-0690";#N/A,#N/A,FALSE,"196126-0690";#N/A,#N/A,FALSE,"1961165-0201"}</definedName>
    <definedName name="________________________h4" hidden="1">{#N/A,#N/A,FALSE,"196126-0690";#N/A,#N/A,FALSE,"196126-0690";#N/A,#N/A,FALSE,"1961165-0201"}</definedName>
    <definedName name="________________________h5" hidden="1">{#N/A,#N/A,FALSE,"196126-0690";#N/A,#N/A,FALSE,"196126-0690";#N/A,#N/A,FALSE,"1961165-0201"}</definedName>
    <definedName name="________________________hav3" hidden="1">{#N/A,#N/A,FALSE,"196126-0690";#N/A,#N/A,FALSE,"196126-0690";#N/A,#N/A,FALSE,"1961165-0201"}</definedName>
    <definedName name="________________________hav4" hidden="1">{#N/A,#N/A,FALSE,"196126-0690";#N/A,#N/A,FALSE,"196126-0690";#N/A,#N/A,FALSE,"1961165-0201"}</definedName>
    <definedName name="________________________n3" hidden="1">{#N/A,#N/A,FALSE,"196126-0690";#N/A,#N/A,FALSE,"196126-0690";#N/A,#N/A,FALSE,"1961165-0201"}</definedName>
    <definedName name="________________________QAC6" hidden="1">{#N/A,#N/A,FALSE,"SUMMARY REPORT"}</definedName>
    <definedName name="________________________s3" hidden="1">{#N/A,#N/A,FALSE,"196126-0690";#N/A,#N/A,FALSE,"196126-0690";#N/A,#N/A,FALSE,"1961165-0201"}</definedName>
    <definedName name="________________________sak1" hidden="1">{"'Server Configuration'!$A$1:$DB$281"}</definedName>
    <definedName name="________________________sak2" hidden="1">{"'Server Configuration'!$A$1:$DB$281"}</definedName>
    <definedName name="________________________t1" hidden="1">{#N/A,#N/A,FALSE,"196126-0690";#N/A,#N/A,FALSE,"196126-0690";#N/A,#N/A,FALSE,"1961165-0201"}</definedName>
    <definedName name="_______________________a3" hidden="1">{#N/A,#N/A,FALSE,"196126-0690";#N/A,#N/A,FALSE,"196126-0690";#N/A,#N/A,FALSE,"1961165-0201"}</definedName>
    <definedName name="_______________________aa1" hidden="1">{#N/A,#N/A,FALSE,"196126-0690";#N/A,#N/A,FALSE,"196126-0690";#N/A,#N/A,FALSE,"1961165-0201"}</definedName>
    <definedName name="_______________________abc1" hidden="1">{#N/A,#N/A,FALSE,"SUMMARY REPORT"}</definedName>
    <definedName name="_______________________abc10" hidden="1">{#N/A,#N/A,FALSE,"SUMMARY REPORT"}</definedName>
    <definedName name="_______________________abc115" hidden="1">{#N/A,#N/A,FALSE,"SUMMARY REPORT"}</definedName>
    <definedName name="_______________________ABC12" hidden="1">{#N/A,#N/A,FALSE,"SUMMARY REPORT"}</definedName>
    <definedName name="_______________________abc13" hidden="1">{#N/A,#N/A,FALSE,"SUMMARY REPORT"}</definedName>
    <definedName name="_______________________abc14" hidden="1">{#N/A,#N/A,FALSE,"SUMMARY REPORT"}</definedName>
    <definedName name="_______________________abc15" hidden="1">{#N/A,#N/A,FALSE,"SUMMARY REPORT"}</definedName>
    <definedName name="_______________________abc16" hidden="1">{#N/A,#N/A,FALSE,"SUMMARY REPORT"}</definedName>
    <definedName name="_______________________abc18" hidden="1">{#N/A,#N/A,FALSE,"SUMMARY REPORT"}</definedName>
    <definedName name="_______________________abc19" hidden="1">{#N/A,#N/A,FALSE,"SUMMARY REPORT"}</definedName>
    <definedName name="_______________________abc21" hidden="1">{#N/A,#N/A,FALSE,"SUMMARY REPORT"}</definedName>
    <definedName name="_______________________ABC5" hidden="1">{#N/A,#N/A,FALSE,"SUMMARY REPORT"}</definedName>
    <definedName name="_______________________abc6" hidden="1">{#N/A,#N/A,FALSE,"SUMMARY REPORT"}</definedName>
    <definedName name="_______________________ABC7" hidden="1">{#N/A,#N/A,FALSE,"SUMMARY REPORT"}</definedName>
    <definedName name="_______________________ABC8" hidden="1">{#N/A,#N/A,FALSE,"SUMMARY REPORT"}</definedName>
    <definedName name="_______________________ABC9" hidden="1">{#N/A,#N/A,FALSE,"SUMMARY REPORT"}</definedName>
    <definedName name="_______________________acb6" hidden="1">{#N/A,#N/A,FALSE,"SUMMARY REPORT"}</definedName>
    <definedName name="_______________________ADC6" hidden="1">{#N/A,#N/A,FALSE,"SUMMARY REPORT"}</definedName>
    <definedName name="_______________________ASE5" hidden="1">{#N/A,#N/A,FALSE,"SUMMARY REPORT"}</definedName>
    <definedName name="_______________________EDF2" hidden="1">{#N/A,#N/A,FALSE,"SUMMARY REPORT"}</definedName>
    <definedName name="_______________________f3" hidden="1">{#N/A,#N/A,FALSE,"196126-0690";#N/A,#N/A,FALSE,"196126-0690";#N/A,#N/A,FALSE,"1961165-0201"}</definedName>
    <definedName name="_______________________FBT1" hidden="1">{#N/A,#N/A,FALSE,"SUMMARY REPORT"}</definedName>
    <definedName name="_______________________h3" hidden="1">{#N/A,#N/A,FALSE,"196126-0690";#N/A,#N/A,FALSE,"196126-0690";#N/A,#N/A,FALSE,"1961165-0201"}</definedName>
    <definedName name="_______________________h4" hidden="1">{#N/A,#N/A,FALSE,"196126-0690";#N/A,#N/A,FALSE,"196126-0690";#N/A,#N/A,FALSE,"1961165-0201"}</definedName>
    <definedName name="_______________________h5" hidden="1">{#N/A,#N/A,FALSE,"196126-0690";#N/A,#N/A,FALSE,"196126-0690";#N/A,#N/A,FALSE,"1961165-0201"}</definedName>
    <definedName name="_______________________hav3" hidden="1">{#N/A,#N/A,FALSE,"196126-0690";#N/A,#N/A,FALSE,"196126-0690";#N/A,#N/A,FALSE,"1961165-0201"}</definedName>
    <definedName name="_______________________hav4" hidden="1">{#N/A,#N/A,FALSE,"196126-0690";#N/A,#N/A,FALSE,"196126-0690";#N/A,#N/A,FALSE,"1961165-0201"}</definedName>
    <definedName name="_______________________n3" hidden="1">{#N/A,#N/A,FALSE,"196126-0690";#N/A,#N/A,FALSE,"196126-0690";#N/A,#N/A,FALSE,"1961165-0201"}</definedName>
    <definedName name="_______________________QAC6" hidden="1">{#N/A,#N/A,FALSE,"SUMMARY REPORT"}</definedName>
    <definedName name="_______________________s3" hidden="1">{#N/A,#N/A,FALSE,"196126-0690";#N/A,#N/A,FALSE,"196126-0690";#N/A,#N/A,FALSE,"1961165-0201"}</definedName>
    <definedName name="_______________________sak1" hidden="1">{"'Server Configuration'!$A$1:$DB$281"}</definedName>
    <definedName name="_______________________sak2" hidden="1">{"'Server Configuration'!$A$1:$DB$281"}</definedName>
    <definedName name="______________________a3" hidden="1">{#N/A,#N/A,FALSE,"196126-0690";#N/A,#N/A,FALSE,"196126-0690";#N/A,#N/A,FALSE,"1961165-0201"}</definedName>
    <definedName name="______________________aa1" hidden="1">{#N/A,#N/A,FALSE,"196126-0690";#N/A,#N/A,FALSE,"196126-0690";#N/A,#N/A,FALSE,"1961165-0201"}</definedName>
    <definedName name="______________________abc1" hidden="1">{#N/A,#N/A,FALSE,"SUMMARY REPORT"}</definedName>
    <definedName name="______________________abc10" hidden="1">{#N/A,#N/A,FALSE,"SUMMARY REPORT"}</definedName>
    <definedName name="______________________abc115" hidden="1">{#N/A,#N/A,FALSE,"SUMMARY REPORT"}</definedName>
    <definedName name="______________________ABC12" hidden="1">{#N/A,#N/A,FALSE,"SUMMARY REPORT"}</definedName>
    <definedName name="______________________abc13" hidden="1">{#N/A,#N/A,FALSE,"SUMMARY REPORT"}</definedName>
    <definedName name="______________________abc14" hidden="1">{#N/A,#N/A,FALSE,"SUMMARY REPORT"}</definedName>
    <definedName name="______________________abc15" hidden="1">{#N/A,#N/A,FALSE,"SUMMARY REPORT"}</definedName>
    <definedName name="______________________abc16" hidden="1">{#N/A,#N/A,FALSE,"SUMMARY REPORT"}</definedName>
    <definedName name="______________________abc18" hidden="1">{#N/A,#N/A,FALSE,"SUMMARY REPORT"}</definedName>
    <definedName name="______________________abc19" hidden="1">{#N/A,#N/A,FALSE,"SUMMARY REPORT"}</definedName>
    <definedName name="______________________abc21" hidden="1">{#N/A,#N/A,FALSE,"SUMMARY REPORT"}</definedName>
    <definedName name="______________________ABC5" hidden="1">{#N/A,#N/A,FALSE,"SUMMARY REPORT"}</definedName>
    <definedName name="______________________abc6" hidden="1">{#N/A,#N/A,FALSE,"SUMMARY REPORT"}</definedName>
    <definedName name="______________________ABC7" hidden="1">{#N/A,#N/A,FALSE,"SUMMARY REPORT"}</definedName>
    <definedName name="______________________ABC8" hidden="1">{#N/A,#N/A,FALSE,"SUMMARY REPORT"}</definedName>
    <definedName name="______________________ABC9" hidden="1">{#N/A,#N/A,FALSE,"SUMMARY REPORT"}</definedName>
    <definedName name="______________________acb6" hidden="1">{#N/A,#N/A,FALSE,"SUMMARY REPORT"}</definedName>
    <definedName name="______________________ADC6" hidden="1">{#N/A,#N/A,FALSE,"SUMMARY REPORT"}</definedName>
    <definedName name="______________________ASE5" hidden="1">{#N/A,#N/A,FALSE,"SUMMARY REPORT"}</definedName>
    <definedName name="______________________EDF2" hidden="1">{#N/A,#N/A,FALSE,"SUMMARY REPORT"}</definedName>
    <definedName name="______________________f3" hidden="1">{#N/A,#N/A,FALSE,"196126-0690";#N/A,#N/A,FALSE,"196126-0690";#N/A,#N/A,FALSE,"1961165-0201"}</definedName>
    <definedName name="______________________FBT1" hidden="1">{#N/A,#N/A,FALSE,"SUMMARY REPORT"}</definedName>
    <definedName name="______________________h3" hidden="1">{#N/A,#N/A,FALSE,"196126-0690";#N/A,#N/A,FALSE,"196126-0690";#N/A,#N/A,FALSE,"1961165-0201"}</definedName>
    <definedName name="______________________h4" hidden="1">{#N/A,#N/A,FALSE,"196126-0690";#N/A,#N/A,FALSE,"196126-0690";#N/A,#N/A,FALSE,"1961165-0201"}</definedName>
    <definedName name="______________________h5" hidden="1">{#N/A,#N/A,FALSE,"196126-0690";#N/A,#N/A,FALSE,"196126-0690";#N/A,#N/A,FALSE,"1961165-0201"}</definedName>
    <definedName name="______________________hav3" hidden="1">{#N/A,#N/A,FALSE,"196126-0690";#N/A,#N/A,FALSE,"196126-0690";#N/A,#N/A,FALSE,"1961165-0201"}</definedName>
    <definedName name="______________________hav4" hidden="1">{#N/A,#N/A,FALSE,"196126-0690";#N/A,#N/A,FALSE,"196126-0690";#N/A,#N/A,FALSE,"1961165-0201"}</definedName>
    <definedName name="______________________n3" hidden="1">{#N/A,#N/A,FALSE,"196126-0690";#N/A,#N/A,FALSE,"196126-0690";#N/A,#N/A,FALSE,"1961165-0201"}</definedName>
    <definedName name="______________________QAC6" hidden="1">{#N/A,#N/A,FALSE,"SUMMARY REPORT"}</definedName>
    <definedName name="______________________s3" hidden="1">{#N/A,#N/A,FALSE,"196126-0690";#N/A,#N/A,FALSE,"196126-0690";#N/A,#N/A,FALSE,"1961165-0201"}</definedName>
    <definedName name="______________________sak1" hidden="1">{"'Server Configuration'!$A$1:$DB$281"}</definedName>
    <definedName name="______________________sak2" hidden="1">{"'Server Configuration'!$A$1:$DB$281"}</definedName>
    <definedName name="_____________________a3" hidden="1">{#N/A,#N/A,FALSE,"196126-0690";#N/A,#N/A,FALSE,"196126-0690";#N/A,#N/A,FALSE,"1961165-0201"}</definedName>
    <definedName name="_____________________aa1" hidden="1">{#N/A,#N/A,FALSE,"196126-0690";#N/A,#N/A,FALSE,"196126-0690";#N/A,#N/A,FALSE,"1961165-0201"}</definedName>
    <definedName name="_____________________abc1" hidden="1">{#N/A,#N/A,FALSE,"SUMMARY REPORT"}</definedName>
    <definedName name="_____________________abc10" hidden="1">{#N/A,#N/A,FALSE,"SUMMARY REPORT"}</definedName>
    <definedName name="_____________________abc115" hidden="1">{#N/A,#N/A,FALSE,"SUMMARY REPORT"}</definedName>
    <definedName name="_____________________ABC12" hidden="1">{#N/A,#N/A,FALSE,"SUMMARY REPORT"}</definedName>
    <definedName name="_____________________abc13" hidden="1">{#N/A,#N/A,FALSE,"SUMMARY REPORT"}</definedName>
    <definedName name="_____________________abc14" hidden="1">{#N/A,#N/A,FALSE,"SUMMARY REPORT"}</definedName>
    <definedName name="_____________________abc15" hidden="1">{#N/A,#N/A,FALSE,"SUMMARY REPORT"}</definedName>
    <definedName name="_____________________abc16" hidden="1">{#N/A,#N/A,FALSE,"SUMMARY REPORT"}</definedName>
    <definedName name="_____________________abc18" hidden="1">{#N/A,#N/A,FALSE,"SUMMARY REPORT"}</definedName>
    <definedName name="_____________________abc19" hidden="1">{#N/A,#N/A,FALSE,"SUMMARY REPORT"}</definedName>
    <definedName name="_____________________abc21" hidden="1">{#N/A,#N/A,FALSE,"SUMMARY REPORT"}</definedName>
    <definedName name="_____________________ABC5" hidden="1">{#N/A,#N/A,FALSE,"SUMMARY REPORT"}</definedName>
    <definedName name="_____________________abc6" hidden="1">{#N/A,#N/A,FALSE,"SUMMARY REPORT"}</definedName>
    <definedName name="_____________________ABC7" hidden="1">{#N/A,#N/A,FALSE,"SUMMARY REPORT"}</definedName>
    <definedName name="_____________________ABC8" hidden="1">{#N/A,#N/A,FALSE,"SUMMARY REPORT"}</definedName>
    <definedName name="_____________________ABC9" hidden="1">{#N/A,#N/A,FALSE,"SUMMARY REPORT"}</definedName>
    <definedName name="_____________________acb6" hidden="1">{#N/A,#N/A,FALSE,"SUMMARY REPORT"}</definedName>
    <definedName name="_____________________ADC6" hidden="1">{#N/A,#N/A,FALSE,"SUMMARY REPORT"}</definedName>
    <definedName name="_____________________ASE5" hidden="1">{#N/A,#N/A,FALSE,"SUMMARY REPORT"}</definedName>
    <definedName name="_____________________EDF2" hidden="1">{#N/A,#N/A,FALSE,"SUMMARY REPORT"}</definedName>
    <definedName name="_____________________f3" hidden="1">{#N/A,#N/A,FALSE,"196126-0690";#N/A,#N/A,FALSE,"196126-0690";#N/A,#N/A,FALSE,"1961165-0201"}</definedName>
    <definedName name="_____________________FBT1" hidden="1">{#N/A,#N/A,FALSE,"SUMMARY REPORT"}</definedName>
    <definedName name="_____________________h3" hidden="1">{#N/A,#N/A,FALSE,"196126-0690";#N/A,#N/A,FALSE,"196126-0690";#N/A,#N/A,FALSE,"1961165-0201"}</definedName>
    <definedName name="_____________________h4" hidden="1">{#N/A,#N/A,FALSE,"196126-0690";#N/A,#N/A,FALSE,"196126-0690";#N/A,#N/A,FALSE,"1961165-0201"}</definedName>
    <definedName name="_____________________h5" hidden="1">{#N/A,#N/A,FALSE,"196126-0690";#N/A,#N/A,FALSE,"196126-0690";#N/A,#N/A,FALSE,"1961165-0201"}</definedName>
    <definedName name="_____________________hav3" hidden="1">{#N/A,#N/A,FALSE,"196126-0690";#N/A,#N/A,FALSE,"196126-0690";#N/A,#N/A,FALSE,"1961165-0201"}</definedName>
    <definedName name="_____________________hav4" hidden="1">{#N/A,#N/A,FALSE,"196126-0690";#N/A,#N/A,FALSE,"196126-0690";#N/A,#N/A,FALSE,"1961165-0201"}</definedName>
    <definedName name="_____________________n3" hidden="1">{#N/A,#N/A,FALSE,"196126-0690";#N/A,#N/A,FALSE,"196126-0690";#N/A,#N/A,FALSE,"1961165-0201"}</definedName>
    <definedName name="_____________________QAC6" hidden="1">{#N/A,#N/A,FALSE,"SUMMARY REPORT"}</definedName>
    <definedName name="_____________________s3" hidden="1">{#N/A,#N/A,FALSE,"196126-0690";#N/A,#N/A,FALSE,"196126-0690";#N/A,#N/A,FALSE,"1961165-0201"}</definedName>
    <definedName name="_____________________sak1" hidden="1">{"'Server Configuration'!$A$1:$DB$281"}</definedName>
    <definedName name="_____________________sak2" hidden="1">{"'Server Configuration'!$A$1:$DB$281"}</definedName>
    <definedName name="____________________a3" hidden="1">{#N/A,#N/A,FALSE,"196126-0690";#N/A,#N/A,FALSE,"196126-0690";#N/A,#N/A,FALSE,"1961165-0201"}</definedName>
    <definedName name="____________________aa1" hidden="1">{#N/A,#N/A,FALSE,"196126-0690";#N/A,#N/A,FALSE,"196126-0690";#N/A,#N/A,FALSE,"1961165-0201"}</definedName>
    <definedName name="____________________abc1" hidden="1">{#N/A,#N/A,FALSE,"SUMMARY REPORT"}</definedName>
    <definedName name="____________________abc10" hidden="1">{#N/A,#N/A,FALSE,"SUMMARY REPORT"}</definedName>
    <definedName name="____________________abc115" hidden="1">{#N/A,#N/A,FALSE,"SUMMARY REPORT"}</definedName>
    <definedName name="____________________ABC12" hidden="1">{#N/A,#N/A,FALSE,"SUMMARY REPORT"}</definedName>
    <definedName name="____________________abc13" hidden="1">{#N/A,#N/A,FALSE,"SUMMARY REPORT"}</definedName>
    <definedName name="____________________abc14" hidden="1">{#N/A,#N/A,FALSE,"SUMMARY REPORT"}</definedName>
    <definedName name="____________________abc15" hidden="1">{#N/A,#N/A,FALSE,"SUMMARY REPORT"}</definedName>
    <definedName name="____________________abc16" hidden="1">{#N/A,#N/A,FALSE,"SUMMARY REPORT"}</definedName>
    <definedName name="____________________abc18" hidden="1">{#N/A,#N/A,FALSE,"SUMMARY REPORT"}</definedName>
    <definedName name="____________________abc19" hidden="1">{#N/A,#N/A,FALSE,"SUMMARY REPORT"}</definedName>
    <definedName name="____________________abc21" hidden="1">{#N/A,#N/A,FALSE,"SUMMARY REPORT"}</definedName>
    <definedName name="____________________ABC5" hidden="1">{#N/A,#N/A,FALSE,"SUMMARY REPORT"}</definedName>
    <definedName name="____________________abc6" hidden="1">{#N/A,#N/A,FALSE,"SUMMARY REPORT"}</definedName>
    <definedName name="____________________ABC7" hidden="1">{#N/A,#N/A,FALSE,"SUMMARY REPORT"}</definedName>
    <definedName name="____________________ABC8" hidden="1">{#N/A,#N/A,FALSE,"SUMMARY REPORT"}</definedName>
    <definedName name="____________________ABC9" hidden="1">{#N/A,#N/A,FALSE,"SUMMARY REPORT"}</definedName>
    <definedName name="____________________acb6" hidden="1">{#N/A,#N/A,FALSE,"SUMMARY REPORT"}</definedName>
    <definedName name="____________________ADC6" hidden="1">{#N/A,#N/A,FALSE,"SUMMARY REPORT"}</definedName>
    <definedName name="____________________ASE5" hidden="1">{#N/A,#N/A,FALSE,"SUMMARY REPORT"}</definedName>
    <definedName name="____________________EDF2" hidden="1">{#N/A,#N/A,FALSE,"SUMMARY REPORT"}</definedName>
    <definedName name="____________________f3" hidden="1">{#N/A,#N/A,FALSE,"196126-0690";#N/A,#N/A,FALSE,"196126-0690";#N/A,#N/A,FALSE,"1961165-0201"}</definedName>
    <definedName name="____________________FBT1" hidden="1">{#N/A,#N/A,FALSE,"SUMMARY REPORT"}</definedName>
    <definedName name="____________________h3" hidden="1">{#N/A,#N/A,FALSE,"196126-0690";#N/A,#N/A,FALSE,"196126-0690";#N/A,#N/A,FALSE,"1961165-0201"}</definedName>
    <definedName name="____________________h4" hidden="1">{#N/A,#N/A,FALSE,"196126-0690";#N/A,#N/A,FALSE,"196126-0690";#N/A,#N/A,FALSE,"1961165-0201"}</definedName>
    <definedName name="____________________h5" hidden="1">{#N/A,#N/A,FALSE,"196126-0690";#N/A,#N/A,FALSE,"196126-0690";#N/A,#N/A,FALSE,"1961165-0201"}</definedName>
    <definedName name="____________________hav3" hidden="1">{#N/A,#N/A,FALSE,"196126-0690";#N/A,#N/A,FALSE,"196126-0690";#N/A,#N/A,FALSE,"1961165-0201"}</definedName>
    <definedName name="____________________hav4" hidden="1">{#N/A,#N/A,FALSE,"196126-0690";#N/A,#N/A,FALSE,"196126-0690";#N/A,#N/A,FALSE,"1961165-0201"}</definedName>
    <definedName name="____________________n3" hidden="1">{#N/A,#N/A,FALSE,"196126-0690";#N/A,#N/A,FALSE,"196126-0690";#N/A,#N/A,FALSE,"1961165-0201"}</definedName>
    <definedName name="____________________QAC6" hidden="1">{#N/A,#N/A,FALSE,"SUMMARY REPORT"}</definedName>
    <definedName name="____________________s3" hidden="1">{#N/A,#N/A,FALSE,"196126-0690";#N/A,#N/A,FALSE,"196126-0690";#N/A,#N/A,FALSE,"1961165-0201"}</definedName>
    <definedName name="____________________sak1" hidden="1">{"'Server Configuration'!$A$1:$DB$281"}</definedName>
    <definedName name="____________________sak2" hidden="1">{"'Server Configuration'!$A$1:$DB$281"}</definedName>
    <definedName name="____________________sec3" hidden="1">#REF!</definedName>
    <definedName name="___________________a3" hidden="1">{#N/A,#N/A,FALSE,"196126-0690";#N/A,#N/A,FALSE,"196126-0690";#N/A,#N/A,FALSE,"1961165-0201"}</definedName>
    <definedName name="___________________aa1" hidden="1">{#N/A,#N/A,FALSE,"196126-0690";#N/A,#N/A,FALSE,"196126-0690";#N/A,#N/A,FALSE,"1961165-0201"}</definedName>
    <definedName name="___________________abc1" hidden="1">{#N/A,#N/A,FALSE,"SUMMARY REPORT"}</definedName>
    <definedName name="___________________abc10" hidden="1">{#N/A,#N/A,FALSE,"SUMMARY REPORT"}</definedName>
    <definedName name="___________________abc115" hidden="1">{#N/A,#N/A,FALSE,"SUMMARY REPORT"}</definedName>
    <definedName name="___________________ABC12" hidden="1">{#N/A,#N/A,FALSE,"SUMMARY REPORT"}</definedName>
    <definedName name="___________________abc13" hidden="1">{#N/A,#N/A,FALSE,"SUMMARY REPORT"}</definedName>
    <definedName name="___________________abc14" hidden="1">{#N/A,#N/A,FALSE,"SUMMARY REPORT"}</definedName>
    <definedName name="___________________abc15" hidden="1">{#N/A,#N/A,FALSE,"SUMMARY REPORT"}</definedName>
    <definedName name="___________________abc16" hidden="1">{#N/A,#N/A,FALSE,"SUMMARY REPORT"}</definedName>
    <definedName name="___________________abc18" hidden="1">{#N/A,#N/A,FALSE,"SUMMARY REPORT"}</definedName>
    <definedName name="___________________abc19" hidden="1">{#N/A,#N/A,FALSE,"SUMMARY REPORT"}</definedName>
    <definedName name="___________________abc21" hidden="1">{#N/A,#N/A,FALSE,"SUMMARY REPORT"}</definedName>
    <definedName name="___________________ABC5" hidden="1">{#N/A,#N/A,FALSE,"SUMMARY REPORT"}</definedName>
    <definedName name="___________________abc6" hidden="1">{#N/A,#N/A,FALSE,"SUMMARY REPORT"}</definedName>
    <definedName name="___________________ABC7" hidden="1">{#N/A,#N/A,FALSE,"SUMMARY REPORT"}</definedName>
    <definedName name="___________________ABC8" hidden="1">{#N/A,#N/A,FALSE,"SUMMARY REPORT"}</definedName>
    <definedName name="___________________ABC9" hidden="1">{#N/A,#N/A,FALSE,"SUMMARY REPORT"}</definedName>
    <definedName name="___________________acb6" hidden="1">{#N/A,#N/A,FALSE,"SUMMARY REPORT"}</definedName>
    <definedName name="___________________ADC6" hidden="1">{#N/A,#N/A,FALSE,"SUMMARY REPORT"}</definedName>
    <definedName name="___________________ASE5" hidden="1">{#N/A,#N/A,FALSE,"SUMMARY REPORT"}</definedName>
    <definedName name="___________________EDF2" hidden="1">{#N/A,#N/A,FALSE,"SUMMARY REPORT"}</definedName>
    <definedName name="___________________f3" hidden="1">{#N/A,#N/A,FALSE,"196126-0690";#N/A,#N/A,FALSE,"196126-0690";#N/A,#N/A,FALSE,"1961165-0201"}</definedName>
    <definedName name="___________________FBT1" hidden="1">{#N/A,#N/A,FALSE,"SUMMARY REPORT"}</definedName>
    <definedName name="___________________h3" hidden="1">{#N/A,#N/A,FALSE,"196126-0690";#N/A,#N/A,FALSE,"196126-0690";#N/A,#N/A,FALSE,"1961165-0201"}</definedName>
    <definedName name="___________________h4" hidden="1">{#N/A,#N/A,FALSE,"196126-0690";#N/A,#N/A,FALSE,"196126-0690";#N/A,#N/A,FALSE,"1961165-0201"}</definedName>
    <definedName name="___________________h5" hidden="1">{#N/A,#N/A,FALSE,"196126-0690";#N/A,#N/A,FALSE,"196126-0690";#N/A,#N/A,FALSE,"1961165-0201"}</definedName>
    <definedName name="___________________hav3" hidden="1">{#N/A,#N/A,FALSE,"196126-0690";#N/A,#N/A,FALSE,"196126-0690";#N/A,#N/A,FALSE,"1961165-0201"}</definedName>
    <definedName name="___________________hav4" hidden="1">{#N/A,#N/A,FALSE,"196126-0690";#N/A,#N/A,FALSE,"196126-0690";#N/A,#N/A,FALSE,"1961165-0201"}</definedName>
    <definedName name="___________________key2" hidden="1">#REF!</definedName>
    <definedName name="___________________n3" hidden="1">{#N/A,#N/A,FALSE,"196126-0690";#N/A,#N/A,FALSE,"196126-0690";#N/A,#N/A,FALSE,"1961165-0201"}</definedName>
    <definedName name="___________________QAC6" hidden="1">{#N/A,#N/A,FALSE,"SUMMARY REPORT"}</definedName>
    <definedName name="___________________s3" hidden="1">{#N/A,#N/A,FALSE,"196126-0690";#N/A,#N/A,FALSE,"196126-0690";#N/A,#N/A,FALSE,"1961165-0201"}</definedName>
    <definedName name="___________________sak1" hidden="1">{"'Server Configuration'!$A$1:$DB$281"}</definedName>
    <definedName name="___________________sak2" hidden="1">{"'Server Configuration'!$A$1:$DB$281"}</definedName>
    <definedName name="___________________sec3" hidden="1">#REF!</definedName>
    <definedName name="__________________a3" hidden="1">{#N/A,#N/A,FALSE,"196126-0690";#N/A,#N/A,FALSE,"196126-0690";#N/A,#N/A,FALSE,"1961165-0201"}</definedName>
    <definedName name="__________________aa1" hidden="1">{#N/A,#N/A,FALSE,"196126-0690";#N/A,#N/A,FALSE,"196126-0690";#N/A,#N/A,FALSE,"1961165-0201"}</definedName>
    <definedName name="__________________abc1" hidden="1">{#N/A,#N/A,FALSE,"SUMMARY REPORT"}</definedName>
    <definedName name="__________________abc10" hidden="1">{#N/A,#N/A,FALSE,"SUMMARY REPORT"}</definedName>
    <definedName name="__________________abc115" hidden="1">{#N/A,#N/A,FALSE,"SUMMARY REPORT"}</definedName>
    <definedName name="__________________ABC12" hidden="1">{#N/A,#N/A,FALSE,"SUMMARY REPORT"}</definedName>
    <definedName name="__________________abc13" hidden="1">{#N/A,#N/A,FALSE,"SUMMARY REPORT"}</definedName>
    <definedName name="__________________abc14" hidden="1">{#N/A,#N/A,FALSE,"SUMMARY REPORT"}</definedName>
    <definedName name="__________________abc15" hidden="1">{#N/A,#N/A,FALSE,"SUMMARY REPORT"}</definedName>
    <definedName name="__________________abc16" hidden="1">{#N/A,#N/A,FALSE,"SUMMARY REPORT"}</definedName>
    <definedName name="__________________abc18" hidden="1">{#N/A,#N/A,FALSE,"SUMMARY REPORT"}</definedName>
    <definedName name="__________________abc19" hidden="1">{#N/A,#N/A,FALSE,"SUMMARY REPORT"}</definedName>
    <definedName name="__________________abc21" hidden="1">{#N/A,#N/A,FALSE,"SUMMARY REPORT"}</definedName>
    <definedName name="__________________ABC5" hidden="1">{#N/A,#N/A,FALSE,"SUMMARY REPORT"}</definedName>
    <definedName name="__________________abc6" hidden="1">{#N/A,#N/A,FALSE,"SUMMARY REPORT"}</definedName>
    <definedName name="__________________ABC7" hidden="1">{#N/A,#N/A,FALSE,"SUMMARY REPORT"}</definedName>
    <definedName name="__________________ABC8" hidden="1">{#N/A,#N/A,FALSE,"SUMMARY REPORT"}</definedName>
    <definedName name="__________________ABC9" hidden="1">{#N/A,#N/A,FALSE,"SUMMARY REPORT"}</definedName>
    <definedName name="__________________acb6" hidden="1">{#N/A,#N/A,FALSE,"SUMMARY REPORT"}</definedName>
    <definedName name="__________________ADC6" hidden="1">{#N/A,#N/A,FALSE,"SUMMARY REPORT"}</definedName>
    <definedName name="__________________ASE5" hidden="1">{#N/A,#N/A,FALSE,"SUMMARY REPORT"}</definedName>
    <definedName name="__________________EDF2" hidden="1">{#N/A,#N/A,FALSE,"SUMMARY REPORT"}</definedName>
    <definedName name="__________________f3" hidden="1">{#N/A,#N/A,FALSE,"196126-0690";#N/A,#N/A,FALSE,"196126-0690";#N/A,#N/A,FALSE,"1961165-0201"}</definedName>
    <definedName name="__________________FBT1" hidden="1">{#N/A,#N/A,FALSE,"SUMMARY REPORT"}</definedName>
    <definedName name="__________________h3" hidden="1">{#N/A,#N/A,FALSE,"196126-0690";#N/A,#N/A,FALSE,"196126-0690";#N/A,#N/A,FALSE,"1961165-0201"}</definedName>
    <definedName name="__________________h4" hidden="1">{#N/A,#N/A,FALSE,"196126-0690";#N/A,#N/A,FALSE,"196126-0690";#N/A,#N/A,FALSE,"1961165-0201"}</definedName>
    <definedName name="__________________h5" hidden="1">{#N/A,#N/A,FALSE,"196126-0690";#N/A,#N/A,FALSE,"196126-0690";#N/A,#N/A,FALSE,"1961165-0201"}</definedName>
    <definedName name="__________________hav3" hidden="1">{#N/A,#N/A,FALSE,"196126-0690";#N/A,#N/A,FALSE,"196126-0690";#N/A,#N/A,FALSE,"1961165-0201"}</definedName>
    <definedName name="__________________hav4" hidden="1">{#N/A,#N/A,FALSE,"196126-0690";#N/A,#N/A,FALSE,"196126-0690";#N/A,#N/A,FALSE,"1961165-0201"}</definedName>
    <definedName name="__________________key2" hidden="1">#REF!</definedName>
    <definedName name="__________________n3" hidden="1">{#N/A,#N/A,FALSE,"196126-0690";#N/A,#N/A,FALSE,"196126-0690";#N/A,#N/A,FALSE,"1961165-0201"}</definedName>
    <definedName name="__________________QAC6" hidden="1">{#N/A,#N/A,FALSE,"SUMMARY REPORT"}</definedName>
    <definedName name="__________________s3" hidden="1">{#N/A,#N/A,FALSE,"196126-0690";#N/A,#N/A,FALSE,"196126-0690";#N/A,#N/A,FALSE,"1961165-0201"}</definedName>
    <definedName name="__________________sak1" hidden="1">{"'Server Configuration'!$A$1:$DB$281"}</definedName>
    <definedName name="__________________sak2" hidden="1">{"'Server Configuration'!$A$1:$DB$281"}</definedName>
    <definedName name="__________________sec3" hidden="1">#REF!</definedName>
    <definedName name="_________________a3" hidden="1">{#N/A,#N/A,FALSE,"196126-0690";#N/A,#N/A,FALSE,"196126-0690";#N/A,#N/A,FALSE,"1961165-0201"}</definedName>
    <definedName name="_________________aa1" hidden="1">{#N/A,#N/A,FALSE,"196126-0690";#N/A,#N/A,FALSE,"196126-0690";#N/A,#N/A,FALSE,"1961165-0201"}</definedName>
    <definedName name="_________________abc1" hidden="1">{#N/A,#N/A,FALSE,"SUMMARY REPORT"}</definedName>
    <definedName name="_________________abc10" hidden="1">{#N/A,#N/A,FALSE,"SUMMARY REPORT"}</definedName>
    <definedName name="_________________abc115" hidden="1">{#N/A,#N/A,FALSE,"SUMMARY REPORT"}</definedName>
    <definedName name="_________________ABC12" hidden="1">{#N/A,#N/A,FALSE,"SUMMARY REPORT"}</definedName>
    <definedName name="_________________abc13" hidden="1">{#N/A,#N/A,FALSE,"SUMMARY REPORT"}</definedName>
    <definedName name="_________________abc14" hidden="1">{#N/A,#N/A,FALSE,"SUMMARY REPORT"}</definedName>
    <definedName name="_________________abc15" hidden="1">{#N/A,#N/A,FALSE,"SUMMARY REPORT"}</definedName>
    <definedName name="_________________abc16" hidden="1">{#N/A,#N/A,FALSE,"SUMMARY REPORT"}</definedName>
    <definedName name="_________________abc18" hidden="1">{#N/A,#N/A,FALSE,"SUMMARY REPORT"}</definedName>
    <definedName name="_________________abc19" hidden="1">{#N/A,#N/A,FALSE,"SUMMARY REPORT"}</definedName>
    <definedName name="_________________abc21" hidden="1">{#N/A,#N/A,FALSE,"SUMMARY REPORT"}</definedName>
    <definedName name="_________________ABC5" hidden="1">{#N/A,#N/A,FALSE,"SUMMARY REPORT"}</definedName>
    <definedName name="_________________abc6" hidden="1">{#N/A,#N/A,FALSE,"SUMMARY REPORT"}</definedName>
    <definedName name="_________________ABC7" hidden="1">{#N/A,#N/A,FALSE,"SUMMARY REPORT"}</definedName>
    <definedName name="_________________ABC8" hidden="1">{#N/A,#N/A,FALSE,"SUMMARY REPORT"}</definedName>
    <definedName name="_________________ABC9" hidden="1">{#N/A,#N/A,FALSE,"SUMMARY REPORT"}</definedName>
    <definedName name="_________________acb6" hidden="1">{#N/A,#N/A,FALSE,"SUMMARY REPORT"}</definedName>
    <definedName name="_________________ADC6" hidden="1">{#N/A,#N/A,FALSE,"SUMMARY REPORT"}</definedName>
    <definedName name="_________________ASE5" hidden="1">{#N/A,#N/A,FALSE,"SUMMARY REPORT"}</definedName>
    <definedName name="_________________EDF2" hidden="1">{#N/A,#N/A,FALSE,"SUMMARY REPORT"}</definedName>
    <definedName name="_________________f3" hidden="1">{#N/A,#N/A,FALSE,"196126-0690";#N/A,#N/A,FALSE,"196126-0690";#N/A,#N/A,FALSE,"1961165-0201"}</definedName>
    <definedName name="_________________FBT1" hidden="1">{#N/A,#N/A,FALSE,"SUMMARY REPORT"}</definedName>
    <definedName name="_________________h3" hidden="1">{#N/A,#N/A,FALSE,"196126-0690";#N/A,#N/A,FALSE,"196126-0690";#N/A,#N/A,FALSE,"1961165-0201"}</definedName>
    <definedName name="_________________h4" hidden="1">{#N/A,#N/A,FALSE,"196126-0690";#N/A,#N/A,FALSE,"196126-0690";#N/A,#N/A,FALSE,"1961165-0201"}</definedName>
    <definedName name="_________________h5" hidden="1">{#N/A,#N/A,FALSE,"196126-0690";#N/A,#N/A,FALSE,"196126-0690";#N/A,#N/A,FALSE,"1961165-0201"}</definedName>
    <definedName name="_________________hav3" hidden="1">{#N/A,#N/A,FALSE,"196126-0690";#N/A,#N/A,FALSE,"196126-0690";#N/A,#N/A,FALSE,"1961165-0201"}</definedName>
    <definedName name="_________________hav4" hidden="1">{#N/A,#N/A,FALSE,"196126-0690";#N/A,#N/A,FALSE,"196126-0690";#N/A,#N/A,FALSE,"1961165-0201"}</definedName>
    <definedName name="_________________key2" hidden="1">#REF!</definedName>
    <definedName name="_________________n3" hidden="1">{#N/A,#N/A,FALSE,"196126-0690";#N/A,#N/A,FALSE,"196126-0690";#N/A,#N/A,FALSE,"1961165-0201"}</definedName>
    <definedName name="_________________QAC6" hidden="1">{#N/A,#N/A,FALSE,"SUMMARY REPORT"}</definedName>
    <definedName name="_________________s3" hidden="1">{#N/A,#N/A,FALSE,"196126-0690";#N/A,#N/A,FALSE,"196126-0690";#N/A,#N/A,FALSE,"1961165-0201"}</definedName>
    <definedName name="_________________sak1" hidden="1">{"'Server Configuration'!$A$1:$DB$281"}</definedName>
    <definedName name="_________________sak2" hidden="1">{"'Server Configuration'!$A$1:$DB$281"}</definedName>
    <definedName name="_________________sec3" hidden="1">#REF!</definedName>
    <definedName name="________________a3" hidden="1">{#N/A,#N/A,FALSE,"196126-0690";#N/A,#N/A,FALSE,"196126-0690";#N/A,#N/A,FALSE,"1961165-0201"}</definedName>
    <definedName name="________________aa1" hidden="1">{#N/A,#N/A,FALSE,"196126-0690";#N/A,#N/A,FALSE,"196126-0690";#N/A,#N/A,FALSE,"1961165-0201"}</definedName>
    <definedName name="________________abc1" hidden="1">{#N/A,#N/A,FALSE,"SUMMARY REPORT"}</definedName>
    <definedName name="________________abc10" hidden="1">{#N/A,#N/A,FALSE,"SUMMARY REPORT"}</definedName>
    <definedName name="________________abc115" hidden="1">{#N/A,#N/A,FALSE,"SUMMARY REPORT"}</definedName>
    <definedName name="________________ABC12" hidden="1">{#N/A,#N/A,FALSE,"SUMMARY REPORT"}</definedName>
    <definedName name="________________abc13" hidden="1">{#N/A,#N/A,FALSE,"SUMMARY REPORT"}</definedName>
    <definedName name="________________abc14" hidden="1">{#N/A,#N/A,FALSE,"SUMMARY REPORT"}</definedName>
    <definedName name="________________abc15" hidden="1">{#N/A,#N/A,FALSE,"SUMMARY REPORT"}</definedName>
    <definedName name="________________abc16" hidden="1">{#N/A,#N/A,FALSE,"SUMMARY REPORT"}</definedName>
    <definedName name="________________abc18" hidden="1">{#N/A,#N/A,FALSE,"SUMMARY REPORT"}</definedName>
    <definedName name="________________abc19" hidden="1">{#N/A,#N/A,FALSE,"SUMMARY REPORT"}</definedName>
    <definedName name="________________abc21" hidden="1">{#N/A,#N/A,FALSE,"SUMMARY REPORT"}</definedName>
    <definedName name="________________ABC5" hidden="1">{#N/A,#N/A,FALSE,"SUMMARY REPORT"}</definedName>
    <definedName name="________________abc6" hidden="1">{#N/A,#N/A,FALSE,"SUMMARY REPORT"}</definedName>
    <definedName name="________________ABC7" hidden="1">{#N/A,#N/A,FALSE,"SUMMARY REPORT"}</definedName>
    <definedName name="________________ABC8" hidden="1">{#N/A,#N/A,FALSE,"SUMMARY REPORT"}</definedName>
    <definedName name="________________ABC9" hidden="1">{#N/A,#N/A,FALSE,"SUMMARY REPORT"}</definedName>
    <definedName name="________________acb6" hidden="1">{#N/A,#N/A,FALSE,"SUMMARY REPORT"}</definedName>
    <definedName name="________________ADC6" hidden="1">{#N/A,#N/A,FALSE,"SUMMARY REPORT"}</definedName>
    <definedName name="________________ASE5" hidden="1">{#N/A,#N/A,FALSE,"SUMMARY REPORT"}</definedName>
    <definedName name="________________EDF2" hidden="1">{#N/A,#N/A,FALSE,"SUMMARY REPORT"}</definedName>
    <definedName name="________________f3" hidden="1">{#N/A,#N/A,FALSE,"196126-0690";#N/A,#N/A,FALSE,"196126-0690";#N/A,#N/A,FALSE,"1961165-0201"}</definedName>
    <definedName name="________________FBT1" hidden="1">{#N/A,#N/A,FALSE,"SUMMARY REPORT"}</definedName>
    <definedName name="________________h3" hidden="1">{#N/A,#N/A,FALSE,"196126-0690";#N/A,#N/A,FALSE,"196126-0690";#N/A,#N/A,FALSE,"1961165-0201"}</definedName>
    <definedName name="________________h4" hidden="1">{#N/A,#N/A,FALSE,"196126-0690";#N/A,#N/A,FALSE,"196126-0690";#N/A,#N/A,FALSE,"1961165-0201"}</definedName>
    <definedName name="________________h5" hidden="1">{#N/A,#N/A,FALSE,"196126-0690";#N/A,#N/A,FALSE,"196126-0690";#N/A,#N/A,FALSE,"1961165-0201"}</definedName>
    <definedName name="________________hav3" hidden="1">{#N/A,#N/A,FALSE,"196126-0690";#N/A,#N/A,FALSE,"196126-0690";#N/A,#N/A,FALSE,"1961165-0201"}</definedName>
    <definedName name="________________hav4" hidden="1">{#N/A,#N/A,FALSE,"196126-0690";#N/A,#N/A,FALSE,"196126-0690";#N/A,#N/A,FALSE,"1961165-0201"}</definedName>
    <definedName name="________________key2" hidden="1">#REF!</definedName>
    <definedName name="________________n3" hidden="1">{#N/A,#N/A,FALSE,"196126-0690";#N/A,#N/A,FALSE,"196126-0690";#N/A,#N/A,FALSE,"1961165-0201"}</definedName>
    <definedName name="________________QAC6" hidden="1">{#N/A,#N/A,FALSE,"SUMMARY REPORT"}</definedName>
    <definedName name="________________s3" hidden="1">{#N/A,#N/A,FALSE,"196126-0690";#N/A,#N/A,FALSE,"196126-0690";#N/A,#N/A,FALSE,"1961165-0201"}</definedName>
    <definedName name="________________sak1" hidden="1">{"'Server Configuration'!$A$1:$DB$281"}</definedName>
    <definedName name="________________sak2" hidden="1">{"'Server Configuration'!$A$1:$DB$281"}</definedName>
    <definedName name="________________sec3" hidden="1">#REF!</definedName>
    <definedName name="_______________a10" hidden="1">{"sales",#N/A,FALSE,"SALES"}</definedName>
    <definedName name="_______________a3" hidden="1">{#N/A,#N/A,FALSE,"196126-0690";#N/A,#N/A,FALSE,"196126-0690";#N/A,#N/A,FALSE,"1961165-0201"}</definedName>
    <definedName name="_______________aa1" hidden="1">{#N/A,#N/A,FALSE,"196126-0690";#N/A,#N/A,FALSE,"196126-0690";#N/A,#N/A,FALSE,"1961165-0201"}</definedName>
    <definedName name="_______________abc1" hidden="1">{#N/A,#N/A,FALSE,"SUMMARY REPORT"}</definedName>
    <definedName name="_______________abc10" hidden="1">{#N/A,#N/A,FALSE,"SUMMARY REPORT"}</definedName>
    <definedName name="_______________abc115" hidden="1">{#N/A,#N/A,FALSE,"SUMMARY REPORT"}</definedName>
    <definedName name="_______________ABC12" hidden="1">{#N/A,#N/A,FALSE,"SUMMARY REPORT"}</definedName>
    <definedName name="_______________abc13" hidden="1">{#N/A,#N/A,FALSE,"SUMMARY REPORT"}</definedName>
    <definedName name="_______________abc14" hidden="1">{#N/A,#N/A,FALSE,"SUMMARY REPORT"}</definedName>
    <definedName name="_______________abc15" hidden="1">{#N/A,#N/A,FALSE,"SUMMARY REPORT"}</definedName>
    <definedName name="_______________abc16" hidden="1">{#N/A,#N/A,FALSE,"SUMMARY REPORT"}</definedName>
    <definedName name="_______________abc18" hidden="1">{#N/A,#N/A,FALSE,"SUMMARY REPORT"}</definedName>
    <definedName name="_______________abc19" hidden="1">{#N/A,#N/A,FALSE,"SUMMARY REPORT"}</definedName>
    <definedName name="_______________abc21" hidden="1">{#N/A,#N/A,FALSE,"SUMMARY REPORT"}</definedName>
    <definedName name="_______________ABC5" hidden="1">{#N/A,#N/A,FALSE,"SUMMARY REPORT"}</definedName>
    <definedName name="_______________abc6" hidden="1">{#N/A,#N/A,FALSE,"SUMMARY REPORT"}</definedName>
    <definedName name="_______________ABC7" hidden="1">{#N/A,#N/A,FALSE,"SUMMARY REPORT"}</definedName>
    <definedName name="_______________ABC8" hidden="1">{#N/A,#N/A,FALSE,"SUMMARY REPORT"}</definedName>
    <definedName name="_______________ABC9" hidden="1">{#N/A,#N/A,FALSE,"SUMMARY REPORT"}</definedName>
    <definedName name="_______________acb6" hidden="1">{#N/A,#N/A,FALSE,"SUMMARY REPORT"}</definedName>
    <definedName name="_______________ADC6" hidden="1">{#N/A,#N/A,FALSE,"SUMMARY REPORT"}</definedName>
    <definedName name="_______________ASE5" hidden="1">{#N/A,#N/A,FALSE,"SUMMARY REPORT"}</definedName>
    <definedName name="_______________EDF2" hidden="1">{#N/A,#N/A,FALSE,"SUMMARY REPORT"}</definedName>
    <definedName name="_______________f3" hidden="1">{#N/A,#N/A,FALSE,"196126-0690";#N/A,#N/A,FALSE,"196126-0690";#N/A,#N/A,FALSE,"1961165-0201"}</definedName>
    <definedName name="_______________FBT1" hidden="1">{#N/A,#N/A,FALSE,"SUMMARY REPORT"}</definedName>
    <definedName name="_______________h3" hidden="1">{#N/A,#N/A,FALSE,"196126-0690";#N/A,#N/A,FALSE,"196126-0690";#N/A,#N/A,FALSE,"1961165-0201"}</definedName>
    <definedName name="_______________h4" hidden="1">{#N/A,#N/A,FALSE,"196126-0690";#N/A,#N/A,FALSE,"196126-0690";#N/A,#N/A,FALSE,"1961165-0201"}</definedName>
    <definedName name="_______________h5" hidden="1">{#N/A,#N/A,FALSE,"196126-0690";#N/A,#N/A,FALSE,"196126-0690";#N/A,#N/A,FALSE,"1961165-0201"}</definedName>
    <definedName name="_______________hav3" hidden="1">{#N/A,#N/A,FALSE,"196126-0690";#N/A,#N/A,FALSE,"196126-0690";#N/A,#N/A,FALSE,"1961165-0201"}</definedName>
    <definedName name="_______________hav4" hidden="1">{#N/A,#N/A,FALSE,"196126-0690";#N/A,#N/A,FALSE,"196126-0690";#N/A,#N/A,FALSE,"1961165-0201"}</definedName>
    <definedName name="_______________key2" hidden="1">#REF!</definedName>
    <definedName name="_______________n3" hidden="1">{#N/A,#N/A,FALSE,"196126-0690";#N/A,#N/A,FALSE,"196126-0690";#N/A,#N/A,FALSE,"1961165-0201"}</definedName>
    <definedName name="_______________QAC6" hidden="1">{#N/A,#N/A,FALSE,"SUMMARY REPORT"}</definedName>
    <definedName name="_______________s3" hidden="1">{#N/A,#N/A,FALSE,"196126-0690";#N/A,#N/A,FALSE,"196126-0690";#N/A,#N/A,FALSE,"1961165-0201"}</definedName>
    <definedName name="_______________sak1" hidden="1">{"'Server Configuration'!$A$1:$DB$281"}</definedName>
    <definedName name="_______________sak2" hidden="1">{"'Server Configuration'!$A$1:$DB$281"}</definedName>
    <definedName name="_______________sec3" hidden="1">#REF!</definedName>
    <definedName name="_______________w123" hidden="1">{"Edition",#N/A,FALSE,"Data"}</definedName>
    <definedName name="_______________w123_1" hidden="1">{"Edition",#N/A,FALSE,"Data"}</definedName>
    <definedName name="______________a2" hidden="1">{"hilight1",#N/A,FALSE,"HILIGHT1"}</definedName>
    <definedName name="______________a3" hidden="1">{"hilight2",#N/A,FALSE,"HILIGHT2"}</definedName>
    <definedName name="______________a4" hidden="1">{"hilight3",#N/A,FALSE,"HILIGHT3"}</definedName>
    <definedName name="______________a5" hidden="1">{"income",#N/A,FALSE,"INCOME"}</definedName>
    <definedName name="______________a6" hidden="1">{"index",#N/A,FALSE,"INDEX"}</definedName>
    <definedName name="______________a7" hidden="1">{"PRINT_EST",#N/A,FALSE,"ESTMON"}</definedName>
    <definedName name="______________a8" hidden="1">{"revsale",#N/A,FALSE,"REV-ยุพดี"}</definedName>
    <definedName name="______________a9" hidden="1">{"revable",#N/A,FALSE,"REVABLE"}</definedName>
    <definedName name="______________aa1" hidden="1">{#N/A,#N/A,FALSE,"196126-0690";#N/A,#N/A,FALSE,"196126-0690";#N/A,#N/A,FALSE,"1961165-0201"}</definedName>
    <definedName name="______________abc1" hidden="1">{#N/A,#N/A,FALSE,"SUMMARY REPORT"}</definedName>
    <definedName name="______________abc10" hidden="1">{#N/A,#N/A,FALSE,"SUMMARY REPORT"}</definedName>
    <definedName name="______________abc115" hidden="1">{#N/A,#N/A,FALSE,"SUMMARY REPORT"}</definedName>
    <definedName name="______________ABC12" hidden="1">{#N/A,#N/A,FALSE,"SUMMARY REPORT"}</definedName>
    <definedName name="______________abc13" hidden="1">{#N/A,#N/A,FALSE,"SUMMARY REPORT"}</definedName>
    <definedName name="______________abc14" hidden="1">{#N/A,#N/A,FALSE,"SUMMARY REPORT"}</definedName>
    <definedName name="______________abc15" hidden="1">{#N/A,#N/A,FALSE,"SUMMARY REPORT"}</definedName>
    <definedName name="______________abc16" hidden="1">{#N/A,#N/A,FALSE,"SUMMARY REPORT"}</definedName>
    <definedName name="______________abc18" hidden="1">{#N/A,#N/A,FALSE,"SUMMARY REPORT"}</definedName>
    <definedName name="______________abc19" hidden="1">{#N/A,#N/A,FALSE,"SUMMARY REPORT"}</definedName>
    <definedName name="______________abc21" hidden="1">{#N/A,#N/A,FALSE,"SUMMARY REPORT"}</definedName>
    <definedName name="______________ABC5" hidden="1">{#N/A,#N/A,FALSE,"SUMMARY REPORT"}</definedName>
    <definedName name="______________abc6" hidden="1">{#N/A,#N/A,FALSE,"SUMMARY REPORT"}</definedName>
    <definedName name="______________ABC7" hidden="1">{#N/A,#N/A,FALSE,"SUMMARY REPORT"}</definedName>
    <definedName name="______________ABC8" hidden="1">{#N/A,#N/A,FALSE,"SUMMARY REPORT"}</definedName>
    <definedName name="______________ABC9" hidden="1">{#N/A,#N/A,FALSE,"SUMMARY REPORT"}</definedName>
    <definedName name="______________acb6" hidden="1">{#N/A,#N/A,FALSE,"SUMMARY REPORT"}</definedName>
    <definedName name="______________ADC6" hidden="1">{#N/A,#N/A,FALSE,"SUMMARY REPORT"}</definedName>
    <definedName name="______________ASE5" hidden="1">{#N/A,#N/A,FALSE,"SUMMARY REPORT"}</definedName>
    <definedName name="______________EDF2" hidden="1">{#N/A,#N/A,FALSE,"SUMMARY REPORT"}</definedName>
    <definedName name="______________f3" hidden="1">{#N/A,#N/A,FALSE,"196126-0690";#N/A,#N/A,FALSE,"196126-0690";#N/A,#N/A,FALSE,"1961165-0201"}</definedName>
    <definedName name="______________FBT1" hidden="1">{#N/A,#N/A,FALSE,"SUMMARY REPORT"}</definedName>
    <definedName name="______________h3" hidden="1">{#N/A,#N/A,FALSE,"196126-0690";#N/A,#N/A,FALSE,"196126-0690";#N/A,#N/A,FALSE,"1961165-0201"}</definedName>
    <definedName name="______________h4" hidden="1">{#N/A,#N/A,FALSE,"196126-0690";#N/A,#N/A,FALSE,"196126-0690";#N/A,#N/A,FALSE,"1961165-0201"}</definedName>
    <definedName name="______________h5" hidden="1">{#N/A,#N/A,FALSE,"196126-0690";#N/A,#N/A,FALSE,"196126-0690";#N/A,#N/A,FALSE,"1961165-0201"}</definedName>
    <definedName name="______________hav3" hidden="1">{#N/A,#N/A,FALSE,"196126-0690";#N/A,#N/A,FALSE,"196126-0690";#N/A,#N/A,FALSE,"1961165-0201"}</definedName>
    <definedName name="______________hav4" hidden="1">{#N/A,#N/A,FALSE,"196126-0690";#N/A,#N/A,FALSE,"196126-0690";#N/A,#N/A,FALSE,"1961165-0201"}</definedName>
    <definedName name="______________key2" hidden="1">#REF!</definedName>
    <definedName name="______________n3" hidden="1">{#N/A,#N/A,FALSE,"196126-0690";#N/A,#N/A,FALSE,"196126-0690";#N/A,#N/A,FALSE,"1961165-0201"}</definedName>
    <definedName name="______________QAC6" hidden="1">{#N/A,#N/A,FALSE,"SUMMARY REPORT"}</definedName>
    <definedName name="______________s3" hidden="1">{#N/A,#N/A,FALSE,"196126-0690";#N/A,#N/A,FALSE,"196126-0690";#N/A,#N/A,FALSE,"1961165-0201"}</definedName>
    <definedName name="______________sak1" hidden="1">{"'Server Configuration'!$A$1:$DB$281"}</definedName>
    <definedName name="______________sak2" hidden="1">{"'Server Configuration'!$A$1:$DB$281"}</definedName>
    <definedName name="______________sec3" hidden="1">#REF!</definedName>
    <definedName name="_____________a10" hidden="1">{"sales",#N/A,FALSE,"SALES"}</definedName>
    <definedName name="_____________a3" hidden="1">{#N/A,#N/A,FALSE,"196126-0690";#N/A,#N/A,FALSE,"196126-0690";#N/A,#N/A,FALSE,"1961165-0201"}</definedName>
    <definedName name="_____________aa1" hidden="1">{#N/A,#N/A,FALSE,"196126-0690";#N/A,#N/A,FALSE,"196126-0690";#N/A,#N/A,FALSE,"1961165-0201"}</definedName>
    <definedName name="_____________abc1" hidden="1">{#N/A,#N/A,FALSE,"SUMMARY REPORT"}</definedName>
    <definedName name="_____________abc10" hidden="1">{#N/A,#N/A,FALSE,"SUMMARY REPORT"}</definedName>
    <definedName name="_____________abc115" hidden="1">{#N/A,#N/A,FALSE,"SUMMARY REPORT"}</definedName>
    <definedName name="_____________ABC12" hidden="1">{#N/A,#N/A,FALSE,"SUMMARY REPORT"}</definedName>
    <definedName name="_____________abc13" hidden="1">{#N/A,#N/A,FALSE,"SUMMARY REPORT"}</definedName>
    <definedName name="_____________abc14" hidden="1">{#N/A,#N/A,FALSE,"SUMMARY REPORT"}</definedName>
    <definedName name="_____________abc15" hidden="1">{#N/A,#N/A,FALSE,"SUMMARY REPORT"}</definedName>
    <definedName name="_____________abc16" hidden="1">{#N/A,#N/A,FALSE,"SUMMARY REPORT"}</definedName>
    <definedName name="_____________abc18" hidden="1">{#N/A,#N/A,FALSE,"SUMMARY REPORT"}</definedName>
    <definedName name="_____________abc19" hidden="1">{#N/A,#N/A,FALSE,"SUMMARY REPORT"}</definedName>
    <definedName name="_____________abc21" hidden="1">{#N/A,#N/A,FALSE,"SUMMARY REPORT"}</definedName>
    <definedName name="_____________ABC5" hidden="1">{#N/A,#N/A,FALSE,"SUMMARY REPORT"}</definedName>
    <definedName name="_____________abc6" hidden="1">{#N/A,#N/A,FALSE,"SUMMARY REPORT"}</definedName>
    <definedName name="_____________ABC7" hidden="1">{#N/A,#N/A,FALSE,"SUMMARY REPORT"}</definedName>
    <definedName name="_____________ABC8" hidden="1">{#N/A,#N/A,FALSE,"SUMMARY REPORT"}</definedName>
    <definedName name="_____________ABC9" hidden="1">{#N/A,#N/A,FALSE,"SUMMARY REPORT"}</definedName>
    <definedName name="_____________acb6" hidden="1">{#N/A,#N/A,FALSE,"SUMMARY REPORT"}</definedName>
    <definedName name="_____________ADC6" hidden="1">{#N/A,#N/A,FALSE,"SUMMARY REPORT"}</definedName>
    <definedName name="_____________ASE5" hidden="1">{#N/A,#N/A,FALSE,"SUMMARY REPORT"}</definedName>
    <definedName name="_____________EDF2" hidden="1">{#N/A,#N/A,FALSE,"SUMMARY REPORT"}</definedName>
    <definedName name="_____________f3" hidden="1">{#N/A,#N/A,FALSE,"196126-0690";#N/A,#N/A,FALSE,"196126-0690";#N/A,#N/A,FALSE,"1961165-0201"}</definedName>
    <definedName name="_____________FBT1" hidden="1">{#N/A,#N/A,FALSE,"SUMMARY REPORT"}</definedName>
    <definedName name="_____________h3" hidden="1">{#N/A,#N/A,FALSE,"196126-0690";#N/A,#N/A,FALSE,"196126-0690";#N/A,#N/A,FALSE,"1961165-0201"}</definedName>
    <definedName name="_____________h4" hidden="1">{#N/A,#N/A,FALSE,"196126-0690";#N/A,#N/A,FALSE,"196126-0690";#N/A,#N/A,FALSE,"1961165-0201"}</definedName>
    <definedName name="_____________h5" hidden="1">{#N/A,#N/A,FALSE,"196126-0690";#N/A,#N/A,FALSE,"196126-0690";#N/A,#N/A,FALSE,"1961165-0201"}</definedName>
    <definedName name="_____________hav3" hidden="1">{#N/A,#N/A,FALSE,"196126-0690";#N/A,#N/A,FALSE,"196126-0690";#N/A,#N/A,FALSE,"1961165-0201"}</definedName>
    <definedName name="_____________hav4" hidden="1">{#N/A,#N/A,FALSE,"196126-0690";#N/A,#N/A,FALSE,"196126-0690";#N/A,#N/A,FALSE,"1961165-0201"}</definedName>
    <definedName name="_____________KD2" hidden="1">#REF!</definedName>
    <definedName name="_____________KD3" hidden="1">#REF!</definedName>
    <definedName name="_____________key2" hidden="1">#REF!</definedName>
    <definedName name="_____________KK1" hidden="1">#REF!</definedName>
    <definedName name="_____________KK2" hidden="1">#REF!</definedName>
    <definedName name="_____________KK3" hidden="1">#REF!</definedName>
    <definedName name="_____________n3" hidden="1">{#N/A,#N/A,FALSE,"196126-0690";#N/A,#N/A,FALSE,"196126-0690";#N/A,#N/A,FALSE,"1961165-0201"}</definedName>
    <definedName name="_____________nis3" hidden="1">#REF!</definedName>
    <definedName name="_____________QAC6" hidden="1">{#N/A,#N/A,FALSE,"SUMMARY REPORT"}</definedName>
    <definedName name="_____________sak1" hidden="1">{"'Server Configuration'!$A$1:$DB$281"}</definedName>
    <definedName name="_____________sak2" hidden="1">{"'Server Configuration'!$A$1:$DB$281"}</definedName>
    <definedName name="_____________sec3" hidden="1">#REF!</definedName>
    <definedName name="_____________w123" hidden="1">{"Edition",#N/A,FALSE,"Data"}</definedName>
    <definedName name="_____________w123_1" hidden="1">{"Edition",#N/A,FALSE,"Data"}</definedName>
    <definedName name="____________a10" hidden="1">{"sales",#N/A,FALSE,"SALES"}</definedName>
    <definedName name="____________a2" hidden="1">{"hilight1",#N/A,FALSE,"HILIGHT1"}</definedName>
    <definedName name="____________a3" hidden="1">{"hilight2",#N/A,FALSE,"HILIGHT2"}</definedName>
    <definedName name="____________a4" hidden="1">{"hilight3",#N/A,FALSE,"HILIGHT3"}</definedName>
    <definedName name="____________a5" hidden="1">{"income",#N/A,FALSE,"INCOME"}</definedName>
    <definedName name="____________a6" hidden="1">{"index",#N/A,FALSE,"INDEX"}</definedName>
    <definedName name="____________a7" hidden="1">{"PRINT_EST",#N/A,FALSE,"ESTMON"}</definedName>
    <definedName name="____________a8" hidden="1">{"revsale",#N/A,FALSE,"REV-ยุพดี"}</definedName>
    <definedName name="____________a9" hidden="1">{"revable",#N/A,FALSE,"REVABLE"}</definedName>
    <definedName name="____________aa1" hidden="1">{#N/A,#N/A,FALSE,"196126-0690";#N/A,#N/A,FALSE,"196126-0690";#N/A,#N/A,FALSE,"1961165-0201"}</definedName>
    <definedName name="____________abc1" hidden="1">{#N/A,#N/A,FALSE,"SUMMARY REPORT"}</definedName>
    <definedName name="____________abc10" hidden="1">{#N/A,#N/A,FALSE,"SUMMARY REPORT"}</definedName>
    <definedName name="____________abc115" hidden="1">{#N/A,#N/A,FALSE,"SUMMARY REPORT"}</definedName>
    <definedName name="____________ABC12" hidden="1">{#N/A,#N/A,FALSE,"SUMMARY REPORT"}</definedName>
    <definedName name="____________abc13" hidden="1">{#N/A,#N/A,FALSE,"SUMMARY REPORT"}</definedName>
    <definedName name="____________abc14" hidden="1">{#N/A,#N/A,FALSE,"SUMMARY REPORT"}</definedName>
    <definedName name="____________abc15" hidden="1">{#N/A,#N/A,FALSE,"SUMMARY REPORT"}</definedName>
    <definedName name="____________abc16" hidden="1">{#N/A,#N/A,FALSE,"SUMMARY REPORT"}</definedName>
    <definedName name="____________abc18" hidden="1">{#N/A,#N/A,FALSE,"SUMMARY REPORT"}</definedName>
    <definedName name="____________abc19" hidden="1">{#N/A,#N/A,FALSE,"SUMMARY REPORT"}</definedName>
    <definedName name="____________abc21" hidden="1">{#N/A,#N/A,FALSE,"SUMMARY REPORT"}</definedName>
    <definedName name="____________ABC5" hidden="1">{#N/A,#N/A,FALSE,"SUMMARY REPORT"}</definedName>
    <definedName name="____________abc6" hidden="1">{#N/A,#N/A,FALSE,"SUMMARY REPORT"}</definedName>
    <definedName name="____________ABC7" hidden="1">{#N/A,#N/A,FALSE,"SUMMARY REPORT"}</definedName>
    <definedName name="____________ABC8" hidden="1">{#N/A,#N/A,FALSE,"SUMMARY REPORT"}</definedName>
    <definedName name="____________ABC9" hidden="1">{#N/A,#N/A,FALSE,"SUMMARY REPORT"}</definedName>
    <definedName name="____________acb6" hidden="1">{#N/A,#N/A,FALSE,"SUMMARY REPORT"}</definedName>
    <definedName name="____________ADC6" hidden="1">{#N/A,#N/A,FALSE,"SUMMARY REPORT"}</definedName>
    <definedName name="____________ASE5" hidden="1">{#N/A,#N/A,FALSE,"SUMMARY REPORT"}</definedName>
    <definedName name="____________EDF2" hidden="1">{#N/A,#N/A,FALSE,"SUMMARY REPORT"}</definedName>
    <definedName name="____________f3" hidden="1">{#N/A,#N/A,FALSE,"196126-0690";#N/A,#N/A,FALSE,"196126-0690";#N/A,#N/A,FALSE,"1961165-0201"}</definedName>
    <definedName name="____________FBT1" hidden="1">{#N/A,#N/A,FALSE,"SUMMARY REPORT"}</definedName>
    <definedName name="____________h3" hidden="1">{#N/A,#N/A,FALSE,"196126-0690";#N/A,#N/A,FALSE,"196126-0690";#N/A,#N/A,FALSE,"1961165-0201"}</definedName>
    <definedName name="____________h4" hidden="1">{#N/A,#N/A,FALSE,"196126-0690";#N/A,#N/A,FALSE,"196126-0690";#N/A,#N/A,FALSE,"1961165-0201"}</definedName>
    <definedName name="____________h5" hidden="1">{#N/A,#N/A,FALSE,"196126-0690";#N/A,#N/A,FALSE,"196126-0690";#N/A,#N/A,FALSE,"1961165-0201"}</definedName>
    <definedName name="____________hav3" hidden="1">{#N/A,#N/A,FALSE,"196126-0690";#N/A,#N/A,FALSE,"196126-0690";#N/A,#N/A,FALSE,"1961165-0201"}</definedName>
    <definedName name="____________hav4" hidden="1">{#N/A,#N/A,FALSE,"196126-0690";#N/A,#N/A,FALSE,"196126-0690";#N/A,#N/A,FALSE,"1961165-0201"}</definedName>
    <definedName name="____________KD2" hidden="1">#REF!</definedName>
    <definedName name="____________KD3" hidden="1">#REF!</definedName>
    <definedName name="____________key2" hidden="1">#REF!</definedName>
    <definedName name="____________KK1" hidden="1">#REF!</definedName>
    <definedName name="____________KK2" hidden="1">#REF!</definedName>
    <definedName name="____________KK3" hidden="1">#REF!</definedName>
    <definedName name="____________n3" hidden="1">{#N/A,#N/A,FALSE,"196126-0690";#N/A,#N/A,FALSE,"196126-0690";#N/A,#N/A,FALSE,"1961165-0201"}</definedName>
    <definedName name="____________nis3" hidden="1">#REF!</definedName>
    <definedName name="____________QAC6" hidden="1">{#N/A,#N/A,FALSE,"SUMMARY REPORT"}</definedName>
    <definedName name="____________s3" hidden="1">{#N/A,#N/A,FALSE,"196126-0690";#N/A,#N/A,FALSE,"196126-0690";#N/A,#N/A,FALSE,"1961165-0201"}</definedName>
    <definedName name="____________sak1" hidden="1">{"'Server Configuration'!$A$1:$DB$281"}</definedName>
    <definedName name="____________sak2" hidden="1">{"'Server Configuration'!$A$1:$DB$281"}</definedName>
    <definedName name="____________sec3" hidden="1">#REF!</definedName>
    <definedName name="____________w123" hidden="1">{"Edition",#N/A,FALSE,"Data"}</definedName>
    <definedName name="____________w123_1" hidden="1">{"Edition",#N/A,FALSE,"Data"}</definedName>
    <definedName name="___________a10" hidden="1">{"sales",#N/A,FALSE,"SALES"}</definedName>
    <definedName name="___________a2" hidden="1">{"hilight1",#N/A,FALSE,"HILIGHT1"}</definedName>
    <definedName name="___________a3" hidden="1">{"hilight2",#N/A,FALSE,"HILIGHT2"}</definedName>
    <definedName name="___________a4" hidden="1">{"hilight3",#N/A,FALSE,"HILIGHT3"}</definedName>
    <definedName name="___________a5" hidden="1">{"income",#N/A,FALSE,"INCOME"}</definedName>
    <definedName name="___________a6" hidden="1">{"index",#N/A,FALSE,"INDEX"}</definedName>
    <definedName name="___________a7" hidden="1">{"PRINT_EST",#N/A,FALSE,"ESTMON"}</definedName>
    <definedName name="___________a8" hidden="1">{"revsale",#N/A,FALSE,"REV-ยุพดี"}</definedName>
    <definedName name="___________a9" hidden="1">{"revable",#N/A,FALSE,"REVABLE"}</definedName>
    <definedName name="___________aa1" hidden="1">{#N/A,#N/A,FALSE,"196126-0690";#N/A,#N/A,FALSE,"196126-0690";#N/A,#N/A,FALSE,"1961165-0201"}</definedName>
    <definedName name="___________abc1" hidden="1">{#N/A,#N/A,FALSE,"SUMMARY REPORT"}</definedName>
    <definedName name="___________abc10" hidden="1">{#N/A,#N/A,FALSE,"SUMMARY REPORT"}</definedName>
    <definedName name="___________abc115" hidden="1">{#N/A,#N/A,FALSE,"SUMMARY REPORT"}</definedName>
    <definedName name="___________ABC12" hidden="1">{#N/A,#N/A,FALSE,"SUMMARY REPORT"}</definedName>
    <definedName name="___________abc13" hidden="1">{#N/A,#N/A,FALSE,"SUMMARY REPORT"}</definedName>
    <definedName name="___________abc14" hidden="1">{#N/A,#N/A,FALSE,"SUMMARY REPORT"}</definedName>
    <definedName name="___________abc15" hidden="1">{#N/A,#N/A,FALSE,"SUMMARY REPORT"}</definedName>
    <definedName name="___________abc16" hidden="1">{#N/A,#N/A,FALSE,"SUMMARY REPORT"}</definedName>
    <definedName name="___________abc18" hidden="1">{#N/A,#N/A,FALSE,"SUMMARY REPORT"}</definedName>
    <definedName name="___________abc19" hidden="1">{#N/A,#N/A,FALSE,"SUMMARY REPORT"}</definedName>
    <definedName name="___________abc21" hidden="1">{#N/A,#N/A,FALSE,"SUMMARY REPORT"}</definedName>
    <definedName name="___________ABC5" hidden="1">{#N/A,#N/A,FALSE,"SUMMARY REPORT"}</definedName>
    <definedName name="___________abc6" hidden="1">{#N/A,#N/A,FALSE,"SUMMARY REPORT"}</definedName>
    <definedName name="___________ABC7" hidden="1">{#N/A,#N/A,FALSE,"SUMMARY REPORT"}</definedName>
    <definedName name="___________ABC8" hidden="1">{#N/A,#N/A,FALSE,"SUMMARY REPORT"}</definedName>
    <definedName name="___________ABC9" hidden="1">{#N/A,#N/A,FALSE,"SUMMARY REPORT"}</definedName>
    <definedName name="___________acb6" hidden="1">{#N/A,#N/A,FALSE,"SUMMARY REPORT"}</definedName>
    <definedName name="___________ADC6" hidden="1">{#N/A,#N/A,FALSE,"SUMMARY REPORT"}</definedName>
    <definedName name="___________ASE5" hidden="1">{#N/A,#N/A,FALSE,"SUMMARY REPORT"}</definedName>
    <definedName name="___________bs1" hidden="1">{#N/A,#N/A,FALSE,"Staffnos &amp; cost"}</definedName>
    <definedName name="___________bs2" hidden="1">{#N/A,#N/A,TRUE,"Staffnos &amp; cost"}</definedName>
    <definedName name="___________EDF2" hidden="1">{#N/A,#N/A,FALSE,"SUMMARY REPORT"}</definedName>
    <definedName name="___________f3" hidden="1">{#N/A,#N/A,FALSE,"196126-0690";#N/A,#N/A,FALSE,"196126-0690";#N/A,#N/A,FALSE,"1961165-0201"}</definedName>
    <definedName name="___________FBT1" hidden="1">{#N/A,#N/A,FALSE,"SUMMARY REPORT"}</definedName>
    <definedName name="___________h3" hidden="1">{#N/A,#N/A,FALSE,"196126-0690";#N/A,#N/A,FALSE,"196126-0690";#N/A,#N/A,FALSE,"1961165-0201"}</definedName>
    <definedName name="___________h4" hidden="1">{#N/A,#N/A,FALSE,"196126-0690";#N/A,#N/A,FALSE,"196126-0690";#N/A,#N/A,FALSE,"1961165-0201"}</definedName>
    <definedName name="___________h5" hidden="1">{#N/A,#N/A,FALSE,"196126-0690";#N/A,#N/A,FALSE,"196126-0690";#N/A,#N/A,FALSE,"1961165-0201"}</definedName>
    <definedName name="___________hav3" hidden="1">{#N/A,#N/A,FALSE,"196126-0690";#N/A,#N/A,FALSE,"196126-0690";#N/A,#N/A,FALSE,"1961165-0201"}</definedName>
    <definedName name="___________hav4" hidden="1">{#N/A,#N/A,FALSE,"196126-0690";#N/A,#N/A,FALSE,"196126-0690";#N/A,#N/A,FALSE,"1961165-0201"}</definedName>
    <definedName name="___________KD2" hidden="1">#REF!</definedName>
    <definedName name="___________KD3" hidden="1">#REF!</definedName>
    <definedName name="___________key2" hidden="1">#REF!</definedName>
    <definedName name="___________KK1" hidden="1">#REF!</definedName>
    <definedName name="___________KK2" hidden="1">#REF!</definedName>
    <definedName name="___________KK3" hidden="1">#REF!</definedName>
    <definedName name="___________n3" hidden="1">{#N/A,#N/A,FALSE,"196126-0690";#N/A,#N/A,FALSE,"196126-0690";#N/A,#N/A,FALSE,"1961165-0201"}</definedName>
    <definedName name="___________nis3" hidden="1">#REF!</definedName>
    <definedName name="___________QAC6" hidden="1">{#N/A,#N/A,FALSE,"SUMMARY REPORT"}</definedName>
    <definedName name="___________sak1" hidden="1">{"'Server Configuration'!$A$1:$DB$281"}</definedName>
    <definedName name="___________sak2" hidden="1">{"'Server Configuration'!$A$1:$DB$281"}</definedName>
    <definedName name="___________sec3" hidden="1">#REF!</definedName>
    <definedName name="___________w123" hidden="1">{"Edition",#N/A,FALSE,"Data"}</definedName>
    <definedName name="___________w123_1" hidden="1">{"Edition",#N/A,FALSE,"Data"}</definedName>
    <definedName name="__________a10" hidden="1">{"sales",#N/A,FALSE,"SALES"}</definedName>
    <definedName name="__________a2" hidden="1">{"hilight1",#N/A,FALSE,"HILIGHT1"}</definedName>
    <definedName name="__________a3" hidden="1">{"hilight2",#N/A,FALSE,"HILIGHT2"}</definedName>
    <definedName name="__________a4" hidden="1">{"hilight3",#N/A,FALSE,"HILIGHT3"}</definedName>
    <definedName name="__________a5" hidden="1">{"income",#N/A,FALSE,"INCOME"}</definedName>
    <definedName name="__________a6" hidden="1">{"index",#N/A,FALSE,"INDEX"}</definedName>
    <definedName name="__________a7" hidden="1">{"PRINT_EST",#N/A,FALSE,"ESTMON"}</definedName>
    <definedName name="__________a8" hidden="1">{"revsale",#N/A,FALSE,"REV-ยุพดี"}</definedName>
    <definedName name="__________a9" hidden="1">{"revable",#N/A,FALSE,"REVABLE"}</definedName>
    <definedName name="__________aa1" hidden="1">{#N/A,#N/A,FALSE,"196126-0690";#N/A,#N/A,FALSE,"196126-0690";#N/A,#N/A,FALSE,"1961165-0201"}</definedName>
    <definedName name="__________abc1" hidden="1">{#N/A,#N/A,FALSE,"SUMMARY REPORT"}</definedName>
    <definedName name="__________abc10" hidden="1">{#N/A,#N/A,FALSE,"SUMMARY REPORT"}</definedName>
    <definedName name="__________abc115" hidden="1">{#N/A,#N/A,FALSE,"SUMMARY REPORT"}</definedName>
    <definedName name="__________ABC12" hidden="1">{#N/A,#N/A,FALSE,"SUMMARY REPORT"}</definedName>
    <definedName name="__________abc13" hidden="1">{#N/A,#N/A,FALSE,"SUMMARY REPORT"}</definedName>
    <definedName name="__________abc14" hidden="1">{#N/A,#N/A,FALSE,"SUMMARY REPORT"}</definedName>
    <definedName name="__________abc15" hidden="1">{#N/A,#N/A,FALSE,"SUMMARY REPORT"}</definedName>
    <definedName name="__________abc16" hidden="1">{#N/A,#N/A,FALSE,"SUMMARY REPORT"}</definedName>
    <definedName name="__________abc18" hidden="1">{#N/A,#N/A,FALSE,"SUMMARY REPORT"}</definedName>
    <definedName name="__________abc19" hidden="1">{#N/A,#N/A,FALSE,"SUMMARY REPORT"}</definedName>
    <definedName name="__________abc21" hidden="1">{#N/A,#N/A,FALSE,"SUMMARY REPORT"}</definedName>
    <definedName name="__________ABC5" hidden="1">{#N/A,#N/A,FALSE,"SUMMARY REPORT"}</definedName>
    <definedName name="__________abc6" hidden="1">{#N/A,#N/A,FALSE,"SUMMARY REPORT"}</definedName>
    <definedName name="__________ABC7" hidden="1">{#N/A,#N/A,FALSE,"SUMMARY REPORT"}</definedName>
    <definedName name="__________ABC8" hidden="1">{#N/A,#N/A,FALSE,"SUMMARY REPORT"}</definedName>
    <definedName name="__________ABC9" hidden="1">{#N/A,#N/A,FALSE,"SUMMARY REPORT"}</definedName>
    <definedName name="__________acb6" hidden="1">{#N/A,#N/A,FALSE,"SUMMARY REPORT"}</definedName>
    <definedName name="__________ADC6" hidden="1">{#N/A,#N/A,FALSE,"SUMMARY REPORT"}</definedName>
    <definedName name="__________ASE5" hidden="1">{#N/A,#N/A,FALSE,"SUMMARY REPORT"}</definedName>
    <definedName name="__________EDF2" hidden="1">{#N/A,#N/A,FALSE,"SUMMARY REPORT"}</definedName>
    <definedName name="__________f3" hidden="1">{#N/A,#N/A,FALSE,"196126-0690";#N/A,#N/A,FALSE,"196126-0690";#N/A,#N/A,FALSE,"1961165-0201"}</definedName>
    <definedName name="__________FBT1" hidden="1">{#N/A,#N/A,FALSE,"SUMMARY REPORT"}</definedName>
    <definedName name="__________h3" hidden="1">{#N/A,#N/A,FALSE,"196126-0690";#N/A,#N/A,FALSE,"196126-0690";#N/A,#N/A,FALSE,"1961165-0201"}</definedName>
    <definedName name="__________h4" hidden="1">{#N/A,#N/A,FALSE,"196126-0690";#N/A,#N/A,FALSE,"196126-0690";#N/A,#N/A,FALSE,"1961165-0201"}</definedName>
    <definedName name="__________h5" hidden="1">{#N/A,#N/A,FALSE,"196126-0690";#N/A,#N/A,FALSE,"196126-0690";#N/A,#N/A,FALSE,"1961165-0201"}</definedName>
    <definedName name="__________hav3" hidden="1">{#N/A,#N/A,FALSE,"196126-0690";#N/A,#N/A,FALSE,"196126-0690";#N/A,#N/A,FALSE,"1961165-0201"}</definedName>
    <definedName name="__________hav4" hidden="1">{#N/A,#N/A,FALSE,"196126-0690";#N/A,#N/A,FALSE,"196126-0690";#N/A,#N/A,FALSE,"1961165-0201"}</definedName>
    <definedName name="__________KD2" hidden="1">#REF!</definedName>
    <definedName name="__________KD3" hidden="1">#REF!</definedName>
    <definedName name="__________key2" hidden="1">#REF!</definedName>
    <definedName name="__________KK1" hidden="1">#REF!</definedName>
    <definedName name="__________KK2" hidden="1">#REF!</definedName>
    <definedName name="__________KK3" hidden="1">#REF!</definedName>
    <definedName name="__________n3" hidden="1">{#N/A,#N/A,FALSE,"196126-0690";#N/A,#N/A,FALSE,"196126-0690";#N/A,#N/A,FALSE,"1961165-0201"}</definedName>
    <definedName name="__________nis3" hidden="1">#REF!</definedName>
    <definedName name="__________QAC6" hidden="1">{#N/A,#N/A,FALSE,"SUMMARY REPORT"}</definedName>
    <definedName name="__________s3" hidden="1">{#N/A,#N/A,FALSE,"196126-0690";#N/A,#N/A,FALSE,"196126-0690";#N/A,#N/A,FALSE,"1961165-0201"}</definedName>
    <definedName name="__________sak1" hidden="1">{"'Server Configuration'!$A$1:$DB$281"}</definedName>
    <definedName name="__________sak2" hidden="1">{"'Server Configuration'!$A$1:$DB$281"}</definedName>
    <definedName name="__________sec3" hidden="1">#REF!</definedName>
    <definedName name="_________a10" hidden="1">{"sales",#N/A,FALSE,"SALES"}</definedName>
    <definedName name="_________a2" hidden="1">{"hilight1",#N/A,FALSE,"HILIGHT1"}</definedName>
    <definedName name="_________a3" hidden="1">{"hilight2",#N/A,FALSE,"HILIGHT2"}</definedName>
    <definedName name="_________a4" hidden="1">{"hilight3",#N/A,FALSE,"HILIGHT3"}</definedName>
    <definedName name="_________a5" hidden="1">{"income",#N/A,FALSE,"INCOME"}</definedName>
    <definedName name="_________a6" hidden="1">{"index",#N/A,FALSE,"INDEX"}</definedName>
    <definedName name="_________a7" hidden="1">{"PRINT_EST",#N/A,FALSE,"ESTMON"}</definedName>
    <definedName name="_________a8" hidden="1">{"revsale",#N/A,FALSE,"REV-ยุพดี"}</definedName>
    <definedName name="_________a9" hidden="1">{"revable",#N/A,FALSE,"REVABLE"}</definedName>
    <definedName name="_________aa1" hidden="1">{#N/A,#N/A,FALSE,"196126-0690";#N/A,#N/A,FALSE,"196126-0690";#N/A,#N/A,FALSE,"1961165-0201"}</definedName>
    <definedName name="_________aaaaaa" hidden="1">{#N/A,#N/A,FALSE,"Staffnos &amp; cost"}</definedName>
    <definedName name="_________abc1" hidden="1">{#N/A,#N/A,FALSE,"SUMMARY REPORT"}</definedName>
    <definedName name="_________abc10" hidden="1">{#N/A,#N/A,FALSE,"SUMMARY REPORT"}</definedName>
    <definedName name="_________abc115" hidden="1">{#N/A,#N/A,FALSE,"SUMMARY REPORT"}</definedName>
    <definedName name="_________ABC12" hidden="1">{#N/A,#N/A,FALSE,"SUMMARY REPORT"}</definedName>
    <definedName name="_________abc13" hidden="1">{#N/A,#N/A,FALSE,"SUMMARY REPORT"}</definedName>
    <definedName name="_________abc14" hidden="1">{#N/A,#N/A,FALSE,"SUMMARY REPORT"}</definedName>
    <definedName name="_________abc15" hidden="1">{#N/A,#N/A,FALSE,"SUMMARY REPORT"}</definedName>
    <definedName name="_________abc16" hidden="1">{#N/A,#N/A,FALSE,"SUMMARY REPORT"}</definedName>
    <definedName name="_________abc18" hidden="1">{#N/A,#N/A,FALSE,"SUMMARY REPORT"}</definedName>
    <definedName name="_________abc19" hidden="1">{#N/A,#N/A,FALSE,"SUMMARY REPORT"}</definedName>
    <definedName name="_________abc21" hidden="1">{#N/A,#N/A,FALSE,"SUMMARY REPORT"}</definedName>
    <definedName name="_________ABC5" hidden="1">{#N/A,#N/A,FALSE,"SUMMARY REPORT"}</definedName>
    <definedName name="_________abc6" hidden="1">{#N/A,#N/A,FALSE,"SUMMARY REPORT"}</definedName>
    <definedName name="_________ABC7" hidden="1">{#N/A,#N/A,FALSE,"SUMMARY REPORT"}</definedName>
    <definedName name="_________ABC8" hidden="1">{#N/A,#N/A,FALSE,"SUMMARY REPORT"}</definedName>
    <definedName name="_________ABC9" hidden="1">{#N/A,#N/A,FALSE,"SUMMARY REPORT"}</definedName>
    <definedName name="_________acb6" hidden="1">{#N/A,#N/A,FALSE,"SUMMARY REPORT"}</definedName>
    <definedName name="_________Act1" hidden="1">#REF!,#REF!,#REF!,#REF!,#REF!,#REF!,#REF!,#REF!,#REF!,#REF!,#REF!,#REF!,#REF!,#REF!,#REF!,#REF!,#REF!</definedName>
    <definedName name="_________Act2" hidden="1">#REF!,#REF!,#REF!,#REF!,#REF!,#REF!,#REF!,#REF!,#REF!,#REF!,#REF!,#REF!</definedName>
    <definedName name="_________Act3" hidden="1">#REF!,#REF!,#REF!,#REF!,#REF!,#REF!,#REF!,#REF!</definedName>
    <definedName name="_________ADC6" hidden="1">{#N/A,#N/A,FALSE,"SUMMARY REPORT"}</definedName>
    <definedName name="_________aro30" hidden="1">{#N/A,#N/A,FALSE,"Staffnos &amp; cost"}</definedName>
    <definedName name="_________ASE5" hidden="1">{#N/A,#N/A,FALSE,"SUMMARY REPORT"}</definedName>
    <definedName name="_________Bud1" hidden="1">#REF!,#REF!,#REF!,#REF!,#REF!,#REF!,#REF!,#REF!,#REF!,#REF!,#REF!,#REF!,#REF!,#REF!,#REF!,#REF!,#REF!</definedName>
    <definedName name="_________Bud2" hidden="1">#REF!,#REF!,#REF!,#REF!,#REF!,#REF!,#REF!,#REF!,#REF!,#REF!,#REF!,#REF!</definedName>
    <definedName name="_________Bud3" hidden="1">#REF!,#REF!,#REF!,#REF!,#REF!,#REF!,#REF!,#REF!</definedName>
    <definedName name="_________EDF2" hidden="1">{#N/A,#N/A,FALSE,"SUMMARY REPORT"}</definedName>
    <definedName name="_________f3" hidden="1">{#N/A,#N/A,FALSE,"196126-0690";#N/A,#N/A,FALSE,"196126-0690";#N/A,#N/A,FALSE,"1961165-0201"}</definedName>
    <definedName name="_________FBT1" hidden="1">{#N/A,#N/A,FALSE,"SUMMARY REPORT"}</definedName>
    <definedName name="_________h3" hidden="1">{#N/A,#N/A,FALSE,"196126-0690";#N/A,#N/A,FALSE,"196126-0690";#N/A,#N/A,FALSE,"1961165-0201"}</definedName>
    <definedName name="_________h4" hidden="1">{#N/A,#N/A,FALSE,"196126-0690";#N/A,#N/A,FALSE,"196126-0690";#N/A,#N/A,FALSE,"1961165-0201"}</definedName>
    <definedName name="_________h5" hidden="1">{#N/A,#N/A,FALSE,"196126-0690";#N/A,#N/A,FALSE,"196126-0690";#N/A,#N/A,FALSE,"1961165-0201"}</definedName>
    <definedName name="_________hav3" hidden="1">{#N/A,#N/A,FALSE,"196126-0690";#N/A,#N/A,FALSE,"196126-0690";#N/A,#N/A,FALSE,"1961165-0201"}</definedName>
    <definedName name="_________hav4" hidden="1">{#N/A,#N/A,FALSE,"196126-0690";#N/A,#N/A,FALSE,"196126-0690";#N/A,#N/A,FALSE,"1961165-0201"}</definedName>
    <definedName name="_________ht2" hidden="1">{"'Server Configuration'!$A$1:$DB$281"}</definedName>
    <definedName name="_________ht22" hidden="1">{"'Server Configuration'!$A$1:$DB$281"}</definedName>
    <definedName name="_________KD2" hidden="1">#REF!</definedName>
    <definedName name="_________KD3" hidden="1">#REF!</definedName>
    <definedName name="_________key2" hidden="1">#REF!</definedName>
    <definedName name="_________KK1" hidden="1">#REF!</definedName>
    <definedName name="_________KK2" hidden="1">#REF!</definedName>
    <definedName name="_________KK3" hidden="1">#REF!</definedName>
    <definedName name="_________n3" hidden="1">{#N/A,#N/A,FALSE,"196126-0690";#N/A,#N/A,FALSE,"196126-0690";#N/A,#N/A,FALSE,"1961165-0201"}</definedName>
    <definedName name="_________nis3" hidden="1">#REF!</definedName>
    <definedName name="_________Nov05" hidden="1">{#N/A,#N/A,FALSE,"PM8 table"}</definedName>
    <definedName name="_________QAC6" hidden="1">{#N/A,#N/A,FALSE,"SUMMARY REPORT"}</definedName>
    <definedName name="_________s3" hidden="1">{#N/A,#N/A,FALSE,"196126-0690";#N/A,#N/A,FALSE,"196126-0690";#N/A,#N/A,FALSE,"1961165-0201"}</definedName>
    <definedName name="_________sak1" hidden="1">{"'Server Configuration'!$A$1:$DB$281"}</definedName>
    <definedName name="_________sak2" hidden="1">{"'Server Configuration'!$A$1:$DB$281"}</definedName>
    <definedName name="_________sec3" hidden="1">#REF!</definedName>
    <definedName name="_________UP07" hidden="1">#REF!</definedName>
    <definedName name="_________UP09" hidden="1">#REF!</definedName>
    <definedName name="_________w123" hidden="1">{"Edition",#N/A,FALSE,"Data"}</definedName>
    <definedName name="_________w123_1" hidden="1">{"Edition",#N/A,FALSE,"Data"}</definedName>
    <definedName name="________a10" hidden="1">{"sales",#N/A,FALSE,"SALES"}</definedName>
    <definedName name="________a2" hidden="1">{"hilight1",#N/A,FALSE,"HILIGHT1"}</definedName>
    <definedName name="________a3" hidden="1">{"hilight2",#N/A,FALSE,"HILIGHT2"}</definedName>
    <definedName name="________a4" hidden="1">{"hilight3",#N/A,FALSE,"HILIGHT3"}</definedName>
    <definedName name="________a5" hidden="1">{"income",#N/A,FALSE,"INCOME"}</definedName>
    <definedName name="________a6" hidden="1">{"index",#N/A,FALSE,"INDEX"}</definedName>
    <definedName name="________a7" hidden="1">{"PRINT_EST",#N/A,FALSE,"ESTMON"}</definedName>
    <definedName name="________a8" hidden="1">{"revsale",#N/A,FALSE,"REV-ยุพดี"}</definedName>
    <definedName name="________a9" hidden="1">{"revable",#N/A,FALSE,"REVABLE"}</definedName>
    <definedName name="________aa1" hidden="1">{#N/A,#N/A,FALSE,"196126-0690";#N/A,#N/A,FALSE,"196126-0690";#N/A,#N/A,FALSE,"1961165-0201"}</definedName>
    <definedName name="________abc1" hidden="1">{#N/A,#N/A,FALSE,"SUMMARY REPORT"}</definedName>
    <definedName name="________abc10" hidden="1">{#N/A,#N/A,FALSE,"SUMMARY REPORT"}</definedName>
    <definedName name="________abc115" hidden="1">{#N/A,#N/A,FALSE,"SUMMARY REPORT"}</definedName>
    <definedName name="________ABC12" hidden="1">{#N/A,#N/A,FALSE,"SUMMARY REPORT"}</definedName>
    <definedName name="________abc13" hidden="1">{#N/A,#N/A,FALSE,"SUMMARY REPORT"}</definedName>
    <definedName name="________abc14" hidden="1">{#N/A,#N/A,FALSE,"SUMMARY REPORT"}</definedName>
    <definedName name="________abc15" hidden="1">{#N/A,#N/A,FALSE,"SUMMARY REPORT"}</definedName>
    <definedName name="________abc16" hidden="1">{#N/A,#N/A,FALSE,"SUMMARY REPORT"}</definedName>
    <definedName name="________abc18" hidden="1">{#N/A,#N/A,FALSE,"SUMMARY REPORT"}</definedName>
    <definedName name="________abc19" hidden="1">{#N/A,#N/A,FALSE,"SUMMARY REPORT"}</definedName>
    <definedName name="________abc21" hidden="1">{#N/A,#N/A,FALSE,"SUMMARY REPORT"}</definedName>
    <definedName name="________ABC5" hidden="1">{#N/A,#N/A,FALSE,"SUMMARY REPORT"}</definedName>
    <definedName name="________abc6" hidden="1">{#N/A,#N/A,FALSE,"SUMMARY REPORT"}</definedName>
    <definedName name="________ABC7" hidden="1">{#N/A,#N/A,FALSE,"SUMMARY REPORT"}</definedName>
    <definedName name="________ABC8" hidden="1">{#N/A,#N/A,FALSE,"SUMMARY REPORT"}</definedName>
    <definedName name="________ABC9" hidden="1">{#N/A,#N/A,FALSE,"SUMMARY REPORT"}</definedName>
    <definedName name="________acb6" hidden="1">{#N/A,#N/A,FALSE,"SUMMARY REPORT"}</definedName>
    <definedName name="________Act1" hidden="1">#REF!,#REF!,#REF!,#REF!,#REF!,#REF!,#REF!,#REF!,#REF!,#REF!,#REF!,#REF!,#REF!,#REF!,#REF!,#REF!,#REF!</definedName>
    <definedName name="________Act2" hidden="1">#REF!,#REF!,#REF!,#REF!,#REF!,#REF!,#REF!,#REF!,#REF!,#REF!,#REF!,#REF!</definedName>
    <definedName name="________Act3" hidden="1">#REF!,#REF!,#REF!,#REF!,#REF!,#REF!,#REF!,#REF!</definedName>
    <definedName name="________ADC6" hidden="1">{#N/A,#N/A,FALSE,"SUMMARY REPORT"}</definedName>
    <definedName name="________aro30" hidden="1">{#N/A,#N/A,FALSE,"Staffnos &amp; cost"}</definedName>
    <definedName name="________ASE5" hidden="1">{#N/A,#N/A,FALSE,"SUMMARY REPORT"}</definedName>
    <definedName name="________Bud1" hidden="1">#REF!,#REF!,#REF!,#REF!,#REF!,#REF!,#REF!,#REF!,#REF!,#REF!,#REF!,#REF!,#REF!,#REF!,#REF!,#REF!,#REF!</definedName>
    <definedName name="________Bud2" hidden="1">#REF!,#REF!,#REF!,#REF!,#REF!,#REF!,#REF!,#REF!,#REF!,#REF!,#REF!,#REF!</definedName>
    <definedName name="________Bud3" hidden="1">#REF!,#REF!,#REF!,#REF!,#REF!,#REF!,#REF!,#REF!</definedName>
    <definedName name="________cap1" hidden="1">{"TotalMR_CY",#N/A,FALSE,"PLAN97 MASTER"}</definedName>
    <definedName name="________cap12" hidden="1">{"Year97to_98",#N/A,TRUE,"PLAN97 MASTER";"Year99to_00",#N/A,TRUE,"PLAN97 MASTER";"Year01to_02",#N/A,TRUE,"PLAN97 MASTER";"Year03to_04",#N/A,TRUE,"PLAN97 MASTER";"Year05to_06",#N/A,TRUE,"PLAN97 MASTER";"TotalMR_CY",#N/A,TRUE,"PLAN97 MASTER"}</definedName>
    <definedName name="________EDF2" hidden="1">{#N/A,#N/A,FALSE,"SUMMARY REPORT"}</definedName>
    <definedName name="________f3" hidden="1">{#N/A,#N/A,FALSE,"196126-0690";#N/A,#N/A,FALSE,"196126-0690";#N/A,#N/A,FALSE,"1961165-0201"}</definedName>
    <definedName name="________FBT1" hidden="1">{#N/A,#N/A,FALSE,"SUMMARY REPORT"}</definedName>
    <definedName name="________h3" hidden="1">{#N/A,#N/A,FALSE,"196126-0690";#N/A,#N/A,FALSE,"196126-0690";#N/A,#N/A,FALSE,"1961165-0201"}</definedName>
    <definedName name="________h4" hidden="1">{#N/A,#N/A,FALSE,"196126-0690";#N/A,#N/A,FALSE,"196126-0690";#N/A,#N/A,FALSE,"1961165-0201"}</definedName>
    <definedName name="________h5" hidden="1">{#N/A,#N/A,FALSE,"196126-0690";#N/A,#N/A,FALSE,"196126-0690";#N/A,#N/A,FALSE,"1961165-0201"}</definedName>
    <definedName name="________hav3" hidden="1">{#N/A,#N/A,FALSE,"196126-0690";#N/A,#N/A,FALSE,"196126-0690";#N/A,#N/A,FALSE,"1961165-0201"}</definedName>
    <definedName name="________hav4" hidden="1">{#N/A,#N/A,FALSE,"196126-0690";#N/A,#N/A,FALSE,"196126-0690";#N/A,#N/A,FALSE,"1961165-0201"}</definedName>
    <definedName name="________ht2" hidden="1">{"'Server Configuration'!$A$1:$DB$281"}</definedName>
    <definedName name="________ht22" hidden="1">{"'Server Configuration'!$A$1:$DB$281"}</definedName>
    <definedName name="________KD2" hidden="1">#REF!</definedName>
    <definedName name="________KD3" hidden="1">#REF!</definedName>
    <definedName name="________key2" hidden="1">#REF!</definedName>
    <definedName name="________KK1" hidden="1">#REF!</definedName>
    <definedName name="________KK2" hidden="1">#REF!</definedName>
    <definedName name="________KK3" hidden="1">#REF!</definedName>
    <definedName name="________n3" hidden="1">{#N/A,#N/A,FALSE,"196126-0690";#N/A,#N/A,FALSE,"196126-0690";#N/A,#N/A,FALSE,"1961165-0201"}</definedName>
    <definedName name="________N300" hidden="1">{#N/A,#N/A,TRUE,"일정"}</definedName>
    <definedName name="________nis3" hidden="1">#REF!</definedName>
    <definedName name="________Nov05" hidden="1">{#N/A,#N/A,FALSE,"PM8 table"}</definedName>
    <definedName name="________QAC6" hidden="1">{#N/A,#N/A,FALSE,"SUMMARY REPORT"}</definedName>
    <definedName name="________sak1" hidden="1">{"'Server Configuration'!$A$1:$DB$281"}</definedName>
    <definedName name="________sak2" hidden="1">{"'Server Configuration'!$A$1:$DB$281"}</definedName>
    <definedName name="________sec3" hidden="1">#REF!</definedName>
    <definedName name="________UP07" hidden="1">#REF!</definedName>
    <definedName name="________UP09" hidden="1">#REF!</definedName>
    <definedName name="________w123" hidden="1">{"Edition",#N/A,FALSE,"Data"}</definedName>
    <definedName name="________w123_1" hidden="1">{"Edition",#N/A,FALSE,"Data"}</definedName>
    <definedName name="_______a10" hidden="1">{"sales",#N/A,FALSE,"SALES"}</definedName>
    <definedName name="_______a2" hidden="1">{"hilight1",#N/A,FALSE,"HILIGHT1"}</definedName>
    <definedName name="_______a3" hidden="1">{"hilight2",#N/A,FALSE,"HILIGHT2"}</definedName>
    <definedName name="_______a4" hidden="1">{"hilight3",#N/A,FALSE,"HILIGHT3"}</definedName>
    <definedName name="_______a5" hidden="1">{"income",#N/A,FALSE,"INCOME"}</definedName>
    <definedName name="_______a6" hidden="1">{"index",#N/A,FALSE,"INDEX"}</definedName>
    <definedName name="_______a7" hidden="1">{"PRINT_EST",#N/A,FALSE,"ESTMON"}</definedName>
    <definedName name="_______a8" hidden="1">{"revsale",#N/A,FALSE,"REV-ยุพดี"}</definedName>
    <definedName name="_______a9" hidden="1">{"revable",#N/A,FALSE,"REVABLE"}</definedName>
    <definedName name="_______aa1" hidden="1">{#N/A,#N/A,FALSE,"196126-0690";#N/A,#N/A,FALSE,"196126-0690";#N/A,#N/A,FALSE,"1961165-0201"}</definedName>
    <definedName name="_______abc1" hidden="1">{#N/A,#N/A,FALSE,"SUMMARY REPORT"}</definedName>
    <definedName name="_______abc10" hidden="1">{#N/A,#N/A,FALSE,"SUMMARY REPORT"}</definedName>
    <definedName name="_______abc115" hidden="1">{#N/A,#N/A,FALSE,"SUMMARY REPORT"}</definedName>
    <definedName name="_______ABC12" hidden="1">{#N/A,#N/A,FALSE,"SUMMARY REPORT"}</definedName>
    <definedName name="_______abc13" hidden="1">{#N/A,#N/A,FALSE,"SUMMARY REPORT"}</definedName>
    <definedName name="_______abc14" hidden="1">{#N/A,#N/A,FALSE,"SUMMARY REPORT"}</definedName>
    <definedName name="_______abc15" hidden="1">{#N/A,#N/A,FALSE,"SUMMARY REPORT"}</definedName>
    <definedName name="_______abc16" hidden="1">{#N/A,#N/A,FALSE,"SUMMARY REPORT"}</definedName>
    <definedName name="_______abc18" hidden="1">{#N/A,#N/A,FALSE,"SUMMARY REPORT"}</definedName>
    <definedName name="_______abc19" hidden="1">{#N/A,#N/A,FALSE,"SUMMARY REPORT"}</definedName>
    <definedName name="_______abc21" hidden="1">{#N/A,#N/A,FALSE,"SUMMARY REPORT"}</definedName>
    <definedName name="_______ABC5" hidden="1">{#N/A,#N/A,FALSE,"SUMMARY REPORT"}</definedName>
    <definedName name="_______abc6" hidden="1">{#N/A,#N/A,FALSE,"SUMMARY REPORT"}</definedName>
    <definedName name="_______ABC7" hidden="1">{#N/A,#N/A,FALSE,"SUMMARY REPORT"}</definedName>
    <definedName name="_______ABC8" hidden="1">{#N/A,#N/A,FALSE,"SUMMARY REPORT"}</definedName>
    <definedName name="_______ABC9" hidden="1">{#N/A,#N/A,FALSE,"SUMMARY REPORT"}</definedName>
    <definedName name="_______acb6" hidden="1">{#N/A,#N/A,FALSE,"SUMMARY REPORT"}</definedName>
    <definedName name="_______Act1" hidden="1">#REF!,#REF!,#REF!,#REF!,#REF!,#REF!,#REF!,#REF!,#REF!,#REF!,#REF!,#REF!,#REF!,#REF!,#REF!,#REF!,#REF!</definedName>
    <definedName name="_______Act2" hidden="1">#REF!,#REF!,#REF!,#REF!,#REF!,#REF!,#REF!,#REF!,#REF!,#REF!,#REF!,#REF!</definedName>
    <definedName name="_______Act3" hidden="1">#REF!,#REF!,#REF!,#REF!,#REF!,#REF!,#REF!,#REF!</definedName>
    <definedName name="_______ADC6" hidden="1">{#N/A,#N/A,FALSE,"SUMMARY REPORT"}</definedName>
    <definedName name="_______aro30" hidden="1">{#N/A,#N/A,FALSE,"Staffnos &amp; cost"}</definedName>
    <definedName name="_______ASE5" hidden="1">{#N/A,#N/A,FALSE,"SUMMARY REPORT"}</definedName>
    <definedName name="_______bg1" hidden="1">{"TOTAL",#N/A,TRUE,"DETAIL";"COS",#N/A,TRUE,"DETAIL";"DOMESTIC",#N/A,TRUE,"DETAIL";"DOM TRACK",#N/A,TRUE,"DETAIL";#N/A,#N/A,TRUE,"SHOW";#N/A,#N/A,TRUE,"BALANCE";#N/A,#N/A,TRUE,"SHOW BAL"}</definedName>
    <definedName name="_______BU4" hidden="1">{"Page 1",#N/A,TRUE,"Sheet1";"Page 2",#N/A,TRUE,"Sheet1"}</definedName>
    <definedName name="_______BU5" hidden="1">{"Page 1",#N/A,TRUE,"Sheet1";"Page 2",#N/A,TRUE,"Sheet1"}</definedName>
    <definedName name="_______Bud1" hidden="1">#REF!,#REF!,#REF!,#REF!,#REF!,#REF!,#REF!,#REF!,#REF!,#REF!,#REF!,#REF!,#REF!,#REF!,#REF!,#REF!,#REF!</definedName>
    <definedName name="_______Bud2" hidden="1">#REF!,#REF!,#REF!,#REF!,#REF!,#REF!,#REF!,#REF!,#REF!,#REF!,#REF!,#REF!</definedName>
    <definedName name="_______Bud3" hidden="1">#REF!,#REF!,#REF!,#REF!,#REF!,#REF!,#REF!,#REF!</definedName>
    <definedName name="_______cap1" hidden="1">{"TotalMR_CY",#N/A,FALSE,"PLAN97 MASTER"}</definedName>
    <definedName name="_______cap12" hidden="1">{"Year97to_98",#N/A,TRUE,"PLAN97 MASTER";"Year99to_00",#N/A,TRUE,"PLAN97 MASTER";"Year01to_02",#N/A,TRUE,"PLAN97 MASTER";"Year03to_04",#N/A,TRUE,"PLAN97 MASTER";"Year05to_06",#N/A,TRUE,"PLAN97 MASTER";"TotalMR_CY",#N/A,TRUE,"PLAN97 MASTER"}</definedName>
    <definedName name="_______df567" hidden="1">{"TOTAL",#N/A,TRUE,"DETAIL";"COS",#N/A,TRUE,"DETAIL";"DOMESTIC",#N/A,TRUE,"DETAIL";"DOM TRACK",#N/A,TRUE,"DETAIL";#N/A,#N/A,TRUE,"SHOW";#N/A,#N/A,TRUE,"BALANCE";#N/A,#N/A,TRUE,"SHOW BAL"}</definedName>
    <definedName name="_______DGA12" hidden="1">{"DOM",#N/A,FALSE,"A8CONTENT"}</definedName>
    <definedName name="_______EDF2" hidden="1">{#N/A,#N/A,FALSE,"SUMMARY REPORT"}</definedName>
    <definedName name="_______er5" hidden="1">{"TOTAL",#N/A,TRUE,"DETAIL";"COS",#N/A,TRUE,"DETAIL";"DOMESTIC",#N/A,TRUE,"DETAIL";"DOM TRACK",#N/A,TRUE,"DETAIL";#N/A,#N/A,TRUE,"SHOW";#N/A,#N/A,TRUE,"BALANCE";#N/A,#N/A,TRUE,"SHOW BAL"}</definedName>
    <definedName name="_______f3" hidden="1">{#N/A,#N/A,FALSE,"196126-0690";#N/A,#N/A,FALSE,"196126-0690";#N/A,#N/A,FALSE,"1961165-0201"}</definedName>
    <definedName name="_______FBT1" hidden="1">{#N/A,#N/A,FALSE,"SUMMARY REPORT"}</definedName>
    <definedName name="_______h3" hidden="1">{#N/A,#N/A,FALSE,"196126-0690";#N/A,#N/A,FALSE,"196126-0690";#N/A,#N/A,FALSE,"1961165-0201"}</definedName>
    <definedName name="_______h4" hidden="1">{#N/A,#N/A,FALSE,"196126-0690";#N/A,#N/A,FALSE,"196126-0690";#N/A,#N/A,FALSE,"1961165-0201"}</definedName>
    <definedName name="_______h5" hidden="1">{#N/A,#N/A,FALSE,"196126-0690";#N/A,#N/A,FALSE,"196126-0690";#N/A,#N/A,FALSE,"1961165-0201"}</definedName>
    <definedName name="_______hav3" hidden="1">{#N/A,#N/A,FALSE,"196126-0690";#N/A,#N/A,FALSE,"196126-0690";#N/A,#N/A,FALSE,"1961165-0201"}</definedName>
    <definedName name="_______hav4" hidden="1">{#N/A,#N/A,FALSE,"196126-0690";#N/A,#N/A,FALSE,"196126-0690";#N/A,#N/A,FALSE,"1961165-0201"}</definedName>
    <definedName name="_______ht2" hidden="1">{"'Server Configuration'!$A$1:$DB$281"}</definedName>
    <definedName name="_______ht22" hidden="1">{"'Server Configuration'!$A$1:$DB$281"}</definedName>
    <definedName name="_______KD2" hidden="1">#REF!</definedName>
    <definedName name="_______KD3" hidden="1">#REF!</definedName>
    <definedName name="_______key2" hidden="1">#REF!</definedName>
    <definedName name="_______KK1" hidden="1">#REF!</definedName>
    <definedName name="_______KK2" hidden="1">#REF!</definedName>
    <definedName name="_______KK3" hidden="1">#REF!</definedName>
    <definedName name="_______KTC1" hidden="1">#REF!</definedName>
    <definedName name="_______mnx3" hidden="1">{"TOTAL",#N/A,TRUE,"DETAIL";"COS",#N/A,TRUE,"DETAIL";"DOMESTIC",#N/A,TRUE,"DETAIL";"DOM TRACK",#N/A,TRUE,"DETAIL";#N/A,#N/A,TRUE,"SHOW";#N/A,#N/A,TRUE,"BALANCE";#N/A,#N/A,TRUE,"NET SALE"}</definedName>
    <definedName name="_______n3" hidden="1">{#N/A,#N/A,FALSE,"196126-0690";#N/A,#N/A,FALSE,"196126-0690";#N/A,#N/A,FALSE,"1961165-0201"}</definedName>
    <definedName name="_______N300" hidden="1">{#N/A,#N/A,TRUE,"일정"}</definedName>
    <definedName name="_______nis3" hidden="1">#REF!</definedName>
    <definedName name="_______Nov05" hidden="1">{#N/A,#N/A,FALSE,"PM8 table"}</definedName>
    <definedName name="_______NSO2" hidden="1">{"'Sheet1'!$L$16"}</definedName>
    <definedName name="_______NVX1" hidden="1">{"EXPORT",#N/A,FALSE,"A8CONTENT"}</definedName>
    <definedName name="_______QAC6" hidden="1">{#N/A,#N/A,FALSE,"SUMMARY REPORT"}</definedName>
    <definedName name="_______QQ1" hidden="1">{"EXPORT",#N/A,FALSE,"A8CONTENT"}</definedName>
    <definedName name="_______s3" hidden="1">{#N/A,#N/A,FALSE,"196126-0690";#N/A,#N/A,FALSE,"196126-0690";#N/A,#N/A,FALSE,"1961165-0201"}</definedName>
    <definedName name="_______sak1" hidden="1">{"'Server Configuration'!$A$1:$DB$281"}</definedName>
    <definedName name="_______sak2" hidden="1">{"'Server Configuration'!$A$1:$DB$281"}</definedName>
    <definedName name="_______san4" hidden="1">{0,#N/A,TRUE,0;0,#N/A,TRUE,0}</definedName>
    <definedName name="_______sec3" hidden="1">#REF!</definedName>
    <definedName name="_______SFD22" hidden="1">{"TOTAL",#N/A,TRUE,"DETAIL";"COS",#N/A,TRUE,"DETAIL";"DOMESTIC",#N/A,TRUE,"DETAIL";"DOM TRACK",#N/A,TRUE,"DETAIL";#N/A,#N/A,TRUE,"SHOW";#N/A,#N/A,TRUE,"BALANCE";#N/A,#N/A,TRUE,"SHOW BAL"}</definedName>
    <definedName name="_______SGA2" hidden="1">{"Page 1",#N/A,TRUE,"Sheet1";"Page 2",#N/A,TRUE,"Sheet1"}</definedName>
    <definedName name="_______UP07" hidden="1">#REF!</definedName>
    <definedName name="_______UP09" hidden="1">#REF!</definedName>
    <definedName name="_______w123" hidden="1">{"Edition",#N/A,FALSE,"Data"}</definedName>
    <definedName name="_______w123_1" hidden="1">{"Edition",#N/A,FALSE,"Data"}</definedName>
    <definedName name="_______WE2" hidden="1">{"TOTAL",#N/A,TRUE,"DETAIL";"COS",#N/A,TRUE,"DETAIL";"DOMESTIC",#N/A,TRUE,"DETAIL";"DOM TRACK",#N/A,TRUE,"DETAIL";#N/A,#N/A,TRUE,"SHOW";#N/A,#N/A,TRUE,"BALANCE";#N/A,#N/A,TRUE,"SHOW BAL"}</definedName>
    <definedName name="_______xlfn.BAHTTEXT" hidden="1">#NAME?</definedName>
    <definedName name="_______z" hidden="1">{"'Blank'!$A$1:$A$2"}</definedName>
    <definedName name="______a10" hidden="1">{"sales",#N/A,FALSE,"SALES"}</definedName>
    <definedName name="______a2" hidden="1">{"TOTAL",#N/A,TRUE,"DETAIL";"COS",#N/A,TRUE,"DETAIL";"DOMESTIC",#N/A,TRUE,"DETAIL";"DOM TRACK",#N/A,TRUE,"DETAIL";#N/A,#N/A,TRUE,"SHOW";#N/A,#N/A,TRUE,"BALANCE";#N/A,#N/A,TRUE,"SHOW BAL"}</definedName>
    <definedName name="______a3" hidden="1">{"hilight2",#N/A,FALSE,"HILIGHT2"}</definedName>
    <definedName name="______a4" hidden="1">{"hilight3",#N/A,FALSE,"HILIGHT3"}</definedName>
    <definedName name="______a5" hidden="1">{"income",#N/A,FALSE,"INCOME"}</definedName>
    <definedName name="______a6" hidden="1">{"index",#N/A,FALSE,"INDEX"}</definedName>
    <definedName name="______a7" hidden="1">{"PRINT_EST",#N/A,FALSE,"ESTMON"}</definedName>
    <definedName name="______a8" hidden="1">{"revsale",#N/A,FALSE,"REV-ยุพดี"}</definedName>
    <definedName name="______a9" hidden="1">{"revable",#N/A,FALSE,"REVABLE"}</definedName>
    <definedName name="______aa1" hidden="1">{#N/A,#N/A,FALSE,"196126-0690";#N/A,#N/A,FALSE,"196126-0690";#N/A,#N/A,FALSE,"1961165-0201"}</definedName>
    <definedName name="______aaa1" hidden="1">{#N/A,#N/A,FALSE,"Model";#N/A,#N/A,FALSE,"Division"}</definedName>
    <definedName name="______abc1" hidden="1">{#N/A,#N/A,FALSE,"SUMMARY REPORT"}</definedName>
    <definedName name="______abc10" hidden="1">{#N/A,#N/A,FALSE,"SUMMARY REPORT"}</definedName>
    <definedName name="______abc115" hidden="1">{#N/A,#N/A,FALSE,"SUMMARY REPORT"}</definedName>
    <definedName name="______ABC12" hidden="1">{#N/A,#N/A,FALSE,"SUMMARY REPORT"}</definedName>
    <definedName name="______abc13" hidden="1">{#N/A,#N/A,FALSE,"SUMMARY REPORT"}</definedName>
    <definedName name="______abc14" hidden="1">{#N/A,#N/A,FALSE,"SUMMARY REPORT"}</definedName>
    <definedName name="______abc15" hidden="1">{#N/A,#N/A,FALSE,"SUMMARY REPORT"}</definedName>
    <definedName name="______abc16" hidden="1">{#N/A,#N/A,FALSE,"SUMMARY REPORT"}</definedName>
    <definedName name="______abc18" hidden="1">{#N/A,#N/A,FALSE,"SUMMARY REPORT"}</definedName>
    <definedName name="______abc19" hidden="1">{#N/A,#N/A,FALSE,"SUMMARY REPORT"}</definedName>
    <definedName name="______abc21" hidden="1">{#N/A,#N/A,FALSE,"SUMMARY REPORT"}</definedName>
    <definedName name="______ABC5" hidden="1">{#N/A,#N/A,FALSE,"SUMMARY REPORT"}</definedName>
    <definedName name="______abc6" hidden="1">{#N/A,#N/A,FALSE,"SUMMARY REPORT"}</definedName>
    <definedName name="______ABC7" hidden="1">{#N/A,#N/A,FALSE,"SUMMARY REPORT"}</definedName>
    <definedName name="______ABC8" hidden="1">{#N/A,#N/A,FALSE,"SUMMARY REPORT"}</definedName>
    <definedName name="______ABC9" hidden="1">{#N/A,#N/A,FALSE,"SUMMARY REPORT"}</definedName>
    <definedName name="______acb6" hidden="1">{#N/A,#N/A,FALSE,"SUMMARY REPORT"}</definedName>
    <definedName name="______ADC6" hidden="1">{#N/A,#N/A,FALSE,"SUMMARY REPORT"}</definedName>
    <definedName name="______aro30" hidden="1">{#N/A,#N/A,FALSE,"Staffnos &amp; cost"}</definedName>
    <definedName name="______ASE5" hidden="1">{#N/A,#N/A,FALSE,"SUMMARY REPORT"}</definedName>
    <definedName name="______AT1" hidden="1">{#N/A,#N/A,FALSE,"인원";#N/A,#N/A,FALSE,"비용2";#N/A,#N/A,FALSE,"비용1";#N/A,#N/A,FALSE,"비용";#N/A,#N/A,FALSE,"보증2";#N/A,#N/A,FALSE,"보증1";#N/A,#N/A,FALSE,"보증";#N/A,#N/A,FALSE,"손익1";#N/A,#N/A,FALSE,"손익";#N/A,#N/A,FALSE,"부서별매출";#N/A,#N/A,FALSE,"매출"}</definedName>
    <definedName name="_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_AT3" hidden="1">{#N/A,#N/A,FALSE,"인원";#N/A,#N/A,FALSE,"비용2";#N/A,#N/A,FALSE,"비용1";#N/A,#N/A,FALSE,"비용";#N/A,#N/A,FALSE,"보증2";#N/A,#N/A,FALSE,"보증1";#N/A,#N/A,FALSE,"보증";#N/A,#N/A,FALSE,"손익1";#N/A,#N/A,FALSE,"손익";#N/A,#N/A,FALSE,"부서별매출";#N/A,#N/A,FALSE,"매출"}</definedName>
    <definedName name="______bg1" hidden="1">{"TOTAL",#N/A,TRUE,"DETAIL";"COS",#N/A,TRUE,"DETAIL";"DOMESTIC",#N/A,TRUE,"DETAIL";"DOM TRACK",#N/A,TRUE,"DETAIL";#N/A,#N/A,TRUE,"SHOW";#N/A,#N/A,TRUE,"BALANCE";#N/A,#N/A,TRUE,"SHOW BAL"}</definedName>
    <definedName name="______bs1" hidden="1">{#N/A,#N/A,FALSE,"Staffnos &amp; cost"}</definedName>
    <definedName name="______bs2" hidden="1">{#N/A,#N/A,TRUE,"Staffnos &amp; cost"}</definedName>
    <definedName name="______BU4" hidden="1">{"Page 1",#N/A,TRUE,"Sheet1";"Page 2",#N/A,TRUE,"Sheet1"}</definedName>
    <definedName name="______BU5" hidden="1">{"Page 1",#N/A,TRUE,"Sheet1";"Page 2",#N/A,TRUE,"Sheet1"}</definedName>
    <definedName name="______c" hidden="1">{#N/A,#N/A,FALSE,"Layout Cash Flow"}</definedName>
    <definedName name="______cap1" hidden="1">{"TotalMR_CY",#N/A,FALSE,"PLAN97 MASTER"}</definedName>
    <definedName name="______cap12" hidden="1">{"Year97to_98",#N/A,TRUE,"PLAN97 MASTER";"Year99to_00",#N/A,TRUE,"PLAN97 MASTER";"Year01to_02",#N/A,TRUE,"PLAN97 MASTER";"Year03to_04",#N/A,TRUE,"PLAN97 MASTER";"Year05to_06",#N/A,TRUE,"PLAN97 MASTER";"TotalMR_CY",#N/A,TRUE,"PLAN97 MASTER"}</definedName>
    <definedName name="______df567" hidden="1">{"TOTAL",#N/A,TRUE,"DETAIL";"COS",#N/A,TRUE,"DETAIL";"DOMESTIC",#N/A,TRUE,"DETAIL";"DOM TRACK",#N/A,TRUE,"DETAIL";#N/A,#N/A,TRUE,"SHOW";#N/A,#N/A,TRUE,"BALANCE";#N/A,#N/A,TRUE,"SHOW BAL"}</definedName>
    <definedName name="______DGA12" hidden="1">{"DOM",#N/A,FALSE,"A8CONTENT"}</definedName>
    <definedName name="______EDF2" hidden="1">{#N/A,#N/A,FALSE,"SUMMARY REPORT"}</definedName>
    <definedName name="______er5" hidden="1">{"TOTAL",#N/A,TRUE,"DETAIL";"COS",#N/A,TRUE,"DETAIL";"DOMESTIC",#N/A,TRUE,"DETAIL";"DOM TRACK",#N/A,TRUE,"DETAIL";#N/A,#N/A,TRUE,"SHOW";#N/A,#N/A,TRUE,"BALANCE";#N/A,#N/A,TRUE,"SHOW BAL"}</definedName>
    <definedName name="______f3" hidden="1">{#N/A,#N/A,FALSE,"196126-0690";#N/A,#N/A,FALSE,"196126-0690";#N/A,#N/A,FALSE,"1961165-0201"}</definedName>
    <definedName name="______FBT1" hidden="1">{#N/A,#N/A,FALSE,"SUMMARY REPORT"}</definedName>
    <definedName name="______fy97" hidden="1">{#N/A,#N/A,FALSE,"FY97";#N/A,#N/A,FALSE,"FY98";#N/A,#N/A,FALSE,"FY99";#N/A,#N/A,FALSE,"FY00";#N/A,#N/A,FALSE,"FY01"}</definedName>
    <definedName name="______h3" hidden="1">{#N/A,#N/A,FALSE,"196126-0690";#N/A,#N/A,FALSE,"196126-0690";#N/A,#N/A,FALSE,"1961165-0201"}</definedName>
    <definedName name="______h4" hidden="1">{#N/A,#N/A,FALSE,"196126-0690";#N/A,#N/A,FALSE,"196126-0690";#N/A,#N/A,FALSE,"1961165-0201"}</definedName>
    <definedName name="______h5" hidden="1">{#N/A,#N/A,FALSE,"196126-0690";#N/A,#N/A,FALSE,"196126-0690";#N/A,#N/A,FALSE,"1961165-0201"}</definedName>
    <definedName name="______hav3" hidden="1">{#N/A,#N/A,FALSE,"196126-0690";#N/A,#N/A,FALSE,"196126-0690";#N/A,#N/A,FALSE,"1961165-0201"}</definedName>
    <definedName name="______hav4" hidden="1">{#N/A,#N/A,FALSE,"196126-0690";#N/A,#N/A,FALSE,"196126-0690";#N/A,#N/A,FALSE,"1961165-0201"}</definedName>
    <definedName name="______ht2" hidden="1">{"'Server Configuration'!$A$1:$DB$281"}</definedName>
    <definedName name="______ht22" hidden="1">{"'Server Configuration'!$A$1:$DB$281"}</definedName>
    <definedName name="______KD2" hidden="1">#REF!</definedName>
    <definedName name="______KD3" hidden="1">#REF!</definedName>
    <definedName name="______key2" hidden="1">#REF!</definedName>
    <definedName name="______KK1" hidden="1">#REF!</definedName>
    <definedName name="______KK2" hidden="1">#REF!</definedName>
    <definedName name="______KK3" hidden="1">#REF!</definedName>
    <definedName name="______mnx3" hidden="1">{"TOTAL",#N/A,TRUE,"DETAIL";"COS",#N/A,TRUE,"DETAIL";"DOMESTIC",#N/A,TRUE,"DETAIL";"DOM TRACK",#N/A,TRUE,"DETAIL";#N/A,#N/A,TRUE,"SHOW";#N/A,#N/A,TRUE,"BALANCE";#N/A,#N/A,TRUE,"NET SALE"}</definedName>
    <definedName name="______n3" hidden="1">{#N/A,#N/A,FALSE,"196126-0690";#N/A,#N/A,FALSE,"196126-0690";#N/A,#N/A,FALSE,"1961165-0201"}</definedName>
    <definedName name="______N300" hidden="1">{#N/A,#N/A,TRUE,"일정"}</definedName>
    <definedName name="______new2" hidden="1">{"'Expense'!$A$1:$S$95"}</definedName>
    <definedName name="______nis3" hidden="1">#REF!</definedName>
    <definedName name="______Nov05" hidden="1">{#N/A,#N/A,FALSE,"PM8 table"}</definedName>
    <definedName name="______NSO2" hidden="1">{"'Sheet1'!$L$16"}</definedName>
    <definedName name="______NVX1" hidden="1">{"EXPORT",#N/A,FALSE,"A8CONTENT"}</definedName>
    <definedName name="______QAC6" hidden="1">{#N/A,#N/A,FALSE,"SUMMARY REPORT"}</definedName>
    <definedName name="______QQ1" hidden="1">{"EXPORT",#N/A,FALSE,"A8CONTENT"}</definedName>
    <definedName name="______r" hidden="1">{"consolidated",#N/A,FALSE,"Sheet1";"cms",#N/A,FALSE,"Sheet1";"fse",#N/A,FALSE,"Sheet1"}</definedName>
    <definedName name="______s3" hidden="1">{#N/A,#N/A,FALSE,"196126-0690";#N/A,#N/A,FALSE,"196126-0690";#N/A,#N/A,FALSE,"1961165-0201"}</definedName>
    <definedName name="______sak1" hidden="1">{"'Server Configuration'!$A$1:$DB$281"}</definedName>
    <definedName name="______sak2" hidden="1">{"'Server Configuration'!$A$1:$DB$281"}</definedName>
    <definedName name="______san4" hidden="1">{0,#N/A,TRUE,0;0,#N/A,TRUE,0}</definedName>
    <definedName name="______sec3" hidden="1">#REF!</definedName>
    <definedName name="______SFD22" hidden="1">{"TOTAL",#N/A,TRUE,"DETAIL";"COS",#N/A,TRUE,"DETAIL";"DOMESTIC",#N/A,TRUE,"DETAIL";"DOM TRACK",#N/A,TRUE,"DETAIL";#N/A,#N/A,TRUE,"SHOW";#N/A,#N/A,TRUE,"BALANCE";#N/A,#N/A,TRUE,"SHOW BAL"}</definedName>
    <definedName name="______SGA2" hidden="1">{"Page 1",#N/A,TRUE,"Sheet1";"Page 2",#N/A,TRUE,"Sheet1"}</definedName>
    <definedName name="______tmp1" hidden="1">#REF!</definedName>
    <definedName name="______w123" hidden="1">{"Edition",#N/A,FALSE,"Data"}</definedName>
    <definedName name="______w123_1" hidden="1">{"Edition",#N/A,FALSE,"Data"}</definedName>
    <definedName name="______WE2" hidden="1">{"TOTAL",#N/A,TRUE,"DETAIL";"COS",#N/A,TRUE,"DETAIL";"DOMESTIC",#N/A,TRUE,"DETAIL";"DOM TRACK",#N/A,TRUE,"DETAIL";#N/A,#N/A,TRUE,"SHOW";#N/A,#N/A,TRUE,"BALANCE";#N/A,#N/A,TRUE,"SHOW BAL"}</definedName>
    <definedName name="______wrn1" hidden="1">{#N/A,#N/A,FALSE,"DCF";#N/A,#N/A,FALSE,"WACC";#N/A,#N/A,FALSE,"Sales_EBIT";#N/A,#N/A,FALSE,"Capex_Depreciation";#N/A,#N/A,FALSE,"WC";#N/A,#N/A,FALSE,"Interest";#N/A,#N/A,FALSE,"Assumptions"}</definedName>
    <definedName name="______xlfn.BAHTTEXT" hidden="1">#NAME?</definedName>
    <definedName name="_____2__123Graph_AChart_1A" hidden="1">#REF!</definedName>
    <definedName name="_____a10" hidden="1">{"sales",#N/A,FALSE,"SALES"}</definedName>
    <definedName name="_____a2" hidden="1">{"TOTAL",#N/A,TRUE,"DETAIL";"COS",#N/A,TRUE,"DETAIL";"DOMESTIC",#N/A,TRUE,"DETAIL";"DOM TRACK",#N/A,TRUE,"DETAIL";#N/A,#N/A,TRUE,"SHOW";#N/A,#N/A,TRUE,"BALANCE";#N/A,#N/A,TRUE,"SHOW BAL"}</definedName>
    <definedName name="_____A3" hidden="1">{#N/A,#N/A,FALSE,"Aging Summary";#N/A,#N/A,FALSE,"Ratio Analysis";#N/A,#N/A,FALSE,"Test 120 Day Accts";#N/A,#N/A,FALSE,"Tickmarks"}</definedName>
    <definedName name="_____A4" hidden="1">{#N/A,#N/A,FALSE,"Aging Summary";#N/A,#N/A,FALSE,"Ratio Analysis";#N/A,#N/A,FALSE,"Test 120 Day Accts";#N/A,#N/A,FALSE,"Tickmarks"}</definedName>
    <definedName name="_____a5" hidden="1">{"income",#N/A,FALSE,"INCOME"}</definedName>
    <definedName name="_____a6" hidden="1">{"index",#N/A,FALSE,"INDEX"}</definedName>
    <definedName name="_____a7" hidden="1">{"PRINT_EST",#N/A,FALSE,"ESTMON"}</definedName>
    <definedName name="_____a8" hidden="1">{"revsale",#N/A,FALSE,"REV-ยุพดี"}</definedName>
    <definedName name="_____a9" hidden="1">{"revable",#N/A,FALSE,"REVABLE"}</definedName>
    <definedName name="_____aa1" hidden="1">{#N/A,#N/A,FALSE,"196126-0690";#N/A,#N/A,FALSE,"196126-0690";#N/A,#N/A,FALSE,"1961165-0201"}</definedName>
    <definedName name="_____aaa1" hidden="1">{#N/A,#N/A,FALSE,"Model";#N/A,#N/A,FALSE,"Division"}</definedName>
    <definedName name="_____abc1" hidden="1">{#N/A,#N/A,FALSE,"SUMMARY REPORT"}</definedName>
    <definedName name="_____abc10" hidden="1">{#N/A,#N/A,FALSE,"SUMMARY REPORT"}</definedName>
    <definedName name="_____abc115" hidden="1">{#N/A,#N/A,FALSE,"SUMMARY REPORT"}</definedName>
    <definedName name="_____ABC12" hidden="1">{#N/A,#N/A,FALSE,"SUMMARY REPORT"}</definedName>
    <definedName name="_____ABC123" hidden="1">#REF!</definedName>
    <definedName name="_____abc13" hidden="1">{#N/A,#N/A,FALSE,"SUMMARY REPORT"}</definedName>
    <definedName name="_____abc14" hidden="1">{#N/A,#N/A,FALSE,"SUMMARY REPORT"}</definedName>
    <definedName name="_____abc15" hidden="1">{#N/A,#N/A,FALSE,"SUMMARY REPORT"}</definedName>
    <definedName name="_____abc16" hidden="1">{#N/A,#N/A,FALSE,"SUMMARY REPORT"}</definedName>
    <definedName name="_____abc18" hidden="1">{#N/A,#N/A,FALSE,"SUMMARY REPORT"}</definedName>
    <definedName name="_____abc19" hidden="1">{#N/A,#N/A,FALSE,"SUMMARY REPORT"}</definedName>
    <definedName name="_____abc21" hidden="1">{#N/A,#N/A,FALSE,"SUMMARY REPORT"}</definedName>
    <definedName name="_____ABC5" hidden="1">{#N/A,#N/A,FALSE,"SUMMARY REPORT"}</definedName>
    <definedName name="_____abc6" hidden="1">{#N/A,#N/A,FALSE,"SUMMARY REPORT"}</definedName>
    <definedName name="_____ABC7" hidden="1">{#N/A,#N/A,FALSE,"SUMMARY REPORT"}</definedName>
    <definedName name="_____ABC8" hidden="1">{#N/A,#N/A,FALSE,"SUMMARY REPORT"}</definedName>
    <definedName name="_____ABC9" hidden="1">{#N/A,#N/A,FALSE,"SUMMARY REPORT"}</definedName>
    <definedName name="_____acb6" hidden="1">{#N/A,#N/A,FALSE,"SUMMARY REPORT"}</definedName>
    <definedName name="_____Act1" hidden="1">#REF!,#REF!,#REF!,#REF!,#REF!,#REF!,#REF!,#REF!,#REF!,#REF!,#REF!,#REF!,#REF!,#REF!,#REF!,#REF!,#REF!</definedName>
    <definedName name="_____Act2" hidden="1">#REF!,#REF!,#REF!,#REF!,#REF!,#REF!,#REF!,#REF!,#REF!,#REF!,#REF!,#REF!</definedName>
    <definedName name="_____Act3" hidden="1">#REF!,#REF!,#REF!,#REF!,#REF!,#REF!,#REF!,#REF!</definedName>
    <definedName name="_____ADC6" hidden="1">{#N/A,#N/A,FALSE,"SUMMARY REPORT"}</definedName>
    <definedName name="_____ASE5" hidden="1">{#N/A,#N/A,FALSE,"SUMMARY REPORT"}</definedName>
    <definedName name="_____AT1" hidden="1">{#N/A,#N/A,FALSE,"인원";#N/A,#N/A,FALSE,"비용2";#N/A,#N/A,FALSE,"비용1";#N/A,#N/A,FALSE,"비용";#N/A,#N/A,FALSE,"보증2";#N/A,#N/A,FALSE,"보증1";#N/A,#N/A,FALSE,"보증";#N/A,#N/A,FALSE,"손익1";#N/A,#N/A,FALSE,"손익";#N/A,#N/A,FALSE,"부서별매출";#N/A,#N/A,FALSE,"매출"}</definedName>
    <definedName name="_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AT3" hidden="1">{#N/A,#N/A,FALSE,"인원";#N/A,#N/A,FALSE,"비용2";#N/A,#N/A,FALSE,"비용1";#N/A,#N/A,FALSE,"비용";#N/A,#N/A,FALSE,"보증2";#N/A,#N/A,FALSE,"보증1";#N/A,#N/A,FALSE,"보증";#N/A,#N/A,FALSE,"손익1";#N/A,#N/A,FALSE,"손익";#N/A,#N/A,FALSE,"부서별매출";#N/A,#N/A,FALSE,"매출"}</definedName>
    <definedName name="_____b3" hidden="1">{#N/A,#N/A,FALSE,"Aging Summary";#N/A,#N/A,FALSE,"Ratio Analysis";#N/A,#N/A,FALSE,"Test 120 Day Accts";#N/A,#N/A,FALSE,"Tickmarks"}</definedName>
    <definedName name="_____bg1" hidden="1">{"TOTAL",#N/A,TRUE,"DETAIL";"COS",#N/A,TRUE,"DETAIL";"DOMESTIC",#N/A,TRUE,"DETAIL";"DOM TRACK",#N/A,TRUE,"DETAIL";#N/A,#N/A,TRUE,"SHOW";#N/A,#N/A,TRUE,"BALANCE";#N/A,#N/A,TRUE,"SHOW BAL"}</definedName>
    <definedName name="_____bs1" hidden="1">{#N/A,#N/A,FALSE,"Staffnos &amp; cost"}</definedName>
    <definedName name="_____bs2" hidden="1">{#N/A,#N/A,TRUE,"Staffnos &amp; cost"}</definedName>
    <definedName name="_____Bud1" hidden="1">#REF!,#REF!,#REF!,#REF!,#REF!,#REF!,#REF!,#REF!,#REF!,#REF!,#REF!,#REF!,#REF!,#REF!,#REF!,#REF!,#REF!</definedName>
    <definedName name="_____Bud2" hidden="1">#REF!,#REF!,#REF!,#REF!,#REF!,#REF!,#REF!,#REF!,#REF!,#REF!,#REF!,#REF!</definedName>
    <definedName name="_____Bud3" hidden="1">#REF!,#REF!,#REF!,#REF!,#REF!,#REF!,#REF!,#REF!</definedName>
    <definedName name="_____c" hidden="1">{#N/A,#N/A,FALSE,"Layout Cash Flow"}</definedName>
    <definedName name="_____cap1" hidden="1">{"TotalMR_CY",#N/A,FALSE,"PLAN97 MASTER"}</definedName>
    <definedName name="_____cap12" hidden="1">{"Year97to_98",#N/A,TRUE,"PLAN97 MASTER";"Year99to_00",#N/A,TRUE,"PLAN97 MASTER";"Year01to_02",#N/A,TRUE,"PLAN97 MASTER";"Year03to_04",#N/A,TRUE,"PLAN97 MASTER";"Year05to_06",#N/A,TRUE,"PLAN97 MASTER";"TotalMR_CY",#N/A,TRUE,"PLAN97 MASTER"}</definedName>
    <definedName name="_____CNG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CNG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_df567" hidden="1">{"TOTAL",#N/A,TRUE,"DETAIL";"COS",#N/A,TRUE,"DETAIL";"DOMESTIC",#N/A,TRUE,"DETAIL";"DOM TRACK",#N/A,TRUE,"DETAIL";#N/A,#N/A,TRUE,"SHOW";#N/A,#N/A,TRUE,"BALANCE";#N/A,#N/A,TRUE,"SHOW BAL"}</definedName>
    <definedName name="_____DGA12" hidden="1">{"DOM",#N/A,FALSE,"A8CONTENT"}</definedName>
    <definedName name="_____EDF2" hidden="1">{#N/A,#N/A,FALSE,"SUMMARY REPORT"}</definedName>
    <definedName name="_____er5" hidden="1">{"TOTAL",#N/A,TRUE,"DETAIL";"COS",#N/A,TRUE,"DETAIL";"DOMESTIC",#N/A,TRUE,"DETAIL";"DOM TRACK",#N/A,TRUE,"DETAIL";#N/A,#N/A,TRUE,"SHOW";#N/A,#N/A,TRUE,"BALANCE";#N/A,#N/A,TRUE,"SHOW BAL"}</definedName>
    <definedName name="_____ES1" hidden="1">{"'Sheet1'!$L$16"}</definedName>
    <definedName name="_____ES1_1" hidden="1">{"'Sheet1'!$L$16"}</definedName>
    <definedName name="_____FBT1" hidden="1">{#N/A,#N/A,FALSE,"SUMMARY REPORT"}</definedName>
    <definedName name="_____fy97" hidden="1">{#N/A,#N/A,FALSE,"FY97";#N/A,#N/A,FALSE,"FY98";#N/A,#N/A,FALSE,"FY99";#N/A,#N/A,FALSE,"FY00";#N/A,#N/A,FALSE,"FY01"}</definedName>
    <definedName name="_____h3" hidden="1">{#N/A,#N/A,FALSE,"196126-0690";#N/A,#N/A,FALSE,"196126-0690";#N/A,#N/A,FALSE,"1961165-0201"}</definedName>
    <definedName name="_____h4" hidden="1">{#N/A,#N/A,FALSE,"196126-0690";#N/A,#N/A,FALSE,"196126-0690";#N/A,#N/A,FALSE,"1961165-0201"}</definedName>
    <definedName name="_____h5" hidden="1">{#N/A,#N/A,FALSE,"196126-0690";#N/A,#N/A,FALSE,"196126-0690";#N/A,#N/A,FALSE,"1961165-0201"}</definedName>
    <definedName name="_____hav3" hidden="1">{#N/A,#N/A,FALSE,"196126-0690";#N/A,#N/A,FALSE,"196126-0690";#N/A,#N/A,FALSE,"1961165-0201"}</definedName>
    <definedName name="_____hav4" hidden="1">{#N/A,#N/A,FALSE,"196126-0690";#N/A,#N/A,FALSE,"196126-0690";#N/A,#N/A,FALSE,"1961165-0201"}</definedName>
    <definedName name="_____ht2" hidden="1">{"'Server Configuration'!$A$1:$DB$281"}</definedName>
    <definedName name="_____ht22" hidden="1">{"'Server Configuration'!$A$1:$DB$281"}</definedName>
    <definedName name="_____KD2" hidden="1">#REF!</definedName>
    <definedName name="_____KD3" hidden="1">#REF!</definedName>
    <definedName name="_____key2" hidden="1">#REF!</definedName>
    <definedName name="_____KK1" hidden="1">#REF!</definedName>
    <definedName name="_____KK2" hidden="1">#REF!</definedName>
    <definedName name="_____KK3" hidden="1">#REF!</definedName>
    <definedName name="_____mk123" hidden="1">#REF!</definedName>
    <definedName name="_____mnx3" hidden="1">{"TOTAL",#N/A,TRUE,"DETAIL";"COS",#N/A,TRUE,"DETAIL";"DOMESTIC",#N/A,TRUE,"DETAIL";"DOM TRACK",#N/A,TRUE,"DETAIL";#N/A,#N/A,TRUE,"SHOW";#N/A,#N/A,TRUE,"BALANCE";#N/A,#N/A,TRUE,"NET SALE"}</definedName>
    <definedName name="_____n3" hidden="1">{#N/A,#N/A,FALSE,"196126-0690";#N/A,#N/A,FALSE,"196126-0690";#N/A,#N/A,FALSE,"1961165-0201"}</definedName>
    <definedName name="_____N300" hidden="1">{#N/A,#N/A,TRUE,"일정"}</definedName>
    <definedName name="_____nis3" hidden="1">#REF!</definedName>
    <definedName name="_____Nov05" hidden="1">{#N/A,#N/A,FALSE,"PM8 table"}</definedName>
    <definedName name="_____NVX1" hidden="1">{"EXPORT",#N/A,FALSE,"A8CONTENT"}</definedName>
    <definedName name="_____QAC6" hidden="1">{#N/A,#N/A,FALSE,"SUMMARY REPORT"}</definedName>
    <definedName name="_____QQ1" hidden="1">{"EXPORT",#N/A,FALSE,"A8CONTENT"}</definedName>
    <definedName name="_____r" hidden="1">{"consolidated",#N/A,FALSE,"Sheet1";"cms",#N/A,FALSE,"Sheet1";"fse",#N/A,FALSE,"Sheet1"}</definedName>
    <definedName name="_____RV2" hidden="1">{#N/A,#N/A,FALSE,"1.시장상황";#N/A,#N/A,FALSE,"2.판매목표";#N/A,#N/A,FALSE,"3.판매력운영";#N/A,#N/A,FALSE,"3.판매력운영 (2)";#N/A,#N/A,FALSE,"3.판매력운영 (3)";#N/A,#N/A,FALSE,"4.주요항목 관리지표 목표";#N/A,#N/A,FALSE,"5중점추진사항"}</definedName>
    <definedName name="_____sak1" hidden="1">{"'Server Configuration'!$A$1:$DB$281"}</definedName>
    <definedName name="_____sak2" hidden="1">{"'Server Configuration'!$A$1:$DB$281"}</definedName>
    <definedName name="_____sec3" hidden="1">#REF!</definedName>
    <definedName name="_____SFD22" hidden="1">{"TOTAL",#N/A,TRUE,"DETAIL";"COS",#N/A,TRUE,"DETAIL";"DOMESTIC",#N/A,TRUE,"DETAIL";"DOM TRACK",#N/A,TRUE,"DETAIL";#N/A,#N/A,TRUE,"SHOW";#N/A,#N/A,TRUE,"BALANCE";#N/A,#N/A,TRUE,"SHOW BAL"}</definedName>
    <definedName name="_____tmp1" hidden="1">#REF!</definedName>
    <definedName name="_____UP07" hidden="1">#REF!</definedName>
    <definedName name="_____UP09" hidden="1">#REF!</definedName>
    <definedName name="_____w123" hidden="1">{"Edition",#N/A,FALSE,"Data"}</definedName>
    <definedName name="_____w123_1" hidden="1">{"Edition",#N/A,FALSE,"Data"}</definedName>
    <definedName name="_____WE2" hidden="1">{"TOTAL",#N/A,TRUE,"DETAIL";"COS",#N/A,TRUE,"DETAIL";"DOMESTIC",#N/A,TRUE,"DETAIL";"DOM TRACK",#N/A,TRUE,"DETAIL";#N/A,#N/A,TRUE,"SHOW";#N/A,#N/A,TRUE,"BALANCE";#N/A,#N/A,TRUE,"SHOW BAL"}</definedName>
    <definedName name="_____wrn1" hidden="1">{#N/A,#N/A,FALSE,"DCF";#N/A,#N/A,FALSE,"WACC";#N/A,#N/A,FALSE,"Sales_EBIT";#N/A,#N/A,FALSE,"Capex_Depreciation";#N/A,#N/A,FALSE,"WC";#N/A,#N/A,FALSE,"Interest";#N/A,#N/A,FALSE,"Assumptions"}</definedName>
    <definedName name="_____xlfn.BAHTTEXT" hidden="1">#NAME?</definedName>
    <definedName name="_____xx1" hidden="1">{"'Typical Costs Estimates'!$C$158:$H$161"}</definedName>
    <definedName name="____2__123Graph_AChart_1A" hidden="1">#REF!</definedName>
    <definedName name="____3__123Graph_BChart_1A" hidden="1">#REF!</definedName>
    <definedName name="____4__123Graph_XChart_1A" hidden="1">#REF!</definedName>
    <definedName name="____a10" hidden="1">{"sales",#N/A,FALSE,"SALES"}</definedName>
    <definedName name="____a2" hidden="1">{"TOTAL",#N/A,TRUE,"DETAIL";"COS",#N/A,TRUE,"DETAIL";"DOMESTIC",#N/A,TRUE,"DETAIL";"DOM TRACK",#N/A,TRUE,"DETAIL";#N/A,#N/A,TRUE,"SHOW";#N/A,#N/A,TRUE,"BALANCE";#N/A,#N/A,TRUE,"SHOW BAL"}</definedName>
    <definedName name="____a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a9" hidden="1">{"revable",#N/A,FALSE,"REVABLE"}</definedName>
    <definedName name="____aa1" hidden="1">{#N/A,#N/A,FALSE,"196126-0690";#N/A,#N/A,FALSE,"196126-0690";#N/A,#N/A,FALSE,"1961165-0201"}</definedName>
    <definedName name="____aaa1" hidden="1">{#N/A,#N/A,FALSE,"Model";#N/A,#N/A,FALSE,"Division"}</definedName>
    <definedName name="____abc1" hidden="1">{#N/A,#N/A,FALSE,"SUMMARY REPORT"}</definedName>
    <definedName name="____abc10" hidden="1">{#N/A,#N/A,FALSE,"SUMMARY REPORT"}</definedName>
    <definedName name="____abc115" hidden="1">{#N/A,#N/A,FALSE,"SUMMARY REPORT"}</definedName>
    <definedName name="____ABC12" hidden="1">{#N/A,#N/A,FALSE,"SUMMARY REPORT"}</definedName>
    <definedName name="____ABC123" hidden="1">#REF!</definedName>
    <definedName name="____abc13" hidden="1">{#N/A,#N/A,FALSE,"SUMMARY REPORT"}</definedName>
    <definedName name="____abc14" hidden="1">{#N/A,#N/A,FALSE,"SUMMARY REPORT"}</definedName>
    <definedName name="____abc15" hidden="1">{#N/A,#N/A,FALSE,"SUMMARY REPORT"}</definedName>
    <definedName name="____abc16" hidden="1">{#N/A,#N/A,FALSE,"SUMMARY REPORT"}</definedName>
    <definedName name="____abc18" hidden="1">{#N/A,#N/A,FALSE,"SUMMARY REPORT"}</definedName>
    <definedName name="____abc19" hidden="1">{#N/A,#N/A,FALSE,"SUMMARY REPORT"}</definedName>
    <definedName name="____abc21" hidden="1">{#N/A,#N/A,FALSE,"SUMMARY REPORT"}</definedName>
    <definedName name="____ABC5" hidden="1">{#N/A,#N/A,FALSE,"SUMMARY REPORT"}</definedName>
    <definedName name="____abc6" hidden="1">{#N/A,#N/A,FALSE,"SUMMARY REPORT"}</definedName>
    <definedName name="____ABC7" hidden="1">{#N/A,#N/A,FALSE,"SUMMARY REPORT"}</definedName>
    <definedName name="____ABC8" hidden="1">{#N/A,#N/A,FALSE,"SUMMARY REPORT"}</definedName>
    <definedName name="____ABC9" hidden="1">{#N/A,#N/A,FALSE,"SUMMARY REPORT"}</definedName>
    <definedName name="____acb6" hidden="1">{#N/A,#N/A,FALSE,"SUMMARY REPORT"}</definedName>
    <definedName name="____Act1" hidden="1">#REF!,#REF!,#REF!,#REF!,#REF!,#REF!,#REF!,#REF!,#REF!,#REF!,#REF!,#REF!,#REF!,#REF!,#REF!,#REF!,#REF!</definedName>
    <definedName name="____Act2" hidden="1">#REF!,#REF!,#REF!,#REF!,#REF!,#REF!,#REF!,#REF!,#REF!,#REF!,#REF!,#REF!</definedName>
    <definedName name="____Act3" hidden="1">#REF!,#REF!,#REF!,#REF!,#REF!,#REF!,#REF!,#REF!</definedName>
    <definedName name="____ADC6" hidden="1">{#N/A,#N/A,FALSE,"SUMMARY REPORT"}</definedName>
    <definedName name="____aro30" hidden="1">{#N/A,#N/A,FALSE,"Staffnos &amp; cost"}</definedName>
    <definedName name="____ASE5" hidden="1">{#N/A,#N/A,FALSE,"SUMMARY REPORT"}</definedName>
    <definedName name="____AT1" hidden="1">{#N/A,#N/A,FALSE,"인원";#N/A,#N/A,FALSE,"비용2";#N/A,#N/A,FALSE,"비용1";#N/A,#N/A,FALSE,"비용";#N/A,#N/A,FALSE,"보증2";#N/A,#N/A,FALSE,"보증1";#N/A,#N/A,FALSE,"보증";#N/A,#N/A,FALSE,"손익1";#N/A,#N/A,FALSE,"손익";#N/A,#N/A,FALSE,"부서별매출";#N/A,#N/A,FALSE,"매출"}</definedName>
    <definedName name="_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AT3" hidden="1">{#N/A,#N/A,FALSE,"인원";#N/A,#N/A,FALSE,"비용2";#N/A,#N/A,FALSE,"비용1";#N/A,#N/A,FALSE,"비용";#N/A,#N/A,FALSE,"보증2";#N/A,#N/A,FALSE,"보증1";#N/A,#N/A,FALSE,"보증";#N/A,#N/A,FALSE,"손익1";#N/A,#N/A,FALSE,"손익";#N/A,#N/A,FALSE,"부서별매출";#N/A,#N/A,FALSE,"매출"}</definedName>
    <definedName name="____Att2" hidden="1">{#N/A,#N/A,FALSE,"COMP"}</definedName>
    <definedName name="____b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1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1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3" hidden="1">{#N/A,#N/A,FALSE,"Aging Summary";#N/A,#N/A,FALSE,"Ratio Analysis";#N/A,#N/A,FALSE,"Test 120 Day Accts";#N/A,#N/A,FALSE,"Tickmarks"}</definedName>
    <definedName name="____b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bg1" hidden="1">{"TOTAL",#N/A,TRUE,"DETAIL";"COS",#N/A,TRUE,"DETAIL";"DOMESTIC",#N/A,TRUE,"DETAIL";"DOM TRACK",#N/A,TRUE,"DETAIL";#N/A,#N/A,TRUE,"SHOW";#N/A,#N/A,TRUE,"BALANCE";#N/A,#N/A,TRUE,"SHOW BAL"}</definedName>
    <definedName name="____bs1" hidden="1">{#N/A,#N/A,FALSE,"Staffnos &amp; cost"}</definedName>
    <definedName name="____bs2" hidden="1">{#N/A,#N/A,TRUE,"Staffnos &amp; cost"}</definedName>
    <definedName name="____BU4" hidden="1">{"Page 1",#N/A,TRUE,"Sheet1";"Page 2",#N/A,TRUE,"Sheet1"}</definedName>
    <definedName name="____BU5" hidden="1">{"Page 1",#N/A,TRUE,"Sheet1";"Page 2",#N/A,TRUE,"Sheet1"}</definedName>
    <definedName name="____Bud1" hidden="1">#REF!,#REF!,#REF!,#REF!,#REF!,#REF!,#REF!,#REF!,#REF!,#REF!,#REF!,#REF!,#REF!,#REF!,#REF!,#REF!,#REF!</definedName>
    <definedName name="____Bud2" hidden="1">#REF!,#REF!,#REF!,#REF!,#REF!,#REF!,#REF!,#REF!,#REF!,#REF!,#REF!,#REF!</definedName>
    <definedName name="____Bud3" hidden="1">#REF!,#REF!,#REF!,#REF!,#REF!,#REF!,#REF!,#REF!</definedName>
    <definedName name="____c" hidden="1">{#N/A,#N/A,FALSE,"Layout Cash Flow"}</definedName>
    <definedName name="____cap1" hidden="1">{"TotalMR_CY",#N/A,FALSE,"PLAN97 MASTER"}</definedName>
    <definedName name="____cap12" hidden="1">{"Year97to_98",#N/A,TRUE,"PLAN97 MASTER";"Year99to_00",#N/A,TRUE,"PLAN97 MASTER";"Year01to_02",#N/A,TRUE,"PLAN97 MASTER";"Year03to_04",#N/A,TRUE,"PLAN97 MASTER";"Year05to_06",#N/A,TRUE,"PLAN97 MASTER";"TotalMR_CY",#N/A,TRUE,"PLAN97 MASTER"}</definedName>
    <definedName name="____cb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CNG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CNG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_CV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CV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df567" hidden="1">{"TOTAL",#N/A,TRUE,"DETAIL";"COS",#N/A,TRUE,"DETAIL";"DOMESTIC",#N/A,TRUE,"DETAIL";"DOM TRACK",#N/A,TRUE,"DETAIL";#N/A,#N/A,TRUE,"SHOW";#N/A,#N/A,TRUE,"BALANCE";#N/A,#N/A,TRUE,"SHOW BAL"}</definedName>
    <definedName name="____DGA12" hidden="1">{"DOM",#N/A,FALSE,"A8CONTENT"}</definedName>
    <definedName name="____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EDF2" hidden="1">{#N/A,#N/A,FALSE,"SUMMARY REPORT"}</definedName>
    <definedName name="____er5" hidden="1">{"TOTAL",#N/A,TRUE,"DETAIL";"COS",#N/A,TRUE,"DETAIL";"DOMESTIC",#N/A,TRUE,"DETAIL";"DOM TRACK",#N/A,TRUE,"DETAIL";#N/A,#N/A,TRUE,"SHOW";#N/A,#N/A,TRUE,"BALANCE";#N/A,#N/A,TRUE,"SHOW BAL"}</definedName>
    <definedName name="____ES1" hidden="1">{"'Sheet1'!$L$16"}</definedName>
    <definedName name="____ES1_1" hidden="1">{"'Sheet1'!$L$16"}</definedName>
    <definedName name="____FBT1" hidden="1">{#N/A,#N/A,FALSE,"SUMMARY REPORT"}</definedName>
    <definedName name="____fy97" hidden="1">{#N/A,#N/A,FALSE,"FY97";#N/A,#N/A,FALSE,"FY98";#N/A,#N/A,FALSE,"FY99";#N/A,#N/A,FALSE,"FY00";#N/A,#N/A,FALSE,"FY01"}</definedName>
    <definedName name="____h3" hidden="1">{#N/A,#N/A,FALSE,"196126-0690";#N/A,#N/A,FALSE,"196126-0690";#N/A,#N/A,FALSE,"1961165-0201"}</definedName>
    <definedName name="____h4" hidden="1">{#N/A,#N/A,FALSE,"196126-0690";#N/A,#N/A,FALSE,"196126-0690";#N/A,#N/A,FALSE,"1961165-0201"}</definedName>
    <definedName name="____h5" hidden="1">{#N/A,#N/A,FALSE,"196126-0690";#N/A,#N/A,FALSE,"196126-0690";#N/A,#N/A,FALSE,"1961165-0201"}</definedName>
    <definedName name="____hav3" hidden="1">{#N/A,#N/A,FALSE,"196126-0690";#N/A,#N/A,FALSE,"196126-0690";#N/A,#N/A,FALSE,"1961165-0201"}</definedName>
    <definedName name="____hav4" hidden="1">{#N/A,#N/A,FALSE,"196126-0690";#N/A,#N/A,FALSE,"196126-0690";#N/A,#N/A,FALSE,"1961165-0201"}</definedName>
    <definedName name="____ht2" hidden="1">{"'Server Configuration'!$A$1:$DB$281"}</definedName>
    <definedName name="____ht22" hidden="1">{"'Server Configuration'!$A$1:$DB$281"}</definedName>
    <definedName name="____INT2" hidden="1">{#N/A,#N/A,TRUE,"일정"}</definedName>
    <definedName name="____KD2" hidden="1">#REF!</definedName>
    <definedName name="____KD3" hidden="1">#REF!</definedName>
    <definedName name="____key2" hidden="1">#REF!</definedName>
    <definedName name="____KK1" hidden="1">#REF!</definedName>
    <definedName name="____KK2" hidden="1">#REF!</definedName>
    <definedName name="____KK3" hidden="1">#REF!</definedName>
    <definedName name="____kvs1" hidden="1">{#N/A,#N/A,FALSE,"COVER1.XLS ";#N/A,#N/A,FALSE,"RACT1.XLS";#N/A,#N/A,FALSE,"RACT2.XLS";#N/A,#N/A,FALSE,"ECCMP";#N/A,#N/A,FALSE,"WELDER.XLS"}</definedName>
    <definedName name="____kvs1_1" hidden="1">{#N/A,#N/A,FALSE,"COVER1.XLS ";#N/A,#N/A,FALSE,"RACT1.XLS";#N/A,#N/A,FALSE,"RACT2.XLS";#N/A,#N/A,FALSE,"ECCMP";#N/A,#N/A,FALSE,"WELDER.XLS"}</definedName>
    <definedName name="____kvs2" hidden="1">{#N/A,#N/A,FALSE,"COVER1.XLS ";#N/A,#N/A,FALSE,"RACT1.XLS";#N/A,#N/A,FALSE,"RACT2.XLS";#N/A,#N/A,FALSE,"ECCMP";#N/A,#N/A,FALSE,"WELDER.XLS"}</definedName>
    <definedName name="____kvs2_1" hidden="1">{#N/A,#N/A,FALSE,"COVER1.XLS ";#N/A,#N/A,FALSE,"RACT1.XLS";#N/A,#N/A,FALSE,"RACT2.XLS";#N/A,#N/A,FALSE,"ECCMP";#N/A,#N/A,FALSE,"WELDER.XLS"}</definedName>
    <definedName name="____kvs5" hidden="1">{#N/A,#N/A,FALSE,"COVER.XLS";#N/A,#N/A,FALSE,"RACT1.XLS";#N/A,#N/A,FALSE,"RACT2.XLS";#N/A,#N/A,FALSE,"ECCMP";#N/A,#N/A,FALSE,"WELDER.XLS"}</definedName>
    <definedName name="____kvs5_1" hidden="1">{#N/A,#N/A,FALSE,"COVER.XLS";#N/A,#N/A,FALSE,"RACT1.XLS";#N/A,#N/A,FALSE,"RACT2.XLS";#N/A,#N/A,FALSE,"ECCMP";#N/A,#N/A,FALSE,"WELDER.XLS"}</definedName>
    <definedName name="____kvs8" hidden="1">{#N/A,#N/A,FALSE,"COVER1.XLS ";#N/A,#N/A,FALSE,"RACT1.XLS";#N/A,#N/A,FALSE,"RACT2.XLS";#N/A,#N/A,FALSE,"ECCMP";#N/A,#N/A,FALSE,"WELDER.XLS"}</definedName>
    <definedName name="____kvs8_1" hidden="1">{#N/A,#N/A,FALSE,"COVER1.XLS ";#N/A,#N/A,FALSE,"RACT1.XLS";#N/A,#N/A,FALSE,"RACT2.XLS";#N/A,#N/A,FALSE,"ECCMP";#N/A,#N/A,FALSE,"WELDER.XLS"}</definedName>
    <definedName name="_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_ltf2" hidden="1">#REF!</definedName>
    <definedName name="____me2" hidden="1">{#N/A,#N/A,FALSE,"AE detail rpt"}</definedName>
    <definedName name="____mk123" hidden="1">#REF!</definedName>
    <definedName name="____mnx3" hidden="1">{"TOTAL",#N/A,TRUE,"DETAIL";"COS",#N/A,TRUE,"DETAIL";"DOMESTIC",#N/A,TRUE,"DETAIL";"DOM TRACK",#N/A,TRUE,"DETAIL";#N/A,#N/A,TRUE,"SHOW";#N/A,#N/A,TRUE,"BALANCE";#N/A,#N/A,TRUE,"NET SALE"}</definedName>
    <definedName name="____n3" hidden="1">{#N/A,#N/A,FALSE,"196126-0690";#N/A,#N/A,FALSE,"196126-0690";#N/A,#N/A,FALSE,"1961165-0201"}</definedName>
    <definedName name="____N300" hidden="1">{#N/A,#N/A,TRUE,"일정"}</definedName>
    <definedName name="____new1" hidden="1">{#N/A,#N/A,FALSE,"Cash Flows";#N/A,#N/A,FALSE,"Fixed Assets";#N/A,#N/A,FALSE,"Balance Sheet";#N/A,#N/A,FALSE,"P &amp; L"}</definedName>
    <definedName name="_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nis3" hidden="1">#REF!</definedName>
    <definedName name="____NOT13" hidden="1">#REF!</definedName>
    <definedName name="____NOT14" hidden="1">#REF!</definedName>
    <definedName name="____NOT15" hidden="1">#REF!</definedName>
    <definedName name="____NOT16" hidden="1">#REF!</definedName>
    <definedName name="____NOT17" hidden="1">#REF!</definedName>
    <definedName name="____NOT18" hidden="1">#REF!</definedName>
    <definedName name="____NOT19" hidden="1">#REF!</definedName>
    <definedName name="____NOT20" hidden="1">#REF!</definedName>
    <definedName name="____NOT22" hidden="1">#REF!</definedName>
    <definedName name="____NOT23" hidden="1">#REF!</definedName>
    <definedName name="____NOT24" hidden="1">#REF!</definedName>
    <definedName name="____NOT25" hidden="1">#REF!</definedName>
    <definedName name="____NOT26" hidden="1">#REF!</definedName>
    <definedName name="____Nov05" hidden="1">{#N/A,#N/A,FALSE,"PM8 table"}</definedName>
    <definedName name="____NSO2" hidden="1">{"'Sheet1'!$L$16"}</definedName>
    <definedName name="____NVX1" hidden="1">{"EXPORT",#N/A,FALSE,"A8CONTENT"}</definedName>
    <definedName name="____PU7" hidden="1">{#N/A,#N/A,TRUE,"일정"}</definedName>
    <definedName name="____q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__QAC6" hidden="1">{#N/A,#N/A,FALSE,"SUMMARY REPORT"}</definedName>
    <definedName name="____QQ1" hidden="1">{"EXPORT",#N/A,FALSE,"A8CONTENT"}</definedName>
    <definedName name="____QQQ111" hidden="1">{#N/A,#N/A,FALSE,"Staffnos &amp; cost"}</definedName>
    <definedName name="____r" hidden="1">{"consolidated",#N/A,FALSE,"Sheet1";"cms",#N/A,FALSE,"Sheet1";"fse",#N/A,FALSE,"Sheet1"}</definedName>
    <definedName name="____s3" hidden="1">{#N/A,#N/A,FALSE,"196126-0690";#N/A,#N/A,FALSE,"196126-0690";#N/A,#N/A,FALSE,"1961165-0201"}</definedName>
    <definedName name="____sak1" hidden="1">{"'Server Configuration'!$A$1:$DB$281"}</definedName>
    <definedName name="____sak2" hidden="1">{"'Server Configuration'!$A$1:$DB$281"}</definedName>
    <definedName name="____san4" hidden="1">{0,#N/A,TRUE,0;0,#N/A,TRUE,0}</definedName>
    <definedName name="____sec3" hidden="1">#REF!</definedName>
    <definedName name="____SFD22" hidden="1">{"TOTAL",#N/A,TRUE,"DETAIL";"COS",#N/A,TRUE,"DETAIL";"DOMESTIC",#N/A,TRUE,"DETAIL";"DOM TRACK",#N/A,TRUE,"DETAIL";#N/A,#N/A,TRUE,"SHOW";#N/A,#N/A,TRUE,"BALANCE";#N/A,#N/A,TRUE,"SHOW BAL"}</definedName>
    <definedName name="____SGA2" hidden="1">{"Page 1",#N/A,TRUE,"Sheet1";"Page 2",#N/A,TRUE,"Sheet1"}</definedName>
    <definedName name="____SSK1" hidden="1">{#N/A,#N/A,FALSE,"COMP"}</definedName>
    <definedName name="____Tir1" hidden="1">{#N/A,#N/A,TRUE,"일정"}</definedName>
    <definedName name="____TIR2" hidden="1">{#N/A,#N/A,TRUE,"일정"}</definedName>
    <definedName name="___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tmp1" hidden="1">#REF!</definedName>
    <definedName name="_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UP07" hidden="1">#REF!</definedName>
    <definedName name="____UP09" hidden="1">#REF!</definedName>
    <definedName name="_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_w123" hidden="1">{"Edition",#N/A,FALSE,"Data"}</definedName>
    <definedName name="____w123_1" hidden="1">{"Edition",#N/A,FALSE,"Data"}</definedName>
    <definedName name="____WE2" hidden="1">{"TOTAL",#N/A,TRUE,"DETAIL";"COS",#N/A,TRUE,"DETAIL";"DOMESTIC",#N/A,TRUE,"DETAIL";"DOM TRACK",#N/A,TRUE,"DETAIL";#N/A,#N/A,TRUE,"SHOW";#N/A,#N/A,TRUE,"BALANCE";#N/A,#N/A,TRUE,"SHOW BAL"}</definedName>
    <definedName name="____wrn1" hidden="1">{#N/A,#N/A,FALSE,"DCF";#N/A,#N/A,FALSE,"WACC";#N/A,#N/A,FALSE,"Sales_EBIT";#N/A,#N/A,FALSE,"Capex_Depreciation";#N/A,#N/A,FALSE,"WC";#N/A,#N/A,FALSE,"Interest";#N/A,#N/A,FALSE,"Assumptions"}</definedName>
    <definedName name="____wrn2" hidden="1">{#N/A,#N/A,FALSE,"Cash Flows";#N/A,#N/A,FALSE,"Fixed Assets";#N/A,#N/A,FALSE,"Balance Sheet";#N/A,#N/A,FALSE,"P &amp; L"}</definedName>
    <definedName name="____xlfn.BAHTTEXT" hidden="1">#NAME?</definedName>
    <definedName name="____xx1" hidden="1">{"'Typical Costs Estimates'!$C$158:$H$161"}</definedName>
    <definedName name="____z" hidden="1">{"'Blank'!$A$1:$A$2"}</definedName>
    <definedName name="___1__123Graph_ACHART_2" hidden="1">#REF!</definedName>
    <definedName name="___1__123Graph_AChart_3" hidden="1">#REF!</definedName>
    <definedName name="___12_0_0_F" hidden="1">#REF!</definedName>
    <definedName name="___2__123Graph_AChart_1A" hidden="1">#REF!</definedName>
    <definedName name="___2__123Graph_BCHART_1" hidden="1">#REF!</definedName>
    <definedName name="___2__123Graph_BChart_3" hidden="1">#REF!</definedName>
    <definedName name="___3__123Graph_BChart_1A" hidden="1">#REF!</definedName>
    <definedName name="___3__123Graph_BCHART_2" hidden="1">#REF!</definedName>
    <definedName name="___3__123Graph_CChart_3" hidden="1">#REF!</definedName>
    <definedName name="___4__123Graph_AChart_1A" hidden="1">#REF!</definedName>
    <definedName name="___4__123Graph_DChart_3" hidden="1">#REF!</definedName>
    <definedName name="___4__123Graph_XChart_1A" hidden="1">#REF!</definedName>
    <definedName name="___5__123Graph_EChart_3" hidden="1">#REF!</definedName>
    <definedName name="___6__123Graph_BChart_1A" hidden="1">#REF!</definedName>
    <definedName name="___6__123Graph_FChart_3" hidden="1">#REF!</definedName>
    <definedName name="___6_0_0_F" hidden="1">#REF!</definedName>
    <definedName name="___7__123Graph_XChart_3" hidden="1">#REF!</definedName>
    <definedName name="___8__123Graph_XChart_1A" hidden="1">#REF!</definedName>
    <definedName name="___a10" hidden="1">{"sales",#N/A,FALSE,"SALES"}</definedName>
    <definedName name="___a12" hidden="1">{"'Monthly 1997'!$A$3:$S$89"}</definedName>
    <definedName name="___a2" hidden="1">{"TOTAL",#N/A,TRUE,"DETAIL";"COS",#N/A,TRUE,"DETAIL";"DOMESTIC",#N/A,TRUE,"DETAIL";"DOM TRACK",#N/A,TRUE,"DETAIL";#N/A,#N/A,TRUE,"SHOW";#N/A,#N/A,TRUE,"BALANCE";#N/A,#N/A,TRUE,"SHOW BAL"}</definedName>
    <definedName name="___A3" hidden="1">{#N/A,#N/A,FALSE,"Aging Summary";#N/A,#N/A,FALSE,"Ratio Analysis";#N/A,#N/A,FALSE,"Test 120 Day Accts";#N/A,#N/A,FALSE,"Tickmarks"}</definedName>
    <definedName name="___A4" hidden="1">{#N/A,#N/A,FALSE,"Aging Summary";#N/A,#N/A,FALSE,"Ratio Analysis";#N/A,#N/A,FALSE,"Test 120 Day Accts";#N/A,#N/A,FALSE,"Tickmarks"}</definedName>
    <definedName name="___a5" hidden="1">{"income",#N/A,FALSE,"INCOME"}</definedName>
    <definedName name="___a6" hidden="1">{"index",#N/A,FALSE,"INDEX"}</definedName>
    <definedName name="___a7" hidden="1">{"PRINT_EST",#N/A,FALSE,"ESTMON"}</definedName>
    <definedName name="___a8" hidden="1">{"revsale",#N/A,FALSE,"REV-ยุพดี"}</definedName>
    <definedName name="___a9" hidden="1">{"revable",#N/A,FALSE,"REVABLE"}</definedName>
    <definedName name="___aa1" hidden="1">{#N/A,#N/A,FALSE,"196126-0690";#N/A,#N/A,FALSE,"196126-0690";#N/A,#N/A,FALSE,"1961165-0201"}</definedName>
    <definedName name="___aaa1" hidden="1">{#N/A,#N/A,FALSE,"Model";#N/A,#N/A,FALSE,"Division"}</definedName>
    <definedName name="___ab2" hidden="1">{#N/A,#N/A,FALSE,"Cover";#N/A,#N/A,FALSE,"Profits";#N/A,#N/A,FALSE,"ABS";#N/A,#N/A,FALSE,"TFLE Detail";#N/A,#N/A,FALSE,"TFLE Walk";#N/A,#N/A,FALSE,"Variable Cost";#N/A,#N/A,FALSE,"V.C. Walk"}</definedName>
    <definedName name="___ab3" hidden="1">{#N/A,#N/A,FALSE,"Profit Status";#N/A,#N/A,FALSE,"Invest";#N/A,#N/A,FALSE,"Revenue";#N/A,#N/A,FALSE,"Variable Cost";#N/A,#N/A,FALSE,"Options &amp; Series"}</definedName>
    <definedName name="___abc1" hidden="1">{#N/A,#N/A,FALSE,"SUMMARY REPORT"}</definedName>
    <definedName name="___abc10" hidden="1">{#N/A,#N/A,FALSE,"SUMMARY REPORT"}</definedName>
    <definedName name="___abc115" hidden="1">{#N/A,#N/A,FALSE,"SUMMARY REPORT"}</definedName>
    <definedName name="___ABC12" hidden="1">{#N/A,#N/A,FALSE,"SUMMARY REPORT"}</definedName>
    <definedName name="___ABC123" hidden="1">#REF!</definedName>
    <definedName name="___abc13" hidden="1">{#N/A,#N/A,FALSE,"SUMMARY REPORT"}</definedName>
    <definedName name="___abc14" hidden="1">{#N/A,#N/A,FALSE,"SUMMARY REPORT"}</definedName>
    <definedName name="___abc15" hidden="1">{#N/A,#N/A,FALSE,"SUMMARY REPORT"}</definedName>
    <definedName name="___abc16" hidden="1">{#N/A,#N/A,FALSE,"SUMMARY REPORT"}</definedName>
    <definedName name="___abc18" hidden="1">{#N/A,#N/A,FALSE,"SUMMARY REPORT"}</definedName>
    <definedName name="___abc19" hidden="1">{#N/A,#N/A,FALSE,"SUMMARY REPORT"}</definedName>
    <definedName name="___abc21" hidden="1">{#N/A,#N/A,FALSE,"SUMMARY REPORT"}</definedName>
    <definedName name="___ABC5" hidden="1">{#N/A,#N/A,FALSE,"SUMMARY REPORT"}</definedName>
    <definedName name="___abc6" hidden="1">{#N/A,#N/A,FALSE,"SUMMARY REPORT"}</definedName>
    <definedName name="___ABC7" hidden="1">{#N/A,#N/A,FALSE,"SUMMARY REPORT"}</definedName>
    <definedName name="___ABC8" hidden="1">{#N/A,#N/A,FALSE,"SUMMARY REPORT"}</definedName>
    <definedName name="___ABC9" hidden="1">{#N/A,#N/A,FALSE,"SUMMARY REPORT"}</definedName>
    <definedName name="___acb6" hidden="1">{#N/A,#N/A,FALSE,"SUMMARY REPORT"}</definedName>
    <definedName name="___Act1" hidden="1">#REF!,#REF!,#REF!,#REF!,#REF!,#REF!,#REF!,#REF!,#REF!,#REF!,#REF!,#REF!,#REF!,#REF!,#REF!,#REF!,#REF!</definedName>
    <definedName name="___Act2" hidden="1">#REF!,#REF!,#REF!,#REF!,#REF!,#REF!,#REF!,#REF!,#REF!,#REF!,#REF!,#REF!</definedName>
    <definedName name="___Act3" hidden="1">#REF!,#REF!,#REF!,#REF!,#REF!,#REF!,#REF!,#REF!</definedName>
    <definedName name="_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ADC6" hidden="1">{#N/A,#N/A,FALSE,"SUMMARY REPORT"}</definedName>
    <definedName name="___aro30" hidden="1">{#N/A,#N/A,FALSE,"Staffnos &amp; cost"}</definedName>
    <definedName name="___as1" hidden="1">{#N/A,#N/A,FALSE,"consu_cover";#N/A,#N/A,FALSE,"consu_strategy";#N/A,#N/A,FALSE,"consu_flow";#N/A,#N/A,FALSE,"Summary_reqmt";#N/A,#N/A,FALSE,"field_ppg";#N/A,#N/A,FALSE,"ppg_shop";#N/A,#N/A,FALSE,"strl";#N/A,#N/A,FALSE,"tankages";#N/A,#N/A,FALSE,"gases"}</definedName>
    <definedName name="___as1_1" hidden="1">{#N/A,#N/A,FALSE,"consu_cover";#N/A,#N/A,FALSE,"consu_strategy";#N/A,#N/A,FALSE,"consu_flow";#N/A,#N/A,FALSE,"Summary_reqmt";#N/A,#N/A,FALSE,"field_ppg";#N/A,#N/A,FALSE,"ppg_shop";#N/A,#N/A,FALSE,"strl";#N/A,#N/A,FALSE,"tankages";#N/A,#N/A,FALSE,"gases"}</definedName>
    <definedName name="___ASE5" hidden="1">{#N/A,#N/A,FALSE,"SUMMARY REPORT"}</definedName>
    <definedName name="___AT1" hidden="1">{#N/A,#N/A,FALSE,"인원";#N/A,#N/A,FALSE,"비용2";#N/A,#N/A,FALSE,"비용1";#N/A,#N/A,FALSE,"비용";#N/A,#N/A,FALSE,"보증2";#N/A,#N/A,FALSE,"보증1";#N/A,#N/A,FALSE,"보증";#N/A,#N/A,FALSE,"손익1";#N/A,#N/A,FALSE,"손익";#N/A,#N/A,FALSE,"부서별매출";#N/A,#N/A,FALSE,"매출"}</definedName>
    <definedName name="_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AT3" hidden="1">{#N/A,#N/A,FALSE,"인원";#N/A,#N/A,FALSE,"비용2";#N/A,#N/A,FALSE,"비용1";#N/A,#N/A,FALSE,"비용";#N/A,#N/A,FALSE,"보증2";#N/A,#N/A,FALSE,"보증1";#N/A,#N/A,FALSE,"보증";#N/A,#N/A,FALSE,"손익1";#N/A,#N/A,FALSE,"손익";#N/A,#N/A,FALSE,"부서별매출";#N/A,#N/A,FALSE,"매출"}</definedName>
    <definedName name="___b3" hidden="1">{#N/A,#N/A,FALSE,"Aging Summary";#N/A,#N/A,FALSE,"Ratio Analysis";#N/A,#N/A,FALSE,"Test 120 Day Accts";#N/A,#N/A,FALSE,"Tickmarks"}</definedName>
    <definedName name="___bs1" hidden="1">{#N/A,#N/A,FALSE,"Staffnos &amp; cost"}</definedName>
    <definedName name="___bs2" hidden="1">{#N/A,#N/A,TRUE,"Staffnos &amp; cost"}</definedName>
    <definedName name="___BU4" hidden="1">{"Page 1",#N/A,TRUE,"Sheet1";"Page 2",#N/A,TRUE,"Sheet1"}</definedName>
    <definedName name="___BU5" hidden="1">{"Page 1",#N/A,TRUE,"Sheet1";"Page 2",#N/A,TRUE,"Sheet1"}</definedName>
    <definedName name="___Bud1" hidden="1">#REF!,#REF!,#REF!,#REF!,#REF!,#REF!,#REF!,#REF!,#REF!,#REF!,#REF!,#REF!,#REF!,#REF!,#REF!,#REF!,#REF!</definedName>
    <definedName name="___Bud2" hidden="1">#REF!,#REF!,#REF!,#REF!,#REF!,#REF!,#REF!,#REF!,#REF!,#REF!,#REF!,#REF!</definedName>
    <definedName name="___Bud3" hidden="1">#REF!,#REF!,#REF!,#REF!,#REF!,#REF!,#REF!,#REF!</definedName>
    <definedName name="___c" hidden="1">{#N/A,#N/A,FALSE,"Layout Cash Flow"}</definedName>
    <definedName name="___chi9" hidden="1">{#N/A,#N/A,FALSE,"USMED 3";#N/A,#N/A,FALSE,"MARCHALLENGER 1";#N/A,#N/A,FALSE,"MARCHALLENGER 2";#N/A,#N/A,FALSE,"MARCHALLENGER 3";#N/A,#N/A,FALSE,"MARCHALLENGER 4"}</definedName>
    <definedName name="___CNG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CNG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_d24" hidden="1">{#N/A,#N/A,FALSE,"인원";#N/A,#N/A,FALSE,"비용2";#N/A,#N/A,FALSE,"비용1";#N/A,#N/A,FALSE,"비용";#N/A,#N/A,FALSE,"보증2";#N/A,#N/A,FALSE,"보증1";#N/A,#N/A,FALSE,"보증";#N/A,#N/A,FALSE,"손익1";#N/A,#N/A,FALSE,"손익";#N/A,#N/A,FALSE,"부서별매출";#N/A,#N/A,FALSE,"매출"}</definedName>
    <definedName name="_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dk1" hidden="1">{#N/A,#N/A,FALSE,"COVER.XLS";#N/A,#N/A,FALSE,"RACT1.XLS";#N/A,#N/A,FALSE,"RACT2.XLS";#N/A,#N/A,FALSE,"ECCMP";#N/A,#N/A,FALSE,"WELDER.XLS"}</definedName>
    <definedName name="___DLI2" hidden="1">#REF!</definedName>
    <definedName name="___DR4"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EDF2" hidden="1">{#N/A,#N/A,FALSE,"SUMMARY REPORT"}</definedName>
    <definedName name="___ES1" hidden="1">{"'Sheet1'!$L$16"}</definedName>
    <definedName name="___ES1_1" hidden="1">{"'Sheet1'!$L$16"}</definedName>
    <definedName name="___FBT1" hidden="1">{#N/A,#N/A,FALSE,"SUMMARY REPORT"}</definedName>
    <definedName name="___feb00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_fff2" hidden="1">{#N/A,#N/A,FALSE,"인원";#N/A,#N/A,FALSE,"비용2";#N/A,#N/A,FALSE,"비용1";#N/A,#N/A,FALSE,"비용";#N/A,#N/A,FALSE,"보증2";#N/A,#N/A,FALSE,"보증1";#N/A,#N/A,FALSE,"보증";#N/A,#N/A,FALSE,"손익1";#N/A,#N/A,FALSE,"손익";#N/A,#N/A,FALSE,"부서별매출";#N/A,#N/A,FALSE,"매출"}</definedName>
    <definedName name="___fy97" hidden="1">{#N/A,#N/A,FALSE,"FY97";#N/A,#N/A,FALSE,"FY98";#N/A,#N/A,FALSE,"FY99";#N/A,#N/A,FALSE,"FY00";#N/A,#N/A,FALSE,"FY01"}</definedName>
    <definedName name="___h1" hidden="1">{#N/A,#N/A,FALSE,"Cover";#N/A,#N/A,FALSE,"Assumptions";#N/A,#N/A,FALSE,"Volumes";#N/A,#N/A,FALSE,"Pricing";#N/A,#N/A,FALSE,"TFLE Walk";#N/A,#N/A,FALSE,"Variable Cost";#N/A,#N/A,FALSE,"Sensitivity";#N/A,#N/A,FALSE,"Investment";#N/A,#N/A,FALSE,"Profitability"}</definedName>
    <definedName name="___h3" hidden="1">{#N/A,#N/A,FALSE,"196126-0690";#N/A,#N/A,FALSE,"196126-0690";#N/A,#N/A,FALSE,"1961165-0201"}</definedName>
    <definedName name="___h4" hidden="1">{#N/A,#N/A,FALSE,"196126-0690";#N/A,#N/A,FALSE,"196126-0690";#N/A,#N/A,FALSE,"1961165-0201"}</definedName>
    <definedName name="___h5" hidden="1">{#N/A,#N/A,FALSE,"196126-0690";#N/A,#N/A,FALSE,"196126-0690";#N/A,#N/A,FALSE,"1961165-0201"}</definedName>
    <definedName name="___hav3" hidden="1">{#N/A,#N/A,FALSE,"196126-0690";#N/A,#N/A,FALSE,"196126-0690";#N/A,#N/A,FALSE,"1961165-0201"}</definedName>
    <definedName name="___hav4" hidden="1">{#N/A,#N/A,FALSE,"196126-0690";#N/A,#N/A,FALSE,"196126-0690";#N/A,#N/A,FALSE,"1961165-0201"}</definedName>
    <definedName name="___ht2" hidden="1">{"'Server Configuration'!$A$1:$DB$281"}</definedName>
    <definedName name="___ht22" hidden="1">{"'Server Configuration'!$A$1:$DB$281"}</definedName>
    <definedName name="___KD2" hidden="1">#REF!</definedName>
    <definedName name="___KD3" hidden="1">#REF!</definedName>
    <definedName name="___key2" hidden="1">#REF!</definedName>
    <definedName name="___KK1" hidden="1">#REF!</definedName>
    <definedName name="___KK2" hidden="1">#REF!</definedName>
    <definedName name="___KK3" hidden="1">#REF!</definedName>
    <definedName name="___KTC2" hidden="1">#REF!</definedName>
    <definedName name="___kv2" hidden="1">{#N/A,#N/A,FALSE,"COVER1.XLS ";#N/A,#N/A,FALSE,"RACT1.XLS";#N/A,#N/A,FALSE,"RACT2.XLS";#N/A,#N/A,FALSE,"ECCMP";#N/A,#N/A,FALSE,"WELDER.XLS"}</definedName>
    <definedName name="___kvs1" hidden="1">{#N/A,#N/A,FALSE,"COVER1.XLS ";#N/A,#N/A,FALSE,"RACT1.XLS";#N/A,#N/A,FALSE,"RACT2.XLS";#N/A,#N/A,FALSE,"ECCMP";#N/A,#N/A,FALSE,"WELDER.XLS"}</definedName>
    <definedName name="___kvs1_1" hidden="1">{#N/A,#N/A,FALSE,"COVER1.XLS ";#N/A,#N/A,FALSE,"RACT1.XLS";#N/A,#N/A,FALSE,"RACT2.XLS";#N/A,#N/A,FALSE,"ECCMP";#N/A,#N/A,FALSE,"WELDER.XLS"}</definedName>
    <definedName name="___kvs2" hidden="1">{#N/A,#N/A,FALSE,"COVER1.XLS ";#N/A,#N/A,FALSE,"RACT1.XLS";#N/A,#N/A,FALSE,"RACT2.XLS";#N/A,#N/A,FALSE,"ECCMP";#N/A,#N/A,FALSE,"WELDER.XLS"}</definedName>
    <definedName name="___kvs2_1" hidden="1">{#N/A,#N/A,FALSE,"COVER1.XLS ";#N/A,#N/A,FALSE,"RACT1.XLS";#N/A,#N/A,FALSE,"RACT2.XLS";#N/A,#N/A,FALSE,"ECCMP";#N/A,#N/A,FALSE,"WELDER.XLS"}</definedName>
    <definedName name="___kvs5" hidden="1">{#N/A,#N/A,FALSE,"COVER.XLS";#N/A,#N/A,FALSE,"RACT1.XLS";#N/A,#N/A,FALSE,"RACT2.XLS";#N/A,#N/A,FALSE,"ECCMP";#N/A,#N/A,FALSE,"WELDER.XLS"}</definedName>
    <definedName name="___kvs5_1" hidden="1">{#N/A,#N/A,FALSE,"COVER.XLS";#N/A,#N/A,FALSE,"RACT1.XLS";#N/A,#N/A,FALSE,"RACT2.XLS";#N/A,#N/A,FALSE,"ECCMP";#N/A,#N/A,FALSE,"WELDER.XLS"}</definedName>
    <definedName name="___kvs8" hidden="1">{#N/A,#N/A,FALSE,"COVER1.XLS ";#N/A,#N/A,FALSE,"RACT1.XLS";#N/A,#N/A,FALSE,"RACT2.XLS";#N/A,#N/A,FALSE,"ECCMP";#N/A,#N/A,FALSE,"WELDER.XLS"}</definedName>
    <definedName name="___kvs8_1" hidden="1">{#N/A,#N/A,FALSE,"COVER1.XLS ";#N/A,#N/A,FALSE,"RACT1.XLS";#N/A,#N/A,FALSE,"RACT2.XLS";#N/A,#N/A,FALSE,"ECCMP";#N/A,#N/A,FALSE,"WELDER.XLS"}</definedName>
    <definedName name="_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med7" hidden="1">{#N/A,#N/A,FALSE,"USMED 3";#N/A,#N/A,FALSE,"MARCHALLENGER 1";#N/A,#N/A,FALSE,"MARCHALLENGER 2";#N/A,#N/A,FALSE,"MARCHALLENGER 3";#N/A,#N/A,FALSE,"MARCHALLENGER 4"}</definedName>
    <definedName name="___mk123" hidden="1">#REF!</definedName>
    <definedName name="___msl3" hidden="1">{#N/A,#N/A,FALSE,"USMED 3";#N/A,#N/A,FALSE,"MARCHALLENGER 1";#N/A,#N/A,FALSE,"MARCHALLENGER 2";#N/A,#N/A,FALSE,"MARCHALLENGER 3";#N/A,#N/A,FALSE,"MARCHALLENGER 4"}</definedName>
    <definedName name="___n3" hidden="1">{#N/A,#N/A,FALSE,"196126-0690";#N/A,#N/A,FALSE,"196126-0690";#N/A,#N/A,FALSE,"1961165-0201"}</definedName>
    <definedName name="___N300" hidden="1">{#N/A,#N/A,TRUE,"일정"}</definedName>
    <definedName name="___new1" hidden="1">{#N/A,#N/A,FALSE,"Cash Flows";#N/A,#N/A,FALSE,"Fixed Assets";#N/A,#N/A,FALSE,"Balance Sheet";#N/A,#N/A,FALSE,"P &amp; L"}</definedName>
    <definedName name="_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nis3" hidden="1">#REF!</definedName>
    <definedName name="___Nov05" hidden="1">{#N/A,#N/A,FALSE,"PM8 table"}</definedName>
    <definedName name="___pep2" hidden="1">{#N/A,#N/A,FALSE,"Cover";#N/A,#N/A,FALSE,"Assumptions";#N/A,#N/A,FALSE,"Volumes";#N/A,#N/A,FALSE,"Pricing";#N/A,#N/A,FALSE,"TFLE Walk";#N/A,#N/A,FALSE,"Variable Cost";#N/A,#N/A,FALSE,"Sensitivity";#N/A,#N/A,FALSE,"Investment";#N/A,#N/A,FALSE,"Profitability"}</definedName>
    <definedName name="___Pre09" hidden="1">{#N/A,#N/A,TRUE,"BT M200 da 10x20"}</definedName>
    <definedName name="___PU7" hidden="1">{#N/A,#N/A,TRUE,"일정"}</definedName>
    <definedName name="___Q1" hidden="1">"C:\My Documents\業務改善\出張管理テスト.mdb"</definedName>
    <definedName name="___QAC6" hidden="1">{#N/A,#N/A,FALSE,"SUMMARY REPORT"}</definedName>
    <definedName name="___R" hidden="1">{#N/A,#N/A,FALSE,"USMED 3";#N/A,#N/A,FALSE,"MARCHALLENGER 1";#N/A,#N/A,FALSE,"MARCHALLENGER 2";#N/A,#N/A,FALSE,"MARCHALLENGER 3";#N/A,#N/A,FALSE,"MARCHALLENGER 4"}</definedName>
    <definedName name="___RV2" hidden="1">{#N/A,#N/A,FALSE,"1.시장상황";#N/A,#N/A,FALSE,"2.판매목표";#N/A,#N/A,FALSE,"3.판매력운영";#N/A,#N/A,FALSE,"3.판매력운영 (2)";#N/A,#N/A,FALSE,"3.판매력운영 (3)";#N/A,#N/A,FALSE,"4.주요항목 관리지표 목표";#N/A,#N/A,FALSE,"5중점추진사항"}</definedName>
    <definedName name="___s1" hidden="1">{#N/A,#N/A,FALSE,"Exp Detail";#N/A,#N/A,FALSE,"Headcount";#N/A,#N/A,FALSE,"Travel";#N/A,#N/A,FALSE,"Summary";#N/A,#N/A,FALSE,"Cap Ex"}</definedName>
    <definedName name="___sak1" hidden="1">{"'Server Configuration'!$A$1:$DB$281"}</definedName>
    <definedName name="___sak2" hidden="1">{"'Server Configuration'!$A$1:$DB$281"}</definedName>
    <definedName name="___san4" hidden="1">{0,#N/A,TRUE,0;0,#N/A,TRUE,0}</definedName>
    <definedName name="___SDW1" hidden="1">#REF!</definedName>
    <definedName name="___sec3" hidden="1">#REF!</definedName>
    <definedName name="___SGA2" hidden="1">{"Page 1",#N/A,TRUE,"Sheet1";"Page 2",#N/A,TRUE,"Sheet1"}</definedName>
    <definedName name="___sl3" hidden="1">{#N/A,#N/A,FALSE,"USMED 3";#N/A,#N/A,FALSE,"MARCHALLENGER 1";#N/A,#N/A,FALSE,"MARCHALLENGER 2";#N/A,#N/A,FALSE,"MARCHALLENGER 3";#N/A,#N/A,FALSE,"MARCHALLENGER 4"}</definedName>
    <definedName name="___slm3" hidden="1">{#N/A,#N/A,FALSE,"USMED 3";#N/A,#N/A,FALSE,"MARCHALLENGER 1";#N/A,#N/A,FALSE,"MARCHALLENGER 2";#N/A,#N/A,FALSE,"MARCHALLENGER 3";#N/A,#N/A,FALSE,"MARCHALLENGER 4"}</definedName>
    <definedName name="__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hinkcell11wvTEL6W0W2zDrq5o.quA" hidden="1">#REF!</definedName>
    <definedName name="___thinkcellE7MrQyzrqUuothhyPMcsNg" hidden="1">#REF!</definedName>
    <definedName name="___Tir1" hidden="1">{#N/A,#N/A,TRUE,"일정"}</definedName>
    <definedName name="___TIR2" hidden="1">{#N/A,#N/A,TRUE,"일정"}</definedName>
    <definedName name="__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mp1" hidden="1">#REF!</definedName>
    <definedName name="_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_TRU22"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__UP07" hidden="1">#REF!</definedName>
    <definedName name="___UP09" hidden="1">#REF!</definedName>
    <definedName name="_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_w123" hidden="1">{"Edition",#N/A,FALSE,"Data"}</definedName>
    <definedName name="___w123_1" hidden="1">{"Edition",#N/A,FALSE,"Data"}</definedName>
    <definedName name="___wds2" hidden="1">#REF!</definedName>
    <definedName name="___wrn1" hidden="1">{#N/A,#N/A,FALSE,"DCF";#N/A,#N/A,FALSE,"WACC";#N/A,#N/A,FALSE,"Sales_EBIT";#N/A,#N/A,FALSE,"Capex_Depreciation";#N/A,#N/A,FALSE,"WC";#N/A,#N/A,FALSE,"Interest";#N/A,#N/A,FALSE,"Assumptions"}</definedName>
    <definedName name="___wrn2" hidden="1">{#N/A,#N/A,FALSE,"Cash Flows";#N/A,#N/A,FALSE,"Fixed Assets";#N/A,#N/A,FALSE,"Balance Sheet";#N/A,#N/A,FALSE,"P &amp; L"}</definedName>
    <definedName name="___xlfn.BAHTTEXT" hidden="1">#NAME?</definedName>
    <definedName name="___xx1" hidden="1">{"'Typical Costs Estimates'!$C$158:$H$161"}</definedName>
    <definedName name="__0" hidden="1">#REF!</definedName>
    <definedName name="__1__123Graph_AC04C_ALL_L1" hidden="1">#REF!</definedName>
    <definedName name="__1__123Graph_ACHART_1" hidden="1">#REF!</definedName>
    <definedName name="__1__123Graph_ACHART_2" hidden="1">#REF!</definedName>
    <definedName name="__1__123Graph_AChart_3" hidden="1">#REF!</definedName>
    <definedName name="__1__123Graph_BCHART_6" hidden="1">#REF!</definedName>
    <definedName name="__10__123Graph_AC04C_FR_T2" hidden="1">#REF!</definedName>
    <definedName name="__10__123Graph_ACHART_111" hidden="1">#REF!</definedName>
    <definedName name="__10__123Graph_LBL_ACHART_2" hidden="1">#REF!</definedName>
    <definedName name="__11__123Graph_ACHART_112" hidden="1">#REF!</definedName>
    <definedName name="__11__123Graph_LBL_AC04C_FF_L" hidden="1">#REF!</definedName>
    <definedName name="__11__123Graph_LBL_ACHART_3" hidden="1">#REF!</definedName>
    <definedName name="__12__123Graph_AChart_1A" hidden="1">#REF!</definedName>
    <definedName name="__12__123Graph_LBL_AC04C_FF_T" hidden="1">#REF!</definedName>
    <definedName name="__12__123Graph_LBL_DCHART_1" hidden="1">#REF!</definedName>
    <definedName name="__12_0_0_F" hidden="1">#REF!</definedName>
    <definedName name="__123Graph" hidden="1">#REF!</definedName>
    <definedName name="__123Graph_A" localSheetId="0" hidden="1">#REF!</definedName>
    <definedName name="__123Graph_A" localSheetId="20" hidden="1">#REF!</definedName>
    <definedName name="__123Graph_A" hidden="1">#REF!</definedName>
    <definedName name="__123Graph_ABEP" hidden="1">#REF!</definedName>
    <definedName name="__123Graph_AC1" hidden="1">#REF!</definedName>
    <definedName name="__123Graph_AC10" hidden="1">#REF!</definedName>
    <definedName name="__123Graph_AC2" hidden="1">#REF!</definedName>
    <definedName name="__123Graph_AC3" hidden="1">#REF!</definedName>
    <definedName name="__123Graph_AC4" hidden="1">#REF!</definedName>
    <definedName name="__123Graph_AC5" hidden="1">#REF!</definedName>
    <definedName name="__123Graph_AC6" hidden="1">#REF!</definedName>
    <definedName name="__123Graph_AC7" hidden="1">#REF!</definedName>
    <definedName name="__123Graph_AC8" hidden="1">#REF!</definedName>
    <definedName name="__123Graph_AC9" hidden="1">#REF!</definedName>
    <definedName name="__123Graph_ACAD" hidden="1">#REF!</definedName>
    <definedName name="__123Graph_ACAD1" hidden="1">#REF!</definedName>
    <definedName name="__123Graph_ACAD2" hidden="1">#REF!</definedName>
    <definedName name="__123Graph_AChart1" localSheetId="0" hidden="1">#REF!</definedName>
    <definedName name="__123Graph_AChart1" hidden="1">#REF!</definedName>
    <definedName name="__123Graph_AChart2" localSheetId="0" hidden="1">#REF!</definedName>
    <definedName name="__123Graph_AChart2" hidden="1">#REF!</definedName>
    <definedName name="__123Graph_AChart3" localSheetId="0" hidden="1">#REF!</definedName>
    <definedName name="__123Graph_AChart3" hidden="1">#REF!</definedName>
    <definedName name="__123Graph_AChart4" localSheetId="0" hidden="1">#REF!</definedName>
    <definedName name="__123Graph_AChart4" hidden="1">#REF!</definedName>
    <definedName name="__123Graph_AChart5" localSheetId="0" hidden="1">#REF!</definedName>
    <definedName name="__123Graph_AChart5" hidden="1">#REF!</definedName>
    <definedName name="__123Graph_AChart6" localSheetId="0" hidden="1">#REF!</definedName>
    <definedName name="__123Graph_AChart6" hidden="1">#REF!</definedName>
    <definedName name="__123Graph_AChart7" localSheetId="0" hidden="1">#REF!</definedName>
    <definedName name="__123Graph_AChart7" hidden="1">#REF!</definedName>
    <definedName name="__123Graph_ACOL" hidden="1">#REF!</definedName>
    <definedName name="__123Graph_ACOL2" hidden="1">#REF!</definedName>
    <definedName name="__123Graph_ACOL3" hidden="1">#REF!</definedName>
    <definedName name="__123Graph_ACOSTO" hidden="1">#REF!</definedName>
    <definedName name="__123Graph_ACurrent" localSheetId="0" hidden="1">#REF!</definedName>
    <definedName name="__123Graph_ACurrent" hidden="1">#REF!</definedName>
    <definedName name="__123Graph_ADEMAND" hidden="1">#REF!</definedName>
    <definedName name="__123Graph_ADMD_2" hidden="1">#REF!</definedName>
    <definedName name="__123Graph_ADOMSAL" hidden="1">#REF!</definedName>
    <definedName name="__123Graph_ADSCR" hidden="1">#REF!</definedName>
    <definedName name="__123Graph_AEXPSAL" hidden="1">#REF!</definedName>
    <definedName name="__123Graph_AF1" hidden="1">#REF!</definedName>
    <definedName name="__123Graph_AFAC" hidden="1">#REF!</definedName>
    <definedName name="__123Graph_AFAC_COMP" hidden="1">#REF!</definedName>
    <definedName name="__123Graph_AFLOW" hidden="1">#REF!</definedName>
    <definedName name="__123Graph_AGraph1" hidden="1">#REF!</definedName>
    <definedName name="__123Graph_AGraph10" hidden="1">#REF!</definedName>
    <definedName name="__123Graph_AGraph11" hidden="1">#REF!</definedName>
    <definedName name="__123Graph_AGraph12" hidden="1">#REF!</definedName>
    <definedName name="__123Graph_AGraph13" hidden="1">#REF!</definedName>
    <definedName name="__123Graph_AGRAPH2" hidden="1">#REF!</definedName>
    <definedName name="__123Graph_AGRAPH3" hidden="1">#REF!</definedName>
    <definedName name="__123Graph_AGRAPH4" hidden="1">#REF!</definedName>
    <definedName name="__123Graph_AGRAPH5" hidden="1">#REF!</definedName>
    <definedName name="__123Graph_AGraph6" hidden="1">#REF!</definedName>
    <definedName name="__123Graph_AGraph7" hidden="1">#REF!</definedName>
    <definedName name="__123Graph_AGraph8" hidden="1">#REF!</definedName>
    <definedName name="__123Graph_AGraph9" hidden="1">#REF!</definedName>
    <definedName name="__123Graph_AGROSSEARN" hidden="1">#REF!</definedName>
    <definedName name="__123Graph_AGRRON" hidden="1">#REF!</definedName>
    <definedName name="__123Graph_AGRRVP" hidden="1">#REF!</definedName>
    <definedName name="__123Graph_AH11" hidden="1">#REF!</definedName>
    <definedName name="__123Graph_AI1" hidden="1">#REF!</definedName>
    <definedName name="__123Graph_AJ153A" hidden="1">#REF!</definedName>
    <definedName name="__123Graph_AJ153AL" hidden="1">#REF!</definedName>
    <definedName name="__123Graph_AJ170A" hidden="1">#REF!</definedName>
    <definedName name="__123Graph_AJ170AL" hidden="1">#REF!</definedName>
    <definedName name="__123Graph_AJ701" hidden="1">#REF!</definedName>
    <definedName name="__123Graph_AJ701AL" hidden="1">#REF!</definedName>
    <definedName name="__123Graph_AJ716" hidden="1">#REF!</definedName>
    <definedName name="__123Graph_AJ716AL" hidden="1">#REF!</definedName>
    <definedName name="__123Graph_AKNS" hidden="1">#REF!</definedName>
    <definedName name="__123Graph_AKVS" hidden="1">#REF!</definedName>
    <definedName name="__123Graph_AKﾛｰﾀﾘ付" hidden="1">#REF!</definedName>
    <definedName name="__123Graph_AM1" hidden="1">#REF!</definedName>
    <definedName name="__123Graph_AMONTH" hidden="1">#REF!</definedName>
    <definedName name="__123Graph_ANETWORTH" hidden="1">#REF!</definedName>
    <definedName name="__123Graph_ANG_INCIDENZE" hidden="1">#REF!</definedName>
    <definedName name="__123Graph_AO1" hidden="1">#REF!</definedName>
    <definedName name="__123Graph_AO2" hidden="1">#REF!</definedName>
    <definedName name="__123Graph_AO4" hidden="1">#REF!</definedName>
    <definedName name="__123Graph_AOG_INCIDENZE" hidden="1">#REF!</definedName>
    <definedName name="__123Graph_AP1" hidden="1">#REF!</definedName>
    <definedName name="__123Graph_APROFIT" hidden="1">#REF!</definedName>
    <definedName name="__123Graph_AQHTJ" hidden="1">#REF!</definedName>
    <definedName name="__123Graph_ARAS2.PIC" hidden="1">#REF!</definedName>
    <definedName name="__123Graph_ASTATPROG" hidden="1">#REF!</definedName>
    <definedName name="__123Graph_ATRAIN" hidden="1">#REF!</definedName>
    <definedName name="__123Graph_ATREND" hidden="1">#REF!</definedName>
    <definedName name="__123Graph_AWEAKNESS" hidden="1">#REF!</definedName>
    <definedName name="__123Graph_AX19" hidden="1">#REF!</definedName>
    <definedName name="__123Graph_AX31" hidden="1">#REF!</definedName>
    <definedName name="__123Graph_AX32" hidden="1">#REF!</definedName>
    <definedName name="__123Graph_AX33" hidden="1">#REF!</definedName>
    <definedName name="__123Graph_AX34" hidden="1">#REF!</definedName>
    <definedName name="__123Graph_AX36" hidden="1">#REF!</definedName>
    <definedName name="__123Graph_AX37" hidden="1">#REF!</definedName>
    <definedName name="__123Graph_AX40" hidden="1">#REF!</definedName>
    <definedName name="__123Graph_AX42" hidden="1">#REF!</definedName>
    <definedName name="__123Graph_AX52" hidden="1">#REF!</definedName>
    <definedName name="__123Graph_AX53" hidden="1">#REF!</definedName>
    <definedName name="__123Graph_AX54" hidden="1">#REF!</definedName>
    <definedName name="__123Graph_AX55" hidden="1">#REF!</definedName>
    <definedName name="__123Graph_AX59" hidden="1">#REF!</definedName>
    <definedName name="__123Graph_AX60" hidden="1">#REF!</definedName>
    <definedName name="__123Graph_AX65" hidden="1">#REF!</definedName>
    <definedName name="__123Graph_AX70" hidden="1">#REF!</definedName>
    <definedName name="__123Graph_AYEAR" hidden="1">#REF!</definedName>
    <definedName name="__123Graph_Aｶﾚﾝﾄ" hidden="1">#REF!</definedName>
    <definedName name="__123Graph_Aﾊﾞﾗﾂｷ2" hidden="1">#REF!</definedName>
    <definedName name="__123Graph_Aﾊﾞﾗﾂｷ3" hidden="1">#REF!</definedName>
    <definedName name="__123Graph_A単価別" hidden="1">#REF!</definedName>
    <definedName name="__123Graph_A市場規模" hidden="1">#REF!</definedName>
    <definedName name="__123Graph_A需要曲線" hidden="1">#REF!</definedName>
    <definedName name="__123Graph_B" localSheetId="0" hidden="1">#REF!</definedName>
    <definedName name="__123Graph_B" hidden="1">#REF!</definedName>
    <definedName name="__123Graph_BBEP" hidden="1">#REF!</definedName>
    <definedName name="__123Graph_BCAD" hidden="1">#REF!</definedName>
    <definedName name="__123Graph_BCAD1" hidden="1">#REF!</definedName>
    <definedName name="__123Graph_BCAD2" hidden="1">#REF!</definedName>
    <definedName name="__123Graph_BChart1" localSheetId="0" hidden="1">#REF!</definedName>
    <definedName name="__123Graph_BChart1" hidden="1">#REF!</definedName>
    <definedName name="__123Graph_BChart2" localSheetId="0" hidden="1">#REF!</definedName>
    <definedName name="__123Graph_BChart2" hidden="1">#REF!</definedName>
    <definedName name="__123Graph_BChart3" localSheetId="0" hidden="1">#REF!</definedName>
    <definedName name="__123Graph_BChart3" hidden="1">#REF!</definedName>
    <definedName name="__123Graph_BChart4" localSheetId="0" hidden="1">#REF!</definedName>
    <definedName name="__123Graph_BChart4" hidden="1">#REF!</definedName>
    <definedName name="__123Graph_BChart5" localSheetId="0" hidden="1">#REF!</definedName>
    <definedName name="__123Graph_BChart5" hidden="1">#REF!</definedName>
    <definedName name="__123Graph_BChart6" localSheetId="0" hidden="1">#REF!</definedName>
    <definedName name="__123Graph_BChart6" hidden="1">#REF!</definedName>
    <definedName name="__123Graph_BChart7" localSheetId="0" hidden="1">#REF!</definedName>
    <definedName name="__123Graph_BChart7" hidden="1">#REF!</definedName>
    <definedName name="__123Graph_BCOL" hidden="1">#REF!</definedName>
    <definedName name="__123Graph_BCOL2" hidden="1">#REF!</definedName>
    <definedName name="__123Graph_BCOL3" hidden="1">#REF!</definedName>
    <definedName name="__123Graph_BCOSTO" hidden="1">#REF!</definedName>
    <definedName name="__123Graph_BCurrent" localSheetId="0" hidden="1">#REF!</definedName>
    <definedName name="__123Graph_BCurrent" hidden="1">#REF!</definedName>
    <definedName name="__123Graph_BDMD_2" hidden="1">#REF!</definedName>
    <definedName name="__123Graph_BDSCR" hidden="1">#REF!</definedName>
    <definedName name="__123Graph_BF1" hidden="1">#REF!</definedName>
    <definedName name="__123Graph_BFAC" hidden="1">#REF!</definedName>
    <definedName name="__123Graph_BFAC_COMP" hidden="1">#REF!</definedName>
    <definedName name="__123Graph_BGraph1" hidden="1">#REF!</definedName>
    <definedName name="__123Graph_BGraph10" hidden="1">#REF!</definedName>
    <definedName name="__123Graph_BGraph11" hidden="1">#REF!</definedName>
    <definedName name="__123Graph_BGraph12" hidden="1">#REF!</definedName>
    <definedName name="__123Graph_BGraph13" hidden="1">#REF!</definedName>
    <definedName name="__123Graph_BGraph2" hidden="1">#REF!</definedName>
    <definedName name="__123Graph_BGraph3" hidden="1">#REF!</definedName>
    <definedName name="__123Graph_BGraph4" hidden="1">#REF!</definedName>
    <definedName name="__123Graph_BGraph5" hidden="1">#REF!</definedName>
    <definedName name="__123Graph_BGraph6" hidden="1">#REF!</definedName>
    <definedName name="__123Graph_BGraph7" hidden="1">#REF!</definedName>
    <definedName name="__123Graph_BGraph8" hidden="1">#REF!</definedName>
    <definedName name="__123Graph_BGraph9" hidden="1">#REF!</definedName>
    <definedName name="__123Graph_BGRRON" hidden="1">#REF!</definedName>
    <definedName name="__123Graph_BGRRVP" hidden="1">#REF!</definedName>
    <definedName name="__123Graph_BJ153A" hidden="1">#REF!</definedName>
    <definedName name="__123Graph_BJ170A" hidden="1">#REF!</definedName>
    <definedName name="__123Graph_BJ701" hidden="1">#REF!</definedName>
    <definedName name="__123Graph_BJ716" hidden="1">#REF!</definedName>
    <definedName name="__123Graph_BKﾛｰﾀﾘ付" hidden="1">#REF!</definedName>
    <definedName name="__123Graph_BMONTH" hidden="1">#REF!</definedName>
    <definedName name="__123Graph_BNG_INCIDENZE" hidden="1">#REF!</definedName>
    <definedName name="__123Graph_BOG_INCIDENZE" hidden="1">#REF!</definedName>
    <definedName name="__123Graph_BP1" hidden="1">#REF!</definedName>
    <definedName name="__123Graph_BTRAIN" hidden="1">#REF!</definedName>
    <definedName name="__123Graph_BTREND" hidden="1">#REF!</definedName>
    <definedName name="__123Graph_BX31" hidden="1">#REF!</definedName>
    <definedName name="__123Graph_BX32" hidden="1">#REF!</definedName>
    <definedName name="__123Graph_BX36" hidden="1">#REF!</definedName>
    <definedName name="__123Graph_BX70" hidden="1">#REF!</definedName>
    <definedName name="__123Graph_BYEAR" hidden="1">#REF!</definedName>
    <definedName name="__123Graph_Bｶﾚﾝﾄ" hidden="1">#REF!</definedName>
    <definedName name="__123Graph_Bﾊﾞﾗﾂｷ2" hidden="1">#REF!</definedName>
    <definedName name="__123Graph_Bﾊﾞﾗﾂｷ3" hidden="1">#REF!</definedName>
    <definedName name="__123Graph_B単価別" hidden="1">#REF!</definedName>
    <definedName name="__123Graph_B市場規模" hidden="1">#REF!</definedName>
    <definedName name="__123Graph_B馬力別" hidden="1">#REF!</definedName>
    <definedName name="__123Graph_C" localSheetId="0" hidden="1">#REF!</definedName>
    <definedName name="__123Graph_C" hidden="1">#REF!</definedName>
    <definedName name="__123Graph_CBEP" hidden="1">#REF!</definedName>
    <definedName name="__123Graph_CCAD" hidden="1">#REF!</definedName>
    <definedName name="__123Graph_CCAD1" hidden="1">#REF!</definedName>
    <definedName name="__123Graph_CCAD2" hidden="1">#REF!</definedName>
    <definedName name="__123Graph_CChart1" localSheetId="0" hidden="1">#REF!</definedName>
    <definedName name="__123Graph_CChart1" hidden="1">#REF!</definedName>
    <definedName name="__123Graph_CChart2" localSheetId="0" hidden="1">#REF!</definedName>
    <definedName name="__123Graph_CChart2" hidden="1">#REF!</definedName>
    <definedName name="__123Graph_CChart3" localSheetId="0" hidden="1">#REF!</definedName>
    <definedName name="__123Graph_CChart3" hidden="1">#REF!</definedName>
    <definedName name="__123Graph_CChart4" localSheetId="0" hidden="1">#REF!</definedName>
    <definedName name="__123Graph_CChart4" hidden="1">#REF!</definedName>
    <definedName name="__123Graph_CChart5" localSheetId="0" hidden="1">#REF!</definedName>
    <definedName name="__123Graph_CChart5" hidden="1">#REF!</definedName>
    <definedName name="__123Graph_CChart6" localSheetId="0" hidden="1">#REF!</definedName>
    <definedName name="__123Graph_CChart6" hidden="1">#REF!</definedName>
    <definedName name="__123Graph_CChart7" localSheetId="0" hidden="1">#REF!</definedName>
    <definedName name="__123Graph_CChart7" hidden="1">#REF!</definedName>
    <definedName name="__123Graph_CCOL" hidden="1">#REF!</definedName>
    <definedName name="__123Graph_CCOL2" hidden="1">#REF!</definedName>
    <definedName name="__123Graph_CCOL3" hidden="1">#REF!</definedName>
    <definedName name="__123Graph_CCurrent" localSheetId="0" hidden="1">#REF!</definedName>
    <definedName name="__123Graph_CCurrent" hidden="1">#REF!</definedName>
    <definedName name="__123Graph_CGraph1" hidden="1">#REF!</definedName>
    <definedName name="__123Graph_CGraph10" hidden="1">#REF!</definedName>
    <definedName name="__123Graph_CGraph11" hidden="1">#REF!</definedName>
    <definedName name="__123Graph_CGraph12" hidden="1">#REF!</definedName>
    <definedName name="__123Graph_CGraph13" hidden="1">#REF!</definedName>
    <definedName name="__123Graph_CGraph2" hidden="1">#REF!</definedName>
    <definedName name="__123Graph_CGraph3" hidden="1">#REF!</definedName>
    <definedName name="__123Graph_CGraph4" hidden="1">#REF!</definedName>
    <definedName name="__123Graph_CGraph5" hidden="1">#REF!</definedName>
    <definedName name="__123Graph_CGraph6" hidden="1">#REF!</definedName>
    <definedName name="__123Graph_CGraph7" hidden="1">#REF!</definedName>
    <definedName name="__123Graph_CGraph8" hidden="1">#REF!</definedName>
    <definedName name="__123Graph_CGraph9" hidden="1">#REF!</definedName>
    <definedName name="__123Graph_CGRRON" hidden="1">#REF!</definedName>
    <definedName name="__123Graph_CGRRVP" hidden="1">#REF!</definedName>
    <definedName name="__123Graph_CKﾛｰﾀﾘ付" hidden="1">#REF!</definedName>
    <definedName name="__123Graph_CNG_INCIDENZE" hidden="1">#REF!</definedName>
    <definedName name="__123Graph_COG_INCIDENZE" hidden="1">#REF!</definedName>
    <definedName name="__123Graph_CTRAIN" hidden="1">#REF!</definedName>
    <definedName name="__123Graph_Cｶﾚﾝﾄ" hidden="1">#REF!</definedName>
    <definedName name="__123Graph_Cﾊﾞﾗﾂｷ2" hidden="1">#REF!</definedName>
    <definedName name="__123Graph_Cﾊﾞﾗﾂｷ3" hidden="1">#REF!</definedName>
    <definedName name="__123Graph_C馬力別" hidden="1">#REF!</definedName>
    <definedName name="__123Graph_D" localSheetId="0" hidden="1">#REF!</definedName>
    <definedName name="__123Graph_D" hidden="1">#REF!</definedName>
    <definedName name="__123Graph_DCAD" hidden="1">#REF!</definedName>
    <definedName name="__123Graph_DCAD1" hidden="1">#REF!</definedName>
    <definedName name="__123Graph_DCAD2" hidden="1">#REF!</definedName>
    <definedName name="__123graph_Dchart" hidden="1">#REF!</definedName>
    <definedName name="__123Graph_DChart1" localSheetId="0" hidden="1">#REF!</definedName>
    <definedName name="__123Graph_DChart1" hidden="1">#REF!</definedName>
    <definedName name="__123Graph_DChart2" localSheetId="0" hidden="1">#REF!</definedName>
    <definedName name="__123Graph_DChart2" hidden="1">#REF!</definedName>
    <definedName name="__123Graph_DChart3" localSheetId="0" hidden="1">#REF!</definedName>
    <definedName name="__123Graph_DChart3" hidden="1">#REF!</definedName>
    <definedName name="__123Graph_DChart4" localSheetId="0" hidden="1">#REF!</definedName>
    <definedName name="__123Graph_DChart4" hidden="1">#REF!</definedName>
    <definedName name="__123Graph_DChart5" localSheetId="0" hidden="1">#REF!</definedName>
    <definedName name="__123Graph_DChart5" hidden="1">#REF!</definedName>
    <definedName name="__123Graph_DChart6" localSheetId="0" hidden="1">#REF!</definedName>
    <definedName name="__123Graph_DChart6" hidden="1">#REF!</definedName>
    <definedName name="__123Graph_DChart7" localSheetId="0" hidden="1">#REF!</definedName>
    <definedName name="__123Graph_DChart7" hidden="1">#REF!</definedName>
    <definedName name="__123Graph_DCOL" hidden="1">#REF!</definedName>
    <definedName name="__123Graph_DCOL2" hidden="1">#REF!</definedName>
    <definedName name="__123Graph_DCOL3" hidden="1">#REF!</definedName>
    <definedName name="__123Graph_DCurrent" localSheetId="0" hidden="1">#REF!</definedName>
    <definedName name="__123Graph_DCurrent" hidden="1">#REF!</definedName>
    <definedName name="__123Graph_DGraph1" hidden="1">#REF!</definedName>
    <definedName name="__123Graph_DGraph10" hidden="1">#REF!</definedName>
    <definedName name="__123Graph_DGraph11" hidden="1">#REF!</definedName>
    <definedName name="__123Graph_DGraph12" hidden="1">#REF!</definedName>
    <definedName name="__123Graph_DGraph13" hidden="1">#REF!</definedName>
    <definedName name="__123Graph_DGraph2" hidden="1">#REF!</definedName>
    <definedName name="__123Graph_DGraph3" hidden="1">#REF!</definedName>
    <definedName name="__123Graph_DGraph4" hidden="1">#REF!</definedName>
    <definedName name="__123Graph_DGraph5" hidden="1">#REF!</definedName>
    <definedName name="__123Graph_DGraph6" hidden="1">#REF!</definedName>
    <definedName name="__123Graph_DGraph7" hidden="1">#REF!</definedName>
    <definedName name="__123Graph_DGraph8" hidden="1">#REF!</definedName>
    <definedName name="__123Graph_DGraph9" hidden="1">#REF!</definedName>
    <definedName name="__123Graph_DKﾛｰﾀﾘ付" hidden="1">#REF!</definedName>
    <definedName name="__123Graph_DTRAIN" hidden="1">#REF!</definedName>
    <definedName name="__123Graph_Dｶﾚﾝﾄ" hidden="1">#REF!</definedName>
    <definedName name="__123Graph_Dバラツキ" hidden="1">#REF!</definedName>
    <definedName name="__123Graph_Dﾊﾞﾗﾂｷ2" hidden="1">#REF!</definedName>
    <definedName name="__123Graph_Dﾊﾞﾗﾂｷ3" hidden="1">#REF!</definedName>
    <definedName name="__123Graph_D馬力別" hidden="1">#REF!</definedName>
    <definedName name="__123Graph_E" localSheetId="0" hidden="1">#REF!</definedName>
    <definedName name="__123Graph_E" hidden="1">#REF!</definedName>
    <definedName name="__123Graph_EARAGE2.PIC" hidden="1">#REF!</definedName>
    <definedName name="__123Graph_ECAD" hidden="1">#REF!</definedName>
    <definedName name="__123Graph_ECAD1" hidden="1">#REF!</definedName>
    <definedName name="__123Graph_ECAD2" hidden="1">#REF!</definedName>
    <definedName name="__123Graph_EChart1" localSheetId="0" hidden="1">#REF!</definedName>
    <definedName name="__123Graph_EChart1" hidden="1">#REF!</definedName>
    <definedName name="__123Graph_EChart2" localSheetId="0" hidden="1">#REF!</definedName>
    <definedName name="__123Graph_EChart2" hidden="1">#REF!</definedName>
    <definedName name="__123Graph_EChart3" localSheetId="0" hidden="1">#REF!</definedName>
    <definedName name="__123Graph_EChart3" hidden="1">#REF!</definedName>
    <definedName name="__123Graph_EChart4" localSheetId="0" hidden="1">#REF!</definedName>
    <definedName name="__123Graph_EChart4" hidden="1">#REF!</definedName>
    <definedName name="__123Graph_EChart5" localSheetId="0" hidden="1">#REF!</definedName>
    <definedName name="__123Graph_EChart5" hidden="1">#REF!</definedName>
    <definedName name="__123Graph_EChart6" localSheetId="0" hidden="1">#REF!</definedName>
    <definedName name="__123Graph_EChart6" hidden="1">#REF!</definedName>
    <definedName name="__123Graph_EChart7" localSheetId="0" hidden="1">#REF!</definedName>
    <definedName name="__123Graph_EChart7" hidden="1">#REF!</definedName>
    <definedName name="__123Graph_ECOL" hidden="1">#REF!</definedName>
    <definedName name="__123Graph_ECOL2" hidden="1">#REF!</definedName>
    <definedName name="__123Graph_ECOL3" hidden="1">#REF!</definedName>
    <definedName name="__123Graph_ECurrent" localSheetId="0" hidden="1">#REF!</definedName>
    <definedName name="__123Graph_ECurrent" hidden="1">#REF!</definedName>
    <definedName name="__123Graph_EGraph1" hidden="1">#REF!</definedName>
    <definedName name="__123Graph_EGraph10" hidden="1">#REF!</definedName>
    <definedName name="__123Graph_EGraph11" hidden="1">#REF!</definedName>
    <definedName name="__123Graph_EGraph12" hidden="1">#REF!</definedName>
    <definedName name="__123Graph_EGraph13" hidden="1">#REF!</definedName>
    <definedName name="__123Graph_EGRAPH2" hidden="1">#REF!</definedName>
    <definedName name="__123Graph_EGRAPH3" hidden="1">#REF!</definedName>
    <definedName name="__123Graph_EGRAPH4" hidden="1">#REF!</definedName>
    <definedName name="__123Graph_EGraph5" hidden="1">#REF!</definedName>
    <definedName name="__123Graph_EGraph6" hidden="1">#REF!</definedName>
    <definedName name="__123Graph_EGraph7" hidden="1">#REF!</definedName>
    <definedName name="__123Graph_EGraph8" hidden="1">#REF!</definedName>
    <definedName name="__123Graph_EGraph9" hidden="1">#REF!</definedName>
    <definedName name="__123Graph_EKﾛｰﾀﾘ付" hidden="1">#REF!</definedName>
    <definedName name="__123Graph_ETRAIN" hidden="1">#REF!</definedName>
    <definedName name="__123Graph_Eｶﾚﾝﾄ" hidden="1">#REF!</definedName>
    <definedName name="__123Graph_Eﾊﾞﾗﾂｷ2" hidden="1">#REF!</definedName>
    <definedName name="__123Graph_Eﾊﾞﾗﾂｷ3" hidden="1">#REF!</definedName>
    <definedName name="__123Graph_F" localSheetId="0" hidden="1">#REF!</definedName>
    <definedName name="__123Graph_F" hidden="1">#REF!</definedName>
    <definedName name="__123Graph_FCAD2" hidden="1">#REF!</definedName>
    <definedName name="__123Graph_FCHART1" hidden="1">#REF!</definedName>
    <definedName name="__123Graph_FCHART2" hidden="1">#REF!</definedName>
    <definedName name="__123Graph_FCOL3" hidden="1">#REF!</definedName>
    <definedName name="__123Graph_FCURRENT" hidden="1">#REF!</definedName>
    <definedName name="__123Graph_FGraph1" hidden="1">#REF!</definedName>
    <definedName name="__123Graph_FTV特性" hidden="1">#REF!</definedName>
    <definedName name="__123Graph_LBL_A" hidden="1">#REF!</definedName>
    <definedName name="__123Graph_LBL_AC1" hidden="1">#REF!</definedName>
    <definedName name="__123Graph_LBL_AC10" hidden="1">#REF!</definedName>
    <definedName name="__123Graph_LBL_AC2" hidden="1">#REF!</definedName>
    <definedName name="__123Graph_LBL_AC3" hidden="1">#REF!</definedName>
    <definedName name="__123Graph_LBL_AC4" hidden="1">#REF!</definedName>
    <definedName name="__123Graph_LBL_AC5" hidden="1">#REF!</definedName>
    <definedName name="__123Graph_LBL_AC6" hidden="1">#REF!</definedName>
    <definedName name="__123Graph_LBL_AC7" hidden="1">#REF!</definedName>
    <definedName name="__123Graph_LBL_AC8" hidden="1">#REF!</definedName>
    <definedName name="__123Graph_LBL_AC9" hidden="1">#REF!</definedName>
    <definedName name="__123Graph_LBL_ADEMAND" hidden="1">#REF!</definedName>
    <definedName name="__123Graph_LBL_ADMD_2" hidden="1">#REF!</definedName>
    <definedName name="__123Graph_LBL_ADOMSAL" hidden="1">#REF!</definedName>
    <definedName name="__123Graph_LBL_AEXPSAL" hidden="1">#REF!</definedName>
    <definedName name="__123Graph_LBL_AF1" hidden="1">#REF!</definedName>
    <definedName name="__123Graph_LBL_AFAC" hidden="1">#REF!</definedName>
    <definedName name="__123Graph_LBL_AFAC_COMP" hidden="1">#REF!</definedName>
    <definedName name="__123Graph_LBL_AGRAPH2" hidden="1">#REF!</definedName>
    <definedName name="__123Graph_LBL_AGRAPH3" hidden="1">#REF!</definedName>
    <definedName name="__123Graph_LBL_AGRAPH4" hidden="1">#REF!</definedName>
    <definedName name="__123Graph_LBL_AGROSSEARN" hidden="1">#REF!</definedName>
    <definedName name="__123Graph_LBL_AH11" hidden="1">#REF!</definedName>
    <definedName name="__123Graph_LBL_AI1" hidden="1">#REF!</definedName>
    <definedName name="__123Graph_LBL_AJ153AL" hidden="1">#REF!</definedName>
    <definedName name="__123Graph_LBL_AJ170AL" hidden="1">#REF!</definedName>
    <definedName name="__123Graph_LBL_AJ701AL" hidden="1">#REF!</definedName>
    <definedName name="__123Graph_LBL_AJ716AL" hidden="1">#REF!</definedName>
    <definedName name="__123Graph_LBL_AM1" hidden="1">#REF!</definedName>
    <definedName name="__123Graph_LBL_AMONTH" hidden="1">#REF!</definedName>
    <definedName name="__123Graph_LBL_ANETWORTH" hidden="1">#REF!</definedName>
    <definedName name="__123Graph_LBL_ANG_INCIDENZE" hidden="1">#REF!</definedName>
    <definedName name="__123Graph_LBL_AO1" hidden="1">#REF!</definedName>
    <definedName name="__123Graph_LBL_AO2" hidden="1">#REF!</definedName>
    <definedName name="__123Graph_LBL_AO4" hidden="1">#REF!</definedName>
    <definedName name="__123Graph_LBL_AOG_INCIDENZE" hidden="1">#REF!</definedName>
    <definedName name="__123Graph_LBL_AP1" hidden="1">#REF!</definedName>
    <definedName name="__123Graph_LBL_APROFIT" hidden="1">#REF!</definedName>
    <definedName name="__123Graph_LBL_AQHTJ" hidden="1">#REF!</definedName>
    <definedName name="__123Graph_LBL_ATREND" hidden="1">#REF!</definedName>
    <definedName name="__123Graph_LBL_AWEAKNESS" hidden="1">#REF!</definedName>
    <definedName name="__123Graph_LBL_AX19" hidden="1">#REF!</definedName>
    <definedName name="__123Graph_LBL_AX31" hidden="1">#REF!</definedName>
    <definedName name="__123Graph_LBL_AX32" hidden="1">#REF!</definedName>
    <definedName name="__123Graph_LBL_AX33" hidden="1">#REF!</definedName>
    <definedName name="__123Graph_LBL_AX34" hidden="1">#REF!</definedName>
    <definedName name="__123Graph_LBL_AX36" hidden="1">#REF!</definedName>
    <definedName name="__123Graph_LBL_AX37" hidden="1">#REF!</definedName>
    <definedName name="__123Graph_LBL_AX40" hidden="1">#REF!</definedName>
    <definedName name="__123Graph_LBL_AX42" hidden="1">#REF!</definedName>
    <definedName name="__123Graph_LBL_AX52" hidden="1">#REF!</definedName>
    <definedName name="__123Graph_LBL_AX53" hidden="1">#REF!</definedName>
    <definedName name="__123Graph_LBL_AX54" hidden="1">#REF!</definedName>
    <definedName name="__123Graph_LBL_AX55" hidden="1">#REF!</definedName>
    <definedName name="__123Graph_LBL_AX59" hidden="1">#REF!</definedName>
    <definedName name="__123Graph_LBL_AX60" hidden="1">#REF!</definedName>
    <definedName name="__123Graph_LBL_AX65" hidden="1">#REF!</definedName>
    <definedName name="__123Graph_LBL_AX70" hidden="1">#REF!</definedName>
    <definedName name="__123Graph_LBL_AYEAR" hidden="1">#REF!</definedName>
    <definedName name="__123Graph_LBL_B" hidden="1">#REF!</definedName>
    <definedName name="__123Graph_LBL_BDMD_2" hidden="1">#REF!</definedName>
    <definedName name="__123Graph_LBL_BF1" hidden="1">#REF!</definedName>
    <definedName name="__123Graph_LBL_BFAC" hidden="1">#REF!</definedName>
    <definedName name="__123Graph_LBL_BFAC_COMP" hidden="1">#REF!</definedName>
    <definedName name="__123Graph_LBL_BMONTH" hidden="1">#REF!</definedName>
    <definedName name="__123Graph_LBL_BP1" hidden="1">#REF!</definedName>
    <definedName name="__123Graph_LBL_BTREND" hidden="1">#REF!</definedName>
    <definedName name="__123Graph_LBL_BX31" hidden="1">#REF!</definedName>
    <definedName name="__123Graph_LBL_BX32" hidden="1">#REF!</definedName>
    <definedName name="__123Graph_LBL_BX36" hidden="1">#REF!</definedName>
    <definedName name="__123Graph_LBL_BX70" hidden="1">#REF!</definedName>
    <definedName name="__123Graph_LBL_BYEAR" hidden="1">#REF!</definedName>
    <definedName name="__123Graph_LBL_B市場規模" hidden="1">#REF!</definedName>
    <definedName name="__123Graph_LBL_C" hidden="1">#REF!</definedName>
    <definedName name="__123Graph_LBL_CNG_INCIDENZE" hidden="1">#REF!</definedName>
    <definedName name="__123Graph_LBL_COG_INCIDENZE" hidden="1">#REF!</definedName>
    <definedName name="__123Graph_LBL_D" hidden="1">#REF!</definedName>
    <definedName name="__123Graph_LBL_E" hidden="1">#REF!</definedName>
    <definedName name="__123Graph_LBL_EARAGE2.PIC" hidden="1">#REF!</definedName>
    <definedName name="__123Graph_LBL_F" hidden="1">#REF!</definedName>
    <definedName name="__123Graph_X" localSheetId="0" hidden="1">#REF!</definedName>
    <definedName name="__123Graph_X" hidden="1">#REF!</definedName>
    <definedName name="__123Graph_XBEP" hidden="1">#REF!</definedName>
    <definedName name="__123Graph_XC1" hidden="1">#REF!</definedName>
    <definedName name="__123Graph_XC10" hidden="1">#REF!</definedName>
    <definedName name="__123Graph_XC2" hidden="1">#REF!</definedName>
    <definedName name="__123Graph_XC3" hidden="1">#REF!</definedName>
    <definedName name="__123Graph_XC4" hidden="1">#REF!</definedName>
    <definedName name="__123Graph_XC5" hidden="1">#REF!</definedName>
    <definedName name="__123Graph_XC6" hidden="1">#REF!</definedName>
    <definedName name="__123Graph_XC7" hidden="1">#REF!</definedName>
    <definedName name="__123Graph_XC8" hidden="1">#REF!</definedName>
    <definedName name="__123Graph_XC9" hidden="1">#REF!</definedName>
    <definedName name="__123Graph_XCAD" hidden="1">#REF!</definedName>
    <definedName name="__123Graph_XCAD1" hidden="1">#REF!</definedName>
    <definedName name="__123Graph_XCAD2" hidden="1">#REF!</definedName>
    <definedName name="__123Graph_XChart1" localSheetId="0" hidden="1">#REF!</definedName>
    <definedName name="__123Graph_XChart1" hidden="1">#REF!</definedName>
    <definedName name="__123Graph_XChart2" localSheetId="0" hidden="1">#REF!</definedName>
    <definedName name="__123Graph_XChart2" hidden="1">#REF!</definedName>
    <definedName name="__123Graph_XChart3" localSheetId="0" hidden="1">#REF!</definedName>
    <definedName name="__123Graph_XChart3" hidden="1">#REF!</definedName>
    <definedName name="__123Graph_XChart4" localSheetId="0" hidden="1">#REF!</definedName>
    <definedName name="__123Graph_XChart4" hidden="1">#REF!</definedName>
    <definedName name="__123Graph_XChart5" localSheetId="0" hidden="1">#REF!</definedName>
    <definedName name="__123Graph_XChart5" hidden="1">#REF!</definedName>
    <definedName name="__123Graph_XChart6" localSheetId="0" hidden="1">#REF!</definedName>
    <definedName name="__123Graph_XChart6" hidden="1">#REF!</definedName>
    <definedName name="__123Graph_XChart7" localSheetId="0" hidden="1">#REF!</definedName>
    <definedName name="__123Graph_XChart7" hidden="1">#REF!</definedName>
    <definedName name="__123Graph_XCOL" hidden="1">#REF!</definedName>
    <definedName name="__123Graph_XCOL2" hidden="1">#REF!</definedName>
    <definedName name="__123Graph_XCOL3" hidden="1">#REF!</definedName>
    <definedName name="__123Graph_XCurrent" localSheetId="0" hidden="1">#REF!</definedName>
    <definedName name="__123Graph_XCurrent" hidden="1">#REF!</definedName>
    <definedName name="__123Graph_XDEMAND" hidden="1">#REF!</definedName>
    <definedName name="__123Graph_XDMD_2" hidden="1">#REF!</definedName>
    <definedName name="__123Graph_XDOMSAL" hidden="1">#REF!</definedName>
    <definedName name="__123Graph_XEXPSAL" hidden="1">#REF!</definedName>
    <definedName name="__123Graph_XF1" hidden="1">#REF!</definedName>
    <definedName name="__123Graph_XFAC" hidden="1">#REF!</definedName>
    <definedName name="__123Graph_XFAC_COMP" hidden="1">#REF!</definedName>
    <definedName name="__123Graph_XGraph1" hidden="1">#REF!</definedName>
    <definedName name="__123Graph_XGraph10" hidden="1">#REF!</definedName>
    <definedName name="__123Graph_XGraph11" hidden="1">#REF!</definedName>
    <definedName name="__123Graph_XGraph12" hidden="1">#REF!</definedName>
    <definedName name="__123Graph_XGraph13" hidden="1">#REF!</definedName>
    <definedName name="__123Graph_XGraph2" hidden="1">#REF!</definedName>
    <definedName name="__123Graph_XGRAPH3" hidden="1">#REF!</definedName>
    <definedName name="__123Graph_XGRAPH4" hidden="1">#REF!</definedName>
    <definedName name="__123Graph_XGraph5" hidden="1">#REF!</definedName>
    <definedName name="__123Graph_XGraph6" hidden="1">#REF!</definedName>
    <definedName name="__123Graph_XGraph7" hidden="1">#REF!</definedName>
    <definedName name="__123Graph_XGraph8" hidden="1">#REF!</definedName>
    <definedName name="__123Graph_XGraph9" hidden="1">#REF!</definedName>
    <definedName name="__123Graph_XGROSSEARN" hidden="1">#REF!</definedName>
    <definedName name="__123Graph_XGRRON" hidden="1">#REF!</definedName>
    <definedName name="__123Graph_XGRRVP" hidden="1">#REF!</definedName>
    <definedName name="__123Graph_XH11" hidden="1">#REF!</definedName>
    <definedName name="__123Graph_XI1" hidden="1">#REF!</definedName>
    <definedName name="__123Graph_XIRG" hidden="1">#REF!</definedName>
    <definedName name="__123Graph_XJ153A" hidden="1">#REF!</definedName>
    <definedName name="__123Graph_XJ153AL" hidden="1">#REF!</definedName>
    <definedName name="__123Graph_XJ170A" hidden="1">#REF!</definedName>
    <definedName name="__123Graph_XJ170AL" hidden="1">#REF!</definedName>
    <definedName name="__123Graph_XJ701" hidden="1">#REF!</definedName>
    <definedName name="__123Graph_XJ701AL" hidden="1">#REF!</definedName>
    <definedName name="__123Graph_XJ716" hidden="1">#REF!</definedName>
    <definedName name="__123Graph_XJ716AL" hidden="1">#REF!</definedName>
    <definedName name="__123Graph_XKNS" hidden="1">#REF!</definedName>
    <definedName name="__123Graph_XKVS" hidden="1">#REF!</definedName>
    <definedName name="__123Graph_XKﾛｰﾀﾘ付" hidden="1">#REF!</definedName>
    <definedName name="__123Graph_XLAYOUT" hidden="1">#REF!</definedName>
    <definedName name="__123Graph_XM1" hidden="1">#REF!</definedName>
    <definedName name="__123Graph_XMONTH" hidden="1">#REF!</definedName>
    <definedName name="__123Graph_XNETWORTH" hidden="1">#REF!</definedName>
    <definedName name="__123Graph_XNG_INCIDENZE" hidden="1">#REF!</definedName>
    <definedName name="__123Graph_XO1" hidden="1">#REF!</definedName>
    <definedName name="__123Graph_XO2" hidden="1">#REF!</definedName>
    <definedName name="__123Graph_XO4" hidden="1">#REF!</definedName>
    <definedName name="__123Graph_XOG_INCIDENZE" hidden="1">#REF!</definedName>
    <definedName name="__123Graph_XP1" hidden="1">#REF!</definedName>
    <definedName name="__123Graph_XPROFIT" hidden="1">#REF!</definedName>
    <definedName name="__123Graph_XQHTJ" hidden="1">#REF!</definedName>
    <definedName name="__123Graph_XRAS2.PIC" hidden="1">#REF!</definedName>
    <definedName name="__123Graph_XSTATPROG" hidden="1">#REF!</definedName>
    <definedName name="__123Graph_XTRAIN" hidden="1">#REF!</definedName>
    <definedName name="__123Graph_XTREND" hidden="1">#REF!</definedName>
    <definedName name="__123Graph_XWEAKNESS" hidden="1">#REF!</definedName>
    <definedName name="__123Graph_XX19" hidden="1">#REF!</definedName>
    <definedName name="__123Graph_XX31" hidden="1">#REF!</definedName>
    <definedName name="__123Graph_XX32" hidden="1">#REF!</definedName>
    <definedName name="__123Graph_XX33" hidden="1">#REF!</definedName>
    <definedName name="__123Graph_XX34" hidden="1">#REF!</definedName>
    <definedName name="__123Graph_XX36" hidden="1">#REF!</definedName>
    <definedName name="__123Graph_XX37" hidden="1">#REF!</definedName>
    <definedName name="__123Graph_XX40" hidden="1">#REF!</definedName>
    <definedName name="__123Graph_XX42" hidden="1">#REF!</definedName>
    <definedName name="__123Graph_XX52" hidden="1">#REF!</definedName>
    <definedName name="__123Graph_XX53" hidden="1">#REF!</definedName>
    <definedName name="__123Graph_XX54" hidden="1">#REF!</definedName>
    <definedName name="__123Graph_XX55" hidden="1">#REF!</definedName>
    <definedName name="__123Graph_XX59" hidden="1">#REF!</definedName>
    <definedName name="__123Graph_XX60" hidden="1">#REF!</definedName>
    <definedName name="__123Graph_XX65" hidden="1">#REF!</definedName>
    <definedName name="__123Graph_XX70" hidden="1">#REF!</definedName>
    <definedName name="__123Graph_XYEAR" hidden="1">#REF!</definedName>
    <definedName name="__123Graph_Xｶﾚﾝﾄ" hidden="1">#REF!</definedName>
    <definedName name="__123Graph_Xﾊﾞﾗﾂｷ2" hidden="1">#REF!</definedName>
    <definedName name="__123Graph_Xﾊﾞﾗﾂｷ3" hidden="1">#REF!</definedName>
    <definedName name="__123Graph_X単価別" hidden="1">#REF!</definedName>
    <definedName name="__123Graph_X市場規模" hidden="1">#REF!</definedName>
    <definedName name="__123Graph_X需要曲線" hidden="1">#REF!</definedName>
    <definedName name="__123Graph_X馬力別" hidden="1">#REF!</definedName>
    <definedName name="__123sdb" hidden="1">#REF!</definedName>
    <definedName name="__13__123Graph_ACHART_26" hidden="1">#REF!</definedName>
    <definedName name="__13__123Graph_LBL_AC04C_FR_L1" hidden="1">#REF!</definedName>
    <definedName name="__13__123Graph_LBL_DCHART_2" hidden="1">#REF!</definedName>
    <definedName name="__14__123Graph_LBL_AC04C_FR_L2" hidden="1">#REF!</definedName>
    <definedName name="__14__123Graph_XCHART_2" hidden="1">#REF!</definedName>
    <definedName name="__15__123Graph_LBL_AC04C_FR_T1" hidden="1">#REF!</definedName>
    <definedName name="__16__123Graph_LBL_AC04C_FR_T2" hidden="1">#REF!</definedName>
    <definedName name="__17__123Graph_XC04C_ALL_T1" hidden="1">#REF!</definedName>
    <definedName name="__18__123Graph_XC04C_ALL_T2" hidden="1">#REF!</definedName>
    <definedName name="__19__123Graph_XC04C_FF_L" hidden="1">#REF!</definedName>
    <definedName name="__2" hidden="1">#REF!</definedName>
    <definedName name="__2__123Graph_AC04C_ALL_L2" hidden="1">#REF!</definedName>
    <definedName name="__2__123Graph_AChart_1A" hidden="1">#REF!</definedName>
    <definedName name="__2__123Graph_ACHART_2" hidden="1">#REF!</definedName>
    <definedName name="__2__123Graph_BCHART_1" hidden="1">#REF!</definedName>
    <definedName name="__2__123Graph_BChart_3" hidden="1">#REF!</definedName>
    <definedName name="__20__123Graph_XC04C_FF_T" hidden="1">#REF!</definedName>
    <definedName name="__21__123Graph_XC04C_FR_L1" hidden="1">#REF!</definedName>
    <definedName name="__22__123Graph_XC04C_FR_L2" hidden="1">#REF!</definedName>
    <definedName name="__23__123Graph_XC04C_FR_T1" hidden="1">#REF!</definedName>
    <definedName name="__23a1_" hidden="1">{"cashflow",#N/A,FALSE,"CASHFLOW "}</definedName>
    <definedName name="__24__123Graph_XC04C_FR_T2" hidden="1">#REF!</definedName>
    <definedName name="__3__123Graph_AC04C_ALL_L1" hidden="1">#REF!</definedName>
    <definedName name="__3__123Graph_AC04C_ALL_T1" hidden="1">#REF!</definedName>
    <definedName name="__3__123Graph_ACHART_3" hidden="1">#REF!</definedName>
    <definedName name="__3__123Graph_BChart_1A" hidden="1">#REF!</definedName>
    <definedName name="__3__123Graph_BCHART_2" hidden="1">#REF!</definedName>
    <definedName name="__3__123Graph_CChart_3" hidden="1">#REF!</definedName>
    <definedName name="__4" hidden="1">#REF!</definedName>
    <definedName name="__4__123Graph_AC04C_ALL_T2" hidden="1">#REF!</definedName>
    <definedName name="__4__123Graph_BCHART_1" hidden="1">#REF!</definedName>
    <definedName name="__4__123Graph_DChart_3" hidden="1">#REF!</definedName>
    <definedName name="__4__123Graph_XChart_1" hidden="1">#REF!</definedName>
    <definedName name="__4__123Graph_XChart_1A" hidden="1">#REF!</definedName>
    <definedName name="__5" hidden="1">#REF!</definedName>
    <definedName name="__5__123Graph_AC04C_FF_L" hidden="1">#REF!</definedName>
    <definedName name="__5__123Graph_BCHART_2" hidden="1">#REF!</definedName>
    <definedName name="__5__123Graph_EChart_3" hidden="1">#REF!</definedName>
    <definedName name="__5__123Graph_XChart_2" hidden="1">#REF!</definedName>
    <definedName name="__6" hidden="1">#REF!</definedName>
    <definedName name="__6__123Graph_AC04C_FF_T" hidden="1">#REF!</definedName>
    <definedName name="__6__123Graph_BCHART_3" hidden="1">#REF!</definedName>
    <definedName name="__6__123Graph_FChart_3" hidden="1">#REF!</definedName>
    <definedName name="__6_0_0_F" hidden="1">#REF!</definedName>
    <definedName name="__7" hidden="1">#REF!</definedName>
    <definedName name="__7__123Graph_AC04C_FR_L1" hidden="1">#REF!</definedName>
    <definedName name="__7__123Graph_DCHART_1" hidden="1">#REF!</definedName>
    <definedName name="__7__123Graph_XChart_3" hidden="1">#REF!</definedName>
    <definedName name="__7_0_Table2_" hidden="1">#REF!</definedName>
    <definedName name="__8__123Graph_AC04C_FR_L2" hidden="1">#REF!</definedName>
    <definedName name="__8__123Graph_DCHART_2" hidden="1">#REF!</definedName>
    <definedName name="__8_0_Table2_" hidden="1">#REF!</definedName>
    <definedName name="__9" hidden="1">#REF!</definedName>
    <definedName name="__9__123Graph_AC04C_FR_T1" hidden="1">#REF!</definedName>
    <definedName name="__9__123Graph_LBL_ACHART_1" hidden="1">#REF!</definedName>
    <definedName name="__9_0_Table2_" hidden="1">#REF!</definedName>
    <definedName name="__a10" hidden="1">{"sales",#N/A,FALSE,"SALES"}</definedName>
    <definedName name="__a12" hidden="1">{"'Monthly 1997'!$A$3:$S$89"}</definedName>
    <definedName name="__a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a9" hidden="1">{"revable",#N/A,FALSE,"REVABLE"}</definedName>
    <definedName name="__aa1" hidden="1">{#N/A,#N/A,FALSE,"196126-0690";#N/A,#N/A,FALSE,"196126-0690";#N/A,#N/A,FALSE,"1961165-0201"}</definedName>
    <definedName name="__aaa1" hidden="1">{#N/A,#N/A,FALSE,"Model";#N/A,#N/A,FALSE,"Division"}</definedName>
    <definedName name="__ab2" hidden="1">{#N/A,#N/A,FALSE,"Cover";#N/A,#N/A,FALSE,"Profits";#N/A,#N/A,FALSE,"ABS";#N/A,#N/A,FALSE,"TFLE Detail";#N/A,#N/A,FALSE,"TFLE Walk";#N/A,#N/A,FALSE,"Variable Cost";#N/A,#N/A,FALSE,"V.C. Walk"}</definedName>
    <definedName name="__ab3" hidden="1">{#N/A,#N/A,FALSE,"Profit Status";#N/A,#N/A,FALSE,"Invest";#N/A,#N/A,FALSE,"Revenue";#N/A,#N/A,FALSE,"Variable Cost";#N/A,#N/A,FALSE,"Options &amp; Series"}</definedName>
    <definedName name="__abc1" hidden="1">{#N/A,#N/A,FALSE,"SUMMARY REPORT"}</definedName>
    <definedName name="__abc10" hidden="1">{#N/A,#N/A,FALSE,"SUMMARY REPORT"}</definedName>
    <definedName name="__abc115" hidden="1">{#N/A,#N/A,FALSE,"SUMMARY REPORT"}</definedName>
    <definedName name="__ABC12" hidden="1">{#N/A,#N/A,FALSE,"SUMMARY REPORT"}</definedName>
    <definedName name="__ABC123" hidden="1">#REF!</definedName>
    <definedName name="__abc13" hidden="1">{#N/A,#N/A,FALSE,"SUMMARY REPORT"}</definedName>
    <definedName name="__abc14" hidden="1">{#N/A,#N/A,FALSE,"SUMMARY REPORT"}</definedName>
    <definedName name="__abc15" hidden="1">{#N/A,#N/A,FALSE,"SUMMARY REPORT"}</definedName>
    <definedName name="__abc16" hidden="1">{#N/A,#N/A,FALSE,"SUMMARY REPORT"}</definedName>
    <definedName name="__abc18" hidden="1">{#N/A,#N/A,FALSE,"SUMMARY REPORT"}</definedName>
    <definedName name="__abc19" hidden="1">{#N/A,#N/A,FALSE,"SUMMARY REPORT"}</definedName>
    <definedName name="__ABC2" hidden="1">{#N/A,#N/A,FALSE,"J1_month";#N/A,#N/A,FALSE,"OUTLOOK vs BUDGET";#N/A,#N/A,FALSE,"BvOL_group";#N/A,#N/A,FALSE,"BUDGETvOLOOK";#N/A,#N/A,FALSE,"Overtime";#N/A,#N/A,FALSE,"Engines_per_ Head"}</definedName>
    <definedName name="__abc21" hidden="1">{#N/A,#N/A,FALSE,"SUMMARY REPORT"}</definedName>
    <definedName name="__ABC5" hidden="1">{#N/A,#N/A,FALSE,"SUMMARY REPORT"}</definedName>
    <definedName name="__abc6" hidden="1">{#N/A,#N/A,FALSE,"SUMMARY REPORT"}</definedName>
    <definedName name="__ABC7" hidden="1">{#N/A,#N/A,FALSE,"SUMMARY REPORT"}</definedName>
    <definedName name="__ABC8" hidden="1">{#N/A,#N/A,FALSE,"SUMMARY REPORT"}</definedName>
    <definedName name="__ABC9" hidden="1">{#N/A,#N/A,FALSE,"SUMMARY REPORT"}</definedName>
    <definedName name="__acb6" hidden="1">{#N/A,#N/A,FALSE,"SUMMARY REPORT"}</definedName>
    <definedName name="__Act1" hidden="1">#REF!,#REF!,#REF!,#REF!,#REF!,#REF!,#REF!,#REF!,#REF!,#REF!,#REF!,#REF!,#REF!,#REF!,#REF!,#REF!,#REF!</definedName>
    <definedName name="__Act2" hidden="1">#REF!,#REF!,#REF!,#REF!,#REF!,#REF!,#REF!,#REF!,#REF!,#REF!,#REF!,#REF!</definedName>
    <definedName name="__Act3" hidden="1">#REF!,#REF!,#REF!,#REF!,#REF!,#REF!,#REF!,#REF!</definedName>
    <definedName name="_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ADC6" hidden="1">{#N/A,#N/A,FALSE,"SUMMARY REPORT"}</definedName>
    <definedName name="__APW_RESTORE_DATA16__" hidden="1">#REF!</definedName>
    <definedName name="__aro30" hidden="1">{#N/A,#N/A,FALSE,"Staffnos &amp; cost"}</definedName>
    <definedName name="__as1" hidden="1">{#N/A,#N/A,FALSE,"consu_cover";#N/A,#N/A,FALSE,"consu_strategy";#N/A,#N/A,FALSE,"consu_flow";#N/A,#N/A,FALSE,"Summary_reqmt";#N/A,#N/A,FALSE,"field_ppg";#N/A,#N/A,FALSE,"ppg_shop";#N/A,#N/A,FALSE,"strl";#N/A,#N/A,FALSE,"tankages";#N/A,#N/A,FALSE,"gases"}</definedName>
    <definedName name="__as1_1" hidden="1">{#N/A,#N/A,FALSE,"consu_cover";#N/A,#N/A,FALSE,"consu_strategy";#N/A,#N/A,FALSE,"consu_flow";#N/A,#N/A,FALSE,"Summary_reqmt";#N/A,#N/A,FALSE,"field_ppg";#N/A,#N/A,FALSE,"ppg_shop";#N/A,#N/A,FALSE,"strl";#N/A,#N/A,FALSE,"tankages";#N/A,#N/A,FALSE,"gases"}</definedName>
    <definedName name="__ASE5" hidden="1">{#N/A,#N/A,FALSE,"SUMMARY REPORT"}</definedName>
    <definedName name="__AT1" hidden="1">{#N/A,#N/A,FALSE,"인원";#N/A,#N/A,FALSE,"비용2";#N/A,#N/A,FALSE,"비용1";#N/A,#N/A,FALSE,"비용";#N/A,#N/A,FALSE,"보증2";#N/A,#N/A,FALSE,"보증1";#N/A,#N/A,FALSE,"보증";#N/A,#N/A,FALSE,"손익1";#N/A,#N/A,FALSE,"손익";#N/A,#N/A,FALSE,"부서별매출";#N/A,#N/A,FALSE,"매출"}</definedName>
    <definedName name="_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AT3" hidden="1">{#N/A,#N/A,FALSE,"인원";#N/A,#N/A,FALSE,"비용2";#N/A,#N/A,FALSE,"비용1";#N/A,#N/A,FALSE,"비용";#N/A,#N/A,FALSE,"보증2";#N/A,#N/A,FALSE,"보증1";#N/A,#N/A,FALSE,"보증";#N/A,#N/A,FALSE,"손익1";#N/A,#N/A,FALSE,"손익";#N/A,#N/A,FALSE,"부서별매출";#N/A,#N/A,FALSE,"매출"}</definedName>
    <definedName name="__Att2" hidden="1">{#N/A,#N/A,FALSE,"COMP"}</definedName>
    <definedName name="__b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1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1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3" hidden="1">{#N/A,#N/A,FALSE,"Aging Summary";#N/A,#N/A,FALSE,"Ratio Analysis";#N/A,#N/A,FALSE,"Test 120 Day Accts";#N/A,#N/A,FALSE,"Tickmarks"}</definedName>
    <definedName name="__b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bg1" hidden="1">{"TOTAL",#N/A,TRUE,"DETAIL";"COS",#N/A,TRUE,"DETAIL";"DOMESTIC",#N/A,TRUE,"DETAIL";"DOM TRACK",#N/A,TRUE,"DETAIL";#N/A,#N/A,TRUE,"SHOW";#N/A,#N/A,TRUE,"BALANCE";#N/A,#N/A,TRUE,"SHOW BAL"}</definedName>
    <definedName name="__bs1" hidden="1">{#N/A,#N/A,FALSE,"Staffnos &amp; cost"}</definedName>
    <definedName name="__bs2" hidden="1">{#N/A,#N/A,TRUE,"Staffnos &amp; cost"}</definedName>
    <definedName name="__BU4" hidden="1">{"Page 1",#N/A,TRUE,"Sheet1";"Page 2",#N/A,TRUE,"Sheet1"}</definedName>
    <definedName name="__BU4_1" hidden="1">{"Page 1",#N/A,TRUE,"Sheet1";"Page 2",#N/A,TRUE,"Sheet1"}</definedName>
    <definedName name="__BU4_2" hidden="1">{"Page 1",#N/A,TRUE,"Sheet1";"Page 2",#N/A,TRUE,"Sheet1"}</definedName>
    <definedName name="__BU5" hidden="1">{"Page 1",#N/A,TRUE,"Sheet1";"Page 2",#N/A,TRUE,"Sheet1"}</definedName>
    <definedName name="__BU5_1" hidden="1">{"Page 1",#N/A,TRUE,"Sheet1";"Page 2",#N/A,TRUE,"Sheet1"}</definedName>
    <definedName name="__BU5_2" hidden="1">{"Page 1",#N/A,TRUE,"Sheet1";"Page 2",#N/A,TRUE,"Sheet1"}</definedName>
    <definedName name="__Bud1" hidden="1">#REF!,#REF!,#REF!,#REF!,#REF!,#REF!,#REF!,#REF!,#REF!,#REF!,#REF!,#REF!,#REF!,#REF!,#REF!,#REF!,#REF!</definedName>
    <definedName name="__Bud2" hidden="1">#REF!,#REF!,#REF!,#REF!,#REF!,#REF!,#REF!,#REF!,#REF!,#REF!,#REF!,#REF!</definedName>
    <definedName name="__Bud3" hidden="1">#REF!,#REF!,#REF!,#REF!,#REF!,#REF!,#REF!,#REF!</definedName>
    <definedName name="__c" hidden="1">{#N/A,#N/A,FALSE,"Layout Cash Flow"}</definedName>
    <definedName name="__cap12" hidden="1">{"Year97to_98",#N/A,TRUE,"PLAN97 MASTER";"Year99to_00",#N/A,TRUE,"PLAN97 MASTER";"Year01to_02",#N/A,TRUE,"PLAN97 MASTER";"Year03to_04",#N/A,TRUE,"PLAN97 MASTER";"Year05to_06",#N/A,TRUE,"PLAN97 MASTER";"TotalMR_CY",#N/A,TRUE,"PLAN97 MASTER"}</definedName>
    <definedName name="__cb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CCH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CH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chi9" hidden="1">{#N/A,#N/A,FALSE,"USMED 3";#N/A,#N/A,FALSE,"MARCHALLENGER 1";#N/A,#N/A,FALSE,"MARCHALLENGER 2";#N/A,#N/A,FALSE,"MARCHALLENGER 3";#N/A,#N/A,FALSE,"MARCHALLENGER 4"}</definedName>
    <definedName name="__CNG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CNG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_CV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CV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24" hidden="1">{#N/A,#N/A,FALSE,"인원";#N/A,#N/A,FALSE,"비용2";#N/A,#N/A,FALSE,"비용1";#N/A,#N/A,FALSE,"비용";#N/A,#N/A,FALSE,"보증2";#N/A,#N/A,FALSE,"보증1";#N/A,#N/A,FALSE,"보증";#N/A,#N/A,FALSE,"손익1";#N/A,#N/A,FALSE,"손익";#N/A,#N/A,FALSE,"부서별매출";#N/A,#N/A,FALSE,"매출"}</definedName>
    <definedName name="__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CF1" hidden="1">{#N/A,#N/A,FALSE,"DCF Summary";#N/A,#N/A,FALSE,"Casema";#N/A,#N/A,FALSE,"Casema NoTel";#N/A,#N/A,FALSE,"UK";#N/A,#N/A,FALSE,"RCF";#N/A,#N/A,FALSE,"Intercable CZ";#N/A,#N/A,FALSE,"Interkabel P"}</definedName>
    <definedName name="__d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d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d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DEV2" hidden="1">{#N/A,#N/A,FALSE,"Sheet6 (24)"}</definedName>
    <definedName name="__df567" hidden="1">{"TOTAL",#N/A,TRUE,"DETAIL";"COS",#N/A,TRUE,"DETAIL";"DOMESTIC",#N/A,TRUE,"DETAIL";"DOM TRACK",#N/A,TRUE,"DETAIL";#N/A,#N/A,TRUE,"SHOW";#N/A,#N/A,TRUE,"BALANCE";#N/A,#N/A,TRUE,"SHOW BAL"}</definedName>
    <definedName name="__DGA12" hidden="1">{"DOM",#N/A,FALSE,"A8CONTENT"}</definedName>
    <definedName name="__dk1" hidden="1">{#N/A,#N/A,FALSE,"COVER.XLS";#N/A,#N/A,FALSE,"RACT1.XLS";#N/A,#N/A,FALSE,"RACT2.XLS";#N/A,#N/A,FALSE,"ECCMP";#N/A,#N/A,FALSE,"WELDER.XLS"}</definedName>
    <definedName name="__DLI2" hidden="1">#REF!</definedName>
    <definedName name="__DR4"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EDF2" hidden="1">{#N/A,#N/A,FALSE,"SUMMARY REPORT"}</definedName>
    <definedName name="__er5" hidden="1">{"TOTAL",#N/A,TRUE,"DETAIL";"COS",#N/A,TRUE,"DETAIL";"DOMESTIC",#N/A,TRUE,"DETAIL";"DOM TRACK",#N/A,TRUE,"DETAIL";#N/A,#N/A,TRUE,"SHOW";#N/A,#N/A,TRUE,"BALANCE";#N/A,#N/A,TRUE,"SHOW BAL"}</definedName>
    <definedName name="__ES1" hidden="1">{"'Sheet1'!$L$16"}</definedName>
    <definedName name="__ES1_1" hidden="1">{"'Sheet1'!$L$16"}</definedName>
    <definedName name="__FBT1" hidden="1">{#N/A,#N/A,FALSE,"SUMMARY REPORT"}</definedName>
    <definedName name="__FDS_HYPERLINK_TOGGLE_STATE__" hidden="1">"ON"</definedName>
    <definedName name="__FDS_UNIQUE_RANGE_ID_GENERATOR_COUNTER" hidden="1">1</definedName>
    <definedName name="__feb00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_fff2" hidden="1">{#N/A,#N/A,FALSE,"인원";#N/A,#N/A,FALSE,"비용2";#N/A,#N/A,FALSE,"비용1";#N/A,#N/A,FALSE,"비용";#N/A,#N/A,FALSE,"보증2";#N/A,#N/A,FALSE,"보증1";#N/A,#N/A,FALSE,"보증";#N/A,#N/A,FALSE,"손익1";#N/A,#N/A,FALSE,"손익";#N/A,#N/A,FALSE,"부서별매출";#N/A,#N/A,FALSE,"매출"}</definedName>
    <definedName name="__fy97" hidden="1">{#N/A,#N/A,FALSE,"FY97";#N/A,#N/A,FALSE,"FY98";#N/A,#N/A,FALSE,"FY99";#N/A,#N/A,FALSE,"FY00";#N/A,#N/A,FALSE,"FY01"}</definedName>
    <definedName name="__h1" hidden="1">{#N/A,#N/A,FALSE,"Cover";#N/A,#N/A,FALSE,"Assumptions";#N/A,#N/A,FALSE,"Volumes";#N/A,#N/A,FALSE,"Pricing";#N/A,#N/A,FALSE,"TFLE Walk";#N/A,#N/A,FALSE,"Variable Cost";#N/A,#N/A,FALSE,"Sensitivity";#N/A,#N/A,FALSE,"Investment";#N/A,#N/A,FALSE,"Profitability"}</definedName>
    <definedName name="__h3" hidden="1">{#N/A,#N/A,FALSE,"196126-0690";#N/A,#N/A,FALSE,"196126-0690";#N/A,#N/A,FALSE,"1961165-0201"}</definedName>
    <definedName name="__h4" hidden="1">{#N/A,#N/A,FALSE,"196126-0690";#N/A,#N/A,FALSE,"196126-0690";#N/A,#N/A,FALSE,"1961165-0201"}</definedName>
    <definedName name="__h5" hidden="1">{#N/A,#N/A,FALSE,"196126-0690";#N/A,#N/A,FALSE,"196126-0690";#N/A,#N/A,FALSE,"1961165-0201"}</definedName>
    <definedName name="__hav3" hidden="1">{#N/A,#N/A,FALSE,"196126-0690";#N/A,#N/A,FALSE,"196126-0690";#N/A,#N/A,FALSE,"1961165-0201"}</definedName>
    <definedName name="__hav4" hidden="1">{#N/A,#N/A,FALSE,"196126-0690";#N/A,#N/A,FALSE,"196126-0690";#N/A,#N/A,FALSE,"1961165-0201"}</definedName>
    <definedName name="__ht2" hidden="1">{"'Server Configuration'!$A$1:$DB$281"}</definedName>
    <definedName name="__ht22" hidden="1">{"'Server Configuration'!$A$1:$DB$281"}</definedName>
    <definedName name="__IntlFixup" hidden="1">TRUE</definedName>
    <definedName name="__IntlFixupTable" hidden="1">#REF!</definedName>
    <definedName name="__KD2" hidden="1">#REF!</definedName>
    <definedName name="__KD3" hidden="1">#REF!</definedName>
    <definedName name="__key" hidden="1">#REF!</definedName>
    <definedName name="__key1" hidden="1">#REF!</definedName>
    <definedName name="__key2" hidden="1">#REF!</definedName>
    <definedName name="__key3" hidden="1">#REF!</definedName>
    <definedName name="__KK1" hidden="1">#REF!</definedName>
    <definedName name="__KK2" hidden="1">#REF!</definedName>
    <definedName name="__KK3" hidden="1">#REF!</definedName>
    <definedName name="__kn1" hidden="1">{#N/A,#N/A,TRUE,"A-site";#N/A,#N/A,TRUE,"B-Buildings";#N/A,#N/A,TRUE,"c-out-of-fence";#N/A,#N/A,TRUE,"d-proj.infr.";#N/A,#N/A,TRUE,"e- land"}</definedName>
    <definedName name="__kv2" hidden="1">{#N/A,#N/A,FALSE,"COVER1.XLS ";#N/A,#N/A,FALSE,"RACT1.XLS";#N/A,#N/A,FALSE,"RACT2.XLS";#N/A,#N/A,FALSE,"ECCMP";#N/A,#N/A,FALSE,"WELDER.XLS"}</definedName>
    <definedName name="__kvs1" hidden="1">{#N/A,#N/A,FALSE,"COVER1.XLS ";#N/A,#N/A,FALSE,"RACT1.XLS";#N/A,#N/A,FALSE,"RACT2.XLS";#N/A,#N/A,FALSE,"ECCMP";#N/A,#N/A,FALSE,"WELDER.XLS"}</definedName>
    <definedName name="__kvs1_1" hidden="1">{#N/A,#N/A,FALSE,"COVER1.XLS ";#N/A,#N/A,FALSE,"RACT1.XLS";#N/A,#N/A,FALSE,"RACT2.XLS";#N/A,#N/A,FALSE,"ECCMP";#N/A,#N/A,FALSE,"WELDER.XLS"}</definedName>
    <definedName name="__kvs2" hidden="1">{#N/A,#N/A,FALSE,"COVER1.XLS ";#N/A,#N/A,FALSE,"RACT1.XLS";#N/A,#N/A,FALSE,"RACT2.XLS";#N/A,#N/A,FALSE,"ECCMP";#N/A,#N/A,FALSE,"WELDER.XLS"}</definedName>
    <definedName name="__kvs2_1" hidden="1">{#N/A,#N/A,FALSE,"COVER1.XLS ";#N/A,#N/A,FALSE,"RACT1.XLS";#N/A,#N/A,FALSE,"RACT2.XLS";#N/A,#N/A,FALSE,"ECCMP";#N/A,#N/A,FALSE,"WELDER.XLS"}</definedName>
    <definedName name="__kvs5" hidden="1">{#N/A,#N/A,FALSE,"COVER.XLS";#N/A,#N/A,FALSE,"RACT1.XLS";#N/A,#N/A,FALSE,"RACT2.XLS";#N/A,#N/A,FALSE,"ECCMP";#N/A,#N/A,FALSE,"WELDER.XLS"}</definedName>
    <definedName name="__kvs5_1" hidden="1">{#N/A,#N/A,FALSE,"COVER.XLS";#N/A,#N/A,FALSE,"RACT1.XLS";#N/A,#N/A,FALSE,"RACT2.XLS";#N/A,#N/A,FALSE,"ECCMP";#N/A,#N/A,FALSE,"WELDER.XLS"}</definedName>
    <definedName name="__kvs8" hidden="1">{#N/A,#N/A,FALSE,"COVER1.XLS ";#N/A,#N/A,FALSE,"RACT1.XLS";#N/A,#N/A,FALSE,"RACT2.XLS";#N/A,#N/A,FALSE,"ECCMP";#N/A,#N/A,FALSE,"WELDER.XLS"}</definedName>
    <definedName name="__kvs8_1" hidden="1">{#N/A,#N/A,FALSE,"COVER1.XLS ";#N/A,#N/A,FALSE,"RACT1.XLS";#N/A,#N/A,FALSE,"RACT2.XLS";#N/A,#N/A,FALSE,"ECCMP";#N/A,#N/A,FALSE,"WELDER.XLS"}</definedName>
    <definedName name="_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me2" hidden="1">{#N/A,#N/A,FALSE,"AE detail rpt"}</definedName>
    <definedName name="__med7" hidden="1">{#N/A,#N/A,FALSE,"USMED 3";#N/A,#N/A,FALSE,"MARCHALLENGER 1";#N/A,#N/A,FALSE,"MARCHALLENGER 2";#N/A,#N/A,FALSE,"MARCHALLENGER 3";#N/A,#N/A,FALSE,"MARCHALLENGER 4"}</definedName>
    <definedName name="__mk123" hidden="1">#REF!</definedName>
    <definedName name="__mnx3" hidden="1">{"TOTAL",#N/A,TRUE,"DETAIL";"COS",#N/A,TRUE,"DETAIL";"DOMESTIC",#N/A,TRUE,"DETAIL";"DOM TRACK",#N/A,TRUE,"DETAIL";#N/A,#N/A,TRUE,"SHOW";#N/A,#N/A,TRUE,"BALANCE";#N/A,#N/A,TRUE,"NET SALE"}</definedName>
    <definedName name="__msl3" hidden="1">{#N/A,#N/A,FALSE,"USMED 3";#N/A,#N/A,FALSE,"MARCHALLENGER 1";#N/A,#N/A,FALSE,"MARCHALLENGER 2";#N/A,#N/A,FALSE,"MARCHALLENGER 3";#N/A,#N/A,FALSE,"MARCHALLENGER 4"}</definedName>
    <definedName name="__MTC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TC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MTC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_n3" hidden="1">{#N/A,#N/A,FALSE,"196126-0690";#N/A,#N/A,FALSE,"196126-0690";#N/A,#N/A,FALSE,"1961165-0201"}</definedName>
    <definedName name="__N300" hidden="1">{#N/A,#N/A,TRUE,"일정"}</definedName>
    <definedName name="_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_new1" hidden="1">{#N/A,#N/A,FALSE,"Cash Flows";#N/A,#N/A,FALSE,"Fixed Assets";#N/A,#N/A,FALSE,"Balance Sheet";#N/A,#N/A,FALSE,"P &amp; L"}</definedName>
    <definedName name="__new1_1" hidden="1">{"letter",#N/A,FALSE,"Letter";"amort",#N/A,FALSE,"Amort"}</definedName>
    <definedName name="__new1_2" hidden="1">{"letter",#N/A,FALSE,"Letter";"amort",#N/A,FALSE,"Amort"}</definedName>
    <definedName name="_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nis3" hidden="1">#REF!</definedName>
    <definedName name="__NOT13" hidden="1">#REF!</definedName>
    <definedName name="__NOT14" hidden="1">#REF!</definedName>
    <definedName name="__NOT15" hidden="1">#REF!</definedName>
    <definedName name="__NOT16" hidden="1">#REF!</definedName>
    <definedName name="__NOT17" hidden="1">#REF!</definedName>
    <definedName name="__NOT18" hidden="1">#REF!</definedName>
    <definedName name="__NOT19" hidden="1">#REF!</definedName>
    <definedName name="__NOT20" hidden="1">#REF!</definedName>
    <definedName name="__NOT22" hidden="1">#REF!</definedName>
    <definedName name="__NOT23" hidden="1">#REF!</definedName>
    <definedName name="__NOT24" hidden="1">#REF!</definedName>
    <definedName name="__NOT25" hidden="1">#REF!</definedName>
    <definedName name="__NOT26" hidden="1">#REF!</definedName>
    <definedName name="__Nov05" hidden="1">{#N/A,#N/A,FALSE,"PM8 table"}</definedName>
    <definedName name="__NSO2" hidden="1">{"'Sheet1'!$L$16"}</definedName>
    <definedName name="__NVX1" hidden="1">{"EXPORT",#N/A,FALSE,"A8CONTENT"}</definedName>
    <definedName name="__p" hidden="1">#REF!</definedName>
    <definedName name="__pep2" hidden="1">{#N/A,#N/A,FALSE,"Cover";#N/A,#N/A,FALSE,"Assumptions";#N/A,#N/A,FALSE,"Volumes";#N/A,#N/A,FALSE,"Pricing";#N/A,#N/A,FALSE,"TFLE Walk";#N/A,#N/A,FALSE,"Variable Cost";#N/A,#N/A,FALSE,"Sensitivity";#N/A,#N/A,FALSE,"Investment";#N/A,#N/A,FALSE,"Profitability"}</definedName>
    <definedName name="__Pre09" hidden="1">{#N/A,#N/A,TRUE,"BT M200 da 10x20"}</definedName>
    <definedName name="__PU7" hidden="1">{#N/A,#N/A,TRUE,"일정"}</definedName>
    <definedName name="__q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q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q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q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q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_QAC6" hidden="1">{#N/A,#N/A,FALSE,"SUMMARY REPORT"}</definedName>
    <definedName name="__QQ1" hidden="1">{"EXPORT",#N/A,FALSE,"A8CONTENT"}</definedName>
    <definedName name="__QQQ111" hidden="1">{#N/A,#N/A,FALSE,"Staffnos &amp; cost"}</definedName>
    <definedName name="__R" hidden="1">{#N/A,#N/A,FALSE,"USMED 3";#N/A,#N/A,FALSE,"MARCHALLENGER 1";#N/A,#N/A,FALSE,"MARCHALLENGER 2";#N/A,#N/A,FALSE,"MARCHALLENGER 3";#N/A,#N/A,FALSE,"MARCHALLENGER 4"}</definedName>
    <definedName name="__RV2" hidden="1">{#N/A,#N/A,FALSE,"1.시장상황";#N/A,#N/A,FALSE,"2.판매목표";#N/A,#N/A,FALSE,"3.판매력운영";#N/A,#N/A,FALSE,"3.판매력운영 (2)";#N/A,#N/A,FALSE,"3.판매력운영 (3)";#N/A,#N/A,FALSE,"4.주요항목 관리지표 목표";#N/A,#N/A,FALSE,"5중점추진사항"}</definedName>
    <definedName name="__s3" hidden="1">{#N/A,#N/A,FALSE,"196126-0690";#N/A,#N/A,FALSE,"196126-0690";#N/A,#N/A,FALSE,"1961165-0201"}</definedName>
    <definedName name="__sak1" hidden="1">{"'Server Configuration'!$A$1:$DB$281"}</definedName>
    <definedName name="__sak2" hidden="1">{"'Server Configuration'!$A$1:$DB$281"}</definedName>
    <definedName name="__san4" hidden="1">{0,#N/A,TRUE,0;0,#N/A,TRUE,0}</definedName>
    <definedName name="__SDW1" hidden="1">#REF!</definedName>
    <definedName name="__sec3" hidden="1">#REF!</definedName>
    <definedName name="__SFD22" hidden="1">{"TOTAL",#N/A,TRUE,"DETAIL";"COS",#N/A,TRUE,"DETAIL";"DOMESTIC",#N/A,TRUE,"DETAIL";"DOM TRACK",#N/A,TRUE,"DETAIL";#N/A,#N/A,TRUE,"SHOW";#N/A,#N/A,TRUE,"BALANCE";#N/A,#N/A,TRUE,"SHOW BAL"}</definedName>
    <definedName name="__SGA2" hidden="1">{"Page 1",#N/A,TRUE,"Sheet1";"Page 2",#N/A,TRUE,"Sheet1"}</definedName>
    <definedName name="__sl3" hidden="1">{#N/A,#N/A,FALSE,"USMED 3";#N/A,#N/A,FALSE,"MARCHALLENGER 1";#N/A,#N/A,FALSE,"MARCHALLENGER 2";#N/A,#N/A,FALSE,"MARCHALLENGER 3";#N/A,#N/A,FALSE,"MARCHALLENGER 4"}</definedName>
    <definedName name="__slm3" hidden="1">{#N/A,#N/A,FALSE,"USMED 3";#N/A,#N/A,FALSE,"MARCHALLENGER 1";#N/A,#N/A,FALSE,"MARCHALLENGER 2";#N/A,#N/A,FALSE,"MARCHALLENGER 3";#N/A,#N/A,FALSE,"MARCHALLENGER 4"}</definedName>
    <definedName name="__sort2" hidden="1">#REF!</definedName>
    <definedName name="_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SK1" hidden="1">{#N/A,#N/A,FALSE,"COMP"}</definedName>
    <definedName name="_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st751" hidden="1">#REF!</definedName>
    <definedName name="__Tir1" hidden="1">{#N/A,#N/A,TRUE,"일정"}</definedName>
    <definedName name="__TIR2" hidden="1">{#N/A,#N/A,TRUE,"일정"}</definedName>
    <definedName name="_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mp1" hidden="1">#REF!</definedName>
    <definedName name="_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U22"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_UP07" hidden="1">#REF!</definedName>
    <definedName name="__UP09" hidden="1">#REF!</definedName>
    <definedName name="_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_w123" hidden="1">{"Edition",#N/A,FALSE,"Data"}</definedName>
    <definedName name="__w123_1" hidden="1">{"Edition",#N/A,FALSE,"Data"}</definedName>
    <definedName name="__w456" hidden="1">{"Edition",#N/A,FALSE,"Data"}</definedName>
    <definedName name="__w456_1" hidden="1">{"Edition",#N/A,FALSE,"Data"}</definedName>
    <definedName name="__WE2" hidden="1">{"TOTAL",#N/A,TRUE,"DETAIL";"COS",#N/A,TRUE,"DETAIL";"DOMESTIC",#N/A,TRUE,"DETAIL";"DOM TRACK",#N/A,TRUE,"DETAIL";#N/A,#N/A,TRUE,"SHOW";#N/A,#N/A,TRUE,"BALANCE";#N/A,#N/A,TRUE,"SHOW BAL"}</definedName>
    <definedName name="__wr1" hidden="1">{"hist_bs",#N/A,FALSE,"Exhibit D,E1,E2";#N/A,#N/A,FALSE,"Exhibit E3";#N/A,#N/A,FALSE,"Mgmt. Projtn";#N/A,#N/A,FALSE,"Exhibit B-1";#N/A,#N/A,FALSE,"Exhibit A";#N/A,#N/A,FALSE,"WACC";#N/A,#N/A,FALSE,"Control";"hist_inc",#N/A,FALSE,"Exhibit D,E1,E2"}</definedName>
    <definedName name="__wrn1" hidden="1">{#N/A,#N/A,FALSE,"DCF";#N/A,#N/A,FALSE,"WACC";#N/A,#N/A,FALSE,"Sales_EBIT";#N/A,#N/A,FALSE,"Capex_Depreciation";#N/A,#N/A,FALSE,"WC";#N/A,#N/A,FALSE,"Interest";#N/A,#N/A,FALSE,"Assumptions"}</definedName>
    <definedName name="__wrn2" hidden="1">{#N/A,#N/A,FALSE,"Cash Flows";#N/A,#N/A,FALSE,"Fixed Assets";#N/A,#N/A,FALSE,"Balance Sheet";#N/A,#N/A,FALSE,"P &amp; L"}</definedName>
    <definedName name="__xlfn.BAHTTEXT" hidden="1">#NAME?</definedName>
    <definedName name="__xlfn.RTD" hidden="1">#NAME?</definedName>
    <definedName name="__xx1" hidden="1">{"'Typical Costs Estimates'!$C$158:$H$161"}</definedName>
    <definedName name="__z" hidden="1">{"'Blank'!$A$1:$A$2"}</definedName>
    <definedName name="_1__123Graph_A20_30" hidden="1">#REF!</definedName>
    <definedName name="_1__123Graph_A30_70台数推移" hidden="1">#REF!</definedName>
    <definedName name="_1__123Graph_AC04C_ALL_L1" hidden="1">#REF!</definedName>
    <definedName name="_1__123Graph_ACHART_1" hidden="1">#REF!</definedName>
    <definedName name="_1__123Graph_AChart_1A" hidden="1">#REF!</definedName>
    <definedName name="_1__123Graph_ACHART_2" hidden="1">#REF!</definedName>
    <definedName name="_1__123Graph_ACHART_3" hidden="1">#REF!</definedName>
    <definedName name="_1__123Graph_AGRAFICO_1" hidden="1">#REF!</definedName>
    <definedName name="_1__123Graph_AGRAPHIQUE_1A" hidden="1">#REF!</definedName>
    <definedName name="_1__123Graph_Aｸﾞﾗﾌ_2" hidden="1">#REF!</definedName>
    <definedName name="_1__123Graph_Aｸﾞﾗﾌ_3" hidden="1">#REF!</definedName>
    <definedName name="_1__123Graph_BCHART_6" hidden="1">#REF!</definedName>
    <definedName name="_1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1_0_Table1_" hidden="1">#REF!</definedName>
    <definedName name="_1_0_Table2_" hidden="1">#REF!</definedName>
    <definedName name="_1_0ACwvu.Pag" hidden="1">#REF!</definedName>
    <definedName name="_10_????2" hidden="1">{#N/A,#N/A,FALSE,"Sheet6 (24)"}</definedName>
    <definedName name="_10__123Graph_A30_50" hidden="1">#REF!</definedName>
    <definedName name="_10__123Graph_AC04C_ALL_L1" hidden="1">#REF!</definedName>
    <definedName name="_10__123Graph_AC04C_FR_L1" hidden="1">#REF!</definedName>
    <definedName name="_10__123Graph_AC04C_FR_L2" hidden="1">#REF!</definedName>
    <definedName name="_10__123Graph_AC04C_FR_T2" hidden="1">#REF!</definedName>
    <definedName name="_10__123Graph_ACHART_111" hidden="1">#REF!</definedName>
    <definedName name="_10__123Graph_ACHART_29" hidden="1">#REF!</definedName>
    <definedName name="_10__123Graph_ACHART_30" hidden="1">#REF!</definedName>
    <definedName name="_10__123Graph_AChart_4G" hidden="1">#REF!</definedName>
    <definedName name="_10__123Graph_AGROSS_MARGINS" hidden="1">#REF!</definedName>
    <definedName name="_10__123Graph_B30_70台数推移" hidden="1">#REF!</definedName>
    <definedName name="_10__123Graph_BCHART_2" hidden="1">#REF!</definedName>
    <definedName name="_10__123Graph_C30_70ｼｪｱ推移" hidden="1">#REF!</definedName>
    <definedName name="_10__123Graph_Cｸﾞﾗﾌ_1" hidden="1">#REF!</definedName>
    <definedName name="_10__123Graph_DCHART_1" hidden="1">#REF!</definedName>
    <definedName name="_10__123Graph_LBL_A30_70台数推移" hidden="1">#REF!</definedName>
    <definedName name="_10__123Graph_LBL_ACHART_2" hidden="1">#REF!</definedName>
    <definedName name="_10__123Graph_LBL_AMKT_MONTH" hidden="1">#REF!</definedName>
    <definedName name="_10__123Graph_LBL_ANG_CONFRONT_INC" hidden="1">#REF!</definedName>
    <definedName name="_10__123Graph_XChart_2A" hidden="1">#REF!</definedName>
    <definedName name="_10__123Graph_Xｸﾞﾗﾌ_2" hidden="1">#REF!</definedName>
    <definedName name="_10__FDSAUDITLINK__" hidden="1">{"fdsup://directions/FAT Viewer?action=UPDATE&amp;creator=factset&amp;DYN_ARGS=TRUE&amp;DOC_NAME=FAT:FQL_AUDITING_CLIENT_TEMPLATE.FAT&amp;display_string=Audit&amp;VAR:KEY=DMDSZOFCZO&amp;VAR:QUERY=RkZfVEFYX1JBVEUoJ0FOTicsMCk=&amp;WINDOW=FIRST_POPUP&amp;HEIGHT=450&amp;WIDTH=450&amp;START_MAXIMIZED=","FALSE&amp;VAR:CALENDAR=US&amp;VAR:SYMBOL=AOS&amp;VAR:INDEX=0"}</definedName>
    <definedName name="_100__123Graph_AC04C_FR_T2" hidden="1">#REF!</definedName>
    <definedName name="_100__FDSAUDITLINK__" hidden="1">{"fdsup://directions/FAT Viewer?action=UPDATE&amp;creator=factset&amp;DYN_ARGS=TRUE&amp;DOC_NAME=FAT:FQL_AUDITING_CLIENT_TEMPLATE.FAT&amp;display_string=Audit&amp;VAR:KEY=TMTMTATABC&amp;VAR:QUERY=RkZfTkVUX0lOQyhRVFIsMzcwNzIp&amp;WINDOW=FIRST_POPUP&amp;HEIGHT=450&amp;WIDTH=450&amp;START_MAXIMIZED=","FALSE&amp;VAR:CALENDAR=FIVEDAY&amp;VAR:SYMBOL=5411&amp;VAR:INDEX=0"}</definedName>
    <definedName name="_1000__FDSAUDITLINK__" hidden="1">{"fdsup://directions/FAT Viewer?action=UPDATE&amp;creator=factset&amp;DYN_ARGS=TRUE&amp;DOC_NAME=FAT:FQL_AUDITING_CLIENT_TEMPLATE.FAT&amp;display_string=Audit&amp;VAR:KEY=ANELILUHWN&amp;VAR:QUERY=RkZfQ09HUyhRVFIsMzc0Mzcp&amp;WINDOW=FIRST_POPUP&amp;HEIGHT=450&amp;WIDTH=450&amp;START_MAXIMIZED=FALS","E&amp;VAR:CALENDAR=FIVEDAY&amp;VAR:SYMBOL=5411&amp;VAR:INDEX=0"}</definedName>
    <definedName name="_1001__FDSAUDITLINK__" hidden="1">{"fdsup://directions/FAT Viewer?action=UPDATE&amp;creator=factset&amp;DYN_ARGS=TRUE&amp;DOC_NAME=FAT:FQL_AUDITING_CLIENT_TEMPLATE.FAT&amp;display_string=Audit&amp;VAR:KEY=IJKXQDQLKB&amp;VAR:QUERY=RkZfU0dBKFFUUiwzNzM0Nik=&amp;WINDOW=FIRST_POPUP&amp;HEIGHT=450&amp;WIDTH=450&amp;START_MAXIMIZED=FALS","E&amp;VAR:CALENDAR=FIVEDAY&amp;VAR:SYMBOL=5411&amp;VAR:INDEX=0"}</definedName>
    <definedName name="_1002__FDSAUDITLINK__" hidden="1">{"fdsup://directions/FAT Viewer?action=UPDATE&amp;creator=factset&amp;DYN_ARGS=TRUE&amp;DOC_NAME=FAT:FQL_AUDITING_CLIENT_TEMPLATE.FAT&amp;display_string=Audit&amp;VAR:KEY=WBELWXERSJ&amp;VAR:QUERY=RkZfR1JPU1NfSU5DKFFUUiwzNzM0Nik=&amp;WINDOW=FIRST_POPUP&amp;HEIGHT=450&amp;WIDTH=450&amp;START_MAXIMI","ZED=FALSE&amp;VAR:CALENDAR=FIVEDAY&amp;VAR:SYMBOL=5411&amp;VAR:INDEX=0"}</definedName>
    <definedName name="_1003__FDSAUDITLINK__" hidden="1">{"fdsup://directions/FAT Viewer?action=UPDATE&amp;creator=factset&amp;DYN_ARGS=TRUE&amp;DOC_NAME=FAT:FQL_AUDITING_CLIENT_TEMPLATE.FAT&amp;display_string=Audit&amp;VAR:KEY=QHSTYTEPCT&amp;VAR:QUERY=RkZfQ09HUyhRVFIsMzczNDYp&amp;WINDOW=FIRST_POPUP&amp;HEIGHT=450&amp;WIDTH=450&amp;START_MAXIMIZED=FALS","E&amp;VAR:CALENDAR=FIVEDAY&amp;VAR:SYMBOL=5411&amp;VAR:INDEX=0"}</definedName>
    <definedName name="_1004__FDSAUDITLINK__" hidden="1">{"fdsup://directions/FAT Viewer?action=UPDATE&amp;creator=factset&amp;DYN_ARGS=TRUE&amp;DOC_NAME=FAT:FQL_AUDITING_CLIENT_TEMPLATE.FAT&amp;display_string=Audit&amp;VAR:KEY=MPURGRKBID&amp;VAR:QUERY=RkZfU0dBKFFUUiwzNzI1Nik=&amp;WINDOW=FIRST_POPUP&amp;HEIGHT=450&amp;WIDTH=450&amp;START_MAXIMIZED=FALS","E&amp;VAR:CALENDAR=FIVEDAY&amp;VAR:SYMBOL=5411&amp;VAR:INDEX=0"}</definedName>
    <definedName name="_1005__FDSAUDITLINK__" hidden="1">{"fdsup://directions/FAT Viewer?action=UPDATE&amp;creator=factset&amp;DYN_ARGS=TRUE&amp;DOC_NAME=FAT:FQL_AUDITING_CLIENT_TEMPLATE.FAT&amp;display_string=Audit&amp;VAR:KEY=YFURMRQZIL&amp;VAR:QUERY=RkZfU0dBKFFUUiwzNzE2NCk=&amp;WINDOW=FIRST_POPUP&amp;HEIGHT=450&amp;WIDTH=450&amp;START_MAXIMIZED=FALS","E&amp;VAR:CALENDAR=FIVEDAY&amp;VAR:SYMBOL=5411&amp;VAR:INDEX=0"}</definedName>
    <definedName name="_1006__FDSAUDITLINK__" hidden="1">{"fdsup://directions/FAT Viewer?action=UPDATE&amp;creator=factset&amp;DYN_ARGS=TRUE&amp;DOC_NAME=FAT:FQL_AUDITING_CLIENT_TEMPLATE.FAT&amp;display_string=Audit&amp;VAR:KEY=GHONEJKNYN&amp;VAR:QUERY=RkZfU0dBKFFUUiwzNzA3Mik=&amp;WINDOW=FIRST_POPUP&amp;HEIGHT=450&amp;WIDTH=450&amp;START_MAXIMIZED=FALS","E&amp;VAR:CALENDAR=FIVEDAY&amp;VAR:SYMBOL=5411&amp;VAR:INDEX=0"}</definedName>
    <definedName name="_1007__FDSAUDITLINK__" hidden="1">{"fdsup://directions/FAT Viewer?action=UPDATE&amp;creator=factset&amp;DYN_ARGS=TRUE&amp;DOC_NAME=FAT:FQL_AUDITING_CLIENT_TEMPLATE.FAT&amp;display_string=Audit&amp;VAR:KEY=MNQVSLKHKH&amp;VAR:QUERY=RkZfR1JPU1NfSU5DKFFUUiwzNzI1Nik=&amp;WINDOW=FIRST_POPUP&amp;HEIGHT=450&amp;WIDTH=450&amp;START_MAXIMI","ZED=FALSE&amp;VAR:CALENDAR=FIVEDAY&amp;VAR:SYMBOL=5411&amp;VAR:INDEX=0"}</definedName>
    <definedName name="_1008__FDSAUDITLINK__" hidden="1">{"fdsup://directions/FAT Viewer?action=UPDATE&amp;creator=factset&amp;DYN_ARGS=TRUE&amp;DOC_NAME=FAT:FQL_AUDITING_CLIENT_TEMPLATE.FAT&amp;display_string=Audit&amp;VAR:KEY=SNGXIJOVQL&amp;VAR:QUERY=RkZfR1JPU1NfSU5DKFFUUiwzNzE2NCk=&amp;WINDOW=FIRST_POPUP&amp;HEIGHT=450&amp;WIDTH=450&amp;START_MAXIMI","ZED=FALSE&amp;VAR:CALENDAR=FIVEDAY&amp;VAR:SYMBOL=5411&amp;VAR:INDEX=0"}</definedName>
    <definedName name="_1009__FDSAUDITLINK__" hidden="1">{"fdsup://directions/FAT Viewer?action=UPDATE&amp;creator=factset&amp;DYN_ARGS=TRUE&amp;DOC_NAME=FAT:FQL_AUDITING_CLIENT_TEMPLATE.FAT&amp;display_string=Audit&amp;VAR:KEY=YJYHUPEHGP&amp;VAR:QUERY=RkZfR1JPU1NfSU5DKFFUUiwzNzA3Mik=&amp;WINDOW=FIRST_POPUP&amp;HEIGHT=450&amp;WIDTH=450&amp;START_MAXIMI","ZED=FALSE&amp;VAR:CALENDAR=FIVEDAY&amp;VAR:SYMBOL=5411&amp;VAR:INDEX=0"}</definedName>
    <definedName name="_101__FDSAUDITLINK__" hidden="1">{"fdsup://directions/FAT Viewer?action=UPDATE&amp;creator=factset&amp;DYN_ARGS=TRUE&amp;DOC_NAME=FAT:FQL_AUDITING_CLIENT_TEMPLATE.FAT&amp;display_string=Audit&amp;VAR:KEY=NAZSZOZSJQ&amp;VAR:QUERY=RkZfTkVUX0lOQyhRVFIsMzY5ODEp&amp;WINDOW=FIRST_POPUP&amp;HEIGHT=450&amp;WIDTH=450&amp;START_MAXIMIZED=","FALSE&amp;VAR:CALENDAR=FIVEDAY&amp;VAR:SYMBOL=5411&amp;VAR:INDEX=0"}</definedName>
    <definedName name="_1010__FDSAUDITLINK__" hidden="1">{"fdsup://directions/FAT Viewer?action=UPDATE&amp;creator=factset&amp;DYN_ARGS=TRUE&amp;DOC_NAME=FAT:FQL_AUDITING_CLIENT_TEMPLATE.FAT&amp;display_string=Audit&amp;VAR:KEY=KRIPMZIBAF&amp;VAR:QUERY=RkZfQ09HUyhRVFIsMzcyNTYp&amp;WINDOW=FIRST_POPUP&amp;HEIGHT=450&amp;WIDTH=450&amp;START_MAXIMIZED=FALS","E&amp;VAR:CALENDAR=FIVEDAY&amp;VAR:SYMBOL=5411&amp;VAR:INDEX=0"}</definedName>
    <definedName name="_1011__FDSAUDITLINK__" hidden="1">{"fdsup://directions/FAT Viewer?action=UPDATE&amp;creator=factset&amp;DYN_ARGS=TRUE&amp;DOC_NAME=FAT:FQL_AUDITING_CLIENT_TEMPLATE.FAT&amp;display_string=Audit&amp;VAR:KEY=WBSNCTADEL&amp;VAR:QUERY=RkZfQ09HUyhRVFIsMzcxNjQp&amp;WINDOW=FIRST_POPUP&amp;HEIGHT=450&amp;WIDTH=450&amp;START_MAXIMIZED=FALS","E&amp;VAR:CALENDAR=FIVEDAY&amp;VAR:SYMBOL=5411&amp;VAR:INDEX=0"}</definedName>
    <definedName name="_1012__FDSAUDITLINK__" hidden="1">{"fdsup://directions/FAT Viewer?action=UPDATE&amp;creator=factset&amp;DYN_ARGS=TRUE&amp;DOC_NAME=FAT:FQL_AUDITING_CLIENT_TEMPLATE.FAT&amp;display_string=Audit&amp;VAR:KEY=IBQFWXSLIV&amp;VAR:QUERY=RkZfQ09HUyhRVFIsMzcwNzIp&amp;WINDOW=FIRST_POPUP&amp;HEIGHT=450&amp;WIDTH=450&amp;START_MAXIMIZED=FALS","E&amp;VAR:CALENDAR=FIVEDAY&amp;VAR:SYMBOL=5411&amp;VAR:INDEX=0"}</definedName>
    <definedName name="_1013__FDSAUDITLINK__" hidden="1">{"fdsup://directions/FAT Viewer?action=UPDATE&amp;creator=factset&amp;DYN_ARGS=TRUE&amp;DOC_NAME=FAT:FQL_AUDITING_CLIENT_TEMPLATE.FAT&amp;display_string=Audit&amp;VAR:KEY=WXUJYHYTKJ&amp;VAR:QUERY=RkZfU0dBKFFUUiwzNjk4MSk=&amp;WINDOW=FIRST_POPUP&amp;HEIGHT=450&amp;WIDTH=450&amp;START_MAXIMIZED=FALS","E&amp;VAR:CALENDAR=FIVEDAY&amp;VAR:SYMBOL=5411&amp;VAR:INDEX=0"}</definedName>
    <definedName name="_1014__FDSAUDITLINK__" hidden="1">{"fdsup://directions/FAT Viewer?action=UPDATE&amp;creator=factset&amp;DYN_ARGS=TRUE&amp;DOC_NAME=FAT:FQL_AUDITING_CLIENT_TEMPLATE.FAT&amp;display_string=Audit&amp;VAR:KEY=QNALATWRSL&amp;VAR:QUERY=RkZfR1JPU1NfSU5DKFFUUiwzNjk4MSk=&amp;WINDOW=FIRST_POPUP&amp;HEIGHT=450&amp;WIDTH=450&amp;START_MAXIMI","ZED=FALSE&amp;VAR:CALENDAR=FIVEDAY&amp;VAR:SYMBOL=5411&amp;VAR:INDEX=0"}</definedName>
    <definedName name="_1015__FDSAUDITLINK__" hidden="1">{"fdsup://directions/FAT Viewer?action=UPDATE&amp;creator=factset&amp;DYN_ARGS=TRUE&amp;DOC_NAME=FAT:FQL_AUDITING_CLIENT_TEMPLATE.FAT&amp;display_string=Audit&amp;VAR:KEY=YTSBGNQJYR&amp;VAR:QUERY=RkZfQ09HUyhRVFIsMzY5ODEp&amp;WINDOW=FIRST_POPUP&amp;HEIGHT=450&amp;WIDTH=450&amp;START_MAXIMIZED=FALS","E&amp;VAR:CALENDAR=FIVEDAY&amp;VAR:SYMBOL=5411&amp;VAR:INDEX=0"}</definedName>
    <definedName name="_1016__FDSAUDITLINK__" hidden="1">{"fdsup://directions/FAT Viewer?action=UPDATE&amp;creator=factset&amp;DYN_ARGS=TRUE&amp;DOC_NAME=FAT:FQL_AUDITING_CLIENT_TEMPLATE.FAT&amp;display_string=Audit&amp;VAR:KEY=ORURMPWFKV&amp;VAR:QUERY=RkZfU0dBKFFUUiwzNjg5MSk=&amp;WINDOW=FIRST_POPUP&amp;HEIGHT=450&amp;WIDTH=450&amp;START_MAXIMIZED=FALS","E&amp;VAR:CALENDAR=FIVEDAY&amp;VAR:SYMBOL=5411&amp;VAR:INDEX=0"}</definedName>
    <definedName name="_1017__FDSAUDITLINK__" hidden="1">{"fdsup://directions/FAT Viewer?action=UPDATE&amp;creator=factset&amp;DYN_ARGS=TRUE&amp;DOC_NAME=FAT:FQL_AUDITING_CLIENT_TEMPLATE.FAT&amp;display_string=Audit&amp;VAR:KEY=QLQNMTUTEX&amp;VAR:QUERY=RkZfU0dBKFFUUiwzNjc5OSk=&amp;WINDOW=FIRST_POPUP&amp;HEIGHT=450&amp;WIDTH=450&amp;START_MAXIMIZED=FALS","E&amp;VAR:CALENDAR=FIVEDAY&amp;VAR:SYMBOL=5411&amp;VAR:INDEX=0"}</definedName>
    <definedName name="_1018__FDSAUDITLINK__" hidden="1">{"fdsup://directions/FAT Viewer?action=UPDATE&amp;creator=factset&amp;DYN_ARGS=TRUE&amp;DOC_NAME=FAT:FQL_AUDITING_CLIENT_TEMPLATE.FAT&amp;display_string=Audit&amp;VAR:KEY=YBOPWJOPCT&amp;VAR:QUERY=RkZfU0dBKFFUUiwzNjcwNyk=&amp;WINDOW=FIRST_POPUP&amp;HEIGHT=450&amp;WIDTH=450&amp;START_MAXIMIZED=FALS","E&amp;VAR:CALENDAR=FIVEDAY&amp;VAR:SYMBOL=5411&amp;VAR:INDEX=0"}</definedName>
    <definedName name="_1019__FDSAUDITLINK__" hidden="1">{"fdsup://directions/FAT Viewer?action=UPDATE&amp;creator=factset&amp;DYN_ARGS=TRUE&amp;DOC_NAME=FAT:FQL_AUDITING_CLIENT_TEMPLATE.FAT&amp;display_string=Audit&amp;VAR:KEY=GDAFARYVCR&amp;VAR:QUERY=RkZfR1JPU1NfSU5DKFFUUiwzNjg5MSk=&amp;WINDOW=FIRST_POPUP&amp;HEIGHT=450&amp;WIDTH=450&amp;START_MAXIMI","ZED=FALSE&amp;VAR:CALENDAR=FIVEDAY&amp;VAR:SYMBOL=5411&amp;VAR:INDEX=0"}</definedName>
    <definedName name="_102__FDSAUDITLINK__" hidden="1">{"fdsup://directions/FAT Viewer?action=UPDATE&amp;creator=factset&amp;DYN_ARGS=TRUE&amp;DOC_NAME=FAT:FQL_AUDITING_CLIENT_TEMPLATE.FAT&amp;display_string=Audit&amp;VAR:KEY=VQTQBWFKXE&amp;VAR:QUERY=RkZfTkVUX0lOQyhRVFIsMzY4OTEp&amp;WINDOW=FIRST_POPUP&amp;HEIGHT=450&amp;WIDTH=450&amp;START_MAXIMIZED=","FALSE&amp;VAR:CALENDAR=FIVEDAY&amp;VAR:SYMBOL=5411&amp;VAR:INDEX=0"}</definedName>
    <definedName name="_1020__FDSAUDITLINK__" hidden="1">{"fdsup://directions/FAT Viewer?action=UPDATE&amp;creator=factset&amp;DYN_ARGS=TRUE&amp;DOC_NAME=FAT:FQL_AUDITING_CLIENT_TEMPLATE.FAT&amp;display_string=Audit&amp;VAR:KEY=URGJMXYNEP&amp;VAR:QUERY=RkZfR1JPU1NfSU5DKFFUUiwzNjc5OSk=&amp;WINDOW=FIRST_POPUP&amp;HEIGHT=450&amp;WIDTH=450&amp;START_MAXIMI","ZED=FALSE&amp;VAR:CALENDAR=FIVEDAY&amp;VAR:SYMBOL=5411&amp;VAR:INDEX=0"}</definedName>
    <definedName name="_1021__FDSAUDITLINK__" hidden="1">{"fdsup://directions/FAT Viewer?action=UPDATE&amp;creator=factset&amp;DYN_ARGS=TRUE&amp;DOC_NAME=FAT:FQL_AUDITING_CLIENT_TEMPLATE.FAT&amp;display_string=Audit&amp;VAR:KEY=EHKHQTKZCP&amp;VAR:QUERY=RkZfR1JPU1NfSU5DKFFUUiwzNjcwNyk=&amp;WINDOW=FIRST_POPUP&amp;HEIGHT=450&amp;WIDTH=450&amp;START_MAXIMI","ZED=FALSE&amp;VAR:CALENDAR=FIVEDAY&amp;VAR:SYMBOL=5411&amp;VAR:INDEX=0"}</definedName>
    <definedName name="_1022__FDSAUDITLINK__" hidden="1">{"fdsup://directions/FAT Viewer?action=UPDATE&amp;creator=factset&amp;DYN_ARGS=TRUE&amp;DOC_NAME=FAT:FQL_AUDITING_CLIENT_TEMPLATE.FAT&amp;display_string=Audit&amp;VAR:KEY=WTORWHGXQN&amp;VAR:QUERY=RkZfQ09HUyhRVFIsMzY4OTEp&amp;WINDOW=FIRST_POPUP&amp;HEIGHT=450&amp;WIDTH=450&amp;START_MAXIMIZED=FALS","E&amp;VAR:CALENDAR=FIVEDAY&amp;VAR:SYMBOL=5411&amp;VAR:INDEX=0"}</definedName>
    <definedName name="_1023__FDSAUDITLINK__" hidden="1">{"fdsup://directions/FAT Viewer?action=UPDATE&amp;creator=factset&amp;DYN_ARGS=TRUE&amp;DOC_NAME=FAT:FQL_AUDITING_CLIENT_TEMPLATE.FAT&amp;display_string=Audit&amp;VAR:KEY=ONKRIVKLMB&amp;VAR:QUERY=RkZfQ09HUyhRVFIsMzY3OTkp&amp;WINDOW=FIRST_POPUP&amp;HEIGHT=450&amp;WIDTH=450&amp;START_MAXIMIZED=FALS","E&amp;VAR:CALENDAR=FIVEDAY&amp;VAR:SYMBOL=5411&amp;VAR:INDEX=0"}</definedName>
    <definedName name="_1024__FDSAUDITLINK__" hidden="1">{"fdsup://directions/FAT Viewer?action=UPDATE&amp;creator=factset&amp;DYN_ARGS=TRUE&amp;DOC_NAME=FAT:FQL_AUDITING_CLIENT_TEMPLATE.FAT&amp;display_string=Audit&amp;VAR:KEY=YXQDEJKRQL&amp;VAR:QUERY=RkZfQ09HUyhRVFIsMzY3MDcp&amp;WINDOW=FIRST_POPUP&amp;HEIGHT=450&amp;WIDTH=450&amp;START_MAXIMIZED=FALS","E&amp;VAR:CALENDAR=FIVEDAY&amp;VAR:SYMBOL=5411&amp;VAR:INDEX=0"}</definedName>
    <definedName name="_1025__FDSAUDITLINK__" hidden="1">{"fdsup://directions/FAT Viewer?action=UPDATE&amp;creator=factset&amp;DYN_ARGS=TRUE&amp;DOC_NAME=FAT:FQL_AUDITING_CLIENT_TEMPLATE.FAT&amp;display_string=Audit&amp;VAR:KEY=QRMTCHEHWN&amp;VAR:QUERY=RkZfQ0FQRVgoUVRSLDM5OTAzKQ==&amp;WINDOW=FIRST_POPUP&amp;HEIGHT=450&amp;WIDTH=450&amp;START_MAXIMIZED=","FALSE&amp;VAR:CALENDAR=FJT&amp;VAR:SYMBOL=5401&amp;VAR:INDEX=0"}</definedName>
    <definedName name="_1026__FDSAUDITLINK__" hidden="1">{"fdsup://directions/FAT Viewer?action=UPDATE&amp;creator=factset&amp;DYN_ARGS=TRUE&amp;DOC_NAME=FAT:FQL_AUDITING_CLIENT_TEMPLATE.FAT&amp;display_string=Audit&amp;VAR:KEY=OHURIRCLWF&amp;VAR:QUERY=RkZfQ0FQRVgoUVRSLDM5ODEzKQ==&amp;WINDOW=FIRST_POPUP&amp;HEIGHT=450&amp;WIDTH=450&amp;START_MAXIMIZED=","FALSE&amp;VAR:CALENDAR=FJT&amp;VAR:SYMBOL=5401&amp;VAR:INDEX=0"}</definedName>
    <definedName name="_1027__FDSAUDITLINK__" hidden="1">{"fdsup://directions/FAT Viewer?action=UPDATE&amp;creator=factset&amp;DYN_ARGS=TRUE&amp;DOC_NAME=FAT:FQL_AUDITING_CLIENT_TEMPLATE.FAT&amp;display_string=Audit&amp;VAR:KEY=YLOTOPUBMD&amp;VAR:QUERY=RkZfQ0FQRVgoUVRSLDM5NzIxKQ==&amp;WINDOW=FIRST_POPUP&amp;HEIGHT=450&amp;WIDTH=450&amp;START_MAXIMIZED=","FALSE&amp;VAR:CALENDAR=FJT&amp;VAR:SYMBOL=5401&amp;VAR:INDEX=0"}</definedName>
    <definedName name="_1028__FDSAUDITLINK__" hidden="1">{"fdsup://directions/FAT Viewer?action=UPDATE&amp;creator=factset&amp;DYN_ARGS=TRUE&amp;DOC_NAME=FAT:FQL_AUDITING_CLIENT_TEMPLATE.FAT&amp;display_string=Audit&amp;VAR:KEY=ITUDGZKTKV&amp;VAR:QUERY=RkZfQ0FQRVgoUVRSLDM5NjI5KQ==&amp;WINDOW=FIRST_POPUP&amp;HEIGHT=450&amp;WIDTH=450&amp;START_MAXIMIZED=","FALSE&amp;VAR:CALENDAR=FJT&amp;VAR:SYMBOL=5401&amp;VAR:INDEX=0"}</definedName>
    <definedName name="_1029__FDSAUDITLINK__" hidden="1">{"fdsup://directions/FAT Viewer?action=UPDATE&amp;creator=factset&amp;DYN_ARGS=TRUE&amp;DOC_NAME=FAT:FQL_AUDITING_CLIENT_TEMPLATE.FAT&amp;display_string=Audit&amp;VAR:KEY=WPSFILOZWX&amp;VAR:QUERY=RkZfQ0FQRVgoUVRSLDM5NTM4KQ==&amp;WINDOW=FIRST_POPUP&amp;HEIGHT=450&amp;WIDTH=450&amp;START_MAXIMIZED=","FALSE&amp;VAR:CALENDAR=FJT&amp;VAR:SYMBOL=5401&amp;VAR:INDEX=0"}</definedName>
    <definedName name="_10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3__FDSAUDITLINK__" hidden="1">{"fdsup://directions/FAT Viewer?action=UPDATE&amp;creator=factset&amp;DYN_ARGS=TRUE&amp;DOC_NAME=FAT:FQL_AUDITING_CLIENT_TEMPLATE.FAT&amp;display_string=Audit&amp;VAR:KEY=ZOXCLIJWPS&amp;VAR:QUERY=RkZfTkVUX0lOQyhRVFIsMzY3OTkp&amp;WINDOW=FIRST_POPUP&amp;HEIGHT=450&amp;WIDTH=450&amp;START_MAXIMIZED=","FALSE&amp;VAR:CALENDAR=FIVEDAY&amp;VAR:SYMBOL=5411&amp;VAR:INDEX=0"}</definedName>
    <definedName name="_1030__FDSAUDITLINK__" hidden="1">{"fdsup://directions/FAT Viewer?action=UPDATE&amp;creator=factset&amp;DYN_ARGS=TRUE&amp;DOC_NAME=FAT:FQL_AUDITING_CLIENT_TEMPLATE.FAT&amp;display_string=Audit&amp;VAR:KEY=EFMRIZCHMB&amp;VAR:QUERY=RkZfQ0FQRVgoUVRSLDM5NDQ3KQ==&amp;WINDOW=FIRST_POPUP&amp;HEIGHT=450&amp;WIDTH=450&amp;START_MAXIMIZED=","FALSE&amp;VAR:CALENDAR=FJT&amp;VAR:SYMBOL=5401&amp;VAR:INDEX=0"}</definedName>
    <definedName name="_1031__FDSAUDITLINK__" hidden="1">{"fdsup://directions/FAT Viewer?action=UPDATE&amp;creator=factset&amp;DYN_ARGS=TRUE&amp;DOC_NAME=FAT:FQL_AUDITING_CLIENT_TEMPLATE.FAT&amp;display_string=Audit&amp;VAR:KEY=IPYDCVQZYR&amp;VAR:QUERY=RkZfQ0FQRVgoUVRSLDM5MzU1KQ==&amp;WINDOW=FIRST_POPUP&amp;HEIGHT=450&amp;WIDTH=450&amp;START_MAXIMIZED=","FALSE&amp;VAR:CALENDAR=FJT&amp;VAR:SYMBOL=5401&amp;VAR:INDEX=0"}</definedName>
    <definedName name="_1032__FDSAUDITLINK__" hidden="1">{"fdsup://directions/FAT Viewer?action=UPDATE&amp;creator=factset&amp;DYN_ARGS=TRUE&amp;DOC_NAME=FAT:FQL_AUDITING_CLIENT_TEMPLATE.FAT&amp;display_string=Audit&amp;VAR:KEY=QFYVQRMLAV&amp;VAR:QUERY=RkZfQ0FQRVgoUVRSLDM5MjYzKQ==&amp;WINDOW=FIRST_POPUP&amp;HEIGHT=450&amp;WIDTH=450&amp;START_MAXIMIZED=","FALSE&amp;VAR:CALENDAR=FJT&amp;VAR:SYMBOL=5401&amp;VAR:INDEX=0"}</definedName>
    <definedName name="_1033__FDSAUDITLINK__" hidden="1">{"fdsup://directions/FAT Viewer?action=UPDATE&amp;creator=factset&amp;DYN_ARGS=TRUE&amp;DOC_NAME=FAT:FQL_AUDITING_CLIENT_TEMPLATE.FAT&amp;display_string=Audit&amp;VAR:KEY=MXWRMDKRUX&amp;VAR:QUERY=RkZfQ0FQRVgoUVRSLDM5MTcyKQ==&amp;WINDOW=FIRST_POPUP&amp;HEIGHT=450&amp;WIDTH=450&amp;START_MAXIMIZED=","FALSE&amp;VAR:CALENDAR=FJT&amp;VAR:SYMBOL=5401&amp;VAR:INDEX=0"}</definedName>
    <definedName name="_1034__FDSAUDITLINK__" hidden="1">{"fdsup://directions/FAT Viewer?action=UPDATE&amp;creator=factset&amp;DYN_ARGS=TRUE&amp;DOC_NAME=FAT:FQL_AUDITING_CLIENT_TEMPLATE.FAT&amp;display_string=Audit&amp;VAR:KEY=GRWRGXUPQP&amp;VAR:QUERY=RkZfQ0FQRVgoUVRSLDM5MDgyKQ==&amp;WINDOW=FIRST_POPUP&amp;HEIGHT=450&amp;WIDTH=450&amp;START_MAXIMIZED=","FALSE&amp;VAR:CALENDAR=FJT&amp;VAR:SYMBOL=5401&amp;VAR:INDEX=0"}</definedName>
    <definedName name="_1035__FDSAUDITLINK__" hidden="1">{"fdsup://directions/FAT Viewer?action=UPDATE&amp;creator=factset&amp;DYN_ARGS=TRUE&amp;DOC_NAME=FAT:FQL_AUDITING_CLIENT_TEMPLATE.FAT&amp;display_string=Audit&amp;VAR:KEY=SBSRINWFGN&amp;VAR:QUERY=RkZfQ0FQRVgoUVRSLDM4OTkwKQ==&amp;WINDOW=FIRST_POPUP&amp;HEIGHT=450&amp;WIDTH=450&amp;START_MAXIMIZED=","FALSE&amp;VAR:CALENDAR=FJT&amp;VAR:SYMBOL=5401&amp;VAR:INDEX=0"}</definedName>
    <definedName name="_1036__FDSAUDITLINK__" hidden="1">{"fdsup://directions/FAT Viewer?action=UPDATE&amp;creator=factset&amp;DYN_ARGS=TRUE&amp;DOC_NAME=FAT:FQL_AUDITING_CLIENT_TEMPLATE.FAT&amp;display_string=Audit&amp;VAR:KEY=YTINATYLED&amp;VAR:QUERY=RkZfQ0FQRVgoUVRSLDM4ODk4KQ==&amp;WINDOW=FIRST_POPUP&amp;HEIGHT=450&amp;WIDTH=450&amp;START_MAXIMIZED=","FALSE&amp;VAR:CALENDAR=FJT&amp;VAR:SYMBOL=5401&amp;VAR:INDEX=0"}</definedName>
    <definedName name="_1037__FDSAUDITLINK__" hidden="1">{"fdsup://directions/FAT Viewer?action=UPDATE&amp;creator=factset&amp;DYN_ARGS=TRUE&amp;DOC_NAME=FAT:FQL_AUDITING_CLIENT_TEMPLATE.FAT&amp;display_string=Audit&amp;VAR:KEY=KRKBOLWDQR&amp;VAR:QUERY=RkZfQ0FQRVgoUVRSLDM4ODA3KQ==&amp;WINDOW=FIRST_POPUP&amp;HEIGHT=450&amp;WIDTH=450&amp;START_MAXIMIZED=","FALSE&amp;VAR:CALENDAR=FJT&amp;VAR:SYMBOL=5401&amp;VAR:INDEX=0"}</definedName>
    <definedName name="_1038__FDSAUDITLINK__" hidden="1">{"fdsup://directions/FAT Viewer?action=UPDATE&amp;creator=factset&amp;DYN_ARGS=TRUE&amp;DOC_NAME=FAT:FQL_AUDITING_CLIENT_TEMPLATE.FAT&amp;display_string=Audit&amp;VAR:KEY=GJWTUNKBWR&amp;VAR:QUERY=RkZfQ0FQRVgoUVRSLDM4NzE3KQ==&amp;WINDOW=FIRST_POPUP&amp;HEIGHT=450&amp;WIDTH=450&amp;START_MAXIMIZED=","FALSE&amp;VAR:CALENDAR=FJT&amp;VAR:SYMBOL=5401&amp;VAR:INDEX=0"}</definedName>
    <definedName name="_1039__FDSAUDITLINK__" hidden="1">{"fdsup://directions/FAT Viewer?action=UPDATE&amp;creator=factset&amp;DYN_ARGS=TRUE&amp;DOC_NAME=FAT:FQL_AUDITING_CLIENT_TEMPLATE.FAT&amp;display_string=Audit&amp;VAR:KEY=YHMLQNUPMZ&amp;VAR:QUERY=RkZfQ0FQRVgoUVRSLDM4NjI1KQ==&amp;WINDOW=FIRST_POPUP&amp;HEIGHT=450&amp;WIDTH=450&amp;START_MAXIMIZED=","FALSE&amp;VAR:CALENDAR=FJT&amp;VAR:SYMBOL=5401&amp;VAR:INDEX=0"}</definedName>
    <definedName name="_104__FDSAUDITLINK__" hidden="1">{"fdsup://directions/FAT Viewer?action=UPDATE&amp;creator=factset&amp;DYN_ARGS=TRUE&amp;DOC_NAME=FAT:FQL_AUDITING_CLIENT_TEMPLATE.FAT&amp;display_string=Audit&amp;VAR:KEY=XMNAPAZONM&amp;VAR:QUERY=RkZfTkVUX0lOQyhRVFIsMzY3MDcp&amp;WINDOW=FIRST_POPUP&amp;HEIGHT=450&amp;WIDTH=450&amp;START_MAXIMIZED=","FALSE&amp;VAR:CALENDAR=FIVEDAY&amp;VAR:SYMBOL=5411&amp;VAR:INDEX=0"}</definedName>
    <definedName name="_1040__FDSAUDITLINK__" hidden="1">{"fdsup://directions/FAT Viewer?action=UPDATE&amp;creator=factset&amp;DYN_ARGS=TRUE&amp;DOC_NAME=FAT:FQL_AUDITING_CLIENT_TEMPLATE.FAT&amp;display_string=Audit&amp;VAR:KEY=IXMLQLQRSX&amp;VAR:QUERY=RkZfQ0FQRVgoUVRSLDM4NTMzKQ==&amp;WINDOW=FIRST_POPUP&amp;HEIGHT=450&amp;WIDTH=450&amp;START_MAXIMIZED=","FALSE&amp;VAR:CALENDAR=FJT&amp;VAR:SYMBOL=5401&amp;VAR:INDEX=0"}</definedName>
    <definedName name="_1041__FDSAUDITLINK__" hidden="1">{"fdsup://directions/FAT Viewer?action=UPDATE&amp;creator=factset&amp;DYN_ARGS=TRUE&amp;DOC_NAME=FAT:FQL_AUDITING_CLIENT_TEMPLATE.FAT&amp;display_string=Audit&amp;VAR:KEY=KLGXYPYJKJ&amp;VAR:QUERY=RkZfQ0FQRVgoUVRSLDM4NDQyKQ==&amp;WINDOW=FIRST_POPUP&amp;HEIGHT=450&amp;WIDTH=450&amp;START_MAXIMIZED=","FALSE&amp;VAR:CALENDAR=FJT&amp;VAR:SYMBOL=5401&amp;VAR:INDEX=0"}</definedName>
    <definedName name="_1042__FDSAUDITLINK__" hidden="1">{"fdsup://directions/FAT Viewer?action=UPDATE&amp;creator=factset&amp;DYN_ARGS=TRUE&amp;DOC_NAME=FAT:FQL_AUDITING_CLIENT_TEMPLATE.FAT&amp;display_string=Audit&amp;VAR:KEY=AVKHUHALOR&amp;VAR:QUERY=RkZfQ0FQRVgoUVRSLDM4MzUyKQ==&amp;WINDOW=FIRST_POPUP&amp;HEIGHT=450&amp;WIDTH=450&amp;START_MAXIMIZED=","FALSE&amp;VAR:CALENDAR=FJT&amp;VAR:SYMBOL=5401&amp;VAR:INDEX=0"}</definedName>
    <definedName name="_1043__FDSAUDITLINK__" hidden="1">{"fdsup://directions/FAT Viewer?action=UPDATE&amp;creator=factset&amp;DYN_ARGS=TRUE&amp;DOC_NAME=FAT:FQL_AUDITING_CLIENT_TEMPLATE.FAT&amp;display_string=Audit&amp;VAR:KEY=IZIFGZUZAF&amp;VAR:QUERY=RkZfQ0FQRVgoUVRSLDM4MjYwKQ==&amp;WINDOW=FIRST_POPUP&amp;HEIGHT=450&amp;WIDTH=450&amp;START_MAXIMIZED=","FALSE&amp;VAR:CALENDAR=FJT&amp;VAR:SYMBOL=5401&amp;VAR:INDEX=0"}</definedName>
    <definedName name="_1044__FDSAUDITLINK__" hidden="1">{"fdsup://directions/FAT Viewer?action=UPDATE&amp;creator=factset&amp;DYN_ARGS=TRUE&amp;DOC_NAME=FAT:FQL_AUDITING_CLIENT_TEMPLATE.FAT&amp;display_string=Audit&amp;VAR:KEY=KJKHMXKTYX&amp;VAR:QUERY=RkZfQ0FQRVgoUVRSLDM4MTY4KQ==&amp;WINDOW=FIRST_POPUP&amp;HEIGHT=450&amp;WIDTH=450&amp;START_MAXIMIZED=","FALSE&amp;VAR:CALENDAR=FJT&amp;VAR:SYMBOL=5401&amp;VAR:INDEX=0"}</definedName>
    <definedName name="_1045__FDSAUDITLINK__" hidden="1">{"fdsup://directions/FAT Viewer?action=UPDATE&amp;creator=factset&amp;DYN_ARGS=TRUE&amp;DOC_NAME=FAT:FQL_AUDITING_CLIENT_TEMPLATE.FAT&amp;display_string=Audit&amp;VAR:KEY=IBEDATYVOX&amp;VAR:QUERY=RkZfQ0FQRVgoUVRSLDM4MDc3KQ==&amp;WINDOW=FIRST_POPUP&amp;HEIGHT=450&amp;WIDTH=450&amp;START_MAXIMIZED=","FALSE&amp;VAR:CALENDAR=FJT&amp;VAR:SYMBOL=5401&amp;VAR:INDEX=0"}</definedName>
    <definedName name="_1046__FDSAUDITLINK__" hidden="1">{"fdsup://directions/FAT Viewer?action=UPDATE&amp;creator=factset&amp;DYN_ARGS=TRUE&amp;DOC_NAME=FAT:FQL_AUDITING_CLIENT_TEMPLATE.FAT&amp;display_string=Audit&amp;VAR:KEY=YPIJABKVUV&amp;VAR:QUERY=RkZfQ0FQRVgoUVRSLDM3OTg2KQ==&amp;WINDOW=FIRST_POPUP&amp;HEIGHT=450&amp;WIDTH=450&amp;START_MAXIMIZED=","FALSE&amp;VAR:CALENDAR=FJT&amp;VAR:SYMBOL=5401&amp;VAR:INDEX=0"}</definedName>
    <definedName name="_1047__FDSAUDITLINK__" hidden="1">{"fdsup://directions/FAT Viewer?action=UPDATE&amp;creator=factset&amp;DYN_ARGS=TRUE&amp;DOC_NAME=FAT:FQL_AUDITING_CLIENT_TEMPLATE.FAT&amp;display_string=Audit&amp;VAR:KEY=AHWVAPUBAV&amp;VAR:QUERY=RkZfQ0FQRVgoUVRSLDM3ODk0KQ==&amp;WINDOW=FIRST_POPUP&amp;HEIGHT=450&amp;WIDTH=450&amp;START_MAXIMIZED=","FALSE&amp;VAR:CALENDAR=FJT&amp;VAR:SYMBOL=5401&amp;VAR:INDEX=0"}</definedName>
    <definedName name="_1048__FDSAUDITLINK__" hidden="1">{"fdsup://directions/FAT Viewer?action=UPDATE&amp;creator=factset&amp;DYN_ARGS=TRUE&amp;DOC_NAME=FAT:FQL_AUDITING_CLIENT_TEMPLATE.FAT&amp;display_string=Audit&amp;VAR:KEY=EVGPWZOBGP&amp;VAR:QUERY=RkZfQ0FQRVgoUVRSLDM3ODAyKQ==&amp;WINDOW=FIRST_POPUP&amp;HEIGHT=450&amp;WIDTH=450&amp;START_MAXIMIZED=","FALSE&amp;VAR:CALENDAR=FJT&amp;VAR:SYMBOL=5401&amp;VAR:INDEX=0"}</definedName>
    <definedName name="_1049__FDSAUDITLINK__" hidden="1">{"fdsup://directions/FAT Viewer?action=UPDATE&amp;creator=factset&amp;DYN_ARGS=TRUE&amp;DOC_NAME=FAT:FQL_AUDITING_CLIENT_TEMPLATE.FAT&amp;display_string=Audit&amp;VAR:KEY=OTMREJGZCF&amp;VAR:QUERY=RkZfQ0FQRVgoUVRSLDM3NzExKQ==&amp;WINDOW=FIRST_POPUP&amp;HEIGHT=450&amp;WIDTH=450&amp;START_MAXIMIZED=","FALSE&amp;VAR:CALENDAR=FJT&amp;VAR:SYMBOL=5401&amp;VAR:INDEX=0"}</definedName>
    <definedName name="_104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05__FDSAUDITLINK__" hidden="1">{"fdsup://Directions/FactSet Auditing Viewer?action=AUDIT_VALUE&amp;DB=129&amp;ID1=654379&amp;VALUEID=01250&amp;SDATE=201004&amp;PERIODTYPE=QTR_STD&amp;window=popup_no_bar&amp;width=385&amp;height=120&amp;START_MAXIMIZED=FALSE&amp;creator=factset&amp;display_string=Audit"}</definedName>
    <definedName name="_1050__FDSAUDITLINK__" hidden="1">{"fdsup://directions/FAT Viewer?action=UPDATE&amp;creator=factset&amp;DYN_ARGS=TRUE&amp;DOC_NAME=FAT:FQL_AUDITING_CLIENT_TEMPLATE.FAT&amp;display_string=Audit&amp;VAR:KEY=MDCJEBSXYZ&amp;VAR:QUERY=RkZfQ0FQRVgoUVRSLDM3NjIxKQ==&amp;WINDOW=FIRST_POPUP&amp;HEIGHT=450&amp;WIDTH=450&amp;START_MAXIMIZED=","FALSE&amp;VAR:CALENDAR=FJT&amp;VAR:SYMBOL=5401&amp;VAR:INDEX=0"}</definedName>
    <definedName name="_1051__FDSAUDITLINK__" hidden="1">{"fdsup://directions/FAT Viewer?action=UPDATE&amp;creator=factset&amp;DYN_ARGS=TRUE&amp;DOC_NAME=FAT:FQL_AUDITING_CLIENT_TEMPLATE.FAT&amp;display_string=Audit&amp;VAR:KEY=SXUVGVUTEJ&amp;VAR:QUERY=RkZfQ0FQRVgoUVRSLDM3NTI5KQ==&amp;WINDOW=FIRST_POPUP&amp;HEIGHT=450&amp;WIDTH=450&amp;START_MAXIMIZED=","FALSE&amp;VAR:CALENDAR=FJT&amp;VAR:SYMBOL=5401&amp;VAR:INDEX=0"}</definedName>
    <definedName name="_1052__FDSAUDITLINK__" hidden="1">{"fdsup://directions/FAT Viewer?action=UPDATE&amp;creator=factset&amp;DYN_ARGS=TRUE&amp;DOC_NAME=FAT:FQL_AUDITING_CLIENT_TEMPLATE.FAT&amp;display_string=Audit&amp;VAR:KEY=QXEXONAPWH&amp;VAR:QUERY=RkZfQ0FQRVgoUVRSLDM3NDM3KQ==&amp;WINDOW=FIRST_POPUP&amp;HEIGHT=450&amp;WIDTH=450&amp;START_MAXIMIZED=","FALSE&amp;VAR:CALENDAR=FJT&amp;VAR:SYMBOL=5401&amp;VAR:INDEX=0"}</definedName>
    <definedName name="_1053__FDSAUDITLINK__" hidden="1">{"fdsup://directions/FAT Viewer?action=UPDATE&amp;creator=factset&amp;DYN_ARGS=TRUE&amp;DOC_NAME=FAT:FQL_AUDITING_CLIENT_TEMPLATE.FAT&amp;display_string=Audit&amp;VAR:KEY=AJARKVYDSD&amp;VAR:QUERY=RkZfQ0FQRVgoUVRSLDQwNjMzKQ==&amp;WINDOW=FIRST_POPUP&amp;HEIGHT=450&amp;WIDTH=450&amp;START_MAXIMIZED=","FALSE&amp;VAR:CALENDAR=FJT&amp;VAR:SYMBOL=5401&amp;VAR:INDEX=0"}</definedName>
    <definedName name="_1054__FDSAUDITLINK__" hidden="1">{"fdsup://directions/FAT Viewer?action=UPDATE&amp;creator=factset&amp;DYN_ARGS=TRUE&amp;DOC_NAME=FAT:FQL_AUDITING_CLIENT_TEMPLATE.FAT&amp;display_string=Audit&amp;VAR:KEY=CTQRQDYHUL&amp;VAR:QUERY=RkZfQ0FQRVgoUVRSLDQwNTQzKQ==&amp;WINDOW=FIRST_POPUP&amp;HEIGHT=450&amp;WIDTH=450&amp;START_MAXIMIZED=","FALSE&amp;VAR:CALENDAR=FJT&amp;VAR:SYMBOL=5401&amp;VAR:INDEX=0"}</definedName>
    <definedName name="_1055__FDSAUDITLINK__" hidden="1">{"fdsup://directions/FAT Viewer?action=UPDATE&amp;creator=factset&amp;DYN_ARGS=TRUE&amp;DOC_NAME=FAT:FQL_AUDITING_CLIENT_TEMPLATE.FAT&amp;display_string=Audit&amp;VAR:KEY=AZAJAJOTGV&amp;VAR:QUERY=RkZfQ0FQRVgoUVRSLDQwNDUxKQ==&amp;WINDOW=FIRST_POPUP&amp;HEIGHT=450&amp;WIDTH=450&amp;START_MAXIMIZED=","FALSE&amp;VAR:CALENDAR=FJT&amp;VAR:SYMBOL=5401&amp;VAR:INDEX=0"}</definedName>
    <definedName name="_1056__FDSAUDITLINK__" hidden="1">{"fdsup://directions/FAT Viewer?action=UPDATE&amp;creator=factset&amp;DYN_ARGS=TRUE&amp;DOC_NAME=FAT:FQL_AUDITING_CLIENT_TEMPLATE.FAT&amp;display_string=Audit&amp;VAR:KEY=WPSXEZCZIN&amp;VAR:QUERY=RkZfQ0FQRVgoUVRSLDQwMzU5KQ==&amp;WINDOW=FIRST_POPUP&amp;HEIGHT=450&amp;WIDTH=450&amp;START_MAXIMIZED=","FALSE&amp;VAR:CALENDAR=FJT&amp;VAR:SYMBOL=5401&amp;VAR:INDEX=0"}</definedName>
    <definedName name="_1057__FDSAUDITLINK__" hidden="1">{"fdsup://directions/FAT Viewer?action=UPDATE&amp;creator=factset&amp;DYN_ARGS=TRUE&amp;DOC_NAME=FAT:FQL_AUDITING_CLIENT_TEMPLATE.FAT&amp;display_string=Audit&amp;VAR:KEY=KVOHUNIVQR&amp;VAR:QUERY=RkZfQ0FQRVgoUVRSLDQwMjY4KQ==&amp;WINDOW=FIRST_POPUP&amp;HEIGHT=450&amp;WIDTH=450&amp;START_MAXIMIZED=","FALSE&amp;VAR:CALENDAR=FJT&amp;VAR:SYMBOL=5401&amp;VAR:INDEX=0"}</definedName>
    <definedName name="_1058__FDSAUDITLINK__" hidden="1">{"fdsup://directions/FAT Viewer?action=UPDATE&amp;creator=factset&amp;DYN_ARGS=TRUE&amp;DOC_NAME=FAT:FQL_AUDITING_CLIENT_TEMPLATE.FAT&amp;display_string=Audit&amp;VAR:KEY=EXQRANKBSX&amp;VAR:QUERY=RkZfQ0FQRVgoUVRSLDQwMTc4KQ==&amp;WINDOW=FIRST_POPUP&amp;HEIGHT=450&amp;WIDTH=450&amp;START_MAXIMIZED=","FALSE&amp;VAR:CALENDAR=FJT&amp;VAR:SYMBOL=5401&amp;VAR:INDEX=0"}</definedName>
    <definedName name="_1059__FDSAUDITLINK__" hidden="1">{"fdsup://directions/FAT Viewer?action=UPDATE&amp;creator=factset&amp;DYN_ARGS=TRUE&amp;DOC_NAME=FAT:FQL_AUDITING_CLIENT_TEMPLATE.FAT&amp;display_string=Audit&amp;VAR:KEY=GHYHYNGJEN&amp;VAR:QUERY=RkZfQ0FQRVgoUVRSLDQwMDg2KQ==&amp;WINDOW=FIRST_POPUP&amp;HEIGHT=450&amp;WIDTH=450&amp;START_MAXIMIZED=","FALSE&amp;VAR:CALENDAR=FJT&amp;VAR:SYMBOL=5401&amp;VAR:INDEX=0"}</definedName>
    <definedName name="_106__FDSAUDITLINK__" hidden="1">{"fdsup://directions/FAT Viewer?action=UPDATE&amp;creator=factset&amp;DYN_ARGS=TRUE&amp;DOC_NAME=FAT:FQL_AUDITING_CLIENT_TEMPLATE.FAT&amp;display_string=Audit&amp;VAR:KEY=HKPQHKNORS&amp;VAR:QUERY=RkZfRUJJVF9PUEVSKFFUUiw0MDU0Myk=&amp;WINDOW=FIRST_POPUP&amp;HEIGHT=450&amp;WIDTH=450&amp;START_MAXIMI","ZED=FALSE&amp;VAR:CALENDAR=FIVEDAY&amp;VAR:SYMBOL=5411&amp;VAR:INDEX=0"}</definedName>
    <definedName name="_1060__FDSAUDITLINK__" hidden="1">{"fdsup://directions/FAT Viewer?action=UPDATE&amp;creator=factset&amp;DYN_ARGS=TRUE&amp;DOC_NAME=FAT:FQL_AUDITING_CLIENT_TEMPLATE.FAT&amp;display_string=Audit&amp;VAR:KEY=IBGNQFMTCN&amp;VAR:QUERY=RkZfQ0FQRVgoUVRSLDM5OTk0KQ==&amp;WINDOW=FIRST_POPUP&amp;HEIGHT=450&amp;WIDTH=450&amp;START_MAXIMIZED=","FALSE&amp;VAR:CALENDAR=FJT&amp;VAR:SYMBOL=5401&amp;VAR:INDEX=0"}</definedName>
    <definedName name="_1061__FDSAUDITLINK__" hidden="1">{"fdsup://directions/FAT Viewer?action=UPDATE&amp;creator=factset&amp;DYN_ARGS=TRUE&amp;DOC_NAME=FAT:FQL_AUDITING_CLIENT_TEMPLATE.FAT&amp;display_string=Audit&amp;VAR:KEY=CVQNKROJMZ&amp;VAR:QUERY=RkZfQ0FQRVgoUVRSLDM3MzQ2KQ==&amp;WINDOW=FIRST_POPUP&amp;HEIGHT=450&amp;WIDTH=450&amp;START_MAXIMIZED=","FALSE&amp;VAR:CALENDAR=FJT&amp;VAR:SYMBOL=5401&amp;VAR:INDEX=0"}</definedName>
    <definedName name="_1062__FDSAUDITLINK__" hidden="1">{"fdsup://directions/FAT Viewer?action=UPDATE&amp;creator=factset&amp;DYN_ARGS=TRUE&amp;DOC_NAME=FAT:FQL_AUDITING_CLIENT_TEMPLATE.FAT&amp;display_string=Audit&amp;VAR:KEY=ELUBKNELAX&amp;VAR:QUERY=RkZfQ0FQRVgoUVRSLDM3MjU2KQ==&amp;WINDOW=FIRST_POPUP&amp;HEIGHT=450&amp;WIDTH=450&amp;START_MAXIMIZED=","FALSE&amp;VAR:CALENDAR=FJT&amp;VAR:SYMBOL=5401&amp;VAR:INDEX=0"}</definedName>
    <definedName name="_1063__FDSAUDITLINK__" hidden="1">{"fdsup://directions/FAT Viewer?action=UPDATE&amp;creator=factset&amp;DYN_ARGS=TRUE&amp;DOC_NAME=FAT:FQL_AUDITING_CLIENT_TEMPLATE.FAT&amp;display_string=Audit&amp;VAR:KEY=OHADGVQDSL&amp;VAR:QUERY=RkZfQ0FQRVgoUVRSLDM3MTY0KQ==&amp;WINDOW=FIRST_POPUP&amp;HEIGHT=450&amp;WIDTH=450&amp;START_MAXIMIZED=","FALSE&amp;VAR:CALENDAR=FJT&amp;VAR:SYMBOL=5401&amp;VAR:INDEX=0"}</definedName>
    <definedName name="_1064__FDSAUDITLINK__" hidden="1">{"fdsup://directions/FAT Viewer?action=UPDATE&amp;creator=factset&amp;DYN_ARGS=TRUE&amp;DOC_NAME=FAT:FQL_AUDITING_CLIENT_TEMPLATE.FAT&amp;display_string=Audit&amp;VAR:KEY=MXKRYFEJWH&amp;VAR:QUERY=RkZfQ0FQRVgoUVRSLDM3MDcyKQ==&amp;WINDOW=FIRST_POPUP&amp;HEIGHT=450&amp;WIDTH=450&amp;START_MAXIMIZED=","FALSE&amp;VAR:CALENDAR=FJT&amp;VAR:SYMBOL=5401&amp;VAR:INDEX=0"}</definedName>
    <definedName name="_1065__FDSAUDITLINK__" hidden="1">{"fdsup://directions/FAT Viewer?action=UPDATE&amp;creator=factset&amp;DYN_ARGS=TRUE&amp;DOC_NAME=FAT:FQL_AUDITING_CLIENT_TEMPLATE.FAT&amp;display_string=Audit&amp;VAR:KEY=WZOLOJUZAP&amp;VAR:QUERY=RkZfQ0FQRVgoUVRSLDM2OTgxKQ==&amp;WINDOW=FIRST_POPUP&amp;HEIGHT=450&amp;WIDTH=450&amp;START_MAXIMIZED=","FALSE&amp;VAR:CALENDAR=FJT&amp;VAR:SYMBOL=5401&amp;VAR:INDEX=0"}</definedName>
    <definedName name="_1066__FDSAUDITLINK__" hidden="1">{"fdsup://directions/FAT Viewer?action=UPDATE&amp;creator=factset&amp;DYN_ARGS=TRUE&amp;DOC_NAME=FAT:FQL_AUDITING_CLIENT_TEMPLATE.FAT&amp;display_string=Audit&amp;VAR:KEY=GLIXEFAPOH&amp;VAR:QUERY=RkZfQ0FQRVgoUVRSLDM2ODkxKQ==&amp;WINDOW=FIRST_POPUP&amp;HEIGHT=450&amp;WIDTH=450&amp;START_MAXIMIZED=","FALSE&amp;VAR:CALENDAR=FJT&amp;VAR:SYMBOL=5401&amp;VAR:INDEX=0"}</definedName>
    <definedName name="_1067__FDSAUDITLINK__" hidden="1">{"fdsup://directions/FAT Viewer?action=UPDATE&amp;creator=factset&amp;DYN_ARGS=TRUE&amp;DOC_NAME=FAT:FQL_AUDITING_CLIENT_TEMPLATE.FAT&amp;display_string=Audit&amp;VAR:KEY=EHCVYDMFGX&amp;VAR:QUERY=RkZfQ0FQRVgoUVRSLDM2Nzk5KQ==&amp;WINDOW=FIRST_POPUP&amp;HEIGHT=450&amp;WIDTH=450&amp;START_MAXIMIZED=","FALSE&amp;VAR:CALENDAR=FJT&amp;VAR:SYMBOL=5401&amp;VAR:INDEX=0"}</definedName>
    <definedName name="_1068__FDSAUDITLINK__" hidden="1">{"fdsup://directions/FAT Viewer?action=UPDATE&amp;creator=factset&amp;DYN_ARGS=TRUE&amp;DOC_NAME=FAT:FQL_AUDITING_CLIENT_TEMPLATE.FAT&amp;display_string=Audit&amp;VAR:KEY=YJAFCHSNYF&amp;VAR:QUERY=RkZfQ0FQRVgoUVRSLDM2NzA3KQ==&amp;WINDOW=FIRST_POPUP&amp;HEIGHT=450&amp;WIDTH=450&amp;START_MAXIMIZED=","FALSE&amp;VAR:CALENDAR=FJT&amp;VAR:SYMBOL=5401&amp;VAR:INDEX=0"}</definedName>
    <definedName name="_1069__FDSAUDITLINK__" hidden="1">{"fdsup://Directions/FactSet Auditing Viewer?action=AUDIT_VALUE&amp;DB=129&amp;ID1=664256&amp;VALUEID=01151&amp;SDATE=201004&amp;PERIODTYPE=QTR_STD&amp;SCFT=3&amp;window=popup_no_bar&amp;width=385&amp;height=120&amp;START_MAXIMIZED=FALSE&amp;creator=factset&amp;display_string=Audit"}</definedName>
    <definedName name="_107__FDSAUDITLINK__" hidden="1">{"fdsup://directions/FAT Viewer?action=UPDATE&amp;creator=factset&amp;DYN_ARGS=TRUE&amp;DOC_NAME=FAT:FQL_AUDITING_CLIENT_TEMPLATE.FAT&amp;display_string=Audit&amp;VAR:KEY=ZSLARKPGPQ&amp;VAR:QUERY=RkZfRUJJVF9PUEVSKFFUUiw0MDQ1MSk=&amp;WINDOW=FIRST_POPUP&amp;HEIGHT=450&amp;WIDTH=450&amp;START_MAXIMI","ZED=FALSE&amp;VAR:CALENDAR=FIVEDAY&amp;VAR:SYMBOL=5411&amp;VAR:INDEX=0"}</definedName>
    <definedName name="_1070__FDSAUDITLINK__" hidden="1">{"fdsup://Directions/FactSet Auditing Viewer?action=AUDIT_VALUE&amp;DB=129&amp;ID1=664256&amp;VALUEID=01151&amp;SDATE=201003&amp;PERIODTYPE=QTR_STD&amp;SCFT=3&amp;window=popup_no_bar&amp;width=385&amp;height=120&amp;START_MAXIMIZED=FALSE&amp;creator=factset&amp;display_string=Audit"}</definedName>
    <definedName name="_1071__FDSAUDITLINK__" hidden="1">{"fdsup://Directions/FactSet Auditing Viewer?action=AUDIT_VALUE&amp;DB=129&amp;ID1=664256&amp;VALUEID=01151&amp;SDATE=201002&amp;PERIODTYPE=QTR_STD&amp;SCFT=3&amp;window=popup_no_bar&amp;width=385&amp;height=120&amp;START_MAXIMIZED=FALSE&amp;creator=factset&amp;display_string=Audit"}</definedName>
    <definedName name="_1072__FDSAUDITLINK__" hidden="1">{"fdsup://Directions/FactSet Auditing Viewer?action=AUDIT_VALUE&amp;DB=129&amp;ID1=664256&amp;VALUEID=01151&amp;SDATE=201001&amp;PERIODTYPE=QTR_STD&amp;SCFT=3&amp;window=popup_no_bar&amp;width=385&amp;height=120&amp;START_MAXIMIZED=FALSE&amp;creator=factset&amp;display_string=Audit"}</definedName>
    <definedName name="_1073__FDSAUDITLINK__" hidden="1">{"fdsup://Directions/FactSet Auditing Viewer?action=AUDIT_VALUE&amp;DB=129&amp;ID1=664256&amp;VALUEID=01151&amp;SDATE=200903&amp;PERIODTYPE=QTR_STD&amp;SCFT=3&amp;window=popup_no_bar&amp;width=385&amp;height=120&amp;START_MAXIMIZED=FALSE&amp;creator=factset&amp;display_string=Audit"}</definedName>
    <definedName name="_1074__FDSAUDITLINK__" hidden="1">{"fdsup://Directions/FactSet Auditing Viewer?action=AUDIT_VALUE&amp;DB=129&amp;ID1=664256&amp;VALUEID=01151&amp;SDATE=200902&amp;PERIODTYPE=QTR_STD&amp;SCFT=3&amp;window=popup_no_bar&amp;width=385&amp;height=120&amp;START_MAXIMIZED=FALSE&amp;creator=factset&amp;display_string=Audit"}</definedName>
    <definedName name="_1075__FDSAUDITLINK__" hidden="1">{"fdsup://Directions/FactSet Auditing Viewer?action=AUDIT_VALUE&amp;DB=129&amp;ID1=664256&amp;VALUEID=01151&amp;SDATE=200901&amp;PERIODTYPE=QTR_STD&amp;SCFT=3&amp;window=popup_no_bar&amp;width=385&amp;height=120&amp;START_MAXIMIZED=FALSE&amp;creator=factset&amp;display_string=Audit"}</definedName>
    <definedName name="_1076__FDSAUDITLINK__" hidden="1">{"fdsup://directions/FAT Viewer?action=UPDATE&amp;creator=factset&amp;DYN_ARGS=TRUE&amp;DOC_NAME=FAT:FQL_AUDITING_CLIENT_TEMPLATE.FAT&amp;display_string=Audit&amp;VAR:KEY=MHALWRSLMR&amp;VAR:QUERY=RkZfRVFfVE9UKFFUUiw0MDU0Myk=&amp;WINDOW=FIRST_POPUP&amp;HEIGHT=450&amp;WIDTH=450&amp;START_MAXIMIZED=","FALSE&amp;VAR:CALENDAR=FJT&amp;VAR:SYMBOL=5401&amp;VAR:INDEX=0"}</definedName>
    <definedName name="_1077__FDSAUDITLINK__" hidden="1">{"fdsup://directions/FAT Viewer?action=UPDATE&amp;creator=factset&amp;DYN_ARGS=TRUE&amp;DOC_NAME=FAT:FQL_AUDITING_CLIENT_TEMPLATE.FAT&amp;display_string=Audit&amp;VAR:KEY=KPAZMDUFMR&amp;VAR:QUERY=RkZfRVFfVE9UKFFUUiw0MDQ1MSk=&amp;WINDOW=FIRST_POPUP&amp;HEIGHT=450&amp;WIDTH=450&amp;START_MAXIMIZED=","FALSE&amp;VAR:CALENDAR=FJT&amp;VAR:SYMBOL=5401&amp;VAR:INDEX=0"}</definedName>
    <definedName name="_1078__FDSAUDITLINK__" hidden="1">{"fdsup://directions/FAT Viewer?action=UPDATE&amp;creator=factset&amp;DYN_ARGS=TRUE&amp;DOC_NAME=FAT:FQL_AUDITING_CLIENT_TEMPLATE.FAT&amp;display_string=Audit&amp;VAR:KEY=APUJAXSTAR&amp;VAR:QUERY=RkZfRVFfVE9UKFFUUiw0MDM1OSk=&amp;WINDOW=FIRST_POPUP&amp;HEIGHT=450&amp;WIDTH=450&amp;START_MAXIMIZED=","FALSE&amp;VAR:CALENDAR=FJT&amp;VAR:SYMBOL=5401&amp;VAR:INDEX=0"}</definedName>
    <definedName name="_1079__FDSAUDITLINK__" hidden="1">{"fdsup://Directions/FactSet Auditing Viewer?action=AUDIT_VALUE&amp;DB=129&amp;ID1=664256&amp;VALUEID=03426&amp;SDATE=201003&amp;PERIODTYPE=QTR_STD&amp;SCFT=3&amp;window=popup_no_bar&amp;width=385&amp;height=120&amp;START_MAXIMIZED=FALSE&amp;creator=factset&amp;display_string=Audit"}</definedName>
    <definedName name="_108__FDSAUDITLINK__" hidden="1">{"fdsup://directions/FAT Viewer?action=UPDATE&amp;creator=factset&amp;DYN_ARGS=TRUE&amp;DOC_NAME=FAT:FQL_AUDITING_CLIENT_TEMPLATE.FAT&amp;display_string=Audit&amp;VAR:KEY=JSJGDUFGJO&amp;VAR:QUERY=RkZfRUJJVF9PUEVSKFFUUiw0MDM1OSk=&amp;WINDOW=FIRST_POPUP&amp;HEIGHT=450&amp;WIDTH=450&amp;START_MAXIMI","ZED=FALSE&amp;VAR:CALENDAR=FIVEDAY&amp;VAR:SYMBOL=5411&amp;VAR:INDEX=0"}</definedName>
    <definedName name="_1080__FDSAUDITLINK__" hidden="1">{"fdsup://Directions/FactSet Auditing Viewer?action=AUDIT_VALUE&amp;DB=129&amp;ID1=664256&amp;VALUEID=03426&amp;SDATE=201002&amp;PERIODTYPE=QTR_STD&amp;SCFT=3&amp;window=popup_no_bar&amp;width=385&amp;height=120&amp;START_MAXIMIZED=FALSE&amp;creator=factset&amp;display_string=Audit"}</definedName>
    <definedName name="_1081__FDSAUDITLINK__" hidden="1">{"fdsup://Directions/FactSet Auditing Viewer?action=AUDIT_VALUE&amp;DB=129&amp;ID1=664256&amp;VALUEID=03426&amp;SDATE=201001&amp;PERIODTYPE=QTR_STD&amp;SCFT=3&amp;window=popup_no_bar&amp;width=385&amp;height=120&amp;START_MAXIMIZED=FALSE&amp;creator=factset&amp;display_string=Audit"}</definedName>
    <definedName name="_1082__FDSAUDITLINK__" hidden="1">{"fdsup://directions/FAT Viewer?action=UPDATE&amp;creator=factset&amp;DYN_ARGS=TRUE&amp;DOC_NAME=FAT:FQL_AUDITING_CLIENT_TEMPLATE.FAT&amp;display_string=Audit&amp;VAR:KEY=AVONIXCJSL&amp;VAR:QUERY=RkZfRVFfVE9UKFFUUiw0MDE3OCk=&amp;WINDOW=FIRST_POPUP&amp;HEIGHT=450&amp;WIDTH=450&amp;START_MAXIMIZED=","FALSE&amp;VAR:CALENDAR=FJT&amp;VAR:SYMBOL=5401&amp;VAR:INDEX=0"}</definedName>
    <definedName name="_1083__FDSAUDITLINK__" hidden="1">{"fdsup://directions/FAT Viewer?action=UPDATE&amp;creator=factset&amp;DYN_ARGS=TRUE&amp;DOC_NAME=FAT:FQL_AUDITING_CLIENT_TEMPLATE.FAT&amp;display_string=Audit&amp;VAR:KEY=SZERYLGFKD&amp;VAR:QUERY=RkZfRVFfVE9UKFFUUiw0MDA4Nik=&amp;WINDOW=FIRST_POPUP&amp;HEIGHT=450&amp;WIDTH=450&amp;START_MAXIMIZED=","FALSE&amp;VAR:CALENDAR=FJT&amp;VAR:SYMBOL=5401&amp;VAR:INDEX=0"}</definedName>
    <definedName name="_1084__FDSAUDITLINK__" hidden="1">{"fdsup://directions/FAT Viewer?action=UPDATE&amp;creator=factset&amp;DYN_ARGS=TRUE&amp;DOC_NAME=FAT:FQL_AUDITING_CLIENT_TEMPLATE.FAT&amp;display_string=Audit&amp;VAR:KEY=STGTIBADON&amp;VAR:QUERY=RkZfRVFfVE9UKFFUUiwzOTk5NCk=&amp;WINDOW=FIRST_POPUP&amp;HEIGHT=450&amp;WIDTH=450&amp;START_MAXIMIZED=","FALSE&amp;VAR:CALENDAR=FJT&amp;VAR:SYMBOL=5401&amp;VAR:INDEX=0"}</definedName>
    <definedName name="_1085__FDSAUDITLINK__" hidden="1">{"fdsup://Directions/FactSet Auditing Viewer?action=AUDIT_VALUE&amp;DB=129&amp;ID1=664256&amp;VALUEID=03426&amp;SDATE=200903&amp;PERIODTYPE=QTR_STD&amp;SCFT=3&amp;window=popup_no_bar&amp;width=385&amp;height=120&amp;START_MAXIMIZED=FALSE&amp;creator=factset&amp;display_string=Audit"}</definedName>
    <definedName name="_1086__FDSAUDITLINK__" hidden="1">{"fdsup://Directions/FactSet Auditing Viewer?action=AUDIT_VALUE&amp;DB=129&amp;ID1=664256&amp;VALUEID=03426&amp;SDATE=200902&amp;PERIODTYPE=QTR_STD&amp;SCFT=3&amp;window=popup_no_bar&amp;width=385&amp;height=120&amp;START_MAXIMIZED=FALSE&amp;creator=factset&amp;display_string=Audit"}</definedName>
    <definedName name="_1087__FDSAUDITLINK__" hidden="1">{"fdsup://Directions/FactSet Auditing Viewer?action=AUDIT_VALUE&amp;DB=129&amp;ID1=664256&amp;VALUEID=03426&amp;SDATE=200901&amp;PERIODTYPE=QTR_STD&amp;SCFT=3&amp;window=popup_no_bar&amp;width=385&amp;height=120&amp;START_MAXIMIZED=FALSE&amp;creator=factset&amp;display_string=Audit"}</definedName>
    <definedName name="_1088__FDSAUDITLINK__" hidden="1">{"fdsup://directions/FAT Viewer?action=UPDATE&amp;creator=factset&amp;DYN_ARGS=TRUE&amp;DOC_NAME=FAT:FQL_AUDITING_CLIENT_TEMPLATE.FAT&amp;display_string=Audit&amp;VAR:KEY=SXCLEDMJSP&amp;VAR:QUERY=RkZfRVFfVE9UKFFUUiwzOTgxMyk=&amp;WINDOW=FIRST_POPUP&amp;HEIGHT=450&amp;WIDTH=450&amp;START_MAXIMIZED=","FALSE&amp;VAR:CALENDAR=FJT&amp;VAR:SYMBOL=5401&amp;VAR:INDEX=0"}</definedName>
    <definedName name="_1089__FDSAUDITLINK__" hidden="1">{"fdsup://directions/FAT Viewer?action=UPDATE&amp;creator=factset&amp;DYN_ARGS=TRUE&amp;DOC_NAME=FAT:FQL_AUDITING_CLIENT_TEMPLATE.FAT&amp;display_string=Audit&amp;VAR:KEY=KJSVGHSTQR&amp;VAR:QUERY=RkZfRVFfVE9UKFFUUiwzOTcyMSk=&amp;WINDOW=FIRST_POPUP&amp;HEIGHT=450&amp;WIDTH=450&amp;START_MAXIMIZED=","FALSE&amp;VAR:CALENDAR=FJT&amp;VAR:SYMBOL=5401&amp;VAR:INDEX=0"}</definedName>
    <definedName name="_109__FDSAUDITLINK__" hidden="1">{"fdsup://directions/FAT Viewer?action=UPDATE&amp;creator=factset&amp;DYN_ARGS=TRUE&amp;DOC_NAME=FAT:FQL_AUDITING_CLIENT_TEMPLATE.FAT&amp;display_string=Audit&amp;VAR:KEY=XGTWXGPWZY&amp;VAR:QUERY=RkZfRUJJVF9PUEVSKFFUUiw0MDI2OCk=&amp;WINDOW=FIRST_POPUP&amp;HEIGHT=450&amp;WIDTH=450&amp;START_MAXIMI","ZED=FALSE&amp;VAR:CALENDAR=FIVEDAY&amp;VAR:SYMBOL=5411&amp;VAR:INDEX=0"}</definedName>
    <definedName name="_1090__FDSAUDITLINK__" hidden="1">{"fdsup://directions/FAT Viewer?action=UPDATE&amp;creator=factset&amp;DYN_ARGS=TRUE&amp;DOC_NAME=FAT:FQL_AUDITING_CLIENT_TEMPLATE.FAT&amp;display_string=Audit&amp;VAR:KEY=EBOZYVSJKH&amp;VAR:QUERY=RkZfRVFfVE9UKFFUUiwzOTYyOSk=&amp;WINDOW=FIRST_POPUP&amp;HEIGHT=450&amp;WIDTH=450&amp;START_MAXIMIZED=","FALSE&amp;VAR:CALENDAR=FJT&amp;VAR:SYMBOL=5401&amp;VAR:INDEX=0"}</definedName>
    <definedName name="_1091__FDSAUDITLINK__" hidden="1">{"fdsup://directions/FAT Viewer?action=UPDATE&amp;creator=factset&amp;DYN_ARGS=TRUE&amp;DOC_NAME=FAT:FQL_AUDITING_CLIENT_TEMPLATE.FAT&amp;display_string=Audit&amp;VAR:KEY=KXOZOBUPCL&amp;VAR:QUERY=RkZfRVFfVE9UKFFUUiwzOTQ0Nyk=&amp;WINDOW=FIRST_POPUP&amp;HEIGHT=450&amp;WIDTH=450&amp;START_MAXIMIZED=","FALSE&amp;VAR:CALENDAR=FJT&amp;VAR:SYMBOL=5401&amp;VAR:INDEX=0"}</definedName>
    <definedName name="_1092__FDSAUDITLINK__" hidden="1">{"fdsup://directions/FAT Viewer?action=UPDATE&amp;creator=factset&amp;DYN_ARGS=TRUE&amp;DOC_NAME=FAT:FQL_AUDITING_CLIENT_TEMPLATE.FAT&amp;display_string=Audit&amp;VAR:KEY=SLYVADYVOZ&amp;VAR:QUERY=RkZfRVFfVE9UKFFUUiwzOTM1NSk=&amp;WINDOW=FIRST_POPUP&amp;HEIGHT=450&amp;WIDTH=450&amp;START_MAXIMIZED=","FALSE&amp;VAR:CALENDAR=FJT&amp;VAR:SYMBOL=5401&amp;VAR:INDEX=0"}</definedName>
    <definedName name="_1093__FDSAUDITLINK__" hidden="1">{"fdsup://directions/FAT Viewer?action=UPDATE&amp;creator=factset&amp;DYN_ARGS=TRUE&amp;DOC_NAME=FAT:FQL_AUDITING_CLIENT_TEMPLATE.FAT&amp;display_string=Audit&amp;VAR:KEY=ODKTUFCNAB&amp;VAR:QUERY=RkZfRVFfVE9UKFFUUiwzOTI2Myk=&amp;WINDOW=FIRST_POPUP&amp;HEIGHT=450&amp;WIDTH=450&amp;START_MAXIMIZED=","FALSE&amp;VAR:CALENDAR=FJT&amp;VAR:SYMBOL=5401&amp;VAR:INDEX=0"}</definedName>
    <definedName name="_1094__FDSAUDITLINK__" hidden="1">{"fdsup://directions/FAT Viewer?action=UPDATE&amp;creator=factset&amp;DYN_ARGS=TRUE&amp;DOC_NAME=FAT:FQL_AUDITING_CLIENT_TEMPLATE.FAT&amp;display_string=Audit&amp;VAR:KEY=CNANOBURWV&amp;VAR:QUERY=RkZfRVFfVE9UKFFUUiwzOTA4Mik=&amp;WINDOW=FIRST_POPUP&amp;HEIGHT=450&amp;WIDTH=450&amp;START_MAXIMIZED=","FALSE&amp;VAR:CALENDAR=FJT&amp;VAR:SYMBOL=5401&amp;VAR:INDEX=0"}</definedName>
    <definedName name="_1095__FDSAUDITLINK__" hidden="1">{"fdsup://directions/FAT Viewer?action=UPDATE&amp;creator=factset&amp;DYN_ARGS=TRUE&amp;DOC_NAME=FAT:FQL_AUDITING_CLIENT_TEMPLATE.FAT&amp;display_string=Audit&amp;VAR:KEY=QLWRKFUPKB&amp;VAR:QUERY=RkZfRVFfVE9UKFFUUiwzODk5MCk=&amp;WINDOW=FIRST_POPUP&amp;HEIGHT=450&amp;WIDTH=450&amp;START_MAXIMIZED=","FALSE&amp;VAR:CALENDAR=FJT&amp;VAR:SYMBOL=5401&amp;VAR:INDEX=0"}</definedName>
    <definedName name="_1096__FDSAUDITLINK__" hidden="1">{"fdsup://directions/FAT Viewer?action=UPDATE&amp;creator=factset&amp;DYN_ARGS=TRUE&amp;DOC_NAME=FAT:FQL_AUDITING_CLIENT_TEMPLATE.FAT&amp;display_string=Audit&amp;VAR:KEY=WHQNGNALKH&amp;VAR:QUERY=RkZfRVFfVE9UKFFUUiwzODg5OCk=&amp;WINDOW=FIRST_POPUP&amp;HEIGHT=450&amp;WIDTH=450&amp;START_MAXIMIZED=","FALSE&amp;VAR:CALENDAR=FJT&amp;VAR:SYMBOL=5401&amp;VAR:INDEX=0"}</definedName>
    <definedName name="_1097__FDSAUDITLINK__" hidden="1">{"fdsup://directions/FAT Viewer?action=UPDATE&amp;creator=factset&amp;DYN_ARGS=TRUE&amp;DOC_NAME=FAT:FQL_AUDITING_CLIENT_TEMPLATE.FAT&amp;display_string=Audit&amp;VAR:KEY=EZKROJKZMN&amp;VAR:QUERY=RkZfRVFfVE9UKFFUUiwzODcxNyk=&amp;WINDOW=FIRST_POPUP&amp;HEIGHT=450&amp;WIDTH=450&amp;START_MAXIMIZED=","FALSE&amp;VAR:CALENDAR=FJT&amp;VAR:SYMBOL=5401&amp;VAR:INDEX=0"}</definedName>
    <definedName name="_1098__FDSAUDITLINK__" hidden="1">{"fdsup://directions/FAT Viewer?action=UPDATE&amp;creator=factset&amp;DYN_ARGS=TRUE&amp;DOC_NAME=FAT:FQL_AUDITING_CLIENT_TEMPLATE.FAT&amp;display_string=Audit&amp;VAR:KEY=ETQDGTYRQH&amp;VAR:QUERY=RkZfRVFfVE9UKFFUUiwzODYyNSk=&amp;WINDOW=FIRST_POPUP&amp;HEIGHT=450&amp;WIDTH=450&amp;START_MAXIMIZED=","FALSE&amp;VAR:CALENDAR=FJT&amp;VAR:SYMBOL=5401&amp;VAR:INDEX=0"}</definedName>
    <definedName name="_1099__FDSAUDITLINK__" hidden="1">{"fdsup://directions/FAT Viewer?action=UPDATE&amp;creator=factset&amp;DYN_ARGS=TRUE&amp;DOC_NAME=FAT:FQL_AUDITING_CLIENT_TEMPLATE.FAT&amp;display_string=Audit&amp;VAR:KEY=GBUTQDIBUX&amp;VAR:QUERY=RkZfRVFfVE9UKFFUUiwzODUzMyk=&amp;WINDOW=FIRST_POPUP&amp;HEIGHT=450&amp;WIDTH=450&amp;START_MAXIMIZED=","FALSE&amp;VAR:CALENDAR=FJT&amp;VAR:SYMBOL=5401&amp;VAR:INDEX=0"}</definedName>
    <definedName name="_11__123Graph_A30_70ｼｪｱ推移" hidden="1">#REF!</definedName>
    <definedName name="_11__123Graph_AC04C_FR_L2" hidden="1">#REF!</definedName>
    <definedName name="_11__123Graph_AC04C_FR_T1" hidden="1">#REF!</definedName>
    <definedName name="_11__123Graph_ACHART_112" hidden="1">#REF!</definedName>
    <definedName name="_11__123Graph_AChart_2A" hidden="1">#REF!</definedName>
    <definedName name="_11__123Graph_ACHART_5" hidden="1">#REF!</definedName>
    <definedName name="_11__123Graph_AGROSS_MARGINS" hidden="1">#REF!</definedName>
    <definedName name="_11__123Graph_AGROWTH_9" hidden="1">#REF!</definedName>
    <definedName name="_11__123Graph_Aｸﾞﾗﾌ_1" hidden="1">#REF!</definedName>
    <definedName name="_11__123Graph_B30_50" hidden="1">#REF!</definedName>
    <definedName name="_11__123Graph_BCHART_1" hidden="1">#REF!</definedName>
    <definedName name="_11__123Graph_D30_70台数推移" hidden="1">#REF!</definedName>
    <definedName name="_11__123Graph_DCHART_2" hidden="1">#REF!</definedName>
    <definedName name="_11__123Graph_Dｸﾞﾗﾌ_3" hidden="1">#REF!</definedName>
    <definedName name="_11__123Graph_LBL_A30_70ｼｪｱ推移" hidden="1">#REF!</definedName>
    <definedName name="_11__123Graph_LBL_AC04C_FF_L" hidden="1">#REF!</definedName>
    <definedName name="_11__123Graph_LBL_ACHART_3" hidden="1">#REF!</definedName>
    <definedName name="_11__123Graph_LBL_AOG_CONFRONT_INC" hidden="1">#REF!</definedName>
    <definedName name="_11__123Graph_Xｸﾞﾗﾌ_3" hidden="1">#REF!</definedName>
    <definedName name="_11__FDSAUDITLINK__" hidden="1">{"fdsup://directions/FAT Viewer?action=UPDATE&amp;creator=factset&amp;DYN_ARGS=TRUE&amp;DOC_NAME=FAT:FQL_AUDITING_CLIENT_TEMPLATE.FAT&amp;display_string=Audit&amp;VAR:KEY=VMNWLUBCDE&amp;VAR:QUERY=RkZfVEFYX1JBVEUoJ0FOTicsMCk=&amp;WINDOW=FIRST_POPUP&amp;HEIGHT=450&amp;WIDTH=450&amp;START_MAXIMIZED=","FALSE&amp;VAR:CALENDAR=US&amp;VAR:SYMBOL=RBC&amp;VAR:INDEX=0"}</definedName>
    <definedName name="_110__123Graph_LBL_AC04C_FF_L" hidden="1">#REF!</definedName>
    <definedName name="_110__FDSAUDITLINK__" hidden="1">{"fdsup://directions/FAT Viewer?action=UPDATE&amp;creator=factset&amp;DYN_ARGS=TRUE&amp;DOC_NAME=FAT:FQL_AUDITING_CLIENT_TEMPLATE.FAT&amp;display_string=Audit&amp;VAR:KEY=TYLOJYLOZO&amp;VAR:QUERY=RkZfRUJJVF9PUEVSKFFUUiw0MDE3OCk=&amp;WINDOW=FIRST_POPUP&amp;HEIGHT=450&amp;WIDTH=450&amp;START_MAXIMI","ZED=FALSE&amp;VAR:CALENDAR=FIVEDAY&amp;VAR:SYMBOL=5411&amp;VAR:INDEX=0"}</definedName>
    <definedName name="_1100__FDSAUDITLINK__" hidden="1">{"fdsup://directions/FAT Viewer?action=UPDATE&amp;creator=factset&amp;DYN_ARGS=TRUE&amp;DOC_NAME=FAT:FQL_AUDITING_CLIENT_TEMPLATE.FAT&amp;display_string=Audit&amp;VAR:KEY=UXSBQNKRCJ&amp;VAR:QUERY=RkZfRVFfVE9UKFFUUiwzODM1Mik=&amp;WINDOW=FIRST_POPUP&amp;HEIGHT=450&amp;WIDTH=450&amp;START_MAXIMIZED=","FALSE&amp;VAR:CALENDAR=FJT&amp;VAR:SYMBOL=5401&amp;VAR:INDEX=0"}</definedName>
    <definedName name="_1101__FDSAUDITLINK__" hidden="1">{"fdsup://directions/FAT Viewer?action=UPDATE&amp;creator=factset&amp;DYN_ARGS=TRUE&amp;DOC_NAME=FAT:FQL_AUDITING_CLIENT_TEMPLATE.FAT&amp;display_string=Audit&amp;VAR:KEY=CXUREREHEZ&amp;VAR:QUERY=RkZfRVFfVE9UKFFUUiwzODI2MCk=&amp;WINDOW=FIRST_POPUP&amp;HEIGHT=450&amp;WIDTH=450&amp;START_MAXIMIZED=","FALSE&amp;VAR:CALENDAR=FJT&amp;VAR:SYMBOL=5401&amp;VAR:INDEX=0"}</definedName>
    <definedName name="_1102__FDSAUDITLINK__" hidden="1">{"fdsup://directions/FAT Viewer?action=UPDATE&amp;creator=factset&amp;DYN_ARGS=TRUE&amp;DOC_NAME=FAT:FQL_AUDITING_CLIENT_TEMPLATE.FAT&amp;display_string=Audit&amp;VAR:KEY=WNEZGNGVIP&amp;VAR:QUERY=RkZfRVFfVE9UKFFUUiwzODE2OCk=&amp;WINDOW=FIRST_POPUP&amp;HEIGHT=450&amp;WIDTH=450&amp;START_MAXIMIZED=","FALSE&amp;VAR:CALENDAR=FJT&amp;VAR:SYMBOL=5401&amp;VAR:INDEX=0"}</definedName>
    <definedName name="_1103__FDSAUDITLINK__" hidden="1">{"fdsup://directions/FAT Viewer?action=UPDATE&amp;creator=factset&amp;DYN_ARGS=TRUE&amp;DOC_NAME=FAT:FQL_AUDITING_CLIENT_TEMPLATE.FAT&amp;display_string=Audit&amp;VAR:KEY=URENWZCRYZ&amp;VAR:QUERY=RkZfRVFfVE9UKFFUUiwzNzk4Nik=&amp;WINDOW=FIRST_POPUP&amp;HEIGHT=450&amp;WIDTH=450&amp;START_MAXIMIZED=","FALSE&amp;VAR:CALENDAR=FJT&amp;VAR:SYMBOL=5401&amp;VAR:INDEX=0"}</definedName>
    <definedName name="_1104__FDSAUDITLINK__" hidden="1">{"fdsup://directions/FAT Viewer?action=UPDATE&amp;creator=factset&amp;DYN_ARGS=TRUE&amp;DOC_NAME=FAT:FQL_AUDITING_CLIENT_TEMPLATE.FAT&amp;display_string=Audit&amp;VAR:KEY=CJQTADKVUL&amp;VAR:QUERY=RkZfRVFfVE9UKFFUUiwzNzg5NCk=&amp;WINDOW=FIRST_POPUP&amp;HEIGHT=450&amp;WIDTH=450&amp;START_MAXIMIZED=","FALSE&amp;VAR:CALENDAR=FJT&amp;VAR:SYMBOL=5401&amp;VAR:INDEX=0"}</definedName>
    <definedName name="_1105__FDSAUDITLINK__" hidden="1">{"fdsup://directions/FAT Viewer?action=UPDATE&amp;creator=factset&amp;DYN_ARGS=TRUE&amp;DOC_NAME=FAT:FQL_AUDITING_CLIENT_TEMPLATE.FAT&amp;display_string=Audit&amp;VAR:KEY=YDQPCPMRKX&amp;VAR:QUERY=RkZfRVFfVE9UKFFUUiwzNzgwMik=&amp;WINDOW=FIRST_POPUP&amp;HEIGHT=450&amp;WIDTH=450&amp;START_MAXIMIZED=","FALSE&amp;VAR:CALENDAR=FJT&amp;VAR:SYMBOL=5401&amp;VAR:INDEX=0"}</definedName>
    <definedName name="_1106__FDSAUDITLINK__" hidden="1">{"fdsup://directions/FAT Viewer?action=UPDATE&amp;creator=factset&amp;DYN_ARGS=TRUE&amp;DOC_NAME=FAT:FQL_AUDITING_CLIENT_TEMPLATE.FAT&amp;display_string=Audit&amp;VAR:KEY=IHUJGTULQP&amp;VAR:QUERY=RkZfRVFfVE9UKFFUUiwzNzYyMSk=&amp;WINDOW=FIRST_POPUP&amp;HEIGHT=450&amp;WIDTH=450&amp;START_MAXIMIZED=","FALSE&amp;VAR:CALENDAR=FJT&amp;VAR:SYMBOL=5401&amp;VAR:INDEX=0"}</definedName>
    <definedName name="_1107__FDSAUDITLINK__" hidden="1">{"fdsup://directions/FAT Viewer?action=UPDATE&amp;creator=factset&amp;DYN_ARGS=TRUE&amp;DOC_NAME=FAT:FQL_AUDITING_CLIENT_TEMPLATE.FAT&amp;display_string=Audit&amp;VAR:KEY=KFONEFMBET&amp;VAR:QUERY=RkZfRVFfVE9UKFFUUiwzNzUyOSk=&amp;WINDOW=FIRST_POPUP&amp;HEIGHT=450&amp;WIDTH=450&amp;START_MAXIMIZED=","FALSE&amp;VAR:CALENDAR=FJT&amp;VAR:SYMBOL=5401&amp;VAR:INDEX=0"}</definedName>
    <definedName name="_1108__FDSAUDITLINK__" hidden="1">{"fdsup://directions/FAT Viewer?action=UPDATE&amp;creator=factset&amp;DYN_ARGS=TRUE&amp;DOC_NAME=FAT:FQL_AUDITING_CLIENT_TEMPLATE.FAT&amp;display_string=Audit&amp;VAR:KEY=UTYDGNCVET&amp;VAR:QUERY=RkZfRVFfVE9UKFFUUiwzNzQzNyk=&amp;WINDOW=FIRST_POPUP&amp;HEIGHT=450&amp;WIDTH=450&amp;START_MAXIMIZED=","FALSE&amp;VAR:CALENDAR=FJT&amp;VAR:SYMBOL=5401&amp;VAR:INDEX=0"}</definedName>
    <definedName name="_1109__FDSAUDITLINK__" hidden="1">{"fdsup://directions/FAT Viewer?action=UPDATE&amp;creator=factset&amp;DYN_ARGS=TRUE&amp;DOC_NAME=FAT:FQL_AUDITING_CLIENT_TEMPLATE.FAT&amp;display_string=Audit&amp;VAR:KEY=ITCZQFGLWL&amp;VAR:QUERY=RkZfRVFfVE9UKFFUUiwzNzI1Nik=&amp;WINDOW=FIRST_POPUP&amp;HEIGHT=450&amp;WIDTH=450&amp;START_MAXIMIZED=","FALSE&amp;VAR:CALENDAR=FJT&amp;VAR:SYMBOL=5401&amp;VAR:INDEX=0"}</definedName>
    <definedName name="_111__FDSAUDITLINK__" hidden="1">{"fdsup://directions/FAT Viewer?action=UPDATE&amp;creator=factset&amp;DYN_ARGS=TRUE&amp;DOC_NAME=FAT:FQL_AUDITING_CLIENT_TEMPLATE.FAT&amp;display_string=Audit&amp;VAR:KEY=PGNQTIXGBM&amp;VAR:QUERY=RkZfRUJJVF9PUEVSKFFUUiw0MDA4Nik=&amp;WINDOW=FIRST_POPUP&amp;HEIGHT=450&amp;WIDTH=450&amp;START_MAXIMI","ZED=FALSE&amp;VAR:CALENDAR=FIVEDAY&amp;VAR:SYMBOL=5411&amp;VAR:INDEX=0"}</definedName>
    <definedName name="_1110__FDSAUDITLINK__" hidden="1">{"fdsup://directions/FAT Viewer?action=UPDATE&amp;creator=factset&amp;DYN_ARGS=TRUE&amp;DOC_NAME=FAT:FQL_AUDITING_CLIENT_TEMPLATE.FAT&amp;display_string=Audit&amp;VAR:KEY=WREFQXWNMD&amp;VAR:QUERY=RkZfRVFfVE9UKFFUUiwzNzE2NCk=&amp;WINDOW=FIRST_POPUP&amp;HEIGHT=450&amp;WIDTH=450&amp;START_MAXIMIZED=","FALSE&amp;VAR:CALENDAR=FJT&amp;VAR:SYMBOL=5401&amp;VAR:INDEX=0"}</definedName>
    <definedName name="_1111__FDSAUDITLINK__" hidden="1">{"fdsup://directions/FAT Viewer?action=UPDATE&amp;creator=factset&amp;DYN_ARGS=TRUE&amp;DOC_NAME=FAT:FQL_AUDITING_CLIENT_TEMPLATE.FAT&amp;display_string=Audit&amp;VAR:KEY=WZIVCNQFCB&amp;VAR:QUERY=RkZfRVFfVE9UKFFUUiwzNzA3Mik=&amp;WINDOW=FIRST_POPUP&amp;HEIGHT=450&amp;WIDTH=450&amp;START_MAXIMIZED=","FALSE&amp;VAR:CALENDAR=FJT&amp;VAR:SYMBOL=5401&amp;VAR:INDEX=0"}</definedName>
    <definedName name="_1112__FDSAUDITLINK__" hidden="1">{"fdsup://directions/FAT Viewer?action=UPDATE&amp;creator=factset&amp;DYN_ARGS=TRUE&amp;DOC_NAME=FAT:FQL_AUDITING_CLIENT_TEMPLATE.FAT&amp;display_string=Audit&amp;VAR:KEY=OXYDSHCRUT&amp;VAR:QUERY=RkZfRVFfVE9UKFFUUiwzNjg5MSk=&amp;WINDOW=FIRST_POPUP&amp;HEIGHT=450&amp;WIDTH=450&amp;START_MAXIMIZED=","FALSE&amp;VAR:CALENDAR=FJT&amp;VAR:SYMBOL=5401&amp;VAR:INDEX=0"}</definedName>
    <definedName name="_1113__FDSAUDITLINK__" hidden="1">{"fdsup://directions/FAT Viewer?action=UPDATE&amp;creator=factset&amp;DYN_ARGS=TRUE&amp;DOC_NAME=FAT:FQL_AUDITING_CLIENT_TEMPLATE.FAT&amp;display_string=Audit&amp;VAR:KEY=QVQVQJMXYV&amp;VAR:QUERY=RkZfRVFfVE9UKFFUUiwzNjc5OSk=&amp;WINDOW=FIRST_POPUP&amp;HEIGHT=450&amp;WIDTH=450&amp;START_MAXIMIZED=","FALSE&amp;VAR:CALENDAR=FJT&amp;VAR:SYMBOL=5401&amp;VAR:INDEX=0"}</definedName>
    <definedName name="_1114__FDSAUDITLINK__" hidden="1">{"fdsup://directions/FAT Viewer?action=UPDATE&amp;creator=factset&amp;DYN_ARGS=TRUE&amp;DOC_NAME=FAT:FQL_AUDITING_CLIENT_TEMPLATE.FAT&amp;display_string=Audit&amp;VAR:KEY=ENIRMLKDKH&amp;VAR:QUERY=RkZfRVFfVE9UKFFUUiwzNjcwNyk=&amp;WINDOW=FIRST_POPUP&amp;HEIGHT=450&amp;WIDTH=450&amp;START_MAXIMIZED=","FALSE&amp;VAR:CALENDAR=FJT&amp;VAR:SYMBOL=5401&amp;VAR:INDEX=0"}</definedName>
    <definedName name="_1115__FDSAUDITLINK__" hidden="1">{"fdsup://directions/FAT Viewer?action=UPDATE&amp;creator=factset&amp;DYN_ARGS=TRUE&amp;DOC_NAME=FAT:FQL_AUDITING_CLIENT_TEMPLATE.FAT&amp;display_string=Audit&amp;VAR:KEY=KJWFMLMHIB&amp;VAR:QUERY=RkZfU0hMRFJTX0VRKFFUUiw0MDU0Myk=&amp;WINDOW=FIRST_POPUP&amp;HEIGHT=450&amp;WIDTH=450&amp;START_MAXIMI","ZED=FALSE&amp;VAR:CALENDAR=FJT&amp;VAR:SYMBOL=5401&amp;VAR:INDEX=0"}</definedName>
    <definedName name="_1116__FDSAUDITLINK__" hidden="1">{"fdsup://directions/FAT Viewer?action=UPDATE&amp;creator=factset&amp;DYN_ARGS=TRUE&amp;DOC_NAME=FAT:FQL_AUDITING_CLIENT_TEMPLATE.FAT&amp;display_string=Audit&amp;VAR:KEY=UVSPSXARQN&amp;VAR:QUERY=RkZfU0hMRFJTX0VRKFFUUiw0MDQ1MSk=&amp;WINDOW=FIRST_POPUP&amp;HEIGHT=450&amp;WIDTH=450&amp;START_MAXIMI","ZED=FALSE&amp;VAR:CALENDAR=FJT&amp;VAR:SYMBOL=5401&amp;VAR:INDEX=0"}</definedName>
    <definedName name="_1117__FDSAUDITLINK__" hidden="1">{"fdsup://directions/FAT Viewer?action=UPDATE&amp;creator=factset&amp;DYN_ARGS=TRUE&amp;DOC_NAME=FAT:FQL_AUDITING_CLIENT_TEMPLATE.FAT&amp;display_string=Audit&amp;VAR:KEY=QBCDGZWFSB&amp;VAR:QUERY=RkZfU0hMRFJTX0VRKFFUUiw0MDM1OSk=&amp;WINDOW=FIRST_POPUP&amp;HEIGHT=450&amp;WIDTH=450&amp;START_MAXIMI","ZED=FALSE&amp;VAR:CALENDAR=FJT&amp;VAR:SYMBOL=5401&amp;VAR:INDEX=0"}</definedName>
    <definedName name="_1118__FDSAUDITLINK__" hidden="1">{"fdsup://directions/FAT Viewer?action=UPDATE&amp;creator=factset&amp;DYN_ARGS=TRUE&amp;DOC_NAME=FAT:FQL_AUDITING_CLIENT_TEMPLATE.FAT&amp;display_string=Audit&amp;VAR:KEY=KLCJMVCLSJ&amp;VAR:QUERY=RkZfU0hMRFJTX0VRKFFUUiw0MDE3OCk=&amp;WINDOW=FIRST_POPUP&amp;HEIGHT=450&amp;WIDTH=450&amp;START_MAXIMI","ZED=FALSE&amp;VAR:CALENDAR=FJT&amp;VAR:SYMBOL=5401&amp;VAR:INDEX=0"}</definedName>
    <definedName name="_1119__FDSAUDITLINK__" hidden="1">{"fdsup://directions/FAT Viewer?action=UPDATE&amp;creator=factset&amp;DYN_ARGS=TRUE&amp;DOC_NAME=FAT:FQL_AUDITING_CLIENT_TEMPLATE.FAT&amp;display_string=Audit&amp;VAR:KEY=ADQNYZWFYD&amp;VAR:QUERY=RkZfU0hMRFJTX0VRKFFUUiw0MDA4Nik=&amp;WINDOW=FIRST_POPUP&amp;HEIGHT=450&amp;WIDTH=450&amp;START_MAXIMI","ZED=FALSE&amp;VAR:CALENDAR=FJT&amp;VAR:SYMBOL=5401&amp;VAR:INDEX=0"}</definedName>
    <definedName name="_112__FDSAUDITLINK__" hidden="1">{"fdsup://directions/FAT Viewer?action=UPDATE&amp;creator=factset&amp;DYN_ARGS=TRUE&amp;DOC_NAME=FAT:FQL_AUDITING_CLIENT_TEMPLATE.FAT&amp;display_string=Audit&amp;VAR:KEY=NQNEJYTOZY&amp;VAR:QUERY=RkZfRUJJVF9PUEVSKFFUUiwzOTk5NCk=&amp;WINDOW=FIRST_POPUP&amp;HEIGHT=450&amp;WIDTH=450&amp;START_MAXIMI","ZED=FALSE&amp;VAR:CALENDAR=FIVEDAY&amp;VAR:SYMBOL=5411&amp;VAR:INDEX=0"}</definedName>
    <definedName name="_1120__FDSAUDITLINK__" hidden="1">{"fdsup://directions/FAT Viewer?action=UPDATE&amp;creator=factset&amp;DYN_ARGS=TRUE&amp;DOC_NAME=FAT:FQL_AUDITING_CLIENT_TEMPLATE.FAT&amp;display_string=Audit&amp;VAR:KEY=SBGVMZEXQH&amp;VAR:QUERY=RkZfU0hMRFJTX0VRKFFUUiwzOTk5NCk=&amp;WINDOW=FIRST_POPUP&amp;HEIGHT=450&amp;WIDTH=450&amp;START_MAXIMI","ZED=FALSE&amp;VAR:CALENDAR=FJT&amp;VAR:SYMBOL=5401&amp;VAR:INDEX=0"}</definedName>
    <definedName name="_1121__FDSAUDITLINK__" hidden="1">{"fdsup://directions/FAT Viewer?action=UPDATE&amp;creator=factset&amp;DYN_ARGS=TRUE&amp;DOC_NAME=FAT:FQL_AUDITING_CLIENT_TEMPLATE.FAT&amp;display_string=Audit&amp;VAR:KEY=EXURMRIHEN&amp;VAR:QUERY=RkZfU0hMRFJTX0VRKFFUUiwzOTgxMyk=&amp;WINDOW=FIRST_POPUP&amp;HEIGHT=450&amp;WIDTH=450&amp;START_MAXIMI","ZED=FALSE&amp;VAR:CALENDAR=FJT&amp;VAR:SYMBOL=5401&amp;VAR:INDEX=0"}</definedName>
    <definedName name="_1122__FDSAUDITLINK__" hidden="1">{"fdsup://directions/FAT Viewer?action=UPDATE&amp;creator=factset&amp;DYN_ARGS=TRUE&amp;DOC_NAME=FAT:FQL_AUDITING_CLIENT_TEMPLATE.FAT&amp;display_string=Audit&amp;VAR:KEY=YLQTEVARKV&amp;VAR:QUERY=RkZfU0hMRFJTX0VRKFFUUiwzOTcyMSk=&amp;WINDOW=FIRST_POPUP&amp;HEIGHT=450&amp;WIDTH=450&amp;START_MAXIMI","ZED=FALSE&amp;VAR:CALENDAR=FJT&amp;VAR:SYMBOL=5401&amp;VAR:INDEX=0"}</definedName>
    <definedName name="_1123__FDSAUDITLINK__" hidden="1">{"fdsup://directions/FAT Viewer?action=UPDATE&amp;creator=factset&amp;DYN_ARGS=TRUE&amp;DOC_NAME=FAT:FQL_AUDITING_CLIENT_TEMPLATE.FAT&amp;display_string=Audit&amp;VAR:KEY=QRWNEXGBAB&amp;VAR:QUERY=RkZfU0hMRFJTX0VRKFFUUiwzOTYyOSk=&amp;WINDOW=FIRST_POPUP&amp;HEIGHT=450&amp;WIDTH=450&amp;START_MAXIMI","ZED=FALSE&amp;VAR:CALENDAR=FJT&amp;VAR:SYMBOL=5401&amp;VAR:INDEX=0"}</definedName>
    <definedName name="_1124__FDSAUDITLINK__" hidden="1">{"fdsup://directions/FAT Viewer?action=UPDATE&amp;creator=factset&amp;DYN_ARGS=TRUE&amp;DOC_NAME=FAT:FQL_AUDITING_CLIENT_TEMPLATE.FAT&amp;display_string=Audit&amp;VAR:KEY=ETMBSJUVQV&amp;VAR:QUERY=RkZfU0hMRFJTX0VRKFFUUiwzOTQ0Nyk=&amp;WINDOW=FIRST_POPUP&amp;HEIGHT=450&amp;WIDTH=450&amp;START_MAXIMI","ZED=FALSE&amp;VAR:CALENDAR=FJT&amp;VAR:SYMBOL=5401&amp;VAR:INDEX=0"}</definedName>
    <definedName name="_1125__FDSAUDITLINK__" hidden="1">{"fdsup://directions/FAT Viewer?action=UPDATE&amp;creator=factset&amp;DYN_ARGS=TRUE&amp;DOC_NAME=FAT:FQL_AUDITING_CLIENT_TEMPLATE.FAT&amp;display_string=Audit&amp;VAR:KEY=UNYVGJAZMR&amp;VAR:QUERY=RkZfU0hMRFJTX0VRKFFUUiwzOTM1NSk=&amp;WINDOW=FIRST_POPUP&amp;HEIGHT=450&amp;WIDTH=450&amp;START_MAXIMI","ZED=FALSE&amp;VAR:CALENDAR=FJT&amp;VAR:SYMBOL=5401&amp;VAR:INDEX=0"}</definedName>
    <definedName name="_1126__FDSAUDITLINK__" hidden="1">{"fdsup://directions/FAT Viewer?action=UPDATE&amp;creator=factset&amp;DYN_ARGS=TRUE&amp;DOC_NAME=FAT:FQL_AUDITING_CLIENT_TEMPLATE.FAT&amp;display_string=Audit&amp;VAR:KEY=KZYFEJSPSX&amp;VAR:QUERY=RkZfU0hMRFJTX0VRKFFUUiwzOTI2Myk=&amp;WINDOW=FIRST_POPUP&amp;HEIGHT=450&amp;WIDTH=450&amp;START_MAXIMI","ZED=FALSE&amp;VAR:CALENDAR=FJT&amp;VAR:SYMBOL=5401&amp;VAR:INDEX=0"}</definedName>
    <definedName name="_1127__FDSAUDITLINK__" hidden="1">{"fdsup://directions/FAT Viewer?action=UPDATE&amp;creator=factset&amp;DYN_ARGS=TRUE&amp;DOC_NAME=FAT:FQL_AUDITING_CLIENT_TEMPLATE.FAT&amp;display_string=Audit&amp;VAR:KEY=WBMPOBCXOV&amp;VAR:QUERY=RkZfU0hMRFJTX0VRKFFUUiwzOTA4Mik=&amp;WINDOW=FIRST_POPUP&amp;HEIGHT=450&amp;WIDTH=450&amp;START_MAXIMI","ZED=FALSE&amp;VAR:CALENDAR=FJT&amp;VAR:SYMBOL=5401&amp;VAR:INDEX=0"}</definedName>
    <definedName name="_1128__FDSAUDITLINK__" hidden="1">{"fdsup://directions/FAT Viewer?action=UPDATE&amp;creator=factset&amp;DYN_ARGS=TRUE&amp;DOC_NAME=FAT:FQL_AUDITING_CLIENT_TEMPLATE.FAT&amp;display_string=Audit&amp;VAR:KEY=ITYTOJQZUF&amp;VAR:QUERY=RkZfU0hMRFJTX0VRKFFUUiwzODk5MCk=&amp;WINDOW=FIRST_POPUP&amp;HEIGHT=450&amp;WIDTH=450&amp;START_MAXIMI","ZED=FALSE&amp;VAR:CALENDAR=FJT&amp;VAR:SYMBOL=5401&amp;VAR:INDEX=0"}</definedName>
    <definedName name="_1129__FDSAUDITLINK__" hidden="1">{"fdsup://directions/FAT Viewer?action=UPDATE&amp;creator=factset&amp;DYN_ARGS=TRUE&amp;DOC_NAME=FAT:FQL_AUDITING_CLIENT_TEMPLATE.FAT&amp;display_string=Audit&amp;VAR:KEY=OVURIROVMX&amp;VAR:QUERY=RkZfU0hMRFJTX0VRKFFUUiwzODg5OCk=&amp;WINDOW=FIRST_POPUP&amp;HEIGHT=450&amp;WIDTH=450&amp;START_MAXIMI","ZED=FALSE&amp;VAR:CALENDAR=FJT&amp;VAR:SYMBOL=5401&amp;VAR:INDEX=0"}</definedName>
    <definedName name="_113__FDSAUDITLINK__" hidden="1">{"fdsup://Directions/FactSet Auditing Viewer?action=AUDIT_VALUE&amp;DB=129&amp;ID1=654379&amp;VALUEID=01001&amp;SDATE=201004&amp;PERIODTYPE=QTR_STD&amp;window=popup_no_bar&amp;width=385&amp;height=120&amp;START_MAXIMIZED=FALSE&amp;creator=factset&amp;display_string=Audit"}</definedName>
    <definedName name="_1130__FDSAUDITLINK__" hidden="1">{"fdsup://directions/FAT Viewer?action=UPDATE&amp;creator=factset&amp;DYN_ARGS=TRUE&amp;DOC_NAME=FAT:FQL_AUDITING_CLIENT_TEMPLATE.FAT&amp;display_string=Audit&amp;VAR:KEY=GRIXKBATSJ&amp;VAR:QUERY=RkZfU0hMRFJTX0VRKFFUUiwzODcxNyk=&amp;WINDOW=FIRST_POPUP&amp;HEIGHT=450&amp;WIDTH=450&amp;START_MAXIMI","ZED=FALSE&amp;VAR:CALENDAR=FJT&amp;VAR:SYMBOL=5401&amp;VAR:INDEX=0"}</definedName>
    <definedName name="_1131__FDSAUDITLINK__" hidden="1">{"fdsup://directions/FAT Viewer?action=UPDATE&amp;creator=factset&amp;DYN_ARGS=TRUE&amp;DOC_NAME=FAT:FQL_AUDITING_CLIENT_TEMPLATE.FAT&amp;display_string=Audit&amp;VAR:KEY=UXOHKTERCZ&amp;VAR:QUERY=RkZfU0hMRFJTX0VRKFFUUiwzODYyNSk=&amp;WINDOW=FIRST_POPUP&amp;HEIGHT=450&amp;WIDTH=450&amp;START_MAXIMI","ZED=FALSE&amp;VAR:CALENDAR=FJT&amp;VAR:SYMBOL=5401&amp;VAR:INDEX=0"}</definedName>
    <definedName name="_1132__FDSAUDITLINK__" hidden="1">{"fdsup://directions/FAT Viewer?action=UPDATE&amp;creator=factset&amp;DYN_ARGS=TRUE&amp;DOC_NAME=FAT:FQL_AUDITING_CLIENT_TEMPLATE.FAT&amp;display_string=Audit&amp;VAR:KEY=MXQPYXSFIX&amp;VAR:QUERY=RkZfU0hMRFJTX0VRKFFUUiwzODUzMyk=&amp;WINDOW=FIRST_POPUP&amp;HEIGHT=450&amp;WIDTH=450&amp;START_MAXIMI","ZED=FALSE&amp;VAR:CALENDAR=FJT&amp;VAR:SYMBOL=5401&amp;VAR:INDEX=0"}</definedName>
    <definedName name="_1133__FDSAUDITLINK__" hidden="1">{"fdsup://directions/FAT Viewer?action=UPDATE&amp;creator=factset&amp;DYN_ARGS=TRUE&amp;DOC_NAME=FAT:FQL_AUDITING_CLIENT_TEMPLATE.FAT&amp;display_string=Audit&amp;VAR:KEY=YRUDQPCHOF&amp;VAR:QUERY=RkZfU0hMRFJTX0VRKFFUUiwzODM1Mik=&amp;WINDOW=FIRST_POPUP&amp;HEIGHT=450&amp;WIDTH=450&amp;START_MAXIMI","ZED=FALSE&amp;VAR:CALENDAR=FJT&amp;VAR:SYMBOL=5401&amp;VAR:INDEX=0"}</definedName>
    <definedName name="_1134__FDSAUDITLINK__" hidden="1">{"fdsup://directions/FAT Viewer?action=UPDATE&amp;creator=factset&amp;DYN_ARGS=TRUE&amp;DOC_NAME=FAT:FQL_AUDITING_CLIENT_TEMPLATE.FAT&amp;display_string=Audit&amp;VAR:KEY=IBCTWFMNSD&amp;VAR:QUERY=RkZfU0hMRFJTX0VRKFFUUiwzODI2MCk=&amp;WINDOW=FIRST_POPUP&amp;HEIGHT=450&amp;WIDTH=450&amp;START_MAXIMI","ZED=FALSE&amp;VAR:CALENDAR=FJT&amp;VAR:SYMBOL=5401&amp;VAR:INDEX=0"}</definedName>
    <definedName name="_1135__FDSAUDITLINK__" hidden="1">{"fdsup://directions/FAT Viewer?action=UPDATE&amp;creator=factset&amp;DYN_ARGS=TRUE&amp;DOC_NAME=FAT:FQL_AUDITING_CLIENT_TEMPLATE.FAT&amp;display_string=Audit&amp;VAR:KEY=MRAHQJENMR&amp;VAR:QUERY=RkZfU0hMRFJTX0VRKFFUUiwzODE2OCk=&amp;WINDOW=FIRST_POPUP&amp;HEIGHT=450&amp;WIDTH=450&amp;START_MAXIMI","ZED=FALSE&amp;VAR:CALENDAR=FJT&amp;VAR:SYMBOL=5401&amp;VAR:INDEX=0"}</definedName>
    <definedName name="_1136__FDSAUDITLINK__" hidden="1">{"fdsup://directions/FAT Viewer?action=UPDATE&amp;creator=factset&amp;DYN_ARGS=TRUE&amp;DOC_NAME=FAT:FQL_AUDITING_CLIENT_TEMPLATE.FAT&amp;display_string=Audit&amp;VAR:KEY=GDUXCVQVSX&amp;VAR:QUERY=RkZfU0hMRFJTX0VRKFFUUiwzNzk4Nik=&amp;WINDOW=FIRST_POPUP&amp;HEIGHT=450&amp;WIDTH=450&amp;START_MAXIMI","ZED=FALSE&amp;VAR:CALENDAR=FJT&amp;VAR:SYMBOL=5401&amp;VAR:INDEX=0"}</definedName>
    <definedName name="_1137__FDSAUDITLINK__" hidden="1">{"fdsup://directions/FAT Viewer?action=UPDATE&amp;creator=factset&amp;DYN_ARGS=TRUE&amp;DOC_NAME=FAT:FQL_AUDITING_CLIENT_TEMPLATE.FAT&amp;display_string=Audit&amp;VAR:KEY=KVKBEZYZQD&amp;VAR:QUERY=RkZfU0hMRFJTX0VRKFFUUiwzNzg5NCk=&amp;WINDOW=FIRST_POPUP&amp;HEIGHT=450&amp;WIDTH=450&amp;START_MAXIMI","ZED=FALSE&amp;VAR:CALENDAR=FJT&amp;VAR:SYMBOL=5401&amp;VAR:INDEX=0"}</definedName>
    <definedName name="_1138__FDSAUDITLINK__" hidden="1">{"fdsup://directions/FAT Viewer?action=UPDATE&amp;creator=factset&amp;DYN_ARGS=TRUE&amp;DOC_NAME=FAT:FQL_AUDITING_CLIENT_TEMPLATE.FAT&amp;display_string=Audit&amp;VAR:KEY=ETWBSFSRMJ&amp;VAR:QUERY=RkZfU0hMRFJTX0VRKFFUUiwzNzgwMik=&amp;WINDOW=FIRST_POPUP&amp;HEIGHT=450&amp;WIDTH=450&amp;START_MAXIMI","ZED=FALSE&amp;VAR:CALENDAR=FJT&amp;VAR:SYMBOL=5401&amp;VAR:INDEX=0"}</definedName>
    <definedName name="_1139__FDSAUDITLINK__" hidden="1">{"fdsup://directions/FAT Viewer?action=UPDATE&amp;creator=factset&amp;DYN_ARGS=TRUE&amp;DOC_NAME=FAT:FQL_AUDITING_CLIENT_TEMPLATE.FAT&amp;display_string=Audit&amp;VAR:KEY=YTUXITOZWX&amp;VAR:QUERY=RkZfU0hMRFJTX0VRKFFUUiwzNzYyMSk=&amp;WINDOW=FIRST_POPUP&amp;HEIGHT=450&amp;WIDTH=450&amp;START_MAXIMI","ZED=FALSE&amp;VAR:CALENDAR=FJT&amp;VAR:SYMBOL=5401&amp;VAR:INDEX=0"}</definedName>
    <definedName name="_114__FDSAUDITLINK__" hidden="1">{"fdsup://Directions/FactSet Auditing Viewer?action=AUDIT_VALUE&amp;DB=129&amp;ID1=654379&amp;VALUEID=01001&amp;SDATE=201003&amp;PERIODTYPE=QTR_STD&amp;window=popup_no_bar&amp;width=385&amp;height=120&amp;START_MAXIMIZED=FALSE&amp;creator=factset&amp;display_string=Audit"}</definedName>
    <definedName name="_1140__FDSAUDITLINK__" hidden="1">{"fdsup://directions/FAT Viewer?action=UPDATE&amp;creator=factset&amp;DYN_ARGS=TRUE&amp;DOC_NAME=FAT:FQL_AUDITING_CLIENT_TEMPLATE.FAT&amp;display_string=Audit&amp;VAR:KEY=KZWBWFITAH&amp;VAR:QUERY=RkZfU0hMRFJTX0VRKFFUUiwzNzUyOSk=&amp;WINDOW=FIRST_POPUP&amp;HEIGHT=450&amp;WIDTH=450&amp;START_MAXIMI","ZED=FALSE&amp;VAR:CALENDAR=FJT&amp;VAR:SYMBOL=5401&amp;VAR:INDEX=0"}</definedName>
    <definedName name="_1141__FDSAUDITLINK__" hidden="1">{"fdsup://directions/FAT Viewer?action=UPDATE&amp;creator=factset&amp;DYN_ARGS=TRUE&amp;DOC_NAME=FAT:FQL_AUDITING_CLIENT_TEMPLATE.FAT&amp;display_string=Audit&amp;VAR:KEY=QZCDCXURCN&amp;VAR:QUERY=RkZfU0hMRFJTX0VRKFFUUiwzNzQzNyk=&amp;WINDOW=FIRST_POPUP&amp;HEIGHT=450&amp;WIDTH=450&amp;START_MAXIMI","ZED=FALSE&amp;VAR:CALENDAR=FJT&amp;VAR:SYMBOL=5401&amp;VAR:INDEX=0"}</definedName>
    <definedName name="_1142__FDSAUDITLINK__" hidden="1">{"fdsup://directions/FAT Viewer?action=UPDATE&amp;creator=factset&amp;DYN_ARGS=TRUE&amp;DOC_NAME=FAT:FQL_AUDITING_CLIENT_TEMPLATE.FAT&amp;display_string=Audit&amp;VAR:KEY=UNQDYVARYZ&amp;VAR:QUERY=RkZfU0hMRFJTX0VRKFFUUiwzNzI1Nik=&amp;WINDOW=FIRST_POPUP&amp;HEIGHT=450&amp;WIDTH=450&amp;START_MAXIMI","ZED=FALSE&amp;VAR:CALENDAR=FJT&amp;VAR:SYMBOL=5401&amp;VAR:INDEX=0"}</definedName>
    <definedName name="_1143__FDSAUDITLINK__" hidden="1">{"fdsup://directions/FAT Viewer?action=UPDATE&amp;creator=factset&amp;DYN_ARGS=TRUE&amp;DOC_NAME=FAT:FQL_AUDITING_CLIENT_TEMPLATE.FAT&amp;display_string=Audit&amp;VAR:KEY=ATGXYPKVEL&amp;VAR:QUERY=RkZfU0hMRFJTX0VRKFFUUiwzNzE2NCk=&amp;WINDOW=FIRST_POPUP&amp;HEIGHT=450&amp;WIDTH=450&amp;START_MAXIMI","ZED=FALSE&amp;VAR:CALENDAR=FJT&amp;VAR:SYMBOL=5401&amp;VAR:INDEX=0"}</definedName>
    <definedName name="_1144__FDSAUDITLINK__" hidden="1">{"fdsup://directions/FAT Viewer?action=UPDATE&amp;creator=factset&amp;DYN_ARGS=TRUE&amp;DOC_NAME=FAT:FQL_AUDITING_CLIENT_TEMPLATE.FAT&amp;display_string=Audit&amp;VAR:KEY=MPEVUTCRYN&amp;VAR:QUERY=RkZfU0hMRFJTX0VRKFFUUiwzNzA3Mik=&amp;WINDOW=FIRST_POPUP&amp;HEIGHT=450&amp;WIDTH=450&amp;START_MAXIMI","ZED=FALSE&amp;VAR:CALENDAR=FJT&amp;VAR:SYMBOL=5401&amp;VAR:INDEX=0"}</definedName>
    <definedName name="_1145__FDSAUDITLINK__" hidden="1">{"fdsup://directions/FAT Viewer?action=UPDATE&amp;creator=factset&amp;DYN_ARGS=TRUE&amp;DOC_NAME=FAT:FQL_AUDITING_CLIENT_TEMPLATE.FAT&amp;display_string=Audit&amp;VAR:KEY=ELOJCBOHIN&amp;VAR:QUERY=RkZfU0hMRFJTX0VRKFFUUiwzNjg5MSk=&amp;WINDOW=FIRST_POPUP&amp;HEIGHT=450&amp;WIDTH=450&amp;START_MAXIMI","ZED=FALSE&amp;VAR:CALENDAR=FJT&amp;VAR:SYMBOL=5401&amp;VAR:INDEX=0"}</definedName>
    <definedName name="_1146__FDSAUDITLINK__" hidden="1">{"fdsup://directions/FAT Viewer?action=UPDATE&amp;creator=factset&amp;DYN_ARGS=TRUE&amp;DOC_NAME=FAT:FQL_AUDITING_CLIENT_TEMPLATE.FAT&amp;display_string=Audit&amp;VAR:KEY=APCBERMBIP&amp;VAR:QUERY=RkZfU0hMRFJTX0VRKFFUUiwzNjc5OSk=&amp;WINDOW=FIRST_POPUP&amp;HEIGHT=450&amp;WIDTH=450&amp;START_MAXIMI","ZED=FALSE&amp;VAR:CALENDAR=FJT&amp;VAR:SYMBOL=5401&amp;VAR:INDEX=0"}</definedName>
    <definedName name="_1147__FDSAUDITLINK__" hidden="1">{"fdsup://directions/FAT Viewer?action=UPDATE&amp;creator=factset&amp;DYN_ARGS=TRUE&amp;DOC_NAME=FAT:FQL_AUDITING_CLIENT_TEMPLATE.FAT&amp;display_string=Audit&amp;VAR:KEY=CFGTONWNMT&amp;VAR:QUERY=RkZfU0hMRFJTX0VRKFFUUiwzNjcwNyk=&amp;WINDOW=FIRST_POPUP&amp;HEIGHT=450&amp;WIDTH=450&amp;START_MAXIMI","ZED=FALSE&amp;VAR:CALENDAR=FJT&amp;VAR:SYMBOL=5401&amp;VAR:INDEX=0"}</definedName>
    <definedName name="_1148__FDSAUDITLINK__" hidden="1">{"fdsup://Directions/FactSet Auditing Viewer?action=AUDIT_VALUE&amp;DB=129&amp;ID1=664256&amp;VALUEID=03101&amp;SDATE=201003&amp;PERIODTYPE=QTR_STD&amp;SCFT=3&amp;window=popup_no_bar&amp;width=385&amp;height=120&amp;START_MAXIMIZED=FALSE&amp;creator=factset&amp;display_string=Audit"}</definedName>
    <definedName name="_1149__FDSAUDITLINK__" hidden="1">{"fdsup://Directions/FactSet Auditing Viewer?action=AUDIT_VALUE&amp;DB=129&amp;ID1=664256&amp;VALUEID=03101&amp;SDATE=201002&amp;PERIODTYPE=QTR_STD&amp;SCFT=3&amp;window=popup_no_bar&amp;width=385&amp;height=120&amp;START_MAXIMIZED=FALSE&amp;creator=factset&amp;display_string=Audit"}</definedName>
    <definedName name="_115__FDSAUDITLINK__" hidden="1">{"fdsup://Directions/FactSet Auditing Viewer?action=AUDIT_VALUE&amp;DB=129&amp;ID1=654379&amp;VALUEID=01001&amp;SDATE=201002&amp;PERIODTYPE=QTR_STD&amp;window=popup_no_bar&amp;width=385&amp;height=120&amp;START_MAXIMIZED=FALSE&amp;creator=factset&amp;display_string=Audit"}</definedName>
    <definedName name="_1150__FDSAUDITLINK__" hidden="1">{"fdsup://Directions/FactSet Auditing Viewer?action=AUDIT_VALUE&amp;DB=129&amp;ID1=664256&amp;VALUEID=03101&amp;SDATE=201001&amp;PERIODTYPE=QTR_STD&amp;SCFT=3&amp;window=popup_no_bar&amp;width=385&amp;height=120&amp;START_MAXIMIZED=FALSE&amp;creator=factset&amp;display_string=Audit"}</definedName>
    <definedName name="_1151__FDSAUDITLINK__" hidden="1">{"fdsup://Directions/FactSet Auditing Viewer?action=AUDIT_VALUE&amp;DB=129&amp;ID1=664256&amp;VALUEID=03101&amp;SDATE=200903&amp;PERIODTYPE=QTR_STD&amp;SCFT=3&amp;window=popup_no_bar&amp;width=385&amp;height=120&amp;START_MAXIMIZED=FALSE&amp;creator=factset&amp;display_string=Audit"}</definedName>
    <definedName name="_1152__FDSAUDITLINK__" hidden="1">{"fdsup://Directions/FactSet Auditing Viewer?action=AUDIT_VALUE&amp;DB=129&amp;ID1=664256&amp;VALUEID=03101&amp;SDATE=200902&amp;PERIODTYPE=QTR_STD&amp;SCFT=3&amp;window=popup_no_bar&amp;width=385&amp;height=120&amp;START_MAXIMIZED=FALSE&amp;creator=factset&amp;display_string=Audit"}</definedName>
    <definedName name="_1153__FDSAUDITLINK__" hidden="1">{"fdsup://Directions/FactSet Auditing Viewer?action=AUDIT_VALUE&amp;DB=129&amp;ID1=664256&amp;VALUEID=03101&amp;SDATE=200901&amp;PERIODTYPE=QTR_STD&amp;SCFT=3&amp;window=popup_no_bar&amp;width=385&amp;height=120&amp;START_MAXIMIZED=FALSE&amp;creator=factset&amp;display_string=Audit"}</definedName>
    <definedName name="_1154__FDSAUDITLINK__" hidden="1">{"fdsup://Directions/FactSet Auditing Viewer?action=AUDIT_VALUE&amp;DB=129&amp;ID1=664256&amp;VALUEID=03351&amp;SDATE=201003&amp;PERIODTYPE=QTR_STD&amp;SCFT=3&amp;window=popup_no_bar&amp;width=385&amp;height=120&amp;START_MAXIMIZED=FALSE&amp;creator=factset&amp;display_string=Audit"}</definedName>
    <definedName name="_1155__FDSAUDITLINK__" hidden="1">{"fdsup://Directions/FactSet Auditing Viewer?action=AUDIT_VALUE&amp;DB=129&amp;ID1=664256&amp;VALUEID=03351&amp;SDATE=201002&amp;PERIODTYPE=QTR_STD&amp;SCFT=3&amp;window=popup_no_bar&amp;width=385&amp;height=120&amp;START_MAXIMIZED=FALSE&amp;creator=factset&amp;display_string=Audit"}</definedName>
    <definedName name="_1156__FDSAUDITLINK__" hidden="1">{"fdsup://Directions/FactSet Auditing Viewer?action=AUDIT_VALUE&amp;DB=129&amp;ID1=664256&amp;VALUEID=03351&amp;SDATE=201001&amp;PERIODTYPE=QTR_STD&amp;SCFT=3&amp;window=popup_no_bar&amp;width=385&amp;height=120&amp;START_MAXIMIZED=FALSE&amp;creator=factset&amp;display_string=Audit"}</definedName>
    <definedName name="_1157__FDSAUDITLINK__" hidden="1">{"fdsup://Directions/FactSet Auditing Viewer?action=AUDIT_VALUE&amp;DB=129&amp;ID1=664256&amp;VALUEID=03351&amp;SDATE=200903&amp;PERIODTYPE=QTR_STD&amp;SCFT=3&amp;window=popup_no_bar&amp;width=385&amp;height=120&amp;START_MAXIMIZED=FALSE&amp;creator=factset&amp;display_string=Audit"}</definedName>
    <definedName name="_1158__FDSAUDITLINK__" hidden="1">{"fdsup://Directions/FactSet Auditing Viewer?action=AUDIT_VALUE&amp;DB=129&amp;ID1=664256&amp;VALUEID=03351&amp;SDATE=200902&amp;PERIODTYPE=QTR_STD&amp;SCFT=3&amp;window=popup_no_bar&amp;width=385&amp;height=120&amp;START_MAXIMIZED=FALSE&amp;creator=factset&amp;display_string=Audit"}</definedName>
    <definedName name="_1159__FDSAUDITLINK__" hidden="1">{"fdsup://Directions/FactSet Auditing Viewer?action=AUDIT_VALUE&amp;DB=129&amp;ID1=664256&amp;VALUEID=03351&amp;SDATE=200901&amp;PERIODTYPE=QTR_STD&amp;SCFT=3&amp;window=popup_no_bar&amp;width=385&amp;height=120&amp;START_MAXIMIZED=FALSE&amp;creator=factset&amp;display_string=Audit"}</definedName>
    <definedName name="_116__FDSAUDITLINK__" hidden="1">{"fdsup://Directions/FactSet Auditing Viewer?action=AUDIT_VALUE&amp;DB=129&amp;ID1=654379&amp;VALUEID=01001&amp;SDATE=201001&amp;PERIODTYPE=QTR_STD&amp;window=popup_no_bar&amp;width=385&amp;height=120&amp;START_MAXIMIZED=FALSE&amp;creator=factset&amp;display_string=Audit"}</definedName>
    <definedName name="_1160__FDSAUDITLINK__" hidden="1">{"fdsup://Directions/FactSet Auditing Viewer?action=AUDIT_VALUE&amp;DB=129&amp;ID1=664256&amp;VALUEID=02999&amp;SDATE=201003&amp;PERIODTYPE=QTR_STD&amp;SCFT=3&amp;window=popup_no_bar&amp;width=385&amp;height=120&amp;START_MAXIMIZED=FALSE&amp;creator=factset&amp;display_string=Audit"}</definedName>
    <definedName name="_1161__FDSAUDITLINK__" hidden="1">{"fdsup://Directions/FactSet Auditing Viewer?action=AUDIT_VALUE&amp;DB=129&amp;ID1=664256&amp;VALUEID=02999&amp;SDATE=201002&amp;PERIODTYPE=QTR_STD&amp;SCFT=3&amp;window=popup_no_bar&amp;width=385&amp;height=120&amp;START_MAXIMIZED=FALSE&amp;creator=factset&amp;display_string=Audit"}</definedName>
    <definedName name="_1162__FDSAUDITLINK__" hidden="1">{"fdsup://Directions/FactSet Auditing Viewer?action=AUDIT_VALUE&amp;DB=129&amp;ID1=664256&amp;VALUEID=02999&amp;SDATE=201001&amp;PERIODTYPE=QTR_STD&amp;SCFT=3&amp;window=popup_no_bar&amp;width=385&amp;height=120&amp;START_MAXIMIZED=FALSE&amp;creator=factset&amp;display_string=Audit"}</definedName>
    <definedName name="_1163__FDSAUDITLINK__" hidden="1">{"fdsup://Directions/FactSet Auditing Viewer?action=AUDIT_VALUE&amp;DB=129&amp;ID1=664256&amp;VALUEID=02999&amp;SDATE=200903&amp;PERIODTYPE=QTR_STD&amp;SCFT=3&amp;window=popup_no_bar&amp;width=385&amp;height=120&amp;START_MAXIMIZED=FALSE&amp;creator=factset&amp;display_string=Audit"}</definedName>
    <definedName name="_1164__FDSAUDITLINK__" hidden="1">{"fdsup://Directions/FactSet Auditing Viewer?action=AUDIT_VALUE&amp;DB=129&amp;ID1=664256&amp;VALUEID=02999&amp;SDATE=200902&amp;PERIODTYPE=QTR_STD&amp;SCFT=3&amp;window=popup_no_bar&amp;width=385&amp;height=120&amp;START_MAXIMIZED=FALSE&amp;creator=factset&amp;display_string=Audit"}</definedName>
    <definedName name="_1165__FDSAUDITLINK__" hidden="1">{"fdsup://Directions/FactSet Auditing Viewer?action=AUDIT_VALUE&amp;DB=129&amp;ID1=664256&amp;VALUEID=02999&amp;SDATE=200901&amp;PERIODTYPE=QTR_STD&amp;SCFT=3&amp;window=popup_no_bar&amp;width=385&amp;height=120&amp;START_MAXIMIZED=FALSE&amp;creator=factset&amp;display_string=Audit"}</definedName>
    <definedName name="_1166__FDSAUDITLINK__" hidden="1">{"fdsup://Directions/FactSet Auditing Viewer?action=AUDIT_VALUE&amp;DB=129&amp;ID1=664256&amp;VALUEID=02201&amp;SDATE=201003&amp;PERIODTYPE=QTR_STD&amp;SCFT=3&amp;window=popup_no_bar&amp;width=385&amp;height=120&amp;START_MAXIMIZED=FALSE&amp;creator=factset&amp;display_string=Audit"}</definedName>
    <definedName name="_1167__FDSAUDITLINK__" hidden="1">{"fdsup://Directions/FactSet Auditing Viewer?action=AUDIT_VALUE&amp;DB=129&amp;ID1=664256&amp;VALUEID=02201&amp;SDATE=201002&amp;PERIODTYPE=QTR_STD&amp;SCFT=3&amp;window=popup_no_bar&amp;width=385&amp;height=120&amp;START_MAXIMIZED=FALSE&amp;creator=factset&amp;display_string=Audit"}</definedName>
    <definedName name="_1168__FDSAUDITLINK__" hidden="1">{"fdsup://Directions/FactSet Auditing Viewer?action=AUDIT_VALUE&amp;DB=129&amp;ID1=664256&amp;VALUEID=02201&amp;SDATE=201001&amp;PERIODTYPE=QTR_STD&amp;SCFT=3&amp;window=popup_no_bar&amp;width=385&amp;height=120&amp;START_MAXIMIZED=FALSE&amp;creator=factset&amp;display_string=Audit"}</definedName>
    <definedName name="_1169__FDSAUDITLINK__" hidden="1">{"fdsup://Directions/FactSet Auditing Viewer?action=AUDIT_VALUE&amp;DB=129&amp;ID1=664256&amp;VALUEID=02201&amp;SDATE=200903&amp;PERIODTYPE=QTR_STD&amp;SCFT=3&amp;window=popup_no_bar&amp;width=385&amp;height=120&amp;START_MAXIMIZED=FALSE&amp;creator=factset&amp;display_string=Audit"}</definedName>
    <definedName name="_117__FDSAUDITLINK__" hidden="1">{"fdsup://Directions/FactSet Auditing Viewer?action=AUDIT_VALUE&amp;DB=129&amp;ID1=654379&amp;VALUEID=01001&amp;SDATE=200904&amp;PERIODTYPE=QTR_STD&amp;window=popup_no_bar&amp;width=385&amp;height=120&amp;START_MAXIMIZED=FALSE&amp;creator=factset&amp;display_string=Audit"}</definedName>
    <definedName name="_1170__FDSAUDITLINK__" hidden="1">{"fdsup://Directions/FactSet Auditing Viewer?action=AUDIT_VALUE&amp;DB=129&amp;ID1=664256&amp;VALUEID=02201&amp;SDATE=200902&amp;PERIODTYPE=QTR_STD&amp;SCFT=3&amp;window=popup_no_bar&amp;width=385&amp;height=120&amp;START_MAXIMIZED=FALSE&amp;creator=factset&amp;display_string=Audit"}</definedName>
    <definedName name="_1171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1172__FDSAUDITLINK__" hidden="1">{"fdsup://Directions/FactSet Auditing Viewer?action=AUDIT_VALUE&amp;DB=129&amp;ID1=664256&amp;VALUEID=05194&amp;SDATE=201003&amp;PERIODTYPE=QTR_STD&amp;SCFT=3&amp;window=popup_no_bar&amp;width=385&amp;height=120&amp;START_MAXIMIZED=FALSE&amp;creator=factset&amp;display_string=Audit"}</definedName>
    <definedName name="_1173__FDSAUDITLINK__" hidden="1">{"fdsup://Directions/FactSet Auditing Viewer?action=AUDIT_VALUE&amp;DB=129&amp;ID1=664256&amp;VALUEID=05194&amp;SDATE=201003&amp;PERIODTYPE=QTR_STD&amp;SCFT=3&amp;window=popup_no_bar&amp;width=385&amp;height=120&amp;START_MAXIMIZED=FALSE&amp;creator=factset&amp;display_string=Audit"}</definedName>
    <definedName name="_1174__FDSAUDITLINK__" hidden="1">{"fdsup://Directions/FactSet Auditing Viewer?action=AUDIT_VALUE&amp;DB=129&amp;ID1=664256&amp;VALUEID=05194&amp;SDATE=201001&amp;PERIODTYPE=QTR_STD&amp;SCFT=3&amp;window=popup_no_bar&amp;width=385&amp;height=120&amp;START_MAXIMIZED=FALSE&amp;creator=factset&amp;display_string=Audit"}</definedName>
    <definedName name="_1175__FDSAUDITLINK__" hidden="1">{"fdsup://Directions/FactSet Auditing Viewer?action=AUDIT_VALUE&amp;DB=129&amp;ID1=664256&amp;VALUEID=05194&amp;SDATE=200903&amp;PERIODTYPE=QTR_STD&amp;SCFT=3&amp;window=popup_no_bar&amp;width=385&amp;height=120&amp;START_MAXIMIZED=FALSE&amp;creator=factset&amp;display_string=Audit"}</definedName>
    <definedName name="_1176__FDSAUDITLINK__" hidden="1">{"fdsup://Directions/FactSet Auditing Viewer?action=AUDIT_VALUE&amp;DB=129&amp;ID1=664256&amp;VALUEID=05194&amp;SDATE=200903&amp;PERIODTYPE=QTR_STD&amp;SCFT=3&amp;window=popup_no_bar&amp;width=385&amp;height=120&amp;START_MAXIMIZED=FALSE&amp;creator=factset&amp;display_string=Audit"}</definedName>
    <definedName name="_1177__FDSAUDITLINK__" hidden="1">{"fdsup://IBCentral/FAT Viewer?action=UPDATE&amp;creator=factset&amp;DOC_NAME=fat:reuters_qtrly_source_window.fat&amp;display_string=Audit&amp;DYN_ARGS=TRUE&amp;VAR:ID1=67622010&amp;VAR:RCODE=FDSPFDSTKTOTAL&amp;VAR:SDATE=20110999&amp;VAR:FREQ=Quarterly&amp;VAR:RELITEM=RP&amp;VAR:CURRENCY=&amp;VAR:CUR","RSOURCE=EXSHARE&amp;VAR:NATFREQ=QUARTERLY&amp;VAR:RFIELD=FINALIZED&amp;VAR:DB_TYPE=&amp;VAR:UNITS=M&amp;window=popup&amp;width=450&amp;height=300&amp;START_MAXIMIZED=FALSE"}</definedName>
    <definedName name="_1178__FDSAUDITLINK__" hidden="1">{"fdsup://Directions/FactSet Auditing Viewer?action=AUDIT_VALUE&amp;DB=129&amp;ID1=664256&amp;VALUEID=05192&amp;SDATE=201003&amp;PERIODTYPE=QTR_STD&amp;SCFT=3&amp;window=popup_no_bar&amp;width=385&amp;height=120&amp;START_MAXIMIZED=FALSE&amp;creator=factset&amp;display_string=Audit"}</definedName>
    <definedName name="_1179__FDSAUDITLINK__" hidden="1">{"fdsup://Directions/FactSet Auditing Viewer?action=AUDIT_VALUE&amp;DB=129&amp;ID1=664256&amp;VALUEID=05192&amp;SDATE=201001&amp;PERIODTYPE=QTR_STD&amp;SCFT=3&amp;window=popup_no_bar&amp;width=385&amp;height=120&amp;START_MAXIMIZED=FALSE&amp;creator=factset&amp;display_string=Audit"}</definedName>
    <definedName name="_118__FDSAUDITLINK__" hidden="1">{"fdsup://Directions/FactSet Auditing Viewer?action=AUDIT_VALUE&amp;DB=129&amp;ID1=654379&amp;VALUEID=01001&amp;SDATE=200903&amp;PERIODTYPE=QTR_STD&amp;window=popup_no_bar&amp;width=385&amp;height=120&amp;START_MAXIMIZED=FALSE&amp;creator=factset&amp;display_string=Audit"}</definedName>
    <definedName name="_1180__FDSAUDITLINK__" hidden="1">{"fdsup://Directions/FactSet Auditing Viewer?action=AUDIT_VALUE&amp;DB=129&amp;ID1=664256&amp;VALUEID=05192&amp;SDATE=200903&amp;PERIODTYPE=QTR_STD&amp;SCFT=3&amp;window=popup_no_bar&amp;width=385&amp;height=120&amp;START_MAXIMIZED=FALSE&amp;creator=factset&amp;display_string=Audit"}</definedName>
    <definedName name="_1181__FDSAUDITLINK__" hidden="1">{"fdsup://Directions/FactSet Auditing Viewer?action=AUDIT_VALUE&amp;DB=129&amp;ID1=664256&amp;VALUEID=05192&amp;SDATE=200903&amp;PERIODTYPE=QTR_STD&amp;SCFT=3&amp;window=popup_no_bar&amp;width=385&amp;height=120&amp;START_MAXIMIZED=FALSE&amp;creator=factset&amp;display_string=Audit"}</definedName>
    <definedName name="_1182__FDSAUDITLINK__" hidden="1">{"fdsup://Directions/FactSet Auditing Viewer?action=AUDIT_VALUE&amp;DB=129&amp;ID1=664256&amp;VALUEID=05192&amp;SDATE=200901&amp;PERIODTYPE=QTR_STD&amp;SCFT=3&amp;window=popup_no_bar&amp;width=385&amp;height=120&amp;START_MAXIMIZED=FALSE&amp;creator=factset&amp;display_string=Audit"}</definedName>
    <definedName name="_1183__FDSAUDITLINK__" hidden="1">{"fdsup://directions/FAT Viewer?action=UPDATE&amp;creator=factset&amp;DYN_ARGS=TRUE&amp;DOC_NAME=FAT:FQL_AUDITING_CLIENT_TEMPLATE.FAT&amp;display_string=Audit&amp;VAR:KEY=ONILOXURWT&amp;VAR:QUERY=RkZfTkVUX0lOQyhRVFIsNDA2MzMp&amp;WINDOW=FIRST_POPUP&amp;HEIGHT=450&amp;WIDTH=450&amp;START_MAXIMIZED=","FALSE&amp;VAR:CALENDAR=FJT&amp;VAR:SYMBOL=5401&amp;VAR:INDEX=0"}</definedName>
    <definedName name="_1184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1185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1186__FDSAUDITLINK__" hidden="1">{"fdsup://directions/FAT Viewer?action=UPDATE&amp;creator=factset&amp;DYN_ARGS=TRUE&amp;DOC_NAME=FAT:FQL_AUDITING_CLIENT_TEMPLATE.FAT&amp;display_string=Audit&amp;VAR:KEY=WXYHGDORQP&amp;VAR:QUERY=RkZfTkVUX0lOQyhRVFIsNDAzNTkp&amp;WINDOW=FIRST_POPUP&amp;HEIGHT=450&amp;WIDTH=450&amp;START_MAXIMIZED=","FALSE&amp;VAR:CALENDAR=FJT&amp;VAR:SYMBOL=5401&amp;VAR:INDEX=0"}</definedName>
    <definedName name="_1187__FDSAUDITLINK__" hidden="1">{"fdsup://directions/FAT Viewer?action=UPDATE&amp;creator=factset&amp;DYN_ARGS=TRUE&amp;DOC_NAME=FAT:FQL_AUDITING_CLIENT_TEMPLATE.FAT&amp;display_string=Audit&amp;VAR:KEY=SRWTETWXSD&amp;VAR:QUERY=RkZfTkVUX0lOQyhRVFIsNDAyNjgp&amp;WINDOW=FIRST_POPUP&amp;HEIGHT=450&amp;WIDTH=450&amp;START_MAXIMIZED=","FALSE&amp;VAR:CALENDAR=FJT&amp;VAR:SYMBOL=5401&amp;VAR:INDEX=0"}</definedName>
    <definedName name="_1188__FDSAUDITLINK__" hidden="1">{"fdsup://directions/FAT Viewer?action=UPDATE&amp;creator=factset&amp;DYN_ARGS=TRUE&amp;DOC_NAME=FAT:FQL_AUDITING_CLIENT_TEMPLATE.FAT&amp;display_string=Audit&amp;VAR:KEY=WPUHKLKHMH&amp;VAR:QUERY=RkZfTkVUX0lOQyhRVFIsNDAxNzgp&amp;WINDOW=FIRST_POPUP&amp;HEIGHT=450&amp;WIDTH=450&amp;START_MAXIMIZED=","FALSE&amp;VAR:CALENDAR=FJT&amp;VAR:SYMBOL=5401&amp;VAR:INDEX=0"}</definedName>
    <definedName name="_1189__FDSAUDITLINK__" hidden="1">{"fdsup://directions/FAT Viewer?action=UPDATE&amp;creator=factset&amp;DYN_ARGS=TRUE&amp;DOC_NAME=FAT:FQL_AUDITING_CLIENT_TEMPLATE.FAT&amp;display_string=Audit&amp;VAR:KEY=AXWJCBCVOX&amp;VAR:QUERY=RkZfTkVUX0lOQyhRVFIsNDAwODYp&amp;WINDOW=FIRST_POPUP&amp;HEIGHT=450&amp;WIDTH=450&amp;START_MAXIMIZED=","FALSE&amp;VAR:CALENDAR=FJT&amp;VAR:SYMBOL=5401&amp;VAR:INDEX=0"}</definedName>
    <definedName name="_119__FDSAUDITLINK__" hidden="1">{"fdsup://Directions/FactSet Auditing Viewer?action=AUDIT_VALUE&amp;DB=129&amp;ID1=654379&amp;VALUEID=01001&amp;SDATE=200902&amp;PERIODTYPE=QTR_STD&amp;window=popup_no_bar&amp;width=385&amp;height=120&amp;START_MAXIMIZED=FALSE&amp;creator=factset&amp;display_string=Audit"}</definedName>
    <definedName name="_1190__FDSAUDITLINK__" hidden="1">{"fdsup://directions/FAT Viewer?action=UPDATE&amp;creator=factset&amp;DYN_ARGS=TRUE&amp;DOC_NAME=FAT:FQL_AUDITING_CLIENT_TEMPLATE.FAT&amp;display_string=Audit&amp;VAR:KEY=OZYJKXWVIV&amp;VAR:QUERY=RkZfTkVUX0lOQyhRVFIsMzk5OTQp&amp;WINDOW=FIRST_POPUP&amp;HEIGHT=450&amp;WIDTH=450&amp;START_MAXIMIZED=","FALSE&amp;VAR:CALENDAR=FJT&amp;VAR:SYMBOL=5401&amp;VAR:INDEX=0"}</definedName>
    <definedName name="_1191__FDSAUDITLINK__" hidden="1">{"fdsup://directions/FAT Viewer?action=UPDATE&amp;creator=factset&amp;DYN_ARGS=TRUE&amp;DOC_NAME=FAT:FQL_AUDITING_CLIENT_TEMPLATE.FAT&amp;display_string=Audit&amp;VAR:KEY=IXIFSDKPUX&amp;VAR:QUERY=RkZfTkVUX0lOQyhRVFIsMzk5MDMp&amp;WINDOW=FIRST_POPUP&amp;HEIGHT=450&amp;WIDTH=450&amp;START_MAXIMIZED=","FALSE&amp;VAR:CALENDAR=FJT&amp;VAR:SYMBOL=5401&amp;VAR:INDEX=0"}</definedName>
    <definedName name="_1192__FDSAUDITLINK__" hidden="1">{"fdsup://directions/FAT Viewer?action=UPDATE&amp;creator=factset&amp;DYN_ARGS=TRUE&amp;DOC_NAME=FAT:FQL_AUDITING_CLIENT_TEMPLATE.FAT&amp;display_string=Audit&amp;VAR:KEY=UXMBSDEDQN&amp;VAR:QUERY=RkZfTkVUX0lOQyhRVFIsMzk4MTMp&amp;WINDOW=FIRST_POPUP&amp;HEIGHT=450&amp;WIDTH=450&amp;START_MAXIMIZED=","FALSE&amp;VAR:CALENDAR=FJT&amp;VAR:SYMBOL=5401&amp;VAR:INDEX=0"}</definedName>
    <definedName name="_1193__FDSAUDITLINK__" hidden="1">{"fdsup://directions/FAT Viewer?action=UPDATE&amp;creator=factset&amp;DYN_ARGS=TRUE&amp;DOC_NAME=FAT:FQL_AUDITING_CLIENT_TEMPLATE.FAT&amp;display_string=Audit&amp;VAR:KEY=ONYVYJIDGL&amp;VAR:QUERY=RkZfTkVUX0lOQyhRVFIsMzk3MjEp&amp;WINDOW=FIRST_POPUP&amp;HEIGHT=450&amp;WIDTH=450&amp;START_MAXIMIZED=","FALSE&amp;VAR:CALENDAR=FJT&amp;VAR:SYMBOL=5401&amp;VAR:INDEX=0"}</definedName>
    <definedName name="_1194__FDSAUDITLINK__" hidden="1">{"fdsup://directions/FAT Viewer?action=UPDATE&amp;creator=factset&amp;DYN_ARGS=TRUE&amp;DOC_NAME=FAT:FQL_AUDITING_CLIENT_TEMPLATE.FAT&amp;display_string=Audit&amp;VAR:KEY=CFALIHMFAT&amp;VAR:QUERY=RkZfTkVUX0lOQyhRVFIsMzk2Mjkp&amp;WINDOW=FIRST_POPUP&amp;HEIGHT=450&amp;WIDTH=450&amp;START_MAXIMIZED=","FALSE&amp;VAR:CALENDAR=FJT&amp;VAR:SYMBOL=5401&amp;VAR:INDEX=0"}</definedName>
    <definedName name="_1195__FDSAUDITLINK__" hidden="1">{"fdsup://directions/FAT Viewer?action=UPDATE&amp;creator=factset&amp;DYN_ARGS=TRUE&amp;DOC_NAME=FAT:FQL_AUDITING_CLIENT_TEMPLATE.FAT&amp;display_string=Audit&amp;VAR:KEY=OVMJCZKBCJ&amp;VAR:QUERY=RkZfTkVUX0lOQyhRVFIsMzk1Mzgp&amp;WINDOW=FIRST_POPUP&amp;HEIGHT=450&amp;WIDTH=450&amp;START_MAXIMIZED=","FALSE&amp;VAR:CALENDAR=FJT&amp;VAR:SYMBOL=5401&amp;VAR:INDEX=0"}</definedName>
    <definedName name="_1196__FDSAUDITLINK__" hidden="1">{"fdsup://directions/FAT Viewer?action=UPDATE&amp;creator=factset&amp;DYN_ARGS=TRUE&amp;DOC_NAME=FAT:FQL_AUDITING_CLIENT_TEMPLATE.FAT&amp;display_string=Audit&amp;VAR:KEY=SPMPAHONUT&amp;VAR:QUERY=RkZfTkVUX0lOQyhRVFIsMzk0NDcp&amp;WINDOW=FIRST_POPUP&amp;HEIGHT=450&amp;WIDTH=450&amp;START_MAXIMIZED=","FALSE&amp;VAR:CALENDAR=FJT&amp;VAR:SYMBOL=5401&amp;VAR:INDEX=0"}</definedName>
    <definedName name="_1197__FDSAUDITLINK__" hidden="1">{"fdsup://directions/FAT Viewer?action=UPDATE&amp;creator=factset&amp;DYN_ARGS=TRUE&amp;DOC_NAME=FAT:FQL_AUDITING_CLIENT_TEMPLATE.FAT&amp;display_string=Audit&amp;VAR:KEY=SFOFEHKBSF&amp;VAR:QUERY=RkZfTkVUX0lOQyhRVFIsMzkzNTUp&amp;WINDOW=FIRST_POPUP&amp;HEIGHT=450&amp;WIDTH=450&amp;START_MAXIMIZED=","FALSE&amp;VAR:CALENDAR=FJT&amp;VAR:SYMBOL=5401&amp;VAR:INDEX=0"}</definedName>
    <definedName name="_1198__FDSAUDITLINK__" hidden="1">{"fdsup://directions/FAT Viewer?action=UPDATE&amp;creator=factset&amp;DYN_ARGS=TRUE&amp;DOC_NAME=FAT:FQL_AUDITING_CLIENT_TEMPLATE.FAT&amp;display_string=Audit&amp;VAR:KEY=IXOFIRSFKJ&amp;VAR:QUERY=RkZfTkVUX0lOQyhRVFIsMzkyNjMp&amp;WINDOW=FIRST_POPUP&amp;HEIGHT=450&amp;WIDTH=450&amp;START_MAXIMIZED=","FALSE&amp;VAR:CALENDAR=FJT&amp;VAR:SYMBOL=5401&amp;VAR:INDEX=0"}</definedName>
    <definedName name="_1199__FDSAUDITLINK__" hidden="1">{"fdsup://directions/FAT Viewer?action=UPDATE&amp;creator=factset&amp;DYN_ARGS=TRUE&amp;DOC_NAME=FAT:FQL_AUDITING_CLIENT_TEMPLATE.FAT&amp;display_string=Audit&amp;VAR:KEY=YZOXMPILIJ&amp;VAR:QUERY=RkZfTkVUX0lOQyhRVFIsMzkxNzIp&amp;WINDOW=FIRST_POPUP&amp;HEIGHT=450&amp;WIDTH=450&amp;START_MAXIMIZED=","FALSE&amp;VAR:CALENDAR=FJT&amp;VAR:SYMBOL=5401&amp;VAR:INDEX=0"}</definedName>
    <definedName name="_12__123Graph_AC04C_ALL_T2" hidden="1">#REF!</definedName>
    <definedName name="_12__123Graph_AC04C_FR_T1" hidden="1">#REF!</definedName>
    <definedName name="_12__123Graph_AC04C_FR_T2" hidden="1">#REF!</definedName>
    <definedName name="_12__123Graph_AChart_1A" hidden="1">#REF!</definedName>
    <definedName name="_12__123Graph_ACHART_30" hidden="1">#REF!</definedName>
    <definedName name="_12__123Graph_ACHART_4" hidden="1">#REF!</definedName>
    <definedName name="_12__123Graph_ACHART_6" hidden="1">#REF!</definedName>
    <definedName name="_12__123Graph_AGROWTH_REVS_A" hidden="1">#REF!</definedName>
    <definedName name="_12__123Graph_Aｸﾞﾗﾌ_2" hidden="1">#REF!</definedName>
    <definedName name="_12__123Graph_Aグラフ_3A" hidden="1">#REF!</definedName>
    <definedName name="_12__123Graph_B30_70ｼｪｱ推移" hidden="1">#REF!</definedName>
    <definedName name="_12__123Graph_BCHART_2" hidden="1">#REF!</definedName>
    <definedName name="_12__123Graph_BCHART_3" hidden="1">#REF!</definedName>
    <definedName name="_12__123Graph_BMKT_YTD" hidden="1">#REF!</definedName>
    <definedName name="_12__123Graph_E30_70台数推移" hidden="1">#REF!</definedName>
    <definedName name="_12__123Graph_ECHART_1" hidden="1">#REF!</definedName>
    <definedName name="_12__123Graph_Eｸﾞﾗﾌ_3" hidden="1">#REF!</definedName>
    <definedName name="_12__123Graph_LBL_AC04C_FF_T" hidden="1">#REF!</definedName>
    <definedName name="_12__123Graph_LBL_AMKT_YTD" hidden="1">#REF!</definedName>
    <definedName name="_12__123Graph_LBL_B30_70台数推移" hidden="1">#REF!</definedName>
    <definedName name="_12__123Graph_LBL_BNG_CONFRONT_INC" hidden="1">#REF!</definedName>
    <definedName name="_12__123Graph_LBL_DCHART_1" hidden="1">#REF!</definedName>
    <definedName name="_12__FDSAUDITLINK__" hidden="1">{"fdsup://directions/FAT Viewer?action=UPDATE&amp;creator=factset&amp;DYN_ARGS=TRUE&amp;DOC_NAME=FAT:FQL_AUDITING_CLIENT_TEMPLATE.FAT&amp;display_string=Audit&amp;VAR:KEY=JIFGPURAJA&amp;VAR:QUERY=RkZfVEFYX1JBVEUoJ0FOTicsMCk=&amp;WINDOW=FIRST_POPUP&amp;HEIGHT=450&amp;WIDTH=450&amp;START_MAXIMIZED=","FALSE&amp;VAR:CALENDAR=US&amp;VAR:SYMBOL=BEZ&amp;VAR:INDEX=0"}</definedName>
    <definedName name="_12_0_0_F" hidden="1">#REF!</definedName>
    <definedName name="_120__123Graph_LBL_AC04C_FF_T" hidden="1">#REF!</definedName>
    <definedName name="_120__FDSAUDITLINK__" hidden="1">{"fdsup://Directions/FactSet Auditing Viewer?action=AUDIT_VALUE&amp;DB=129&amp;ID1=654379&amp;VALUEID=01001&amp;SDATE=200901&amp;PERIODTYPE=QTR_STD&amp;window=popup_no_bar&amp;width=385&amp;height=120&amp;START_MAXIMIZED=FALSE&amp;creator=factset&amp;display_string=Audit"}</definedName>
    <definedName name="_1200__FDSAUDITLINK__" hidden="1">{"fdsup://directions/FAT Viewer?action=UPDATE&amp;creator=factset&amp;DYN_ARGS=TRUE&amp;DOC_NAME=FAT:FQL_AUDITING_CLIENT_TEMPLATE.FAT&amp;display_string=Audit&amp;VAR:KEY=IDKZUTKBIR&amp;VAR:QUERY=RkZfTkVUX0lOQyhRVFIsMzkwODIp&amp;WINDOW=FIRST_POPUP&amp;HEIGHT=450&amp;WIDTH=450&amp;START_MAXIMIZED=","FALSE&amp;VAR:CALENDAR=FJT&amp;VAR:SYMBOL=5401&amp;VAR:INDEX=0"}</definedName>
    <definedName name="_1201__FDSAUDITLINK__" hidden="1">{"fdsup://directions/FAT Viewer?action=UPDATE&amp;creator=factset&amp;DYN_ARGS=TRUE&amp;DOC_NAME=FAT:FQL_AUDITING_CLIENT_TEMPLATE.FAT&amp;display_string=Audit&amp;VAR:KEY=QBUXKVAPCT&amp;VAR:QUERY=RkZfTkVUX0lOQyhRVFIsMzg5OTAp&amp;WINDOW=FIRST_POPUP&amp;HEIGHT=450&amp;WIDTH=450&amp;START_MAXIMIZED=","FALSE&amp;VAR:CALENDAR=FJT&amp;VAR:SYMBOL=5401&amp;VAR:INDEX=0"}</definedName>
    <definedName name="_1202__FDSAUDITLINK__" hidden="1">{"fdsup://directions/FAT Viewer?action=UPDATE&amp;creator=factset&amp;DYN_ARGS=TRUE&amp;DOC_NAME=FAT:FQL_AUDITING_CLIENT_TEMPLATE.FAT&amp;display_string=Audit&amp;VAR:KEY=ANERSREFAV&amp;VAR:QUERY=RkZfTkVUX0lOQyhRVFIsMzg4OTgp&amp;WINDOW=FIRST_POPUP&amp;HEIGHT=450&amp;WIDTH=450&amp;START_MAXIMIZED=","FALSE&amp;VAR:CALENDAR=FJT&amp;VAR:SYMBOL=5401&amp;VAR:INDEX=0"}</definedName>
    <definedName name="_1203__FDSAUDITLINK__" hidden="1">{"fdsup://directions/FAT Viewer?action=UPDATE&amp;creator=factset&amp;DYN_ARGS=TRUE&amp;DOC_NAME=FAT:FQL_AUDITING_CLIENT_TEMPLATE.FAT&amp;display_string=Audit&amp;VAR:KEY=CLAXWPSNQN&amp;VAR:QUERY=RkZfTkVUX0lOQyhRVFIsMzg4MDcp&amp;WINDOW=FIRST_POPUP&amp;HEIGHT=450&amp;WIDTH=450&amp;START_MAXIMIZED=","FALSE&amp;VAR:CALENDAR=FJT&amp;VAR:SYMBOL=5401&amp;VAR:INDEX=0"}</definedName>
    <definedName name="_1204__FDSAUDITLINK__" hidden="1">{"fdsup://directions/FAT Viewer?action=UPDATE&amp;creator=factset&amp;DYN_ARGS=TRUE&amp;DOC_NAME=FAT:FQL_AUDITING_CLIENT_TEMPLATE.FAT&amp;display_string=Audit&amp;VAR:KEY=QRQDWTWLOV&amp;VAR:QUERY=RkZfTkVUX0lOQyhRVFIsMzg3MTcp&amp;WINDOW=FIRST_POPUP&amp;HEIGHT=450&amp;WIDTH=450&amp;START_MAXIMIZED=","FALSE&amp;VAR:CALENDAR=FJT&amp;VAR:SYMBOL=5401&amp;VAR:INDEX=0"}</definedName>
    <definedName name="_1205__FDSAUDITLINK__" hidden="1">{"fdsup://directions/FAT Viewer?action=UPDATE&amp;creator=factset&amp;DYN_ARGS=TRUE&amp;DOC_NAME=FAT:FQL_AUDITING_CLIENT_TEMPLATE.FAT&amp;display_string=Audit&amp;VAR:KEY=CTIZWFIXWL&amp;VAR:QUERY=RkZfTkVUX0lOQyhRVFIsMzg2MjUp&amp;WINDOW=FIRST_POPUP&amp;HEIGHT=450&amp;WIDTH=450&amp;START_MAXIMIZED=","FALSE&amp;VAR:CALENDAR=FJT&amp;VAR:SYMBOL=5401&amp;VAR:INDEX=0"}</definedName>
    <definedName name="_1206__FDSAUDITLINK__" hidden="1">{"fdsup://directions/FAT Viewer?action=UPDATE&amp;creator=factset&amp;DYN_ARGS=TRUE&amp;DOC_NAME=FAT:FQL_AUDITING_CLIENT_TEMPLATE.FAT&amp;display_string=Audit&amp;VAR:KEY=IZALCFGRQN&amp;VAR:QUERY=RkZfTkVUX0lOQyhRVFIsMzg1MzMp&amp;WINDOW=FIRST_POPUP&amp;HEIGHT=450&amp;WIDTH=450&amp;START_MAXIMIZED=","FALSE&amp;VAR:CALENDAR=FJT&amp;VAR:SYMBOL=5401&amp;VAR:INDEX=0"}</definedName>
    <definedName name="_1207__FDSAUDITLINK__" hidden="1">{"fdsup://directions/FAT Viewer?action=UPDATE&amp;creator=factset&amp;DYN_ARGS=TRUE&amp;DOC_NAME=FAT:FQL_AUDITING_CLIENT_TEMPLATE.FAT&amp;display_string=Audit&amp;VAR:KEY=CPGHEJCHMJ&amp;VAR:QUERY=RkZfTkVUX0lOQyhRVFIsMzg0NDIp&amp;WINDOW=FIRST_POPUP&amp;HEIGHT=450&amp;WIDTH=450&amp;START_MAXIMIZED=","FALSE&amp;VAR:CALENDAR=FJT&amp;VAR:SYMBOL=5401&amp;VAR:INDEX=0"}</definedName>
    <definedName name="_1208__FDSAUDITLINK__" hidden="1">{"fdsup://directions/FAT Viewer?action=UPDATE&amp;creator=factset&amp;DYN_ARGS=TRUE&amp;DOC_NAME=FAT:FQL_AUDITING_CLIENT_TEMPLATE.FAT&amp;display_string=Audit&amp;VAR:KEY=CDWDKPCPIN&amp;VAR:QUERY=RkZfTkVUX0lOQyhRVFIsMzgzNTIp&amp;WINDOW=FIRST_POPUP&amp;HEIGHT=450&amp;WIDTH=450&amp;START_MAXIMIZED=","FALSE&amp;VAR:CALENDAR=FJT&amp;VAR:SYMBOL=5401&amp;VAR:INDEX=0"}</definedName>
    <definedName name="_1209__FDSAUDITLINK__" hidden="1">{"fdsup://directions/FAT Viewer?action=UPDATE&amp;creator=factset&amp;DYN_ARGS=TRUE&amp;DOC_NAME=FAT:FQL_AUDITING_CLIENT_TEMPLATE.FAT&amp;display_string=Audit&amp;VAR:KEY=GTCBGZGTMV&amp;VAR:QUERY=RkZfTkVUX0lOQyhRVFIsMzgyNjAp&amp;WINDOW=FIRST_POPUP&amp;HEIGHT=450&amp;WIDTH=450&amp;START_MAXIMIZED=","FALSE&amp;VAR:CALENDAR=FJT&amp;VAR:SYMBOL=5401&amp;VAR:INDEX=0"}</definedName>
    <definedName name="_121__FDSAUDITLINK__" hidden="1">{"fdsup://directions/FAT Viewer?action=UPDATE&amp;creator=factset&amp;DYN_ARGS=TRUE&amp;DOC_NAME=FAT:FQL_AUDITING_CLIENT_TEMPLATE.FAT&amp;display_string=Audit&amp;VAR:KEY=RITQVEVMHM&amp;VAR:QUERY=RkZfQ09HUyhRVFIsNDA2MzMp&amp;WINDOW=FIRST_POPUP&amp;HEIGHT=450&amp;WIDTH=450&amp;START_MAXIMIZED=FALS","E&amp;VAR:CALENDAR=FIVEDAY&amp;VAR:SYMBOL=5411&amp;VAR:INDEX=0"}</definedName>
    <definedName name="_1210__FDSAUDITLINK__" hidden="1">{"fdsup://directions/FAT Viewer?action=UPDATE&amp;creator=factset&amp;DYN_ARGS=TRUE&amp;DOC_NAME=FAT:FQL_AUDITING_CLIENT_TEMPLATE.FAT&amp;display_string=Audit&amp;VAR:KEY=ITEZUVURKT&amp;VAR:QUERY=RkZfTkVUX0lOQyhRVFIsMzgxNjgp&amp;WINDOW=FIRST_POPUP&amp;HEIGHT=450&amp;WIDTH=450&amp;START_MAXIMIZED=","FALSE&amp;VAR:CALENDAR=FJT&amp;VAR:SYMBOL=5401&amp;VAR:INDEX=0"}</definedName>
    <definedName name="_1211__FDSAUDITLINK__" hidden="1">{"fdsup://directions/FAT Viewer?action=UPDATE&amp;creator=factset&amp;DYN_ARGS=TRUE&amp;DOC_NAME=FAT:FQL_AUDITING_CLIENT_TEMPLATE.FAT&amp;display_string=Audit&amp;VAR:KEY=ETKHWXCPID&amp;VAR:QUERY=RkZfTkVUX0lOQyhRVFIsMzgwNzcp&amp;WINDOW=FIRST_POPUP&amp;HEIGHT=450&amp;WIDTH=450&amp;START_MAXIMIZED=","FALSE&amp;VAR:CALENDAR=FJT&amp;VAR:SYMBOL=5401&amp;VAR:INDEX=0"}</definedName>
    <definedName name="_1212__FDSAUDITLINK__" hidden="1">{"fdsup://directions/FAT Viewer?action=UPDATE&amp;creator=factset&amp;DYN_ARGS=TRUE&amp;DOC_NAME=FAT:FQL_AUDITING_CLIENT_TEMPLATE.FAT&amp;display_string=Audit&amp;VAR:KEY=KBSJMDYVWH&amp;VAR:QUERY=RkZfTkVUX0lOQyhRVFIsMzc5ODYp&amp;WINDOW=FIRST_POPUP&amp;HEIGHT=450&amp;WIDTH=450&amp;START_MAXIMIZED=","FALSE&amp;VAR:CALENDAR=FJT&amp;VAR:SYMBOL=5401&amp;VAR:INDEX=0"}</definedName>
    <definedName name="_1213__FDSAUDITLINK__" hidden="1">{"fdsup://directions/FAT Viewer?action=UPDATE&amp;creator=factset&amp;DYN_ARGS=TRUE&amp;DOC_NAME=FAT:FQL_AUDITING_CLIENT_TEMPLATE.FAT&amp;display_string=Audit&amp;VAR:KEY=GNIRYRQNYB&amp;VAR:QUERY=RkZfTkVUX0lOQyhRVFIsMzc4OTQp&amp;WINDOW=FIRST_POPUP&amp;HEIGHT=450&amp;WIDTH=450&amp;START_MAXIMIZED=","FALSE&amp;VAR:CALENDAR=FJT&amp;VAR:SYMBOL=5401&amp;VAR:INDEX=0"}</definedName>
    <definedName name="_1214__FDSAUDITLINK__" hidden="1">{"fdsup://directions/FAT Viewer?action=UPDATE&amp;creator=factset&amp;DYN_ARGS=TRUE&amp;DOC_NAME=FAT:FQL_AUDITING_CLIENT_TEMPLATE.FAT&amp;display_string=Audit&amp;VAR:KEY=ALMDUTQRGB&amp;VAR:QUERY=RkZfTkVUX0lOQyhRVFIsMzc4MDIp&amp;WINDOW=FIRST_POPUP&amp;HEIGHT=450&amp;WIDTH=450&amp;START_MAXIMIZED=","FALSE&amp;VAR:CALENDAR=FJT&amp;VAR:SYMBOL=5401&amp;VAR:INDEX=0"}</definedName>
    <definedName name="_1215__FDSAUDITLINK__" hidden="1">{"fdsup://directions/FAT Viewer?action=UPDATE&amp;creator=factset&amp;DYN_ARGS=TRUE&amp;DOC_NAME=FAT:FQL_AUDITING_CLIENT_TEMPLATE.FAT&amp;display_string=Audit&amp;VAR:KEY=WNAPKZSFUV&amp;VAR:QUERY=RkZfTkVUX0lOQyhRVFIsMzc3MTEp&amp;WINDOW=FIRST_POPUP&amp;HEIGHT=450&amp;WIDTH=450&amp;START_MAXIMIZED=","FALSE&amp;VAR:CALENDAR=FJT&amp;VAR:SYMBOL=5401&amp;VAR:INDEX=0"}</definedName>
    <definedName name="_1216__FDSAUDITLINK__" hidden="1">{"fdsup://directions/FAT Viewer?action=UPDATE&amp;creator=factset&amp;DYN_ARGS=TRUE&amp;DOC_NAME=FAT:FQL_AUDITING_CLIENT_TEMPLATE.FAT&amp;display_string=Audit&amp;VAR:KEY=YDMTYHGJIZ&amp;VAR:QUERY=RkZfTkVUX0lOQyhRVFIsMzc2MjEp&amp;WINDOW=FIRST_POPUP&amp;HEIGHT=450&amp;WIDTH=450&amp;START_MAXIMIZED=","FALSE&amp;VAR:CALENDAR=FJT&amp;VAR:SYMBOL=5401&amp;VAR:INDEX=0"}</definedName>
    <definedName name="_1217__FDSAUDITLINK__" hidden="1">{"fdsup://directions/FAT Viewer?action=UPDATE&amp;creator=factset&amp;DYN_ARGS=TRUE&amp;DOC_NAME=FAT:FQL_AUDITING_CLIENT_TEMPLATE.FAT&amp;display_string=Audit&amp;VAR:KEY=UVYHWBMLER&amp;VAR:QUERY=RkZfTkVUX0lOQyhRVFIsMzc1Mjkp&amp;WINDOW=FIRST_POPUP&amp;HEIGHT=450&amp;WIDTH=450&amp;START_MAXIMIZED=","FALSE&amp;VAR:CALENDAR=FJT&amp;VAR:SYMBOL=5401&amp;VAR:INDEX=0"}</definedName>
    <definedName name="_1218__FDSAUDITLINK__" hidden="1">{"fdsup://directions/FAT Viewer?action=UPDATE&amp;creator=factset&amp;DYN_ARGS=TRUE&amp;DOC_NAME=FAT:FQL_AUDITING_CLIENT_TEMPLATE.FAT&amp;display_string=Audit&amp;VAR:KEY=OHWNIFEZWN&amp;VAR:QUERY=RkZfTkVUX0lOQyhRVFIsMzc0Mzcp&amp;WINDOW=FIRST_POPUP&amp;HEIGHT=450&amp;WIDTH=450&amp;START_MAXIMIZED=","FALSE&amp;VAR:CALENDAR=FJT&amp;VAR:SYMBOL=5401&amp;VAR:INDEX=0"}</definedName>
    <definedName name="_1219__FDSAUDITLINK__" hidden="1">{"fdsup://directions/FAT Viewer?action=UPDATE&amp;creator=factset&amp;DYN_ARGS=TRUE&amp;DOC_NAME=FAT:FQL_AUDITING_CLIENT_TEMPLATE.FAT&amp;display_string=Audit&amp;VAR:KEY=WHCFUDEFML&amp;VAR:QUERY=RkZfTkVUX0lOQyhRVFIsMzczNDYp&amp;WINDOW=FIRST_POPUP&amp;HEIGHT=450&amp;WIDTH=450&amp;START_MAXIMIZED=","FALSE&amp;VAR:CALENDAR=FJT&amp;VAR:SYMBOL=5401&amp;VAR:INDEX=0"}</definedName>
    <definedName name="_122__FDSAUDITLINK__" hidden="1">{"fdsup://directions/FAT Viewer?action=UPDATE&amp;creator=factset&amp;DYN_ARGS=TRUE&amp;DOC_NAME=FAT:FQL_AUDITING_CLIENT_TEMPLATE.FAT&amp;display_string=Audit&amp;VAR:KEY=FGNYVORQFQ&amp;VAR:QUERY=RkZfQ09HUyhRVFIsNDA1NDMp&amp;WINDOW=FIRST_POPUP&amp;HEIGHT=450&amp;WIDTH=450&amp;START_MAXIMIZED=FALS","E&amp;VAR:CALENDAR=FIVEDAY&amp;VAR:SYMBOL=5411&amp;VAR:INDEX=0"}</definedName>
    <definedName name="_1220__FDSAUDITLINK__" hidden="1">{"fdsup://directions/FAT Viewer?action=UPDATE&amp;creator=factset&amp;DYN_ARGS=TRUE&amp;DOC_NAME=FAT:FQL_AUDITING_CLIENT_TEMPLATE.FAT&amp;display_string=Audit&amp;VAR:KEY=YTOTUTUJIJ&amp;VAR:QUERY=RkZfTkVUX0lOQyhRVFIsMzcyNTYp&amp;WINDOW=FIRST_POPUP&amp;HEIGHT=450&amp;WIDTH=450&amp;START_MAXIMIZED=","FALSE&amp;VAR:CALENDAR=FJT&amp;VAR:SYMBOL=5401&amp;VAR:INDEX=0"}</definedName>
    <definedName name="_1221__FDSAUDITLINK__" hidden="1">{"fdsup://directions/FAT Viewer?action=UPDATE&amp;creator=factset&amp;DYN_ARGS=TRUE&amp;DOC_NAME=FAT:FQL_AUDITING_CLIENT_TEMPLATE.FAT&amp;display_string=Audit&amp;VAR:KEY=QRMDSJSNKJ&amp;VAR:QUERY=RkZfTkVUX0lOQyhRVFIsMzcxNjQp&amp;WINDOW=FIRST_POPUP&amp;HEIGHT=450&amp;WIDTH=450&amp;START_MAXIMIZED=","FALSE&amp;VAR:CALENDAR=FJT&amp;VAR:SYMBOL=5401&amp;VAR:INDEX=0"}</definedName>
    <definedName name="_1222__FDSAUDITLINK__" hidden="1">{"fdsup://directions/FAT Viewer?action=UPDATE&amp;creator=factset&amp;DYN_ARGS=TRUE&amp;DOC_NAME=FAT:FQL_AUDITING_CLIENT_TEMPLATE.FAT&amp;display_string=Audit&amp;VAR:KEY=MLCRGBMDGP&amp;VAR:QUERY=RkZfTkVUX0lOQyhRVFIsMzcwNzIp&amp;WINDOW=FIRST_POPUP&amp;HEIGHT=450&amp;WIDTH=450&amp;START_MAXIMIZED=","FALSE&amp;VAR:CALENDAR=FJT&amp;VAR:SYMBOL=5401&amp;VAR:INDEX=0"}</definedName>
    <definedName name="_1223__FDSAUDITLINK__" hidden="1">{"fdsup://directions/FAT Viewer?action=UPDATE&amp;creator=factset&amp;DYN_ARGS=TRUE&amp;DOC_NAME=FAT:FQL_AUDITING_CLIENT_TEMPLATE.FAT&amp;display_string=Audit&amp;VAR:KEY=UFULWVCBYD&amp;VAR:QUERY=RkZfTkVUX0lOQyhRVFIsMzY5ODEp&amp;WINDOW=FIRST_POPUP&amp;HEIGHT=450&amp;WIDTH=450&amp;START_MAXIMIZED=","FALSE&amp;VAR:CALENDAR=FJT&amp;VAR:SYMBOL=5401&amp;VAR:INDEX=0"}</definedName>
    <definedName name="_1224__FDSAUDITLINK__" hidden="1">{"fdsup://directions/FAT Viewer?action=UPDATE&amp;creator=factset&amp;DYN_ARGS=TRUE&amp;DOC_NAME=FAT:FQL_AUDITING_CLIENT_TEMPLATE.FAT&amp;display_string=Audit&amp;VAR:KEY=GRKBUTQFAF&amp;VAR:QUERY=RkZfTkVUX0lOQyhRVFIsMzY4OTEp&amp;WINDOW=FIRST_POPUP&amp;HEIGHT=450&amp;WIDTH=450&amp;START_MAXIMIZED=","FALSE&amp;VAR:CALENDAR=FJT&amp;VAR:SYMBOL=5401&amp;VAR:INDEX=0"}</definedName>
    <definedName name="_1225__FDSAUDITLINK__" hidden="1">{"fdsup://directions/FAT Viewer?action=UPDATE&amp;creator=factset&amp;DYN_ARGS=TRUE&amp;DOC_NAME=FAT:FQL_AUDITING_CLIENT_TEMPLATE.FAT&amp;display_string=Audit&amp;VAR:KEY=YBWVGLIBGZ&amp;VAR:QUERY=RkZfTkVUX0lOQyhRVFIsMzY3OTkp&amp;WINDOW=FIRST_POPUP&amp;HEIGHT=450&amp;WIDTH=450&amp;START_MAXIMIZED=","FALSE&amp;VAR:CALENDAR=FJT&amp;VAR:SYMBOL=5401&amp;VAR:INDEX=0"}</definedName>
    <definedName name="_1226__FDSAUDITLINK__" hidden="1">{"fdsup://directions/FAT Viewer?action=UPDATE&amp;creator=factset&amp;DYN_ARGS=TRUE&amp;DOC_NAME=FAT:FQL_AUDITING_CLIENT_TEMPLATE.FAT&amp;display_string=Audit&amp;VAR:KEY=MRIXMVWHCR&amp;VAR:QUERY=RkZfTkVUX0lOQyhRVFIsMzY3MDcp&amp;WINDOW=FIRST_POPUP&amp;HEIGHT=450&amp;WIDTH=450&amp;START_MAXIMIZED=","FALSE&amp;VAR:CALENDAR=FJT&amp;VAR:SYMBOL=5401&amp;VAR:INDEX=0"}</definedName>
    <definedName name="_1227__FDSAUDITLINK__" hidden="1">{"fdsup://Directions/FactSet Auditing Viewer?action=AUDIT_VALUE&amp;DB=129&amp;ID1=664256&amp;VALUEID=01401&amp;SDATE=201004&amp;PERIODTYPE=QTR_STD&amp;SCFT=3&amp;window=popup_no_bar&amp;width=385&amp;height=120&amp;START_MAXIMIZED=FALSE&amp;creator=factset&amp;display_string=Audit"}</definedName>
    <definedName name="_1228__FDSAUDITLINK__" hidden="1">{"fdsup://Directions/FactSet Auditing Viewer?action=AUDIT_VALUE&amp;DB=129&amp;ID1=664256&amp;VALUEID=01401&amp;SDATE=201003&amp;PERIODTYPE=QTR_STD&amp;SCFT=3&amp;window=popup_no_bar&amp;width=385&amp;height=120&amp;START_MAXIMIZED=FALSE&amp;creator=factset&amp;display_string=Audit"}</definedName>
    <definedName name="_1229__FDSAUDITLINK__" hidden="1">{"fdsup://Directions/FactSet Auditing Viewer?action=AUDIT_VALUE&amp;DB=129&amp;ID1=664256&amp;VALUEID=01401&amp;SDATE=201002&amp;PERIODTYPE=QTR_STD&amp;SCFT=3&amp;window=popup_no_bar&amp;width=385&amp;height=120&amp;START_MAXIMIZED=FALSE&amp;creator=factset&amp;display_string=Audit"}</definedName>
    <definedName name="_123" hidden="1">#REF!</definedName>
    <definedName name="_123__FDSAUDITLINK__" hidden="1">{"fdsup://directions/FAT Viewer?action=UPDATE&amp;creator=factset&amp;DYN_ARGS=TRUE&amp;DOC_NAME=FAT:FQL_AUDITING_CLIENT_TEMPLATE.FAT&amp;display_string=Audit&amp;VAR:KEY=TKHCBUFOVC&amp;VAR:QUERY=RkZfQ09HUyhRVFIsNDA0NTEp&amp;WINDOW=FIRST_POPUP&amp;HEIGHT=450&amp;WIDTH=450&amp;START_MAXIMIZED=FALS","E&amp;VAR:CALENDAR=FIVEDAY&amp;VAR:SYMBOL=5411&amp;VAR:INDEX=0"}</definedName>
    <definedName name="_1230__FDSAUDITLINK__" hidden="1">{"fdsup://Directions/FactSet Auditing Viewer?action=AUDIT_VALUE&amp;DB=129&amp;ID1=664256&amp;VALUEID=01401&amp;SDATE=201001&amp;PERIODTYPE=QTR_STD&amp;SCFT=3&amp;window=popup_no_bar&amp;width=385&amp;height=120&amp;START_MAXIMIZED=FALSE&amp;creator=factset&amp;display_string=Audit"}</definedName>
    <definedName name="_1231__FDSAUDITLINK__" hidden="1">{"fdsup://Directions/FactSet Auditing Viewer?action=AUDIT_VALUE&amp;DB=129&amp;ID1=664256&amp;VALUEID=01401&amp;SDATE=200904&amp;PERIODTYPE=QTR_STD&amp;SCFT=3&amp;window=popup_no_bar&amp;width=385&amp;height=120&amp;START_MAXIMIZED=FALSE&amp;creator=factset&amp;display_string=Audit"}</definedName>
    <definedName name="_1232__FDSAUDITLINK__" hidden="1">{"fdsup://Directions/FactSet Auditing Viewer?action=AUDIT_VALUE&amp;DB=129&amp;ID1=664256&amp;VALUEID=01401&amp;SDATE=200903&amp;PERIODTYPE=QTR_STD&amp;SCFT=3&amp;window=popup_no_bar&amp;width=385&amp;height=120&amp;START_MAXIMIZED=FALSE&amp;creator=factset&amp;display_string=Audit"}</definedName>
    <definedName name="_1233__FDSAUDITLINK__" hidden="1">{"fdsup://Directions/FactSet Auditing Viewer?action=AUDIT_VALUE&amp;DB=129&amp;ID1=664256&amp;VALUEID=01401&amp;SDATE=200902&amp;PERIODTYPE=QTR_STD&amp;SCFT=3&amp;window=popup_no_bar&amp;width=385&amp;height=120&amp;START_MAXIMIZED=FALSE&amp;creator=factset&amp;display_string=Audit"}</definedName>
    <definedName name="_1234__FDSAUDITLINK__" hidden="1">{"fdsup://Directions/FactSet Auditing Viewer?action=AUDIT_VALUE&amp;DB=129&amp;ID1=664256&amp;VALUEID=01401&amp;SDATE=200901&amp;PERIODTYPE=QTR_STD&amp;SCFT=3&amp;window=popup_no_bar&amp;width=385&amp;height=120&amp;START_MAXIMIZED=FALSE&amp;creator=factset&amp;display_string=Audit"}</definedName>
    <definedName name="_1235__FDSAUDITLINK__" hidden="1">{"fdsup://directions/FAT Viewer?action=UPDATE&amp;creator=factset&amp;DYN_ARGS=TRUE&amp;DOC_NAME=FAT:FQL_AUDITING_CLIENT_TEMPLATE.FAT&amp;display_string=Audit&amp;VAR:KEY=KLMVGNWVUJ&amp;VAR:QUERY=RkZfSU5UX0VYUF9ORVQoUVRSLDQwNjMzKQ==&amp;WINDOW=FIRST_POPUP&amp;HEIGHT=450&amp;WIDTH=450&amp;START_MA","XIMIZED=FALSE&amp;VAR:CALENDAR=FJT&amp;VAR:SYMBOL=5401&amp;VAR:INDEX=0"}</definedName>
    <definedName name="_1236__FDSAUDITLINK__" hidden="1">{"fdsup://directions/FAT Viewer?action=UPDATE&amp;creator=factset&amp;DYN_ARGS=TRUE&amp;DOC_NAME=FAT:FQL_AUDITING_CLIENT_TEMPLATE.FAT&amp;display_string=Audit&amp;VAR:KEY=GVEZKRCBUR&amp;VAR:QUERY=RkZfSU5UX0VYUF9ORVQoUVRSLDQwNTQzKQ==&amp;WINDOW=FIRST_POPUP&amp;HEIGHT=450&amp;WIDTH=450&amp;START_MA","XIMIZED=FALSE&amp;VAR:CALENDAR=FJT&amp;VAR:SYMBOL=5401&amp;VAR:INDEX=0"}</definedName>
    <definedName name="_1237__FDSAUDITLINK__" hidden="1">{"fdsup://directions/FAT Viewer?action=UPDATE&amp;creator=factset&amp;DYN_ARGS=TRUE&amp;DOC_NAME=FAT:FQL_AUDITING_CLIENT_TEMPLATE.FAT&amp;display_string=Audit&amp;VAR:KEY=IZIRKPUPYB&amp;VAR:QUERY=RkZfSU5UX0VYUF9ORVQoUVRSLDQwNDUxKQ==&amp;WINDOW=FIRST_POPUP&amp;HEIGHT=450&amp;WIDTH=450&amp;START_MA","XIMIZED=FALSE&amp;VAR:CALENDAR=FJT&amp;VAR:SYMBOL=5401&amp;VAR:INDEX=0"}</definedName>
    <definedName name="_1238__FDSAUDITLINK__" hidden="1">{"fdsup://directions/FAT Viewer?action=UPDATE&amp;creator=factset&amp;DYN_ARGS=TRUE&amp;DOC_NAME=FAT:FQL_AUDITING_CLIENT_TEMPLATE.FAT&amp;display_string=Audit&amp;VAR:KEY=CVAXGBIBWB&amp;VAR:QUERY=RkZfSU5UX0VYUF9ORVQoUVRSLDQwMzU5KQ==&amp;WINDOW=FIRST_POPUP&amp;HEIGHT=450&amp;WIDTH=450&amp;START_MA","XIMIZED=FALSE&amp;VAR:CALENDAR=FJT&amp;VAR:SYMBOL=5401&amp;VAR:INDEX=0"}</definedName>
    <definedName name="_1239__FDSAUDITLINK__" hidden="1">{"fdsup://directions/FAT Viewer?action=UPDATE&amp;creator=factset&amp;DYN_ARGS=TRUE&amp;DOC_NAME=FAT:FQL_AUDITING_CLIENT_TEMPLATE.FAT&amp;display_string=Audit&amp;VAR:KEY=QZMPYLUPUB&amp;VAR:QUERY=RkZfSU5UX0VYUF9ORVQoUVRSLDQwMjY4KQ==&amp;WINDOW=FIRST_POPUP&amp;HEIGHT=450&amp;WIDTH=450&amp;START_MA","XIMIZED=FALSE&amp;VAR:CALENDAR=FJT&amp;VAR:SYMBOL=5401&amp;VAR:INDEX=0"}</definedName>
    <definedName name="_123Graph" hidden="1">#REF!</definedName>
    <definedName name="_123Graph_a" hidden="1">#REF!</definedName>
    <definedName name="_123Graph_AGRAPH2_2" hidden="1">#REF!</definedName>
    <definedName name="_123Graph_AGRAPH3_2" hidden="1">#REF!</definedName>
    <definedName name="_123Graph_AGRAPH4_2" hidden="1">#REF!</definedName>
    <definedName name="_123Graph_AGRAPH5_2" hidden="1">#REF!</definedName>
    <definedName name="_123Graph_B" hidden="1">#REF!</definedName>
    <definedName name="_123Graph_EGRAPH2_2" hidden="1">#REF!</definedName>
    <definedName name="_123Graph_EGRAPH3_2" hidden="1">#REF!</definedName>
    <definedName name="_123Graph_EGRAPH4_2" hidden="1">#REF!</definedName>
    <definedName name="_123Graph_LBL_AGRAPH2_2" hidden="1">#REF!</definedName>
    <definedName name="_123Graph_LBL_AGRAPH3_2" hidden="1">#REF!</definedName>
    <definedName name="_123Graph_LBL_AGRAPH4_2" hidden="1">#REF!</definedName>
    <definedName name="_123Graph_XGRAPH3_2" hidden="1">#REF!</definedName>
    <definedName name="_123Graph_XGRAPH4_2" hidden="1">#REF!</definedName>
    <definedName name="_124__FDSAUDITLINK__" hidden="1">{"fdsup://directions/FAT Viewer?action=UPDATE&amp;creator=factset&amp;DYN_ARGS=TRUE&amp;DOC_NAME=FAT:FQL_AUDITING_CLIENT_TEMPLATE.FAT&amp;display_string=Audit&amp;VAR:KEY=NGXMTAJSFQ&amp;VAR:QUERY=RkZfQ09HUyhRVFIsNDAzNTkp&amp;WINDOW=FIRST_POPUP&amp;HEIGHT=450&amp;WIDTH=450&amp;START_MAXIMIZED=FALS","E&amp;VAR:CALENDAR=FIVEDAY&amp;VAR:SYMBOL=5411&amp;VAR:INDEX=0"}</definedName>
    <definedName name="_1240__FDSAUDITLINK__" hidden="1">{"fdsup://directions/FAT Viewer?action=UPDATE&amp;creator=factset&amp;DYN_ARGS=TRUE&amp;DOC_NAME=FAT:FQL_AUDITING_CLIENT_TEMPLATE.FAT&amp;display_string=Audit&amp;VAR:KEY=QBOZEVEDUJ&amp;VAR:QUERY=RkZfSU5UX0VYUF9ORVQoUVRSLDQwMTc4KQ==&amp;WINDOW=FIRST_POPUP&amp;HEIGHT=450&amp;WIDTH=450&amp;START_MA","XIMIZED=FALSE&amp;VAR:CALENDAR=FJT&amp;VAR:SYMBOL=5401&amp;VAR:INDEX=0"}</definedName>
    <definedName name="_1241__FDSAUDITLINK__" hidden="1">{"fdsup://directions/FAT Viewer?action=UPDATE&amp;creator=factset&amp;DYN_ARGS=TRUE&amp;DOC_NAME=FAT:FQL_AUDITING_CLIENT_TEMPLATE.FAT&amp;display_string=Audit&amp;VAR:KEY=AXEFEHSHEL&amp;VAR:QUERY=RkZfSU5UX0VYUF9ORVQoUVRSLDQwMDg2KQ==&amp;WINDOW=FIRST_POPUP&amp;HEIGHT=450&amp;WIDTH=450&amp;START_MA","XIMIZED=FALSE&amp;VAR:CALENDAR=FJT&amp;VAR:SYMBOL=5401&amp;VAR:INDEX=0"}</definedName>
    <definedName name="_1242__FDSAUDITLINK__" hidden="1">{"fdsup://directions/FAT Viewer?action=UPDATE&amp;creator=factset&amp;DYN_ARGS=TRUE&amp;DOC_NAME=FAT:FQL_AUDITING_CLIENT_TEMPLATE.FAT&amp;display_string=Audit&amp;VAR:KEY=KHIRALEBQT&amp;VAR:QUERY=RkZfSU5UX0VYUF9ORVQoUVRSLDM5OTk0KQ==&amp;WINDOW=FIRST_POPUP&amp;HEIGHT=450&amp;WIDTH=450&amp;START_MA","XIMIZED=FALSE&amp;VAR:CALENDAR=FJT&amp;VAR:SYMBOL=5401&amp;VAR:INDEX=0"}</definedName>
    <definedName name="_1243__FDSAUDITLINK__" hidden="1">{"fdsup://directions/FAT Viewer?action=UPDATE&amp;creator=factset&amp;DYN_ARGS=TRUE&amp;DOC_NAME=FAT:FQL_AUDITING_CLIENT_TEMPLATE.FAT&amp;display_string=Audit&amp;VAR:KEY=KRMJQVALUF&amp;VAR:QUERY=RkZfSU5UX0VYUF9ORVQoUVRSLDM5OTAzKQ==&amp;WINDOW=FIRST_POPUP&amp;HEIGHT=450&amp;WIDTH=450&amp;START_MA","XIMIZED=FALSE&amp;VAR:CALENDAR=FJT&amp;VAR:SYMBOL=5401&amp;VAR:INDEX=0"}</definedName>
    <definedName name="_1244__FDSAUDITLINK__" hidden="1">{"fdsup://directions/FAT Viewer?action=UPDATE&amp;creator=factset&amp;DYN_ARGS=TRUE&amp;DOC_NAME=FAT:FQL_AUDITING_CLIENT_TEMPLATE.FAT&amp;display_string=Audit&amp;VAR:KEY=YNUNWNUFMB&amp;VAR:QUERY=RkZfSU5UX0VYUF9ORVQoUVRSLDM5ODEzKQ==&amp;WINDOW=FIRST_POPUP&amp;HEIGHT=450&amp;WIDTH=450&amp;START_MA","XIMIZED=FALSE&amp;VAR:CALENDAR=FJT&amp;VAR:SYMBOL=5401&amp;VAR:INDEX=0"}</definedName>
    <definedName name="_1245__FDSAUDITLINK__" hidden="1">{"fdsup://directions/FAT Viewer?action=UPDATE&amp;creator=factset&amp;DYN_ARGS=TRUE&amp;DOC_NAME=FAT:FQL_AUDITING_CLIENT_TEMPLATE.FAT&amp;display_string=Audit&amp;VAR:KEY=SFAHQFIPWJ&amp;VAR:QUERY=RkZfSU5UX0VYUF9ORVQoUVRSLDM5NzIxKQ==&amp;WINDOW=FIRST_POPUP&amp;HEIGHT=450&amp;WIDTH=450&amp;START_MA","XIMIZED=FALSE&amp;VAR:CALENDAR=FJT&amp;VAR:SYMBOL=5401&amp;VAR:INDEX=0"}</definedName>
    <definedName name="_1246__FDSAUDITLINK__" hidden="1">{"fdsup://directions/FAT Viewer?action=UPDATE&amp;creator=factset&amp;DYN_ARGS=TRUE&amp;DOC_NAME=FAT:FQL_AUDITING_CLIENT_TEMPLATE.FAT&amp;display_string=Audit&amp;VAR:KEY=SFGBKJCZKZ&amp;VAR:QUERY=RkZfSU5UX0VYUF9ORVQoUVRSLDM5NjI5KQ==&amp;WINDOW=FIRST_POPUP&amp;HEIGHT=450&amp;WIDTH=450&amp;START_MA","XIMIZED=FALSE&amp;VAR:CALENDAR=FJT&amp;VAR:SYMBOL=5401&amp;VAR:INDEX=0"}</definedName>
    <definedName name="_1247__FDSAUDITLINK__" hidden="1">{"fdsup://directions/FAT Viewer?action=UPDATE&amp;creator=factset&amp;DYN_ARGS=TRUE&amp;DOC_NAME=FAT:FQL_AUDITING_CLIENT_TEMPLATE.FAT&amp;display_string=Audit&amp;VAR:KEY=APERAHQDGR&amp;VAR:QUERY=RkZfSU5UX0VYUF9ORVQoUVRSLDM5NTM4KQ==&amp;WINDOW=FIRST_POPUP&amp;HEIGHT=450&amp;WIDTH=450&amp;START_MA","XIMIZED=FALSE&amp;VAR:CALENDAR=FJT&amp;VAR:SYMBOL=5401&amp;VAR:INDEX=0"}</definedName>
    <definedName name="_1248__FDSAUDITLINK__" hidden="1">{"fdsup://directions/FAT Viewer?action=UPDATE&amp;creator=factset&amp;DYN_ARGS=TRUE&amp;DOC_NAME=FAT:FQL_AUDITING_CLIENT_TEMPLATE.FAT&amp;display_string=Audit&amp;VAR:KEY=ALGFAJEBUR&amp;VAR:QUERY=RkZfSU5UX0VYUF9ORVQoUVRSLDM5NDQ3KQ==&amp;WINDOW=FIRST_POPUP&amp;HEIGHT=450&amp;WIDTH=450&amp;START_MA","XIMIZED=FALSE&amp;VAR:CALENDAR=FJT&amp;VAR:SYMBOL=5401&amp;VAR:INDEX=0"}</definedName>
    <definedName name="_1249__FDSAUDITLINK__" hidden="1">{"fdsup://directions/FAT Viewer?action=UPDATE&amp;creator=factset&amp;DYN_ARGS=TRUE&amp;DOC_NAME=FAT:FQL_AUDITING_CLIENT_TEMPLATE.FAT&amp;display_string=Audit&amp;VAR:KEY=OXIFQNCDUB&amp;VAR:QUERY=RkZfSU5UX0VYUF9ORVQoUVRSLDM5MzU1KQ==&amp;WINDOW=FIRST_POPUP&amp;HEIGHT=450&amp;WIDTH=450&amp;START_MA","XIMIZED=FALSE&amp;VAR:CALENDAR=FJT&amp;VAR:SYMBOL=5401&amp;VAR:INDEX=0"}</definedName>
    <definedName name="_125__FDSAUDITLINK__" hidden="1">{"fdsup://directions/FAT Viewer?action=UPDATE&amp;creator=factset&amp;DYN_ARGS=TRUE&amp;DOC_NAME=FAT:FQL_AUDITING_CLIENT_TEMPLATE.FAT&amp;display_string=Audit&amp;VAR:KEY=VOTSROTATG&amp;VAR:QUERY=RkZfQ09HUyhRVFIsNDAyNjgp&amp;WINDOW=FIRST_POPUP&amp;HEIGHT=450&amp;WIDTH=450&amp;START_MAXIMIZED=FALS","E&amp;VAR:CALENDAR=FIVEDAY&amp;VAR:SYMBOL=5411&amp;VAR:INDEX=0"}</definedName>
    <definedName name="_1250__FDSAUDITLINK__" hidden="1">{"fdsup://directions/FAT Viewer?action=UPDATE&amp;creator=factset&amp;DYN_ARGS=TRUE&amp;DOC_NAME=FAT:FQL_AUDITING_CLIENT_TEMPLATE.FAT&amp;display_string=Audit&amp;VAR:KEY=ULKPMDSHOP&amp;VAR:QUERY=RkZfSU5UX0VYUF9ORVQoUVRSLDM5MjYzKQ==&amp;WINDOW=FIRST_POPUP&amp;HEIGHT=450&amp;WIDTH=450&amp;START_MA","XIMIZED=FALSE&amp;VAR:CALENDAR=FJT&amp;VAR:SYMBOL=5401&amp;VAR:INDEX=0"}</definedName>
    <definedName name="_1251__FDSAUDITLINK__" hidden="1">{"fdsup://directions/FAT Viewer?action=UPDATE&amp;creator=factset&amp;DYN_ARGS=TRUE&amp;DOC_NAME=FAT:FQL_AUDITING_CLIENT_TEMPLATE.FAT&amp;display_string=Audit&amp;VAR:KEY=KXKTCNGJAB&amp;VAR:QUERY=RkZfSU5UX0VYUF9ORVQoUVRSLDM5MTcyKQ==&amp;WINDOW=FIRST_POPUP&amp;HEIGHT=450&amp;WIDTH=450&amp;START_MA","XIMIZED=FALSE&amp;VAR:CALENDAR=FJT&amp;VAR:SYMBOL=5401&amp;VAR:INDEX=0"}</definedName>
    <definedName name="_1252__FDSAUDITLINK__" hidden="1">{"fdsup://directions/FAT Viewer?action=UPDATE&amp;creator=factset&amp;DYN_ARGS=TRUE&amp;DOC_NAME=FAT:FQL_AUDITING_CLIENT_TEMPLATE.FAT&amp;display_string=Audit&amp;VAR:KEY=KXOZCTYDQT&amp;VAR:QUERY=RkZfSU5UX0VYUF9ORVQoUVRSLDM5MDgyKQ==&amp;WINDOW=FIRST_POPUP&amp;HEIGHT=450&amp;WIDTH=450&amp;START_MA","XIMIZED=FALSE&amp;VAR:CALENDAR=FJT&amp;VAR:SYMBOL=5401&amp;VAR:INDEX=0"}</definedName>
    <definedName name="_1253__FDSAUDITLINK__" hidden="1">{"fdsup://directions/FAT Viewer?action=UPDATE&amp;creator=factset&amp;DYN_ARGS=TRUE&amp;DOC_NAME=FAT:FQL_AUDITING_CLIENT_TEMPLATE.FAT&amp;display_string=Audit&amp;VAR:KEY=MLYVMLMFIT&amp;VAR:QUERY=RkZfSU5UX0VYUF9ORVQoUVRSLDM4OTkwKQ==&amp;WINDOW=FIRST_POPUP&amp;HEIGHT=450&amp;WIDTH=450&amp;START_MA","XIMIZED=FALSE&amp;VAR:CALENDAR=FJT&amp;VAR:SYMBOL=5401&amp;VAR:INDEX=0"}</definedName>
    <definedName name="_1254__FDSAUDITLINK__" hidden="1">{"fdsup://directions/FAT Viewer?action=UPDATE&amp;creator=factset&amp;DYN_ARGS=TRUE&amp;DOC_NAME=FAT:FQL_AUDITING_CLIENT_TEMPLATE.FAT&amp;display_string=Audit&amp;VAR:KEY=ATOPWJGZOV&amp;VAR:QUERY=RkZfSU5UX0VYUF9ORVQoUVRSLDM4ODk4KQ==&amp;WINDOW=FIRST_POPUP&amp;HEIGHT=450&amp;WIDTH=450&amp;START_MA","XIMIZED=FALSE&amp;VAR:CALENDAR=FJT&amp;VAR:SYMBOL=5401&amp;VAR:INDEX=0"}</definedName>
    <definedName name="_1255__FDSAUDITLINK__" hidden="1">{"fdsup://directions/FAT Viewer?action=UPDATE&amp;creator=factset&amp;DYN_ARGS=TRUE&amp;DOC_NAME=FAT:FQL_AUDITING_CLIENT_TEMPLATE.FAT&amp;display_string=Audit&amp;VAR:KEY=UHQLARWLYX&amp;VAR:QUERY=RkZfSU5UX0VYUF9ORVQoUVRSLDM4ODA3KQ==&amp;WINDOW=FIRST_POPUP&amp;HEIGHT=450&amp;WIDTH=450&amp;START_MA","XIMIZED=FALSE&amp;VAR:CALENDAR=FJT&amp;VAR:SYMBOL=5401&amp;VAR:INDEX=0"}</definedName>
    <definedName name="_1256__FDSAUDITLINK__" hidden="1">{"fdsup://directions/FAT Viewer?action=UPDATE&amp;creator=factset&amp;DYN_ARGS=TRUE&amp;DOC_NAME=FAT:FQL_AUDITING_CLIENT_TEMPLATE.FAT&amp;display_string=Audit&amp;VAR:KEY=MNORWRAVSF&amp;VAR:QUERY=RkZfSU5UX0VYUF9ORVQoUVRSLDM4NzE3KQ==&amp;WINDOW=FIRST_POPUP&amp;HEIGHT=450&amp;WIDTH=450&amp;START_MA","XIMIZED=FALSE&amp;VAR:CALENDAR=FJT&amp;VAR:SYMBOL=5401&amp;VAR:INDEX=0"}</definedName>
    <definedName name="_1257__FDSAUDITLINK__" hidden="1">{"fdsup://directions/FAT Viewer?action=UPDATE&amp;creator=factset&amp;DYN_ARGS=TRUE&amp;DOC_NAME=FAT:FQL_AUDITING_CLIENT_TEMPLATE.FAT&amp;display_string=Audit&amp;VAR:KEY=CFSHINEPUN&amp;VAR:QUERY=RkZfSU5UX0VYUF9ORVQoUVRSLDM4NjI1KQ==&amp;WINDOW=FIRST_POPUP&amp;HEIGHT=450&amp;WIDTH=450&amp;START_MA","XIMIZED=FALSE&amp;VAR:CALENDAR=FJT&amp;VAR:SYMBOL=5401&amp;VAR:INDEX=0"}</definedName>
    <definedName name="_1258__FDSAUDITLINK__" hidden="1">{"fdsup://directions/FAT Viewer?action=UPDATE&amp;creator=factset&amp;DYN_ARGS=TRUE&amp;DOC_NAME=FAT:FQL_AUDITING_CLIENT_TEMPLATE.FAT&amp;display_string=Audit&amp;VAR:KEY=CJWZUNQZMV&amp;VAR:QUERY=RkZfSU5UX0VYUF9ORVQoUVRSLDM4NTMzKQ==&amp;WINDOW=FIRST_POPUP&amp;HEIGHT=450&amp;WIDTH=450&amp;START_MA","XIMIZED=FALSE&amp;VAR:CALENDAR=FJT&amp;VAR:SYMBOL=5401&amp;VAR:INDEX=0"}</definedName>
    <definedName name="_1259__FDSAUDITLINK__" hidden="1">{"fdsup://directions/FAT Viewer?action=UPDATE&amp;creator=factset&amp;DYN_ARGS=TRUE&amp;DOC_NAME=FAT:FQL_AUDITING_CLIENT_TEMPLATE.FAT&amp;display_string=Audit&amp;VAR:KEY=QZWPMHEBYX&amp;VAR:QUERY=RkZfSU5UX0VYUF9ORVQoUVRSLDM4NDQyKQ==&amp;WINDOW=FIRST_POPUP&amp;HEIGHT=450&amp;WIDTH=450&amp;START_MA","XIMIZED=FALSE&amp;VAR:CALENDAR=FJT&amp;VAR:SYMBOL=5401&amp;VAR:INDEX=0"}</definedName>
    <definedName name="_126__FDSAUDITLINK__" hidden="1">{"fdsup://directions/FAT Viewer?action=UPDATE&amp;creator=factset&amp;DYN_ARGS=TRUE&amp;DOC_NAME=FAT:FQL_AUDITING_CLIENT_TEMPLATE.FAT&amp;display_string=Audit&amp;VAR:KEY=BIBEXQTSJY&amp;VAR:QUERY=RkZfQ09HUyhRVFIsNDAxNzgp&amp;WINDOW=FIRST_POPUP&amp;HEIGHT=450&amp;WIDTH=450&amp;START_MAXIMIZED=FALS","E&amp;VAR:CALENDAR=FIVEDAY&amp;VAR:SYMBOL=5411&amp;VAR:INDEX=0"}</definedName>
    <definedName name="_1260__FDSAUDITLINK__" hidden="1">{"fdsup://directions/FAT Viewer?action=UPDATE&amp;creator=factset&amp;DYN_ARGS=TRUE&amp;DOC_NAME=FAT:FQL_AUDITING_CLIENT_TEMPLATE.FAT&amp;display_string=Audit&amp;VAR:KEY=QBKJCDSPOT&amp;VAR:QUERY=RkZfSU5UX0VYUF9ORVQoUVRSLDM4MzUyKQ==&amp;WINDOW=FIRST_POPUP&amp;HEIGHT=450&amp;WIDTH=450&amp;START_MA","XIMIZED=FALSE&amp;VAR:CALENDAR=FJT&amp;VAR:SYMBOL=5401&amp;VAR:INDEX=0"}</definedName>
    <definedName name="_1261__FDSAUDITLINK__" hidden="1">{"fdsup://directions/FAT Viewer?action=UPDATE&amp;creator=factset&amp;DYN_ARGS=TRUE&amp;DOC_NAME=FAT:FQL_AUDITING_CLIENT_TEMPLATE.FAT&amp;display_string=Audit&amp;VAR:KEY=ELAVQBIXUP&amp;VAR:QUERY=RkZfSU5UX0VYUF9ORVQoUVRSLDM4MjYwKQ==&amp;WINDOW=FIRST_POPUP&amp;HEIGHT=450&amp;WIDTH=450&amp;START_MA","XIMIZED=FALSE&amp;VAR:CALENDAR=FJT&amp;VAR:SYMBOL=5401&amp;VAR:INDEX=0"}</definedName>
    <definedName name="_1262__FDSAUDITLINK__" hidden="1">{"fdsup://directions/FAT Viewer?action=UPDATE&amp;creator=factset&amp;DYN_ARGS=TRUE&amp;DOC_NAME=FAT:FQL_AUDITING_CLIENT_TEMPLATE.FAT&amp;display_string=Audit&amp;VAR:KEY=GBAXITINQN&amp;VAR:QUERY=RkZfSU5UX0VYUF9ORVQoUVRSLDM4MTY4KQ==&amp;WINDOW=FIRST_POPUP&amp;HEIGHT=450&amp;WIDTH=450&amp;START_MA","XIMIZED=FALSE&amp;VAR:CALENDAR=FJT&amp;VAR:SYMBOL=5401&amp;VAR:INDEX=0"}</definedName>
    <definedName name="_1263__FDSAUDITLINK__" hidden="1">{"fdsup://directions/FAT Viewer?action=UPDATE&amp;creator=factset&amp;DYN_ARGS=TRUE&amp;DOC_NAME=FAT:FQL_AUDITING_CLIENT_TEMPLATE.FAT&amp;display_string=Audit&amp;VAR:KEY=MLOJQHCTOB&amp;VAR:QUERY=RkZfSU5UX0VYUF9ORVQoUVRSLDM4MDc3KQ==&amp;WINDOW=FIRST_POPUP&amp;HEIGHT=450&amp;WIDTH=450&amp;START_MA","XIMIZED=FALSE&amp;VAR:CALENDAR=FJT&amp;VAR:SYMBOL=5401&amp;VAR:INDEX=0"}</definedName>
    <definedName name="_1264__FDSAUDITLINK__" hidden="1">{"fdsup://directions/FAT Viewer?action=UPDATE&amp;creator=factset&amp;DYN_ARGS=TRUE&amp;DOC_NAME=FAT:FQL_AUDITING_CLIENT_TEMPLATE.FAT&amp;display_string=Audit&amp;VAR:KEY=CRGZSZEZOT&amp;VAR:QUERY=RkZfSU5UX0VYUF9ORVQoUVRSLDM3OTg2KQ==&amp;WINDOW=FIRST_POPUP&amp;HEIGHT=450&amp;WIDTH=450&amp;START_MA","XIMIZED=FALSE&amp;VAR:CALENDAR=FJT&amp;VAR:SYMBOL=5401&amp;VAR:INDEX=0"}</definedName>
    <definedName name="_1265__FDSAUDITLINK__" hidden="1">{"fdsup://directions/FAT Viewer?action=UPDATE&amp;creator=factset&amp;DYN_ARGS=TRUE&amp;DOC_NAME=FAT:FQL_AUDITING_CLIENT_TEMPLATE.FAT&amp;display_string=Audit&amp;VAR:KEY=OXGHEPARCP&amp;VAR:QUERY=RkZfSU5UX0VYUF9ORVQoUVRSLDM3ODk0KQ==&amp;WINDOW=FIRST_POPUP&amp;HEIGHT=450&amp;WIDTH=450&amp;START_MA","XIMIZED=FALSE&amp;VAR:CALENDAR=FJT&amp;VAR:SYMBOL=5401&amp;VAR:INDEX=0"}</definedName>
    <definedName name="_1266__FDSAUDITLINK__" hidden="1">{"fdsup://directions/FAT Viewer?action=UPDATE&amp;creator=factset&amp;DYN_ARGS=TRUE&amp;DOC_NAME=FAT:FQL_AUDITING_CLIENT_TEMPLATE.FAT&amp;display_string=Audit&amp;VAR:KEY=UPMFSJCJKZ&amp;VAR:QUERY=RkZfSU5UX0VYUF9ORVQoUVRSLDM3ODAyKQ==&amp;WINDOW=FIRST_POPUP&amp;HEIGHT=450&amp;WIDTH=450&amp;START_MA","XIMIZED=FALSE&amp;VAR:CALENDAR=FJT&amp;VAR:SYMBOL=5401&amp;VAR:INDEX=0"}</definedName>
    <definedName name="_1267__FDSAUDITLINK__" hidden="1">{"fdsup://directions/FAT Viewer?action=UPDATE&amp;creator=factset&amp;DYN_ARGS=TRUE&amp;DOC_NAME=FAT:FQL_AUDITING_CLIENT_TEMPLATE.FAT&amp;display_string=Audit&amp;VAR:KEY=KZSTYNAZSJ&amp;VAR:QUERY=RkZfSU5UX0VYUF9ORVQoUVRSLDM3NzExKQ==&amp;WINDOW=FIRST_POPUP&amp;HEIGHT=450&amp;WIDTH=450&amp;START_MA","XIMIZED=FALSE&amp;VAR:CALENDAR=FJT&amp;VAR:SYMBOL=5401&amp;VAR:INDEX=0"}</definedName>
    <definedName name="_1268__FDSAUDITLINK__" hidden="1">{"fdsup://directions/FAT Viewer?action=UPDATE&amp;creator=factset&amp;DYN_ARGS=TRUE&amp;DOC_NAME=FAT:FQL_AUDITING_CLIENT_TEMPLATE.FAT&amp;display_string=Audit&amp;VAR:KEY=YPCLORGTKD&amp;VAR:QUERY=RkZfSU5UX0VYUF9ORVQoUVRSLDM3NjIxKQ==&amp;WINDOW=FIRST_POPUP&amp;HEIGHT=450&amp;WIDTH=450&amp;START_MA","XIMIZED=FALSE&amp;VAR:CALENDAR=FJT&amp;VAR:SYMBOL=5401&amp;VAR:INDEX=0"}</definedName>
    <definedName name="_1269__FDSAUDITLINK__" hidden="1">{"fdsup://directions/FAT Viewer?action=UPDATE&amp;creator=factset&amp;DYN_ARGS=TRUE&amp;DOC_NAME=FAT:FQL_AUDITING_CLIENT_TEMPLATE.FAT&amp;display_string=Audit&amp;VAR:KEY=QBCNORGVKR&amp;VAR:QUERY=RkZfSU5UX0VYUF9ORVQoUVRSLDM3NTI5KQ==&amp;WINDOW=FIRST_POPUP&amp;HEIGHT=450&amp;WIDTH=450&amp;START_MA","XIMIZED=FALSE&amp;VAR:CALENDAR=FJT&amp;VAR:SYMBOL=5401&amp;VAR:INDEX=0"}</definedName>
    <definedName name="_127__FDSAUDITLINK__" hidden="1">{"fdsup://directions/FAT Viewer?action=UPDATE&amp;creator=factset&amp;DYN_ARGS=TRUE&amp;DOC_NAME=FAT:FQL_AUDITING_CLIENT_TEMPLATE.FAT&amp;display_string=Audit&amp;VAR:KEY=LAJQVCZGLO&amp;VAR:QUERY=RkZfQ09HUyhRVFIsNDAwODYp&amp;WINDOW=FIRST_POPUP&amp;HEIGHT=450&amp;WIDTH=450&amp;START_MAXIMIZED=FALS","E&amp;VAR:CALENDAR=FIVEDAY&amp;VAR:SYMBOL=5411&amp;VAR:INDEX=0"}</definedName>
    <definedName name="_1270__FDSAUDITLINK__" hidden="1">{"fdsup://directions/FAT Viewer?action=UPDATE&amp;creator=factset&amp;DYN_ARGS=TRUE&amp;DOC_NAME=FAT:FQL_AUDITING_CLIENT_TEMPLATE.FAT&amp;display_string=Audit&amp;VAR:KEY=UDMHUXIJAT&amp;VAR:QUERY=RkZfSU5UX0VYUF9ORVQoUVRSLDM3NDM3KQ==&amp;WINDOW=FIRST_POPUP&amp;HEIGHT=450&amp;WIDTH=450&amp;START_MA","XIMIZED=FALSE&amp;VAR:CALENDAR=FJT&amp;VAR:SYMBOL=5401&amp;VAR:INDEX=0"}</definedName>
    <definedName name="_1271__FDSAUDITLINK__" hidden="1">{"fdsup://directions/FAT Viewer?action=UPDATE&amp;creator=factset&amp;DYN_ARGS=TRUE&amp;DOC_NAME=FAT:FQL_AUDITING_CLIENT_TEMPLATE.FAT&amp;display_string=Audit&amp;VAR:KEY=IZEPSRWNCX&amp;VAR:QUERY=RkZfSU5UX0VYUF9ORVQoUVRSLDM3MzQ2KQ==&amp;WINDOW=FIRST_POPUP&amp;HEIGHT=450&amp;WIDTH=450&amp;START_MA","XIMIZED=FALSE&amp;VAR:CALENDAR=FJT&amp;VAR:SYMBOL=5401&amp;VAR:INDEX=0"}</definedName>
    <definedName name="_1272__FDSAUDITLINK__" hidden="1">{"fdsup://directions/FAT Viewer?action=UPDATE&amp;creator=factset&amp;DYN_ARGS=TRUE&amp;DOC_NAME=FAT:FQL_AUDITING_CLIENT_TEMPLATE.FAT&amp;display_string=Audit&amp;VAR:KEY=URAVYZYTYR&amp;VAR:QUERY=RkZfSU5UX0VYUF9ORVQoUVRSLDM3MjU2KQ==&amp;WINDOW=FIRST_POPUP&amp;HEIGHT=450&amp;WIDTH=450&amp;START_MA","XIMIZED=FALSE&amp;VAR:CALENDAR=FJT&amp;VAR:SYMBOL=5401&amp;VAR:INDEX=0"}</definedName>
    <definedName name="_1273__FDSAUDITLINK__" hidden="1">{"fdsup://directions/FAT Viewer?action=UPDATE&amp;creator=factset&amp;DYN_ARGS=TRUE&amp;DOC_NAME=FAT:FQL_AUDITING_CLIENT_TEMPLATE.FAT&amp;display_string=Audit&amp;VAR:KEY=MFOFYXKJKP&amp;VAR:QUERY=RkZfSU5UX0VYUF9ORVQoUVRSLDM3MTY0KQ==&amp;WINDOW=FIRST_POPUP&amp;HEIGHT=450&amp;WIDTH=450&amp;START_MA","XIMIZED=FALSE&amp;VAR:CALENDAR=FJT&amp;VAR:SYMBOL=5401&amp;VAR:INDEX=0"}</definedName>
    <definedName name="_1274__FDSAUDITLINK__" hidden="1">{"fdsup://directions/FAT Viewer?action=UPDATE&amp;creator=factset&amp;DYN_ARGS=TRUE&amp;DOC_NAME=FAT:FQL_AUDITING_CLIENT_TEMPLATE.FAT&amp;display_string=Audit&amp;VAR:KEY=KPKZUNQPWD&amp;VAR:QUERY=RkZfSU5UX0VYUF9ORVQoUVRSLDM3MDcyKQ==&amp;WINDOW=FIRST_POPUP&amp;HEIGHT=450&amp;WIDTH=450&amp;START_MA","XIMIZED=FALSE&amp;VAR:CALENDAR=FJT&amp;VAR:SYMBOL=5401&amp;VAR:INDEX=0"}</definedName>
    <definedName name="_1275__FDSAUDITLINK__" hidden="1">{"fdsup://directions/FAT Viewer?action=UPDATE&amp;creator=factset&amp;DYN_ARGS=TRUE&amp;DOC_NAME=FAT:FQL_AUDITING_CLIENT_TEMPLATE.FAT&amp;display_string=Audit&amp;VAR:KEY=MPURGNIRYP&amp;VAR:QUERY=RkZfSU5UX0VYUF9ORVQoUVRSLDM2OTgxKQ==&amp;WINDOW=FIRST_POPUP&amp;HEIGHT=450&amp;WIDTH=450&amp;START_MA","XIMIZED=FALSE&amp;VAR:CALENDAR=FJT&amp;VAR:SYMBOL=5401&amp;VAR:INDEX=0"}</definedName>
    <definedName name="_1276__FDSAUDITLINK__" hidden="1">{"fdsup://directions/FAT Viewer?action=UPDATE&amp;creator=factset&amp;DYN_ARGS=TRUE&amp;DOC_NAME=FAT:FQL_AUDITING_CLIENT_TEMPLATE.FAT&amp;display_string=Audit&amp;VAR:KEY=EBYJERQDEP&amp;VAR:QUERY=RkZfSU5UX0VYUF9ORVQoUVRSLDM2ODkxKQ==&amp;WINDOW=FIRST_POPUP&amp;HEIGHT=450&amp;WIDTH=450&amp;START_MA","XIMIZED=FALSE&amp;VAR:CALENDAR=FJT&amp;VAR:SYMBOL=5401&amp;VAR:INDEX=0"}</definedName>
    <definedName name="_1277__FDSAUDITLINK__" hidden="1">{"fdsup://directions/FAT Viewer?action=UPDATE&amp;creator=factset&amp;DYN_ARGS=TRUE&amp;DOC_NAME=FAT:FQL_AUDITING_CLIENT_TEMPLATE.FAT&amp;display_string=Audit&amp;VAR:KEY=MPCLCFSRGJ&amp;VAR:QUERY=RkZfSU5UX0VYUF9ORVQoUVRSLDM2Nzk5KQ==&amp;WINDOW=FIRST_POPUP&amp;HEIGHT=450&amp;WIDTH=450&amp;START_MA","XIMIZED=FALSE&amp;VAR:CALENDAR=FJT&amp;VAR:SYMBOL=5401&amp;VAR:INDEX=0"}</definedName>
    <definedName name="_1278__FDSAUDITLINK__" hidden="1">{"fdsup://directions/FAT Viewer?action=UPDATE&amp;creator=factset&amp;DYN_ARGS=TRUE&amp;DOC_NAME=FAT:FQL_AUDITING_CLIENT_TEMPLATE.FAT&amp;display_string=Audit&amp;VAR:KEY=QDAZOHCHWH&amp;VAR:QUERY=RkZfSU5UX0VYUF9ORVQoUVRSLDM2NzA3KQ==&amp;WINDOW=FIRST_POPUP&amp;HEIGHT=450&amp;WIDTH=450&amp;START_MA","XIMIZED=FALSE&amp;VAR:CALENDAR=FJT&amp;VAR:SYMBOL=5401&amp;VAR:INDEX=0"}</definedName>
    <definedName name="_1279__FDSAUDITLINK__" hidden="1">{"fdsup://Directions/FactSet Auditing Viewer?action=AUDIT_VALUE&amp;DB=129&amp;ID1=664256&amp;VALUEID=01267&amp;SDATE=201004&amp;PERIODTYPE=QTR_STD&amp;SCFT=3&amp;window=popup_no_bar&amp;width=385&amp;height=120&amp;START_MAXIMIZED=FALSE&amp;creator=factset&amp;display_string=Audit"}</definedName>
    <definedName name="_128__FDSAUDITLINK__" hidden="1">{"fdsup://directions/FAT Viewer?action=UPDATE&amp;creator=factset&amp;DYN_ARGS=TRUE&amp;DOC_NAME=FAT:FQL_AUDITING_CLIENT_TEMPLATE.FAT&amp;display_string=Audit&amp;VAR:KEY=FOJARITYNA&amp;VAR:QUERY=RkZfQ09HUyhRVFIsMzk5OTQp&amp;WINDOW=FIRST_POPUP&amp;HEIGHT=450&amp;WIDTH=450&amp;START_MAXIMIZED=FALS","E&amp;VAR:CALENDAR=FIVEDAY&amp;VAR:SYMBOL=5411&amp;VAR:INDEX=0"}</definedName>
    <definedName name="_1280__FDSAUDITLINK__" hidden="1">{"fdsup://Directions/FactSet Auditing Viewer?action=AUDIT_VALUE&amp;DB=129&amp;ID1=664256&amp;VALUEID=01267&amp;SDATE=201003&amp;PERIODTYPE=QTR_STD&amp;SCFT=3&amp;window=popup_no_bar&amp;width=385&amp;height=120&amp;START_MAXIMIZED=FALSE&amp;creator=factset&amp;display_string=Audit"}</definedName>
    <definedName name="_1281__FDSAUDITLINK__" hidden="1">{"fdsup://Directions/FactSet Auditing Viewer?action=AUDIT_VALUE&amp;DB=129&amp;ID1=664256&amp;VALUEID=01267&amp;SDATE=201002&amp;PERIODTYPE=QTR_STD&amp;SCFT=3&amp;window=popup_no_bar&amp;width=385&amp;height=120&amp;START_MAXIMIZED=FALSE&amp;creator=factset&amp;display_string=Audit"}</definedName>
    <definedName name="_1282__FDSAUDITLINK__" hidden="1">{"fdsup://Directions/FactSet Auditing Viewer?action=AUDIT_VALUE&amp;DB=129&amp;ID1=664256&amp;VALUEID=01267&amp;SDATE=201001&amp;PERIODTYPE=QTR_STD&amp;SCFT=3&amp;window=popup_no_bar&amp;width=385&amp;height=120&amp;START_MAXIMIZED=FALSE&amp;creator=factset&amp;display_string=Audit"}</definedName>
    <definedName name="_1283__FDSAUDITLINK__" hidden="1">{"fdsup://Directions/FactSet Auditing Viewer?action=AUDIT_VALUE&amp;DB=129&amp;ID1=664256&amp;VALUEID=01267&amp;SDATE=200903&amp;PERIODTYPE=QTR_STD&amp;SCFT=3&amp;window=popup_no_bar&amp;width=385&amp;height=120&amp;START_MAXIMIZED=FALSE&amp;creator=factset&amp;display_string=Audit"}</definedName>
    <definedName name="_1284__FDSAUDITLINK__" hidden="1">{"fdsup://Directions/FactSet Auditing Viewer?action=AUDIT_VALUE&amp;DB=129&amp;ID1=664256&amp;VALUEID=01267&amp;SDATE=200902&amp;PERIODTYPE=QTR_STD&amp;SCFT=3&amp;window=popup_no_bar&amp;width=385&amp;height=120&amp;START_MAXIMIZED=FALSE&amp;creator=factset&amp;display_string=Audit"}</definedName>
    <definedName name="_1285__FDSAUDITLINK__" hidden="1">{"fdsup://Directions/FactSet Auditing Viewer?action=AUDIT_VALUE&amp;DB=129&amp;ID1=664256&amp;VALUEID=01267&amp;SDATE=200901&amp;PERIODTYPE=QTR_STD&amp;SCFT=3&amp;window=popup_no_bar&amp;width=385&amp;height=120&amp;START_MAXIMIZED=FALSE&amp;creator=factset&amp;display_string=Audit"}</definedName>
    <definedName name="_1286__FDSAUDITLINK__" hidden="1">{"fdsup://Directions/FactSet Auditing Viewer?action=AUDIT_VALUE&amp;DB=129&amp;ID1=664256&amp;VALUEID=01250&amp;SDATE=201004&amp;PERIODTYPE=QTR_STD&amp;SCFT=3&amp;window=popup_no_bar&amp;width=385&amp;height=120&amp;START_MAXIMIZED=FALSE&amp;creator=factset&amp;display_string=Audit"}</definedName>
    <definedName name="_1287__FDSAUDITLINK__" hidden="1">{"fdsup://directions/FAT Viewer?action=UPDATE&amp;creator=factset&amp;DYN_ARGS=TRUE&amp;DOC_NAME=FAT:FQL_AUDITING_CLIENT_TEMPLATE.FAT&amp;display_string=Audit&amp;VAR:KEY=CLEPMNSLKJ&amp;VAR:QUERY=RkZfRUJJVF9PUEVSKFFUUiw0MDU0Myk=&amp;WINDOW=FIRST_POPUP&amp;HEIGHT=450&amp;WIDTH=450&amp;START_MAXIMI","ZED=FALSE&amp;VAR:CALENDAR=FJT&amp;VAR:SYMBOL=5401&amp;VAR:INDEX=0"}</definedName>
    <definedName name="_1288__FDSAUDITLINK__" hidden="1">{"fdsup://directions/FAT Viewer?action=UPDATE&amp;creator=factset&amp;DYN_ARGS=TRUE&amp;DOC_NAME=FAT:FQL_AUDITING_CLIENT_TEMPLATE.FAT&amp;display_string=Audit&amp;VAR:KEY=GNWHAPKRIV&amp;VAR:QUERY=RkZfRUJJVF9PUEVSKFFUUiw0MDQ1MSk=&amp;WINDOW=FIRST_POPUP&amp;HEIGHT=450&amp;WIDTH=450&amp;START_MAXIMI","ZED=FALSE&amp;VAR:CALENDAR=FJT&amp;VAR:SYMBOL=5401&amp;VAR:INDEX=0"}</definedName>
    <definedName name="_1289__FDSAUDITLINK__" hidden="1">{"fdsup://directions/FAT Viewer?action=UPDATE&amp;creator=factset&amp;DYN_ARGS=TRUE&amp;DOC_NAME=FAT:FQL_AUDITING_CLIENT_TEMPLATE.FAT&amp;display_string=Audit&amp;VAR:KEY=IDQHWDOBAN&amp;VAR:QUERY=RkZfRUJJVF9PUEVSKFFUUiw0MDM1OSk=&amp;WINDOW=FIRST_POPUP&amp;HEIGHT=450&amp;WIDTH=450&amp;START_MAXIMI","ZED=FALSE&amp;VAR:CALENDAR=FJT&amp;VAR:SYMBOL=5401&amp;VAR:INDEX=0"}</definedName>
    <definedName name="_129__FDSAUDITLINK__" hidden="1">{"fdsup://directions/FAT Viewer?action=UPDATE&amp;creator=factset&amp;DYN_ARGS=TRUE&amp;DOC_NAME=FAT:FQL_AUDITING_CLIENT_TEMPLATE.FAT&amp;display_string=Audit&amp;VAR:KEY=PMRGZMTMRS&amp;VAR:QUERY=RkZfQ09HUyhRVFIsMzk5MDMp&amp;WINDOW=FIRST_POPUP&amp;HEIGHT=450&amp;WIDTH=450&amp;START_MAXIMIZED=FALS","E&amp;VAR:CALENDAR=FIVEDAY&amp;VAR:SYMBOL=5411&amp;VAR:INDEX=0"}</definedName>
    <definedName name="_1290__FDSAUDITLINK__" hidden="1">{"fdsup://directions/FAT Viewer?action=UPDATE&amp;creator=factset&amp;DYN_ARGS=TRUE&amp;DOC_NAME=FAT:FQL_AUDITING_CLIENT_TEMPLATE.FAT&amp;display_string=Audit&amp;VAR:KEY=UVYTERORCF&amp;VAR:QUERY=RkZfRUJJVF9PUEVSKFFUUiw0MDI2OCk=&amp;WINDOW=FIRST_POPUP&amp;HEIGHT=450&amp;WIDTH=450&amp;START_MAXIMI","ZED=FALSE&amp;VAR:CALENDAR=FJT&amp;VAR:SYMBOL=5401&amp;VAR:INDEX=0"}</definedName>
    <definedName name="_1291__FDSAUDITLINK__" hidden="1">{"fdsup://directions/FAT Viewer?action=UPDATE&amp;creator=factset&amp;DYN_ARGS=TRUE&amp;DOC_NAME=FAT:FQL_AUDITING_CLIENT_TEMPLATE.FAT&amp;display_string=Audit&amp;VAR:KEY=EJWVCVKLSD&amp;VAR:QUERY=RkZfRUJJVF9PUEVSKFFUUiw0MDE3OCk=&amp;WINDOW=FIRST_POPUP&amp;HEIGHT=450&amp;WIDTH=450&amp;START_MAXIMI","ZED=FALSE&amp;VAR:CALENDAR=FJT&amp;VAR:SYMBOL=5401&amp;VAR:INDEX=0"}</definedName>
    <definedName name="_1292__FDSAUDITLINK__" hidden="1">{"fdsup://directions/FAT Viewer?action=UPDATE&amp;creator=factset&amp;DYN_ARGS=TRUE&amp;DOC_NAME=FAT:FQL_AUDITING_CLIENT_TEMPLATE.FAT&amp;display_string=Audit&amp;VAR:KEY=AZWTCPKLGV&amp;VAR:QUERY=RkZfRUJJVF9PUEVSKFFUUiw0MDA4Nik=&amp;WINDOW=FIRST_POPUP&amp;HEIGHT=450&amp;WIDTH=450&amp;START_MAXIMI","ZED=FALSE&amp;VAR:CALENDAR=FJT&amp;VAR:SYMBOL=5401&amp;VAR:INDEX=0"}</definedName>
    <definedName name="_1293__FDSAUDITLINK__" hidden="1">{"fdsup://directions/FAT Viewer?action=UPDATE&amp;creator=factset&amp;DYN_ARGS=TRUE&amp;DOC_NAME=FAT:FQL_AUDITING_CLIENT_TEMPLATE.FAT&amp;display_string=Audit&amp;VAR:KEY=WHANYJULCB&amp;VAR:QUERY=RkZfRUJJVF9PUEVSKFFUUiwzOTk5NCk=&amp;WINDOW=FIRST_POPUP&amp;HEIGHT=450&amp;WIDTH=450&amp;START_MAXIMI","ZED=FALSE&amp;VAR:CALENDAR=FJT&amp;VAR:SYMBOL=5401&amp;VAR:INDEX=0"}</definedName>
    <definedName name="_1294__FDSAUDITLINK__" hidden="1">{"fdsup://Directions/FactSet Auditing Viewer?action=AUDIT_VALUE&amp;DB=129&amp;ID1=664256&amp;VALUEID=01201&amp;SDATE=201003&amp;PERIODTYPE=QTR_STD&amp;SCFT=3&amp;window=popup_no_bar&amp;width=385&amp;height=120&amp;START_MAXIMIZED=FALSE&amp;creator=factset&amp;display_string=Audit"}</definedName>
    <definedName name="_1295__FDSAUDITLINK__" hidden="1">{"fdsup://Directions/FactSet Auditing Viewer?action=AUDIT_VALUE&amp;DB=129&amp;ID1=664256&amp;VALUEID=01201&amp;SDATE=201002&amp;PERIODTYPE=QTR_STD&amp;SCFT=3&amp;window=popup_no_bar&amp;width=385&amp;height=120&amp;START_MAXIMIZED=FALSE&amp;creator=factset&amp;display_string=Audit"}</definedName>
    <definedName name="_1296__FDSAUDITLINK__" hidden="1">{"fdsup://Directions/FactSet Auditing Viewer?action=AUDIT_VALUE&amp;DB=129&amp;ID1=664256&amp;VALUEID=01201&amp;SDATE=201001&amp;PERIODTYPE=QTR_STD&amp;SCFT=3&amp;window=popup_no_bar&amp;width=385&amp;height=120&amp;START_MAXIMIZED=FALSE&amp;creator=factset&amp;display_string=Audit"}</definedName>
    <definedName name="_1297__FDSAUDITLINK__" hidden="1">{"fdsup://Directions/FactSet Auditing Viewer?action=AUDIT_VALUE&amp;DB=129&amp;ID1=664256&amp;VALUEID=01201&amp;SDATE=200903&amp;PERIODTYPE=QTR_STD&amp;SCFT=3&amp;window=popup_no_bar&amp;width=385&amp;height=120&amp;START_MAXIMIZED=FALSE&amp;creator=factset&amp;display_string=Audit"}</definedName>
    <definedName name="_1298__FDSAUDITLINK__" hidden="1">{"fdsup://Directions/FactSet Auditing Viewer?action=AUDIT_VALUE&amp;DB=129&amp;ID1=664256&amp;VALUEID=01201&amp;SDATE=200902&amp;PERIODTYPE=QTR_STD&amp;SCFT=3&amp;window=popup_no_bar&amp;width=385&amp;height=120&amp;START_MAXIMIZED=FALSE&amp;creator=factset&amp;display_string=Audit"}</definedName>
    <definedName name="_1299__FDSAUDITLINK__" hidden="1">{"fdsup://Directions/FactSet Auditing Viewer?action=AUDIT_VALUE&amp;DB=129&amp;ID1=664256&amp;VALUEID=01201&amp;SDATE=200901&amp;PERIODTYPE=QTR_STD&amp;SCFT=3&amp;window=popup_no_bar&amp;width=385&amp;height=120&amp;START_MAXIMIZED=FALSE&amp;creator=factset&amp;display_string=Audit"}</definedName>
    <definedName name="_13__123Graph_AC04C_FR_T2" hidden="1">#REF!</definedName>
    <definedName name="_13__123Graph_ACHART_26" hidden="1">#REF!</definedName>
    <definedName name="_13__123Graph_ACHART_7" hidden="1">#REF!</definedName>
    <definedName name="_13__123Graph_AGROWTH_REVS_B" hidden="1">#REF!</definedName>
    <definedName name="_13__123Graph_BCHART_3" hidden="1">#REF!</definedName>
    <definedName name="_13__123Graph_Bｸﾞﾗﾌ_1" hidden="1">#REF!</definedName>
    <definedName name="_13__123Graph_C30_70台数推移" hidden="1">#REF!</definedName>
    <definedName name="_13__123Graph_F30_70台数推移" hidden="1">#REF!</definedName>
    <definedName name="_13__123Graph_FCHART_1" hidden="1">#REF!</definedName>
    <definedName name="_13__123Graph_LBL_AC04C_FF_L" hidden="1">#REF!</definedName>
    <definedName name="_13__123Graph_LBL_AC04C_FR_L1" hidden="1">#REF!</definedName>
    <definedName name="_13__123Graph_LBL_B30_70ｼｪｱ推移" hidden="1">#REF!</definedName>
    <definedName name="_13__123Graph_LBL_BOG_CONFRONT_INC" hidden="1">#REF!</definedName>
    <definedName name="_13__123Graph_LBL_DCHART_2" hidden="1">#REF!</definedName>
    <definedName name="_13__123Graph_Xｸﾞﾗﾌ_1" hidden="1">#REF!</definedName>
    <definedName name="_13__FDSAUDITLINK__" hidden="1">{"fdsup://directions/FAT Viewer?action=UPDATE&amp;creator=factset&amp;DYN_ARGS=TRUE&amp;DOC_NAME=FAT:FQL_AUDITING_CLIENT_TEMPLATE.FAT&amp;display_string=Audit&amp;VAR:KEY=ZILUVCHMRK&amp;VAR:QUERY=RkZfVEFYX1JBVEUoJ0FOTicsMCk=&amp;WINDOW=FIRST_POPUP&amp;HEIGHT=450&amp;WIDTH=450&amp;START_MAXIMIZED=","FALSE&amp;VAR:CALENDAR=US&amp;VAR:SYMBOL=EMR&amp;VAR:INDEX=0"}</definedName>
    <definedName name="_13_0_0_F" hidden="1">#REF!</definedName>
    <definedName name="_130__123Graph_LBL_AC04C_FR_L1" hidden="1">#REF!</definedName>
    <definedName name="_130__FDSAUDITLINK__" hidden="1">{"fdsup://directions/FAT Viewer?action=UPDATE&amp;creator=factset&amp;DYN_ARGS=TRUE&amp;DOC_NAME=FAT:FQL_AUDITING_CLIENT_TEMPLATE.FAT&amp;display_string=Audit&amp;VAR:KEY=XCTAHSPKPI&amp;VAR:QUERY=RkZfQ09HUyhRVFIsMzk4MTMp&amp;WINDOW=FIRST_POPUP&amp;HEIGHT=450&amp;WIDTH=450&amp;START_MAXIMIZED=FALS","E&amp;VAR:CALENDAR=FIVEDAY&amp;VAR:SYMBOL=5411&amp;VAR:INDEX=0"}</definedName>
    <definedName name="_1300__FDSAUDITLINK__" hidden="1">{"fdsup://directions/FAT Viewer?action=UPDATE&amp;creator=factset&amp;DYN_ARGS=TRUE&amp;DOC_NAME=FAT:FQL_AUDITING_CLIENT_TEMPLATE.FAT&amp;display_string=Audit&amp;VAR:KEY=SDSVARMHSL&amp;VAR:QUERY=RkZfU0dBKFFUUiw0MDYzMyk=&amp;WINDOW=FIRST_POPUP&amp;HEIGHT=450&amp;WIDTH=450&amp;START_MAXIMIZED=FALS","E&amp;VAR:CALENDAR=FJT&amp;VAR:SYMBOL=5401&amp;VAR:INDEX=0"}</definedName>
    <definedName name="_1301__FDSAUDITLINK__" hidden="1">{"fdsup://directions/FAT Viewer?action=UPDATE&amp;creator=factset&amp;DYN_ARGS=TRUE&amp;DOC_NAME=FAT:FQL_AUDITING_CLIENT_TEMPLATE.FAT&amp;display_string=Audit&amp;VAR:KEY=CRSTMZYZKP&amp;VAR:QUERY=RkZfR1JPU1NfSU5DKFFUUiw0MDYzMyk=&amp;WINDOW=FIRST_POPUP&amp;HEIGHT=450&amp;WIDTH=450&amp;START_MAXIMI","ZED=FALSE&amp;VAR:CALENDAR=FJT&amp;VAR:SYMBOL=5401&amp;VAR:INDEX=0"}</definedName>
    <definedName name="_1302__FDSAUDITLINK__" hidden="1">{"fdsup://directions/FAT Viewer?action=UPDATE&amp;creator=factset&amp;DYN_ARGS=TRUE&amp;DOC_NAME=FAT:FQL_AUDITING_CLIENT_TEMPLATE.FAT&amp;display_string=Audit&amp;VAR:KEY=SHKDQDIXKL&amp;VAR:QUERY=RkZfQ09HUyhRVFIsNDA2MzMp&amp;WINDOW=FIRST_POPUP&amp;HEIGHT=450&amp;WIDTH=450&amp;START_MAXIMIZED=FALS","E&amp;VAR:CALENDAR=FJT&amp;VAR:SYMBOL=5401&amp;VAR:INDEX=0"}</definedName>
    <definedName name="_1303__FDSAUDITLINK__" hidden="1">{"fdsup://Directions/FactSet Auditing Viewer?action=AUDIT_VALUE&amp;DB=129&amp;ID1=664256&amp;VALUEID=01001&amp;SDATE=201004&amp;PERIODTYPE=QTR_STD&amp;SCFT=3&amp;window=popup_no_bar&amp;width=385&amp;height=120&amp;START_MAXIMIZED=FALSE&amp;creator=factset&amp;display_string=Audit"}</definedName>
    <definedName name="_1304__FDSAUDITLINK__" hidden="1">{"fdsup://directions/FAT Viewer?action=UPDATE&amp;creator=factset&amp;DYN_ARGS=TRUE&amp;DOC_NAME=FAT:FQL_AUDITING_CLIENT_TEMPLATE.FAT&amp;display_string=Audit&amp;VAR:KEY=GPARQZWBYR&amp;VAR:QUERY=RkZfU0dBKFFUUiw0MDU0Myk=&amp;WINDOW=FIRST_POPUP&amp;HEIGHT=450&amp;WIDTH=450&amp;START_MAXIMIZED=FALS","E&amp;VAR:CALENDAR=FJT&amp;VAR:SYMBOL=5401&amp;VAR:INDEX=0"}</definedName>
    <definedName name="_1305__FDSAUDITLINK__" hidden="1">{"fdsup://directions/FAT Viewer?action=UPDATE&amp;creator=factset&amp;DYN_ARGS=TRUE&amp;DOC_NAME=FAT:FQL_AUDITING_CLIENT_TEMPLATE.FAT&amp;display_string=Audit&amp;VAR:KEY=SHSDUTCDUF&amp;VAR:QUERY=RkZfU0dBKFFUUiw0MDQ1MSk=&amp;WINDOW=FIRST_POPUP&amp;HEIGHT=450&amp;WIDTH=450&amp;START_MAXIMIZED=FALS","E&amp;VAR:CALENDAR=FJT&amp;VAR:SYMBOL=5401&amp;VAR:INDEX=0"}</definedName>
    <definedName name="_1306__FDSAUDITLINK__" hidden="1">{"fdsup://directions/FAT Viewer?action=UPDATE&amp;creator=factset&amp;DYN_ARGS=TRUE&amp;DOC_NAME=FAT:FQL_AUDITING_CLIENT_TEMPLATE.FAT&amp;display_string=Audit&amp;VAR:KEY=GLQZOXMHQX&amp;VAR:QUERY=RkZfU0dBKFFUUiw0MDM1OSk=&amp;WINDOW=FIRST_POPUP&amp;HEIGHT=450&amp;WIDTH=450&amp;START_MAXIMIZED=FALS","E&amp;VAR:CALENDAR=FJT&amp;VAR:SYMBOL=5401&amp;VAR:INDEX=0"}</definedName>
    <definedName name="_1307__FDSAUDITLINK__" hidden="1">{"fdsup://directions/FAT Viewer?action=UPDATE&amp;creator=factset&amp;DYN_ARGS=TRUE&amp;DOC_NAME=FAT:FQL_AUDITING_CLIENT_TEMPLATE.FAT&amp;display_string=Audit&amp;VAR:KEY=MRADCPWJUT&amp;VAR:QUERY=RkZfR1JPU1NfSU5DKFFUUiw0MDU0Myk=&amp;WINDOW=FIRST_POPUP&amp;HEIGHT=450&amp;WIDTH=450&amp;START_MAXIMI","ZED=FALSE&amp;VAR:CALENDAR=FJT&amp;VAR:SYMBOL=5401&amp;VAR:INDEX=0"}</definedName>
    <definedName name="_1308__FDSAUDITLINK__" hidden="1">{"fdsup://directions/FAT Viewer?action=UPDATE&amp;creator=factset&amp;DYN_ARGS=TRUE&amp;DOC_NAME=FAT:FQL_AUDITING_CLIENT_TEMPLATE.FAT&amp;display_string=Audit&amp;VAR:KEY=SJMTQVORGN&amp;VAR:QUERY=RkZfR1JPU1NfSU5DKFFUUiw0MDQ1MSk=&amp;WINDOW=FIRST_POPUP&amp;HEIGHT=450&amp;WIDTH=450&amp;START_MAXIMI","ZED=FALSE&amp;VAR:CALENDAR=FJT&amp;VAR:SYMBOL=5401&amp;VAR:INDEX=0"}</definedName>
    <definedName name="_1309__FDSAUDITLINK__" hidden="1">{"fdsup://directions/FAT Viewer?action=UPDATE&amp;creator=factset&amp;DYN_ARGS=TRUE&amp;DOC_NAME=FAT:FQL_AUDITING_CLIENT_TEMPLATE.FAT&amp;display_string=Audit&amp;VAR:KEY=CLADQTCDQJ&amp;VAR:QUERY=RkZfR1JPU1NfSU5DKFFUUiw0MDM1OSk=&amp;WINDOW=FIRST_POPUP&amp;HEIGHT=450&amp;WIDTH=450&amp;START_MAXIMI","ZED=FALSE&amp;VAR:CALENDAR=FJT&amp;VAR:SYMBOL=5401&amp;VAR:INDEX=0"}</definedName>
    <definedName name="_131__FDSAUDITLINK__" hidden="1">{"fdsup://directions/FAT Viewer?action=UPDATE&amp;creator=factset&amp;DYN_ARGS=TRUE&amp;DOC_NAME=FAT:FQL_AUDITING_CLIENT_TEMPLATE.FAT&amp;display_string=Audit&amp;VAR:KEY=DGPMHCBYJU&amp;VAR:QUERY=RkZfQ09HUyhRVFIsMzk3MjEp&amp;WINDOW=FIRST_POPUP&amp;HEIGHT=450&amp;WIDTH=450&amp;START_MAXIMIZED=FALS","E&amp;VAR:CALENDAR=FIVEDAY&amp;VAR:SYMBOL=5411&amp;VAR:INDEX=0"}</definedName>
    <definedName name="_1310__FDSAUDITLINK__" hidden="1">{"fdsup://directions/FAT Viewer?action=UPDATE&amp;creator=factset&amp;DYN_ARGS=TRUE&amp;DOC_NAME=FAT:FQL_AUDITING_CLIENT_TEMPLATE.FAT&amp;display_string=Audit&amp;VAR:KEY=YZCDCBWRMN&amp;VAR:QUERY=RkZfQ09HUyhRVFIsNDA1NDMp&amp;WINDOW=FIRST_POPUP&amp;HEIGHT=450&amp;WIDTH=450&amp;START_MAXIMIZED=FALS","E&amp;VAR:CALENDAR=FJT&amp;VAR:SYMBOL=5401&amp;VAR:INDEX=0"}</definedName>
    <definedName name="_1311__FDSAUDITLINK__" hidden="1">{"fdsup://directions/FAT Viewer?action=UPDATE&amp;creator=factset&amp;DYN_ARGS=TRUE&amp;DOC_NAME=FAT:FQL_AUDITING_CLIENT_TEMPLATE.FAT&amp;display_string=Audit&amp;VAR:KEY=AJIJKDWRUV&amp;VAR:QUERY=RkZfQ09HUyhRVFIsNDA0NTEp&amp;WINDOW=FIRST_POPUP&amp;HEIGHT=450&amp;WIDTH=450&amp;START_MAXIMIZED=FALS","E&amp;VAR:CALENDAR=FJT&amp;VAR:SYMBOL=5401&amp;VAR:INDEX=0"}</definedName>
    <definedName name="_1312__FDSAUDITLINK__" hidden="1">{"fdsup://directions/FAT Viewer?action=UPDATE&amp;creator=factset&amp;DYN_ARGS=TRUE&amp;DOC_NAME=FAT:FQL_AUDITING_CLIENT_TEMPLATE.FAT&amp;display_string=Audit&amp;VAR:KEY=WZENYHCZUZ&amp;VAR:QUERY=RkZfQ09HUyhRVFIsNDAzNTkp&amp;WINDOW=FIRST_POPUP&amp;HEIGHT=450&amp;WIDTH=450&amp;START_MAXIMIZED=FALS","E&amp;VAR:CALENDAR=FJT&amp;VAR:SYMBOL=5401&amp;VAR:INDEX=0"}</definedName>
    <definedName name="_1313__FDSAUDITLINK__" hidden="1">{"fdsup://Directions/FactSet Auditing Viewer?action=AUDIT_VALUE&amp;DB=129&amp;ID1=664256&amp;VALUEID=01001&amp;SDATE=201003&amp;PERIODTYPE=QTR_STD&amp;SCFT=3&amp;window=popup_no_bar&amp;width=385&amp;height=120&amp;START_MAXIMIZED=FALSE&amp;creator=factset&amp;display_string=Audit"}</definedName>
    <definedName name="_1314__FDSAUDITLINK__" hidden="1">{"fdsup://Directions/FactSet Auditing Viewer?action=AUDIT_VALUE&amp;DB=129&amp;ID1=664256&amp;VALUEID=01001&amp;SDATE=201002&amp;PERIODTYPE=QTR_STD&amp;SCFT=3&amp;window=popup_no_bar&amp;width=385&amp;height=120&amp;START_MAXIMIZED=FALSE&amp;creator=factset&amp;display_string=Audit"}</definedName>
    <definedName name="_1315__FDSAUDITLINK__" hidden="1">{"fdsup://Directions/FactSet Auditing Viewer?action=AUDIT_VALUE&amp;DB=129&amp;ID1=664256&amp;VALUEID=01001&amp;SDATE=201001&amp;PERIODTYPE=QTR_STD&amp;SCFT=3&amp;window=popup_no_bar&amp;width=385&amp;height=120&amp;START_MAXIMIZED=FALSE&amp;creator=factset&amp;display_string=Audit"}</definedName>
    <definedName name="_1316__FDSAUDITLINK__" hidden="1">{"fdsup://directions/FAT Viewer?action=UPDATE&amp;creator=factset&amp;DYN_ARGS=TRUE&amp;DOC_NAME=FAT:FQL_AUDITING_CLIENT_TEMPLATE.FAT&amp;display_string=Audit&amp;VAR:KEY=IVGBWXGLGT&amp;VAR:QUERY=RkZfU0dBKFFUUiw0MDI2OCk=&amp;WINDOW=FIRST_POPUP&amp;HEIGHT=450&amp;WIDTH=450&amp;START_MAXIMIZED=FALS","E&amp;VAR:CALENDAR=FJT&amp;VAR:SYMBOL=5401&amp;VAR:INDEX=0"}</definedName>
    <definedName name="_1317__FDSAUDITLINK__" hidden="1">{"fdsup://directions/FAT Viewer?action=UPDATE&amp;creator=factset&amp;DYN_ARGS=TRUE&amp;DOC_NAME=FAT:FQL_AUDITING_CLIENT_TEMPLATE.FAT&amp;display_string=Audit&amp;VAR:KEY=MNIPOZETGB&amp;VAR:QUERY=RkZfR1JPU1NfSU5DKFFUUiw0MDI2OCk=&amp;WINDOW=FIRST_POPUP&amp;HEIGHT=450&amp;WIDTH=450&amp;START_MAXIMI","ZED=FALSE&amp;VAR:CALENDAR=FJT&amp;VAR:SYMBOL=5401&amp;VAR:INDEX=0"}</definedName>
    <definedName name="_1318__FDSAUDITLINK__" hidden="1">{"fdsup://directions/FAT Viewer?action=UPDATE&amp;creator=factset&amp;DYN_ARGS=TRUE&amp;DOC_NAME=FAT:FQL_AUDITING_CLIENT_TEMPLATE.FAT&amp;display_string=Audit&amp;VAR:KEY=MNULIVQPET&amp;VAR:QUERY=RkZfQ09HUyhRVFIsNDAyNjgp&amp;WINDOW=FIRST_POPUP&amp;HEIGHT=450&amp;WIDTH=450&amp;START_MAXIMIZED=FALS","E&amp;VAR:CALENDAR=FJT&amp;VAR:SYMBOL=5401&amp;VAR:INDEX=0"}</definedName>
    <definedName name="_1319__FDSAUDITLINK__" hidden="1">{"fdsup://Directions/FactSet Auditing Viewer?action=AUDIT_VALUE&amp;DB=129&amp;ID1=664256&amp;VALUEID=01001&amp;SDATE=200904&amp;PERIODTYPE=QTR_STD&amp;SCFT=3&amp;window=popup_no_bar&amp;width=385&amp;height=120&amp;START_MAXIMIZED=FALSE&amp;creator=factset&amp;display_string=Audit"}</definedName>
    <definedName name="_132__FDSAUDITLINK__" hidden="1">{"fdsup://directions/FAT Viewer?action=UPDATE&amp;creator=factset&amp;DYN_ARGS=TRUE&amp;DOC_NAME=FAT:FQL_AUDITING_CLIENT_TEMPLATE.FAT&amp;display_string=Audit&amp;VAR:KEY=TAXCXUJEHE&amp;VAR:QUERY=RkZfQ09HUyhRVFIsMzk2Mjkp&amp;WINDOW=FIRST_POPUP&amp;HEIGHT=450&amp;WIDTH=450&amp;START_MAXIMIZED=FALS","E&amp;VAR:CALENDAR=FIVEDAY&amp;VAR:SYMBOL=5411&amp;VAR:INDEX=0"}</definedName>
    <definedName name="_1320__FDSAUDITLINK__" hidden="1">{"fdsup://directions/FAT Viewer?action=UPDATE&amp;creator=factset&amp;DYN_ARGS=TRUE&amp;DOC_NAME=FAT:FQL_AUDITING_CLIENT_TEMPLATE.FAT&amp;display_string=Audit&amp;VAR:KEY=OXSLMROTGH&amp;VAR:QUERY=RkZfU0dBKFFUUiw0MDE3OCk=&amp;WINDOW=FIRST_POPUP&amp;HEIGHT=450&amp;WIDTH=450&amp;START_MAXIMIZED=FALS","E&amp;VAR:CALENDAR=FJT&amp;VAR:SYMBOL=5401&amp;VAR:INDEX=0"}</definedName>
    <definedName name="_1321__FDSAUDITLINK__" hidden="1">{"fdsup://directions/FAT Viewer?action=UPDATE&amp;creator=factset&amp;DYN_ARGS=TRUE&amp;DOC_NAME=FAT:FQL_AUDITING_CLIENT_TEMPLATE.FAT&amp;display_string=Audit&amp;VAR:KEY=QVCVSHENEP&amp;VAR:QUERY=RkZfU0dBKFFUUiw0MDA4Nik=&amp;WINDOW=FIRST_POPUP&amp;HEIGHT=450&amp;WIDTH=450&amp;START_MAXIMIZED=FALS","E&amp;VAR:CALENDAR=FJT&amp;VAR:SYMBOL=5401&amp;VAR:INDEX=0"}</definedName>
    <definedName name="_1322__FDSAUDITLINK__" hidden="1">{"fdsup://directions/FAT Viewer?action=UPDATE&amp;creator=factset&amp;DYN_ARGS=TRUE&amp;DOC_NAME=FAT:FQL_AUDITING_CLIENT_TEMPLATE.FAT&amp;display_string=Audit&amp;VAR:KEY=KRULQDYRCF&amp;VAR:QUERY=RkZfU0dBKFFUUiwzOTk5NCk=&amp;WINDOW=FIRST_POPUP&amp;HEIGHT=450&amp;WIDTH=450&amp;START_MAXIMIZED=FALS","E&amp;VAR:CALENDAR=FJT&amp;VAR:SYMBOL=5401&amp;VAR:INDEX=0"}</definedName>
    <definedName name="_1323__FDSAUDITLINK__" hidden="1">{"fdsup://directions/FAT Viewer?action=UPDATE&amp;creator=factset&amp;DYN_ARGS=TRUE&amp;DOC_NAME=FAT:FQL_AUDITING_CLIENT_TEMPLATE.FAT&amp;display_string=Audit&amp;VAR:KEY=GTUNUTUJAP&amp;VAR:QUERY=RkZfR1JPU1NfSU5DKFFUUiw0MDE3OCk=&amp;WINDOW=FIRST_POPUP&amp;HEIGHT=450&amp;WIDTH=450&amp;START_MAXIMI","ZED=FALSE&amp;VAR:CALENDAR=FJT&amp;VAR:SYMBOL=5401&amp;VAR:INDEX=0"}</definedName>
    <definedName name="_1324__FDSAUDITLINK__" hidden="1">{"fdsup://directions/FAT Viewer?action=UPDATE&amp;creator=factset&amp;DYN_ARGS=TRUE&amp;DOC_NAME=FAT:FQL_AUDITING_CLIENT_TEMPLATE.FAT&amp;display_string=Audit&amp;VAR:KEY=GJWRENWXKD&amp;VAR:QUERY=RkZfR1JPU1NfSU5DKFFUUiw0MDA4Nik=&amp;WINDOW=FIRST_POPUP&amp;HEIGHT=450&amp;WIDTH=450&amp;START_MAXIMI","ZED=FALSE&amp;VAR:CALENDAR=FJT&amp;VAR:SYMBOL=5401&amp;VAR:INDEX=0"}</definedName>
    <definedName name="_1325__FDSAUDITLINK__" hidden="1">{"fdsup://directions/FAT Viewer?action=UPDATE&amp;creator=factset&amp;DYN_ARGS=TRUE&amp;DOC_NAME=FAT:FQL_AUDITING_CLIENT_TEMPLATE.FAT&amp;display_string=Audit&amp;VAR:KEY=ARARYJQDSL&amp;VAR:QUERY=RkZfR1JPU1NfSU5DKFFUUiwzOTk5NCk=&amp;WINDOW=FIRST_POPUP&amp;HEIGHT=450&amp;WIDTH=450&amp;START_MAXIMI","ZED=FALSE&amp;VAR:CALENDAR=FJT&amp;VAR:SYMBOL=5401&amp;VAR:INDEX=0"}</definedName>
    <definedName name="_1326__FDSAUDITLINK__" hidden="1">{"fdsup://directions/FAT Viewer?action=UPDATE&amp;creator=factset&amp;DYN_ARGS=TRUE&amp;DOC_NAME=FAT:FQL_AUDITING_CLIENT_TEMPLATE.FAT&amp;display_string=Audit&amp;VAR:KEY=EPYLWBCTIR&amp;VAR:QUERY=RkZfQ09HUyhRVFIsNDAxNzgp&amp;WINDOW=FIRST_POPUP&amp;HEIGHT=450&amp;WIDTH=450&amp;START_MAXIMIZED=FALS","E&amp;VAR:CALENDAR=FJT&amp;VAR:SYMBOL=5401&amp;VAR:INDEX=0"}</definedName>
    <definedName name="_1327__FDSAUDITLINK__" hidden="1">{"fdsup://directions/FAT Viewer?action=UPDATE&amp;creator=factset&amp;DYN_ARGS=TRUE&amp;DOC_NAME=FAT:FQL_AUDITING_CLIENT_TEMPLATE.FAT&amp;display_string=Audit&amp;VAR:KEY=SZQLIBWNYN&amp;VAR:QUERY=RkZfQ09HUyhRVFIsNDAwODYp&amp;WINDOW=FIRST_POPUP&amp;HEIGHT=450&amp;WIDTH=450&amp;START_MAXIMIZED=FALS","E&amp;VAR:CALENDAR=FJT&amp;VAR:SYMBOL=5401&amp;VAR:INDEX=0"}</definedName>
    <definedName name="_1328__FDSAUDITLINK__" hidden="1">{"fdsup://directions/FAT Viewer?action=UPDATE&amp;creator=factset&amp;DYN_ARGS=TRUE&amp;DOC_NAME=FAT:FQL_AUDITING_CLIENT_TEMPLATE.FAT&amp;display_string=Audit&amp;VAR:KEY=AVONCVYJGB&amp;VAR:QUERY=RkZfQ09HUyhRVFIsMzk5OTQp&amp;WINDOW=FIRST_POPUP&amp;HEIGHT=450&amp;WIDTH=450&amp;START_MAXIMIZED=FALS","E&amp;VAR:CALENDAR=FJT&amp;VAR:SYMBOL=5401&amp;VAR:INDEX=0"}</definedName>
    <definedName name="_1329__FDSAUDITLINK__" hidden="1">{"fdsup://Directions/FactSet Auditing Viewer?action=AUDIT_VALUE&amp;DB=129&amp;ID1=664256&amp;VALUEID=01001&amp;SDATE=200903&amp;PERIODTYPE=QTR_STD&amp;SCFT=3&amp;window=popup_no_bar&amp;width=385&amp;height=120&amp;START_MAXIMIZED=FALSE&amp;creator=factset&amp;display_string=Audit"}</definedName>
    <definedName name="_133__FDSAUDITLINK__" hidden="1">{"fdsup://directions/FAT Viewer?action=UPDATE&amp;creator=factset&amp;DYN_ARGS=TRUE&amp;DOC_NAME=FAT:FQL_AUDITING_CLIENT_TEMPLATE.FAT&amp;display_string=Audit&amp;VAR:KEY=XQTYXCFAVG&amp;VAR:QUERY=RkZfQ09HUyhRVFIsMzk1Mzgp&amp;WINDOW=FIRST_POPUP&amp;HEIGHT=450&amp;WIDTH=450&amp;START_MAXIMIZED=FALS","E&amp;VAR:CALENDAR=FIVEDAY&amp;VAR:SYMBOL=5411&amp;VAR:INDEX=0"}</definedName>
    <definedName name="_1330__FDSAUDITLINK__" hidden="1">{"fdsup://Directions/FactSet Auditing Viewer?action=AUDIT_VALUE&amp;DB=129&amp;ID1=664256&amp;VALUEID=01001&amp;SDATE=200902&amp;PERIODTYPE=QTR_STD&amp;SCFT=3&amp;window=popup_no_bar&amp;width=385&amp;height=120&amp;START_MAXIMIZED=FALSE&amp;creator=factset&amp;display_string=Audit"}</definedName>
    <definedName name="_1331__FDSAUDITLINK__" hidden="1">{"fdsup://Directions/FactSet Auditing Viewer?action=AUDIT_VALUE&amp;DB=129&amp;ID1=664256&amp;VALUEID=01001&amp;SDATE=200901&amp;PERIODTYPE=QTR_STD&amp;SCFT=3&amp;window=popup_no_bar&amp;width=385&amp;height=120&amp;START_MAXIMIZED=FALSE&amp;creator=factset&amp;display_string=Audit"}</definedName>
    <definedName name="_1332__FDSAUDITLINK__" hidden="1">{"fdsup://directions/FAT Viewer?action=UPDATE&amp;creator=factset&amp;DYN_ARGS=TRUE&amp;DOC_NAME=FAT:FQL_AUDITING_CLIENT_TEMPLATE.FAT&amp;display_string=Audit&amp;VAR:KEY=CDEXEPQLWZ&amp;VAR:QUERY=RkZfU0dBKFFUUiwzOTkwMyk=&amp;WINDOW=FIRST_POPUP&amp;HEIGHT=450&amp;WIDTH=450&amp;START_MAXIMIZED=FALS","E&amp;VAR:CALENDAR=FJT&amp;VAR:SYMBOL=5401&amp;VAR:INDEX=0"}</definedName>
    <definedName name="_1333__FDSAUDITLINK__" hidden="1">{"fdsup://directions/FAT Viewer?action=UPDATE&amp;creator=factset&amp;DYN_ARGS=TRUE&amp;DOC_NAME=FAT:FQL_AUDITING_CLIENT_TEMPLATE.FAT&amp;display_string=Audit&amp;VAR:KEY=KHIBMFOBSF&amp;VAR:QUERY=RkZfR1JPU1NfSU5DKFFUUiwzOTkwMyk=&amp;WINDOW=FIRST_POPUP&amp;HEIGHT=450&amp;WIDTH=450&amp;START_MAXIMI","ZED=FALSE&amp;VAR:CALENDAR=FJT&amp;VAR:SYMBOL=5401&amp;VAR:INDEX=0"}</definedName>
    <definedName name="_1334__FDSAUDITLINK__" hidden="1">{"fdsup://directions/FAT Viewer?action=UPDATE&amp;creator=factset&amp;DYN_ARGS=TRUE&amp;DOC_NAME=FAT:FQL_AUDITING_CLIENT_TEMPLATE.FAT&amp;display_string=Audit&amp;VAR:KEY=ANQVYLUHAH&amp;VAR:QUERY=RkZfQ09HUyhRVFIsMzk5MDMp&amp;WINDOW=FIRST_POPUP&amp;HEIGHT=450&amp;WIDTH=450&amp;START_MAXIMIZED=FALS","E&amp;VAR:CALENDAR=FJT&amp;VAR:SYMBOL=5401&amp;VAR:INDEX=0"}</definedName>
    <definedName name="_1335__FDSAUDITLINK__" hidden="1">{"fdsup://directions/FAT Viewer?action=UPDATE&amp;creator=factset&amp;DYN_ARGS=TRUE&amp;DOC_NAME=FAT:FQL_AUDITING_CLIENT_TEMPLATE.FAT&amp;display_string=Audit&amp;VAR:KEY=WDUNADAZUN&amp;VAR:QUERY=RkZfU0dBKFFUUiwzOTgxMyk=&amp;WINDOW=FIRST_POPUP&amp;HEIGHT=450&amp;WIDTH=450&amp;START_MAXIMIZED=FALS","E&amp;VAR:CALENDAR=FJT&amp;VAR:SYMBOL=5401&amp;VAR:INDEX=0"}</definedName>
    <definedName name="_1336__FDSAUDITLINK__" hidden="1">{"fdsup://directions/FAT Viewer?action=UPDATE&amp;creator=factset&amp;DYN_ARGS=TRUE&amp;DOC_NAME=FAT:FQL_AUDITING_CLIENT_TEMPLATE.FAT&amp;display_string=Audit&amp;VAR:KEY=MLEXSLEJCF&amp;VAR:QUERY=RkZfU0dBKFFUUiwzOTcyMSk=&amp;WINDOW=FIRST_POPUP&amp;HEIGHT=450&amp;WIDTH=450&amp;START_MAXIMIZED=FALS","E&amp;VAR:CALENDAR=FJT&amp;VAR:SYMBOL=5401&amp;VAR:INDEX=0"}</definedName>
    <definedName name="_1337__FDSAUDITLINK__" hidden="1">{"fdsup://directions/FAT Viewer?action=UPDATE&amp;creator=factset&amp;DYN_ARGS=TRUE&amp;DOC_NAME=FAT:FQL_AUDITING_CLIENT_TEMPLATE.FAT&amp;display_string=Audit&amp;VAR:KEY=KXQLAVQTOT&amp;VAR:QUERY=RkZfU0dBKFFUUiwzOTYyOSk=&amp;WINDOW=FIRST_POPUP&amp;HEIGHT=450&amp;WIDTH=450&amp;START_MAXIMIZED=FALS","E&amp;VAR:CALENDAR=FJT&amp;VAR:SYMBOL=5401&amp;VAR:INDEX=0"}</definedName>
    <definedName name="_1338__FDSAUDITLINK__" hidden="1">{"fdsup://directions/FAT Viewer?action=UPDATE&amp;creator=factset&amp;DYN_ARGS=TRUE&amp;DOC_NAME=FAT:FQL_AUDITING_CLIENT_TEMPLATE.FAT&amp;display_string=Audit&amp;VAR:KEY=KNERSVSLAD&amp;VAR:QUERY=RkZfR1JPU1NfSU5DKFFUUiwzOTgxMyk=&amp;WINDOW=FIRST_POPUP&amp;HEIGHT=450&amp;WIDTH=450&amp;START_MAXIMI","ZED=FALSE&amp;VAR:CALENDAR=FJT&amp;VAR:SYMBOL=5401&amp;VAR:INDEX=0"}</definedName>
    <definedName name="_1339__FDSAUDITLINK__" hidden="1">{"fdsup://directions/FAT Viewer?action=UPDATE&amp;creator=factset&amp;DYN_ARGS=TRUE&amp;DOC_NAME=FAT:FQL_AUDITING_CLIENT_TEMPLATE.FAT&amp;display_string=Audit&amp;VAR:KEY=CFIDYJCZIB&amp;VAR:QUERY=RkZfR1JPU1NfSU5DKFFUUiwzOTcyMSk=&amp;WINDOW=FIRST_POPUP&amp;HEIGHT=450&amp;WIDTH=450&amp;START_MAXIMI","ZED=FALSE&amp;VAR:CALENDAR=FJT&amp;VAR:SYMBOL=5401&amp;VAR:INDEX=0"}</definedName>
    <definedName name="_134__FDSAUDITLINK__" hidden="1">{"fdsup://directions/FAT Viewer?action=UPDATE&amp;creator=factset&amp;DYN_ARGS=TRUE&amp;DOC_NAME=FAT:FQL_AUDITING_CLIENT_TEMPLATE.FAT&amp;display_string=Audit&amp;VAR:KEY=JCDCTSFOFW&amp;VAR:QUERY=RkZfQ09HUyhRVFIsMzk0NDcp&amp;WINDOW=FIRST_POPUP&amp;HEIGHT=450&amp;WIDTH=450&amp;START_MAXIMIZED=FALS","E&amp;VAR:CALENDAR=FIVEDAY&amp;VAR:SYMBOL=5411&amp;VAR:INDEX=0"}</definedName>
    <definedName name="_1340__FDSAUDITLINK__" hidden="1">{"fdsup://directions/FAT Viewer?action=UPDATE&amp;creator=factset&amp;DYN_ARGS=TRUE&amp;DOC_NAME=FAT:FQL_AUDITING_CLIENT_TEMPLATE.FAT&amp;display_string=Audit&amp;VAR:KEY=WLYXWVSVQV&amp;VAR:QUERY=RkZfR1JPU1NfSU5DKFFUUiwzOTYyOSk=&amp;WINDOW=FIRST_POPUP&amp;HEIGHT=450&amp;WIDTH=450&amp;START_MAXIMI","ZED=FALSE&amp;VAR:CALENDAR=FJT&amp;VAR:SYMBOL=5401&amp;VAR:INDEX=0"}</definedName>
    <definedName name="_1341__FDSAUDITLINK__" hidden="1">{"fdsup://directions/FAT Viewer?action=UPDATE&amp;creator=factset&amp;DYN_ARGS=TRUE&amp;DOC_NAME=FAT:FQL_AUDITING_CLIENT_TEMPLATE.FAT&amp;display_string=Audit&amp;VAR:KEY=SDCRIHCXSZ&amp;VAR:QUERY=RkZfQ09HUyhRVFIsMzk4MTMp&amp;WINDOW=FIRST_POPUP&amp;HEIGHT=450&amp;WIDTH=450&amp;START_MAXIMIZED=FALS","E&amp;VAR:CALENDAR=FJT&amp;VAR:SYMBOL=5401&amp;VAR:INDEX=0"}</definedName>
    <definedName name="_1342__FDSAUDITLINK__" hidden="1">{"fdsup://directions/FAT Viewer?action=UPDATE&amp;creator=factset&amp;DYN_ARGS=TRUE&amp;DOC_NAME=FAT:FQL_AUDITING_CLIENT_TEMPLATE.FAT&amp;display_string=Audit&amp;VAR:KEY=SBYBOFAXOF&amp;VAR:QUERY=RkZfQ09HUyhRVFIsMzk3MjEp&amp;WINDOW=FIRST_POPUP&amp;HEIGHT=450&amp;WIDTH=450&amp;START_MAXIMIZED=FALS","E&amp;VAR:CALENDAR=FJT&amp;VAR:SYMBOL=5401&amp;VAR:INDEX=0"}</definedName>
    <definedName name="_1343__FDSAUDITLINK__" hidden="1">{"fdsup://directions/FAT Viewer?action=UPDATE&amp;creator=factset&amp;DYN_ARGS=TRUE&amp;DOC_NAME=FAT:FQL_AUDITING_CLIENT_TEMPLATE.FAT&amp;display_string=Audit&amp;VAR:KEY=EZMBSXYRET&amp;VAR:QUERY=RkZfQ09HUyhRVFIsMzk2Mjkp&amp;WINDOW=FIRST_POPUP&amp;HEIGHT=450&amp;WIDTH=450&amp;START_MAXIMIZED=FALS","E&amp;VAR:CALENDAR=FJT&amp;VAR:SYMBOL=5401&amp;VAR:INDEX=0"}</definedName>
    <definedName name="_1344__FDSAUDITLINK__" hidden="1">{"fdsup://directions/FAT Viewer?action=UPDATE&amp;creator=factset&amp;DYN_ARGS=TRUE&amp;DOC_NAME=FAT:FQL_AUDITING_CLIENT_TEMPLATE.FAT&amp;display_string=Audit&amp;VAR:KEY=MBQRYBKLQP&amp;VAR:QUERY=RkZfU0dBKFFUUiwzOTUzOCk=&amp;WINDOW=FIRST_POPUP&amp;HEIGHT=450&amp;WIDTH=450&amp;START_MAXIMIZED=FALS","E&amp;VAR:CALENDAR=FJT&amp;VAR:SYMBOL=5401&amp;VAR:INDEX=0"}</definedName>
    <definedName name="_1345__FDSAUDITLINK__" hidden="1">{"fdsup://directions/FAT Viewer?action=UPDATE&amp;creator=factset&amp;DYN_ARGS=TRUE&amp;DOC_NAME=FAT:FQL_AUDITING_CLIENT_TEMPLATE.FAT&amp;display_string=Audit&amp;VAR:KEY=CRCRGDCDKF&amp;VAR:QUERY=RkZfR1JPU1NfSU5DKFFUUiwzOTUzOCk=&amp;WINDOW=FIRST_POPUP&amp;HEIGHT=450&amp;WIDTH=450&amp;START_MAXIMI","ZED=FALSE&amp;VAR:CALENDAR=FJT&amp;VAR:SYMBOL=5401&amp;VAR:INDEX=0"}</definedName>
    <definedName name="_1346__FDSAUDITLINK__" hidden="1">{"fdsup://directions/FAT Viewer?action=UPDATE&amp;creator=factset&amp;DYN_ARGS=TRUE&amp;DOC_NAME=FAT:FQL_AUDITING_CLIENT_TEMPLATE.FAT&amp;display_string=Audit&amp;VAR:KEY=QJSLARMVCH&amp;VAR:QUERY=RkZfQ09HUyhRVFIsMzk1Mzgp&amp;WINDOW=FIRST_POPUP&amp;HEIGHT=450&amp;WIDTH=450&amp;START_MAXIMIZED=FALS","E&amp;VAR:CALENDAR=FJT&amp;VAR:SYMBOL=5401&amp;VAR:INDEX=0"}</definedName>
    <definedName name="_1347__FDSAUDITLINK__" hidden="1">{"fdsup://directions/FAT Viewer?action=UPDATE&amp;creator=factset&amp;DYN_ARGS=TRUE&amp;DOC_NAME=FAT:FQL_AUDITING_CLIENT_TEMPLATE.FAT&amp;display_string=Audit&amp;VAR:KEY=WFMRMZUVSL&amp;VAR:QUERY=RkZfU0dBKFFUUiwzOTQ0Nyk=&amp;WINDOW=FIRST_POPUP&amp;HEIGHT=450&amp;WIDTH=450&amp;START_MAXIMIZED=FALS","E&amp;VAR:CALENDAR=FJT&amp;VAR:SYMBOL=5401&amp;VAR:INDEX=0"}</definedName>
    <definedName name="_1348__FDSAUDITLINK__" hidden="1">{"fdsup://directions/FAT Viewer?action=UPDATE&amp;creator=factset&amp;DYN_ARGS=TRUE&amp;DOC_NAME=FAT:FQL_AUDITING_CLIENT_TEMPLATE.FAT&amp;display_string=Audit&amp;VAR:KEY=WNUXSPYRCL&amp;VAR:QUERY=RkZfU0dBKFFUUiwzOTM1NSk=&amp;WINDOW=FIRST_POPUP&amp;HEIGHT=450&amp;WIDTH=450&amp;START_MAXIMIZED=FALS","E&amp;VAR:CALENDAR=FJT&amp;VAR:SYMBOL=5401&amp;VAR:INDEX=0"}</definedName>
    <definedName name="_1349__FDSAUDITLINK__" hidden="1">{"fdsup://directions/FAT Viewer?action=UPDATE&amp;creator=factset&amp;DYN_ARGS=TRUE&amp;DOC_NAME=FAT:FQL_AUDITING_CLIENT_TEMPLATE.FAT&amp;display_string=Audit&amp;VAR:KEY=CNAJOVIHGB&amp;VAR:QUERY=RkZfU0dBKFFUUiwzOTI2Myk=&amp;WINDOW=FIRST_POPUP&amp;HEIGHT=450&amp;WIDTH=450&amp;START_MAXIMIZED=FALS","E&amp;VAR:CALENDAR=FJT&amp;VAR:SYMBOL=5401&amp;VAR:INDEX=0"}</definedName>
    <definedName name="_135__FDSAUDITLINK__" hidden="1">{"fdsup://directions/FAT Viewer?action=UPDATE&amp;creator=factset&amp;DYN_ARGS=TRUE&amp;DOC_NAME=FAT:FQL_AUDITING_CLIENT_TEMPLATE.FAT&amp;display_string=Audit&amp;VAR:KEY=XINUBKLYVA&amp;VAR:QUERY=RkZfQ09HUyhRVFIsMzkzNTUp&amp;WINDOW=FIRST_POPUP&amp;HEIGHT=450&amp;WIDTH=450&amp;START_MAXIMIZED=FALS","E&amp;VAR:CALENDAR=FIVEDAY&amp;VAR:SYMBOL=5411&amp;VAR:INDEX=0"}</definedName>
    <definedName name="_1350__FDSAUDITLINK__" hidden="1">{"fdsup://directions/FAT Viewer?action=UPDATE&amp;creator=factset&amp;DYN_ARGS=TRUE&amp;DOC_NAME=FAT:FQL_AUDITING_CLIENT_TEMPLATE.FAT&amp;display_string=Audit&amp;VAR:KEY=WPKLAVOXSL&amp;VAR:QUERY=RkZfR1JPU1NfSU5DKFFUUiwzOTQ0Nyk=&amp;WINDOW=FIRST_POPUP&amp;HEIGHT=450&amp;WIDTH=450&amp;START_MAXIMI","ZED=FALSE&amp;VAR:CALENDAR=FJT&amp;VAR:SYMBOL=5401&amp;VAR:INDEX=0"}</definedName>
    <definedName name="_1351__FDSAUDITLINK__" hidden="1">{"fdsup://directions/FAT Viewer?action=UPDATE&amp;creator=factset&amp;DYN_ARGS=TRUE&amp;DOC_NAME=FAT:FQL_AUDITING_CLIENT_TEMPLATE.FAT&amp;display_string=Audit&amp;VAR:KEY=URCRSNSDSZ&amp;VAR:QUERY=RkZfR1JPU1NfSU5DKFFUUiwzOTM1NSk=&amp;WINDOW=FIRST_POPUP&amp;HEIGHT=450&amp;WIDTH=450&amp;START_MAXIMI","ZED=FALSE&amp;VAR:CALENDAR=FJT&amp;VAR:SYMBOL=5401&amp;VAR:INDEX=0"}</definedName>
    <definedName name="_1352__FDSAUDITLINK__" hidden="1">{"fdsup://directions/FAT Viewer?action=UPDATE&amp;creator=factset&amp;DYN_ARGS=TRUE&amp;DOC_NAME=FAT:FQL_AUDITING_CLIENT_TEMPLATE.FAT&amp;display_string=Audit&amp;VAR:KEY=UPSTMDARGH&amp;VAR:QUERY=RkZfR1JPU1NfSU5DKFFUUiwzOTI2Myk=&amp;WINDOW=FIRST_POPUP&amp;HEIGHT=450&amp;WIDTH=450&amp;START_MAXIMI","ZED=FALSE&amp;VAR:CALENDAR=FJT&amp;VAR:SYMBOL=5401&amp;VAR:INDEX=0"}</definedName>
    <definedName name="_1353__FDSAUDITLINK__" hidden="1">{"fdsup://directions/FAT Viewer?action=UPDATE&amp;creator=factset&amp;DYN_ARGS=TRUE&amp;DOC_NAME=FAT:FQL_AUDITING_CLIENT_TEMPLATE.FAT&amp;display_string=Audit&amp;VAR:KEY=CNCFANKREP&amp;VAR:QUERY=RkZfQ09HUyhRVFIsMzk0NDcp&amp;WINDOW=FIRST_POPUP&amp;HEIGHT=450&amp;WIDTH=450&amp;START_MAXIMIZED=FALS","E&amp;VAR:CALENDAR=FJT&amp;VAR:SYMBOL=5401&amp;VAR:INDEX=0"}</definedName>
    <definedName name="_1354__FDSAUDITLINK__" hidden="1">{"fdsup://directions/FAT Viewer?action=UPDATE&amp;creator=factset&amp;DYN_ARGS=TRUE&amp;DOC_NAME=FAT:FQL_AUDITING_CLIENT_TEMPLATE.FAT&amp;display_string=Audit&amp;VAR:KEY=UPKTWBKZWX&amp;VAR:QUERY=RkZfQ09HUyhRVFIsMzkzNTUp&amp;WINDOW=FIRST_POPUP&amp;HEIGHT=450&amp;WIDTH=450&amp;START_MAXIMIZED=FALS","E&amp;VAR:CALENDAR=FJT&amp;VAR:SYMBOL=5401&amp;VAR:INDEX=0"}</definedName>
    <definedName name="_1355__FDSAUDITLINK__" hidden="1">{"fdsup://directions/FAT Viewer?action=UPDATE&amp;creator=factset&amp;DYN_ARGS=TRUE&amp;DOC_NAME=FAT:FQL_AUDITING_CLIENT_TEMPLATE.FAT&amp;display_string=Audit&amp;VAR:KEY=KTSNMFWXMP&amp;VAR:QUERY=RkZfQ09HUyhRVFIsMzkyNjMp&amp;WINDOW=FIRST_POPUP&amp;HEIGHT=450&amp;WIDTH=450&amp;START_MAXIMIZED=FALS","E&amp;VAR:CALENDAR=FJT&amp;VAR:SYMBOL=5401&amp;VAR:INDEX=0"}</definedName>
    <definedName name="_1356__FDSAUDITLINK__" hidden="1">{"fdsup://directions/FAT Viewer?action=UPDATE&amp;creator=factset&amp;DYN_ARGS=TRUE&amp;DOC_NAME=FAT:FQL_AUDITING_CLIENT_TEMPLATE.FAT&amp;display_string=Audit&amp;VAR:KEY=IHMJMBAPUB&amp;VAR:QUERY=RkZfU0dBKFFUUiwzOTE3Mik=&amp;WINDOW=FIRST_POPUP&amp;HEIGHT=450&amp;WIDTH=450&amp;START_MAXIMIZED=FALS","E&amp;VAR:CALENDAR=FJT&amp;VAR:SYMBOL=5401&amp;VAR:INDEX=0"}</definedName>
    <definedName name="_1357__FDSAUDITLINK__" hidden="1">{"fdsup://directions/FAT Viewer?action=UPDATE&amp;creator=factset&amp;DYN_ARGS=TRUE&amp;DOC_NAME=FAT:FQL_AUDITING_CLIENT_TEMPLATE.FAT&amp;display_string=Audit&amp;VAR:KEY=UDADCXAXAV&amp;VAR:QUERY=RkZfR1JPU1NfSU5DKFFUUiwzOTE3Mik=&amp;WINDOW=FIRST_POPUP&amp;HEIGHT=450&amp;WIDTH=450&amp;START_MAXIMI","ZED=FALSE&amp;VAR:CALENDAR=FJT&amp;VAR:SYMBOL=5401&amp;VAR:INDEX=0"}</definedName>
    <definedName name="_1358__FDSAUDITLINK__" hidden="1">{"fdsup://directions/FAT Viewer?action=UPDATE&amp;creator=factset&amp;DYN_ARGS=TRUE&amp;DOC_NAME=FAT:FQL_AUDITING_CLIENT_TEMPLATE.FAT&amp;display_string=Audit&amp;VAR:KEY=YRKLUHGDWR&amp;VAR:QUERY=RkZfQ09HUyhRVFIsMzkxNzIp&amp;WINDOW=FIRST_POPUP&amp;HEIGHT=450&amp;WIDTH=450&amp;START_MAXIMIZED=FALS","E&amp;VAR:CALENDAR=FJT&amp;VAR:SYMBOL=5401&amp;VAR:INDEX=0"}</definedName>
    <definedName name="_1359__FDSAUDITLINK__" hidden="1">{"fdsup://directions/FAT Viewer?action=UPDATE&amp;creator=factset&amp;DYN_ARGS=TRUE&amp;DOC_NAME=FAT:FQL_AUDITING_CLIENT_TEMPLATE.FAT&amp;display_string=Audit&amp;VAR:KEY=GDMZONGRMP&amp;VAR:QUERY=RkZfU0dBKFFUUiwzOTA4Mik=&amp;WINDOW=FIRST_POPUP&amp;HEIGHT=450&amp;WIDTH=450&amp;START_MAXIMIZED=FALS","E&amp;VAR:CALENDAR=FJT&amp;VAR:SYMBOL=5401&amp;VAR:INDEX=0"}</definedName>
    <definedName name="_136__FDSAUDITLINK__" hidden="1">{"fdsup://directions/FAT Viewer?action=UPDATE&amp;creator=factset&amp;DYN_ARGS=TRUE&amp;DOC_NAME=FAT:FQL_AUDITING_CLIENT_TEMPLATE.FAT&amp;display_string=Audit&amp;VAR:KEY=PMVOJWBAJS&amp;VAR:QUERY=RkZfQ09HUyhRVFIsMzkyNjMp&amp;WINDOW=FIRST_POPUP&amp;HEIGHT=450&amp;WIDTH=450&amp;START_MAXIMIZED=FALS","E&amp;VAR:CALENDAR=FIVEDAY&amp;VAR:SYMBOL=5411&amp;VAR:INDEX=0"}</definedName>
    <definedName name="_1360__FDSAUDITLINK__" hidden="1">{"fdsup://directions/FAT Viewer?action=UPDATE&amp;creator=factset&amp;DYN_ARGS=TRUE&amp;DOC_NAME=FAT:FQL_AUDITING_CLIENT_TEMPLATE.FAT&amp;display_string=Audit&amp;VAR:KEY=AZEHUBQHYJ&amp;VAR:QUERY=RkZfU0dBKFFUUiwzODk5MCk=&amp;WINDOW=FIRST_POPUP&amp;HEIGHT=450&amp;WIDTH=450&amp;START_MAXIMIZED=FALS","E&amp;VAR:CALENDAR=FJT&amp;VAR:SYMBOL=5401&amp;VAR:INDEX=0"}</definedName>
    <definedName name="_1361__FDSAUDITLINK__" hidden="1">{"fdsup://directions/FAT Viewer?action=UPDATE&amp;creator=factset&amp;DYN_ARGS=TRUE&amp;DOC_NAME=FAT:FQL_AUDITING_CLIENT_TEMPLATE.FAT&amp;display_string=Audit&amp;VAR:KEY=SNOXKNYRQZ&amp;VAR:QUERY=RkZfU0dBKFFUUiwzODg5OCk=&amp;WINDOW=FIRST_POPUP&amp;HEIGHT=450&amp;WIDTH=450&amp;START_MAXIMIZED=FALS","E&amp;VAR:CALENDAR=FJT&amp;VAR:SYMBOL=5401&amp;VAR:INDEX=0"}</definedName>
    <definedName name="_1362__FDSAUDITLINK__" hidden="1">{"fdsup://directions/FAT Viewer?action=UPDATE&amp;creator=factset&amp;DYN_ARGS=TRUE&amp;DOC_NAME=FAT:FQL_AUDITING_CLIENT_TEMPLATE.FAT&amp;display_string=Audit&amp;VAR:KEY=KZWVOZOFQN&amp;VAR:QUERY=RkZfR1JPU1NfSU5DKFFUUiwzOTA4Mik=&amp;WINDOW=FIRST_POPUP&amp;HEIGHT=450&amp;WIDTH=450&amp;START_MAXIMI","ZED=FALSE&amp;VAR:CALENDAR=FJT&amp;VAR:SYMBOL=5401&amp;VAR:INDEX=0"}</definedName>
    <definedName name="_1363__FDSAUDITLINK__" hidden="1">{"fdsup://directions/FAT Viewer?action=UPDATE&amp;creator=factset&amp;DYN_ARGS=TRUE&amp;DOC_NAME=FAT:FQL_AUDITING_CLIENT_TEMPLATE.FAT&amp;display_string=Audit&amp;VAR:KEY=QHQDWZCTON&amp;VAR:QUERY=RkZfR1JPU1NfSU5DKFFUUiwzODk5MCk=&amp;WINDOW=FIRST_POPUP&amp;HEIGHT=450&amp;WIDTH=450&amp;START_MAXIMI","ZED=FALSE&amp;VAR:CALENDAR=FJT&amp;VAR:SYMBOL=5401&amp;VAR:INDEX=0"}</definedName>
    <definedName name="_1364__FDSAUDITLINK__" hidden="1">{"fdsup://directions/FAT Viewer?action=UPDATE&amp;creator=factset&amp;DYN_ARGS=TRUE&amp;DOC_NAME=FAT:FQL_AUDITING_CLIENT_TEMPLATE.FAT&amp;display_string=Audit&amp;VAR:KEY=UZIHSLSXAB&amp;VAR:QUERY=RkZfR1JPU1NfSU5DKFFUUiwzODg5OCk=&amp;WINDOW=FIRST_POPUP&amp;HEIGHT=450&amp;WIDTH=450&amp;START_MAXIMI","ZED=FALSE&amp;VAR:CALENDAR=FJT&amp;VAR:SYMBOL=5401&amp;VAR:INDEX=0"}</definedName>
    <definedName name="_1365__FDSAUDITLINK__" hidden="1">{"fdsup://directions/FAT Viewer?action=UPDATE&amp;creator=factset&amp;DYN_ARGS=TRUE&amp;DOC_NAME=FAT:FQL_AUDITING_CLIENT_TEMPLATE.FAT&amp;display_string=Audit&amp;VAR:KEY=UPELAZADIN&amp;VAR:QUERY=RkZfQ09HUyhRVFIsMzkwODIp&amp;WINDOW=FIRST_POPUP&amp;HEIGHT=450&amp;WIDTH=450&amp;START_MAXIMIZED=FALS","E&amp;VAR:CALENDAR=FJT&amp;VAR:SYMBOL=5401&amp;VAR:INDEX=0"}</definedName>
    <definedName name="_1366__FDSAUDITLINK__" hidden="1">{"fdsup://directions/FAT Viewer?action=UPDATE&amp;creator=factset&amp;DYN_ARGS=TRUE&amp;DOC_NAME=FAT:FQL_AUDITING_CLIENT_TEMPLATE.FAT&amp;display_string=Audit&amp;VAR:KEY=CBAPSHUNQX&amp;VAR:QUERY=RkZfQ09HUyhRVFIsMzg5OTAp&amp;WINDOW=FIRST_POPUP&amp;HEIGHT=450&amp;WIDTH=450&amp;START_MAXIMIZED=FALS","E&amp;VAR:CALENDAR=FJT&amp;VAR:SYMBOL=5401&amp;VAR:INDEX=0"}</definedName>
    <definedName name="_1367__FDSAUDITLINK__" hidden="1">{"fdsup://directions/FAT Viewer?action=UPDATE&amp;creator=factset&amp;DYN_ARGS=TRUE&amp;DOC_NAME=FAT:FQL_AUDITING_CLIENT_TEMPLATE.FAT&amp;display_string=Audit&amp;VAR:KEY=WZARWDOBGT&amp;VAR:QUERY=RkZfQ09HUyhRVFIsMzg4OTgp&amp;WINDOW=FIRST_POPUP&amp;HEIGHT=450&amp;WIDTH=450&amp;START_MAXIMIZED=FALS","E&amp;VAR:CALENDAR=FJT&amp;VAR:SYMBOL=5401&amp;VAR:INDEX=0"}</definedName>
    <definedName name="_1368__FDSAUDITLINK__" hidden="1">{"fdsup://directions/FAT Viewer?action=UPDATE&amp;creator=factset&amp;DYN_ARGS=TRUE&amp;DOC_NAME=FAT:FQL_AUDITING_CLIENT_TEMPLATE.FAT&amp;display_string=Audit&amp;VAR:KEY=IHCBERAPWT&amp;VAR:QUERY=RkZfU0dBKFFUUiwzODgwNyk=&amp;WINDOW=FIRST_POPUP&amp;HEIGHT=450&amp;WIDTH=450&amp;START_MAXIMIZED=FALS","E&amp;VAR:CALENDAR=FJT&amp;VAR:SYMBOL=5401&amp;VAR:INDEX=0"}</definedName>
    <definedName name="_1369__FDSAUDITLINK__" hidden="1">{"fdsup://directions/FAT Viewer?action=UPDATE&amp;creator=factset&amp;DYN_ARGS=TRUE&amp;DOC_NAME=FAT:FQL_AUDITING_CLIENT_TEMPLATE.FAT&amp;display_string=Audit&amp;VAR:KEY=APGJQTQRAV&amp;VAR:QUERY=RkZfR1JPU1NfSU5DKFFUUiwzODgwNyk=&amp;WINDOW=FIRST_POPUP&amp;HEIGHT=450&amp;WIDTH=450&amp;START_MAXIMI","ZED=FALSE&amp;VAR:CALENDAR=FJT&amp;VAR:SYMBOL=5401&amp;VAR:INDEX=0"}</definedName>
    <definedName name="_137__FDSAUDITLINK__" hidden="1">{"fdsup://directions/FAT Viewer?action=UPDATE&amp;creator=factset&amp;DYN_ARGS=TRUE&amp;DOC_NAME=FAT:FQL_AUDITING_CLIENT_TEMPLATE.FAT&amp;display_string=Audit&amp;VAR:KEY=DGLOROXAFA&amp;VAR:QUERY=RkZfQ09HUyhRVFIsMzkxNzIp&amp;WINDOW=FIRST_POPUP&amp;HEIGHT=450&amp;WIDTH=450&amp;START_MAXIMIZED=FALS","E&amp;VAR:CALENDAR=FIVEDAY&amp;VAR:SYMBOL=5411&amp;VAR:INDEX=0"}</definedName>
    <definedName name="_1370__FDSAUDITLINK__" hidden="1">{"fdsup://directions/FAT Viewer?action=UPDATE&amp;creator=factset&amp;DYN_ARGS=TRUE&amp;DOC_NAME=FAT:FQL_AUDITING_CLIENT_TEMPLATE.FAT&amp;display_string=Audit&amp;VAR:KEY=KJILABUFOP&amp;VAR:QUERY=RkZfQ09HUyhRVFIsMzg4MDcp&amp;WINDOW=FIRST_POPUP&amp;HEIGHT=450&amp;WIDTH=450&amp;START_MAXIMIZED=FALS","E&amp;VAR:CALENDAR=FJT&amp;VAR:SYMBOL=5401&amp;VAR:INDEX=0"}</definedName>
    <definedName name="_1371__FDSAUDITLINK__" hidden="1">{"fdsup://directions/FAT Viewer?action=UPDATE&amp;creator=factset&amp;DYN_ARGS=TRUE&amp;DOC_NAME=FAT:FQL_AUDITING_CLIENT_TEMPLATE.FAT&amp;display_string=Audit&amp;VAR:KEY=GHAPMVIBQH&amp;VAR:QUERY=RkZfU0dBKFFUUiwzODcxNyk=&amp;WINDOW=FIRST_POPUP&amp;HEIGHT=450&amp;WIDTH=450&amp;START_MAXIMIZED=FALS","E&amp;VAR:CALENDAR=FJT&amp;VAR:SYMBOL=5401&amp;VAR:INDEX=0"}</definedName>
    <definedName name="_1372__FDSAUDITLINK__" hidden="1">{"fdsup://directions/FAT Viewer?action=UPDATE&amp;creator=factset&amp;DYN_ARGS=TRUE&amp;DOC_NAME=FAT:FQL_AUDITING_CLIENT_TEMPLATE.FAT&amp;display_string=Audit&amp;VAR:KEY=CTOLMHUHSH&amp;VAR:QUERY=RkZfU0dBKFFUUiwzODYyNSk=&amp;WINDOW=FIRST_POPUP&amp;HEIGHT=450&amp;WIDTH=450&amp;START_MAXIMIZED=FALS","E&amp;VAR:CALENDAR=FJT&amp;VAR:SYMBOL=5401&amp;VAR:INDEX=0"}</definedName>
    <definedName name="_1373__FDSAUDITLINK__" hidden="1">{"fdsup://directions/FAT Viewer?action=UPDATE&amp;creator=factset&amp;DYN_ARGS=TRUE&amp;DOC_NAME=FAT:FQL_AUDITING_CLIENT_TEMPLATE.FAT&amp;display_string=Audit&amp;VAR:KEY=MPEDQTWZYR&amp;VAR:QUERY=RkZfU0dBKFFUUiwzODUzMyk=&amp;WINDOW=FIRST_POPUP&amp;HEIGHT=450&amp;WIDTH=450&amp;START_MAXIMIZED=FALS","E&amp;VAR:CALENDAR=FJT&amp;VAR:SYMBOL=5401&amp;VAR:INDEX=0"}</definedName>
    <definedName name="_1374__FDSAUDITLINK__" hidden="1">{"fdsup://directions/FAT Viewer?action=UPDATE&amp;creator=factset&amp;DYN_ARGS=TRUE&amp;DOC_NAME=FAT:FQL_AUDITING_CLIENT_TEMPLATE.FAT&amp;display_string=Audit&amp;VAR:KEY=ETMNOPMPSX&amp;VAR:QUERY=RkZfR1JPU1NfSU5DKFFUUiwzODcxNyk=&amp;WINDOW=FIRST_POPUP&amp;HEIGHT=450&amp;WIDTH=450&amp;START_MAXIMI","ZED=FALSE&amp;VAR:CALENDAR=FJT&amp;VAR:SYMBOL=5401&amp;VAR:INDEX=0"}</definedName>
    <definedName name="_1375__FDSAUDITLINK__" hidden="1">{"fdsup://directions/FAT Viewer?action=UPDATE&amp;creator=factset&amp;DYN_ARGS=TRUE&amp;DOC_NAME=FAT:FQL_AUDITING_CLIENT_TEMPLATE.FAT&amp;display_string=Audit&amp;VAR:KEY=OVGNELEXKB&amp;VAR:QUERY=RkZfR1JPU1NfSU5DKFFUUiwzODYyNSk=&amp;WINDOW=FIRST_POPUP&amp;HEIGHT=450&amp;WIDTH=450&amp;START_MAXIMI","ZED=FALSE&amp;VAR:CALENDAR=FJT&amp;VAR:SYMBOL=5401&amp;VAR:INDEX=0"}</definedName>
    <definedName name="_1376__FDSAUDITLINK__" hidden="1">{"fdsup://directions/FAT Viewer?action=UPDATE&amp;creator=factset&amp;DYN_ARGS=TRUE&amp;DOC_NAME=FAT:FQL_AUDITING_CLIENT_TEMPLATE.FAT&amp;display_string=Audit&amp;VAR:KEY=SZMDIFWHKP&amp;VAR:QUERY=RkZfR1JPU1NfSU5DKFFUUiwzODUzMyk=&amp;WINDOW=FIRST_POPUP&amp;HEIGHT=450&amp;WIDTH=450&amp;START_MAXIMI","ZED=FALSE&amp;VAR:CALENDAR=FJT&amp;VAR:SYMBOL=5401&amp;VAR:INDEX=0"}</definedName>
    <definedName name="_1377__FDSAUDITLINK__" hidden="1">{"fdsup://directions/FAT Viewer?action=UPDATE&amp;creator=factset&amp;DYN_ARGS=TRUE&amp;DOC_NAME=FAT:FQL_AUDITING_CLIENT_TEMPLATE.FAT&amp;display_string=Audit&amp;VAR:KEY=IJSTYVQNYD&amp;VAR:QUERY=RkZfQ09HUyhRVFIsMzg3MTcp&amp;WINDOW=FIRST_POPUP&amp;HEIGHT=450&amp;WIDTH=450&amp;START_MAXIMIZED=FALS","E&amp;VAR:CALENDAR=FJT&amp;VAR:SYMBOL=5401&amp;VAR:INDEX=0"}</definedName>
    <definedName name="_1378__FDSAUDITLINK__" hidden="1">{"fdsup://directions/FAT Viewer?action=UPDATE&amp;creator=factset&amp;DYN_ARGS=TRUE&amp;DOC_NAME=FAT:FQL_AUDITING_CLIENT_TEMPLATE.FAT&amp;display_string=Audit&amp;VAR:KEY=SJIJUPKNAT&amp;VAR:QUERY=RkZfQ09HUyhRVFIsMzg2MjUp&amp;WINDOW=FIRST_POPUP&amp;HEIGHT=450&amp;WIDTH=450&amp;START_MAXIMIZED=FALS","E&amp;VAR:CALENDAR=FJT&amp;VAR:SYMBOL=5401&amp;VAR:INDEX=0"}</definedName>
    <definedName name="_1379__FDSAUDITLINK__" hidden="1">{"fdsup://directions/FAT Viewer?action=UPDATE&amp;creator=factset&amp;DYN_ARGS=TRUE&amp;DOC_NAME=FAT:FQL_AUDITING_CLIENT_TEMPLATE.FAT&amp;display_string=Audit&amp;VAR:KEY=MDCXYJUFQJ&amp;VAR:QUERY=RkZfQ09HUyhRVFIsMzg1MzMp&amp;WINDOW=FIRST_POPUP&amp;HEIGHT=450&amp;WIDTH=450&amp;START_MAXIMIZED=FALS","E&amp;VAR:CALENDAR=FJT&amp;VAR:SYMBOL=5401&amp;VAR:INDEX=0"}</definedName>
    <definedName name="_138__FDSAUDITLINK__" hidden="1">{"fdsup://directions/FAT Viewer?action=UPDATE&amp;creator=factset&amp;DYN_ARGS=TRUE&amp;DOC_NAME=FAT:FQL_AUDITING_CLIENT_TEMPLATE.FAT&amp;display_string=Audit&amp;VAR:KEY=BWPUBCDYJG&amp;VAR:QUERY=RkZfQ09HUyhRVFIsMzkwODIp&amp;WINDOW=FIRST_POPUP&amp;HEIGHT=450&amp;WIDTH=450&amp;START_MAXIMIZED=FALS","E&amp;VAR:CALENDAR=FIVEDAY&amp;VAR:SYMBOL=5411&amp;VAR:INDEX=0"}</definedName>
    <definedName name="_1380__FDSAUDITLINK__" hidden="1">{"fdsup://directions/FAT Viewer?action=UPDATE&amp;creator=factset&amp;DYN_ARGS=TRUE&amp;DOC_NAME=FAT:FQL_AUDITING_CLIENT_TEMPLATE.FAT&amp;display_string=Audit&amp;VAR:KEY=YZOFQDQFEL&amp;VAR:QUERY=RkZfU0dBKFFUUiwzODQ0Mik=&amp;WINDOW=FIRST_POPUP&amp;HEIGHT=450&amp;WIDTH=450&amp;START_MAXIMIZED=FALS","E&amp;VAR:CALENDAR=FJT&amp;VAR:SYMBOL=5401&amp;VAR:INDEX=0"}</definedName>
    <definedName name="_1381__FDSAUDITLINK__" hidden="1">{"fdsup://directions/FAT Viewer?action=UPDATE&amp;creator=factset&amp;DYN_ARGS=TRUE&amp;DOC_NAME=FAT:FQL_AUDITING_CLIENT_TEMPLATE.FAT&amp;display_string=Audit&amp;VAR:KEY=MJUHEBANST&amp;VAR:QUERY=RkZfR1JPU1NfSU5DKFFUUiwzODQ0Mik=&amp;WINDOW=FIRST_POPUP&amp;HEIGHT=450&amp;WIDTH=450&amp;START_MAXIMI","ZED=FALSE&amp;VAR:CALENDAR=FJT&amp;VAR:SYMBOL=5401&amp;VAR:INDEX=0"}</definedName>
    <definedName name="_1382__FDSAUDITLINK__" hidden="1">{"fdsup://directions/FAT Viewer?action=UPDATE&amp;creator=factset&amp;DYN_ARGS=TRUE&amp;DOC_NAME=FAT:FQL_AUDITING_CLIENT_TEMPLATE.FAT&amp;display_string=Audit&amp;VAR:KEY=IVOVIHIBSF&amp;VAR:QUERY=RkZfQ09HUyhRVFIsMzg0NDIp&amp;WINDOW=FIRST_POPUP&amp;HEIGHT=450&amp;WIDTH=450&amp;START_MAXIMIZED=FALS","E&amp;VAR:CALENDAR=FJT&amp;VAR:SYMBOL=5401&amp;VAR:INDEX=0"}</definedName>
    <definedName name="_1383__FDSAUDITLINK__" hidden="1">{"fdsup://directions/FAT Viewer?action=UPDATE&amp;creator=factset&amp;DYN_ARGS=TRUE&amp;DOC_NAME=FAT:FQL_AUDITING_CLIENT_TEMPLATE.FAT&amp;display_string=Audit&amp;VAR:KEY=WVADSRSBSJ&amp;VAR:QUERY=RkZfU0dBKFFUUiwzODM1Mik=&amp;WINDOW=FIRST_POPUP&amp;HEIGHT=450&amp;WIDTH=450&amp;START_MAXIMIZED=FALS","E&amp;VAR:CALENDAR=FJT&amp;VAR:SYMBOL=5401&amp;VAR:INDEX=0"}</definedName>
    <definedName name="_1384__FDSAUDITLINK__" hidden="1">{"fdsup://directions/FAT Viewer?action=UPDATE&amp;creator=factset&amp;DYN_ARGS=TRUE&amp;DOC_NAME=FAT:FQL_AUDITING_CLIENT_TEMPLATE.FAT&amp;display_string=Audit&amp;VAR:KEY=OPQZODMXQP&amp;VAR:QUERY=RkZfU0dBKFFUUiwzODI2MCk=&amp;WINDOW=FIRST_POPUP&amp;HEIGHT=450&amp;WIDTH=450&amp;START_MAXIMIZED=FALS","E&amp;VAR:CALENDAR=FJT&amp;VAR:SYMBOL=5401&amp;VAR:INDEX=0"}</definedName>
    <definedName name="_1385__FDSAUDITLINK__" hidden="1">{"fdsup://directions/FAT Viewer?action=UPDATE&amp;creator=factset&amp;DYN_ARGS=TRUE&amp;DOC_NAME=FAT:FQL_AUDITING_CLIENT_TEMPLATE.FAT&amp;display_string=Audit&amp;VAR:KEY=AZIXSHCBAP&amp;VAR:QUERY=RkZfU0dBKFFUUiwzODE2OCk=&amp;WINDOW=FIRST_POPUP&amp;HEIGHT=450&amp;WIDTH=450&amp;START_MAXIMIZED=FALS","E&amp;VAR:CALENDAR=FJT&amp;VAR:SYMBOL=5401&amp;VAR:INDEX=0"}</definedName>
    <definedName name="_1386__FDSAUDITLINK__" hidden="1">{"fdsup://directions/FAT Viewer?action=UPDATE&amp;creator=factset&amp;DYN_ARGS=TRUE&amp;DOC_NAME=FAT:FQL_AUDITING_CLIENT_TEMPLATE.FAT&amp;display_string=Audit&amp;VAR:KEY=GNQRWREVYH&amp;VAR:QUERY=RkZfR1JPU1NfSU5DKFFUUiwzODM1Mik=&amp;WINDOW=FIRST_POPUP&amp;HEIGHT=450&amp;WIDTH=450&amp;START_MAXIMI","ZED=FALSE&amp;VAR:CALENDAR=FJT&amp;VAR:SYMBOL=5401&amp;VAR:INDEX=0"}</definedName>
    <definedName name="_1387__FDSAUDITLINK__" hidden="1">{"fdsup://directions/FAT Viewer?action=UPDATE&amp;creator=factset&amp;DYN_ARGS=TRUE&amp;DOC_NAME=FAT:FQL_AUDITING_CLIENT_TEMPLATE.FAT&amp;display_string=Audit&amp;VAR:KEY=CBYNOPUJIZ&amp;VAR:QUERY=RkZfR1JPU1NfSU5DKFFUUiwzODI2MCk=&amp;WINDOW=FIRST_POPUP&amp;HEIGHT=450&amp;WIDTH=450&amp;START_MAXIMI","ZED=FALSE&amp;VAR:CALENDAR=FJT&amp;VAR:SYMBOL=5401&amp;VAR:INDEX=0"}</definedName>
    <definedName name="_1388__FDSAUDITLINK__" hidden="1">{"fdsup://directions/FAT Viewer?action=UPDATE&amp;creator=factset&amp;DYN_ARGS=TRUE&amp;DOC_NAME=FAT:FQL_AUDITING_CLIENT_TEMPLATE.FAT&amp;display_string=Audit&amp;VAR:KEY=ALUHYNKBCL&amp;VAR:QUERY=RkZfR1JPU1NfSU5DKFFUUiwzODE2OCk=&amp;WINDOW=FIRST_POPUP&amp;HEIGHT=450&amp;WIDTH=450&amp;START_MAXIMI","ZED=FALSE&amp;VAR:CALENDAR=FJT&amp;VAR:SYMBOL=5401&amp;VAR:INDEX=0"}</definedName>
    <definedName name="_1389__FDSAUDITLINK__" hidden="1">{"fdsup://directions/FAT Viewer?action=UPDATE&amp;creator=factset&amp;DYN_ARGS=TRUE&amp;DOC_NAME=FAT:FQL_AUDITING_CLIENT_TEMPLATE.FAT&amp;display_string=Audit&amp;VAR:KEY=WDAHYXINSD&amp;VAR:QUERY=RkZfQ09HUyhRVFIsMzgzNTIp&amp;WINDOW=FIRST_POPUP&amp;HEIGHT=450&amp;WIDTH=450&amp;START_MAXIMIZED=FALS","E&amp;VAR:CALENDAR=FJT&amp;VAR:SYMBOL=5401&amp;VAR:INDEX=0"}</definedName>
    <definedName name="_139__FDSAUDITLINK__" hidden="1">{"fdsup://directions/FAT Viewer?action=UPDATE&amp;creator=factset&amp;DYN_ARGS=TRUE&amp;DOC_NAME=FAT:FQL_AUDITING_CLIENT_TEMPLATE.FAT&amp;display_string=Audit&amp;VAR:KEY=NYZQDAXETC&amp;VAR:QUERY=RkZfQ09HUyhRVFIsMzg5OTAp&amp;WINDOW=FIRST_POPUP&amp;HEIGHT=450&amp;WIDTH=450&amp;START_MAXIMIZED=FALS","E&amp;VAR:CALENDAR=FIVEDAY&amp;VAR:SYMBOL=5411&amp;VAR:INDEX=0"}</definedName>
    <definedName name="_1390__FDSAUDITLINK__" hidden="1">{"fdsup://directions/FAT Viewer?action=UPDATE&amp;creator=factset&amp;DYN_ARGS=TRUE&amp;DOC_NAME=FAT:FQL_AUDITING_CLIENT_TEMPLATE.FAT&amp;display_string=Audit&amp;VAR:KEY=GBCRQDIRYR&amp;VAR:QUERY=RkZfQ09HUyhRVFIsMzgyNjAp&amp;WINDOW=FIRST_POPUP&amp;HEIGHT=450&amp;WIDTH=450&amp;START_MAXIMIZED=FALS","E&amp;VAR:CALENDAR=FJT&amp;VAR:SYMBOL=5401&amp;VAR:INDEX=0"}</definedName>
    <definedName name="_1391__FDSAUDITLINK__" hidden="1">{"fdsup://directions/FAT Viewer?action=UPDATE&amp;creator=factset&amp;DYN_ARGS=TRUE&amp;DOC_NAME=FAT:FQL_AUDITING_CLIENT_TEMPLATE.FAT&amp;display_string=Audit&amp;VAR:KEY=URIZKTAXMV&amp;VAR:QUERY=RkZfQ09HUyhRVFIsMzgxNjgp&amp;WINDOW=FIRST_POPUP&amp;HEIGHT=450&amp;WIDTH=450&amp;START_MAXIMIZED=FALS","E&amp;VAR:CALENDAR=FJT&amp;VAR:SYMBOL=5401&amp;VAR:INDEX=0"}</definedName>
    <definedName name="_1392__FDSAUDITLINK__" hidden="1">{"fdsup://directions/FAT Viewer?action=UPDATE&amp;creator=factset&amp;DYN_ARGS=TRUE&amp;DOC_NAME=FAT:FQL_AUDITING_CLIENT_TEMPLATE.FAT&amp;display_string=Audit&amp;VAR:KEY=KTOZIXSHMH&amp;VAR:QUERY=RkZfU0dBKFFUUiwzODA3Nyk=&amp;WINDOW=FIRST_POPUP&amp;HEIGHT=450&amp;WIDTH=450&amp;START_MAXIMIZED=FALS","E&amp;VAR:CALENDAR=FJT&amp;VAR:SYMBOL=5401&amp;VAR:INDEX=0"}</definedName>
    <definedName name="_1393__FDSAUDITLINK__" hidden="1">{"fdsup://directions/FAT Viewer?action=UPDATE&amp;creator=factset&amp;DYN_ARGS=TRUE&amp;DOC_NAME=FAT:FQL_AUDITING_CLIENT_TEMPLATE.FAT&amp;display_string=Audit&amp;VAR:KEY=ARWRCDKBGP&amp;VAR:QUERY=RkZfR1JPU1NfSU5DKFFUUiwzODA3Nyk=&amp;WINDOW=FIRST_POPUP&amp;HEIGHT=450&amp;WIDTH=450&amp;START_MAXIMI","ZED=FALSE&amp;VAR:CALENDAR=FJT&amp;VAR:SYMBOL=5401&amp;VAR:INDEX=0"}</definedName>
    <definedName name="_1394__FDSAUDITLINK__" hidden="1">{"fdsup://directions/FAT Viewer?action=UPDATE&amp;creator=factset&amp;DYN_ARGS=TRUE&amp;DOC_NAME=FAT:FQL_AUDITING_CLIENT_TEMPLATE.FAT&amp;display_string=Audit&amp;VAR:KEY=QVEHGFGJOT&amp;VAR:QUERY=RkZfQ09HUyhRVFIsMzgwNzcp&amp;WINDOW=FIRST_POPUP&amp;HEIGHT=450&amp;WIDTH=450&amp;START_MAXIMIZED=FALS","E&amp;VAR:CALENDAR=FJT&amp;VAR:SYMBOL=5401&amp;VAR:INDEX=0"}</definedName>
    <definedName name="_1395__FDSAUDITLINK__" hidden="1">{"fdsup://directions/FAT Viewer?action=UPDATE&amp;creator=factset&amp;DYN_ARGS=TRUE&amp;DOC_NAME=FAT:FQL_AUDITING_CLIENT_TEMPLATE.FAT&amp;display_string=Audit&amp;VAR:KEY=EBEHEJUBML&amp;VAR:QUERY=RkZfU0dBKFFUUiwzNzk4Nik=&amp;WINDOW=FIRST_POPUP&amp;HEIGHT=450&amp;WIDTH=450&amp;START_MAXIMIZED=FALS","E&amp;VAR:CALENDAR=FJT&amp;VAR:SYMBOL=5401&amp;VAR:INDEX=0"}</definedName>
    <definedName name="_1396__FDSAUDITLINK__" hidden="1">{"fdsup://directions/FAT Viewer?action=UPDATE&amp;creator=factset&amp;DYN_ARGS=TRUE&amp;DOC_NAME=FAT:FQL_AUDITING_CLIENT_TEMPLATE.FAT&amp;display_string=Audit&amp;VAR:KEY=UZMTYNWLIZ&amp;VAR:QUERY=RkZfU0dBKFFUUiwzNzg5NCk=&amp;WINDOW=FIRST_POPUP&amp;HEIGHT=450&amp;WIDTH=450&amp;START_MAXIMIZED=FALS","E&amp;VAR:CALENDAR=FJT&amp;VAR:SYMBOL=5401&amp;VAR:INDEX=0"}</definedName>
    <definedName name="_1397__FDSAUDITLINK__" hidden="1">{"fdsup://directions/FAT Viewer?action=UPDATE&amp;creator=factset&amp;DYN_ARGS=TRUE&amp;DOC_NAME=FAT:FQL_AUDITING_CLIENT_TEMPLATE.FAT&amp;display_string=Audit&amp;VAR:KEY=MLUNYXGLAX&amp;VAR:QUERY=RkZfU0dBKFFUUiwzNzgwMik=&amp;WINDOW=FIRST_POPUP&amp;HEIGHT=450&amp;WIDTH=450&amp;START_MAXIMIZED=FALS","E&amp;VAR:CALENDAR=FJT&amp;VAR:SYMBOL=5401&amp;VAR:INDEX=0"}</definedName>
    <definedName name="_1398__FDSAUDITLINK__" hidden="1">{"fdsup://directions/FAT Viewer?action=UPDATE&amp;creator=factset&amp;DYN_ARGS=TRUE&amp;DOC_NAME=FAT:FQL_AUDITING_CLIENT_TEMPLATE.FAT&amp;display_string=Audit&amp;VAR:KEY=YJYBWDGFMD&amp;VAR:QUERY=RkZfR1JPU1NfSU5DKFFUUiwzNzk4Nik=&amp;WINDOW=FIRST_POPUP&amp;HEIGHT=450&amp;WIDTH=450&amp;START_MAXIMI","ZED=FALSE&amp;VAR:CALENDAR=FJT&amp;VAR:SYMBOL=5401&amp;VAR:INDEX=0"}</definedName>
    <definedName name="_1399__FDSAUDITLINK__" hidden="1">{"fdsup://directions/FAT Viewer?action=UPDATE&amp;creator=factset&amp;DYN_ARGS=TRUE&amp;DOC_NAME=FAT:FQL_AUDITING_CLIENT_TEMPLATE.FAT&amp;display_string=Audit&amp;VAR:KEY=OHCZONOXET&amp;VAR:QUERY=RkZfR1JPU1NfSU5DKFFUUiwzNzg5NCk=&amp;WINDOW=FIRST_POPUP&amp;HEIGHT=450&amp;WIDTH=450&amp;START_MAXIMI","ZED=FALSE&amp;VAR:CALENDAR=FJT&amp;VAR:SYMBOL=5401&amp;VAR:INDEX=0"}</definedName>
    <definedName name="_14__123Graph_ACHART_29" hidden="1">#REF!</definedName>
    <definedName name="_14__123Graph_ACHART_8" hidden="1">#REF!</definedName>
    <definedName name="_14__123Graph_Aｸﾞﾗﾌ_1" hidden="1">#REF!</definedName>
    <definedName name="_14__123Graph_BCHART_111" hidden="1">#REF!</definedName>
    <definedName name="_14__123Graph_BNG_CONFRONT_INC" hidden="1">#REF!</definedName>
    <definedName name="_14__123Graph_Bｸﾞﾗﾌ_2" hidden="1">#REF!</definedName>
    <definedName name="_14__123Graph_C30_70ｼｪｱ推移" hidden="1">#REF!</definedName>
    <definedName name="_14__123Graph_CCHART_1" hidden="1">#REF!</definedName>
    <definedName name="_14__123Graph_LBL_A20_30" hidden="1">#REF!</definedName>
    <definedName name="_14__123Graph_LBL_AC04C_FF_T" hidden="1">#REF!</definedName>
    <definedName name="_14__123Graph_LBL_AC04C_FR_L2" hidden="1">#REF!</definedName>
    <definedName name="_14__123Graph_LBL_BMKT_MONTH" hidden="1">#REF!</definedName>
    <definedName name="_14__123Graph_LBL_C30_70台数推移" hidden="1">#REF!</definedName>
    <definedName name="_14__123Graph_LBL_CNG_CONFRONT_INC" hidden="1">#REF!</definedName>
    <definedName name="_14__123Graph_XCHART_1" hidden="1">#REF!</definedName>
    <definedName name="_14__123Graph_XCHART_2" hidden="1">#REF!</definedName>
    <definedName name="_14__123Graph_Xｸﾞﾗﾌ_2" hidden="1">#REF!</definedName>
    <definedName name="_14__FDSAUDITLINK__" hidden="1">{"fdsup://IBCentral/FAT Viewer?action=UPDATE&amp;creator=factset&amp;DOC_NAME=fat:reuters_qtrly_source_window.fat&amp;display_string=Audit&amp;DYN_ARGS=TRUE&amp;VAR:ID1=06777410&amp;VAR:RCODE=FDSPFDSTKTOTAL&amp;VAR:SDATE=20111099&amp;VAR:FREQ=Quarterly&amp;VAR:RELITEM=RP&amp;VAR:CURRENCY=&amp;VAR:CUR","RSOURCE=EXSHARE&amp;VAR:NATFREQ=QUARTERLY&amp;VAR:RFIELD=FINALIZED&amp;VAR:DB_TYPE=&amp;VAR:UNITS=M&amp;window=popup&amp;width=450&amp;height=300&amp;START_MAXIMIZED=FALSE"}</definedName>
    <definedName name="_140__123Graph_LBL_AC04C_FR_L2" hidden="1">#REF!</definedName>
    <definedName name="_140__FDSAUDITLINK__" hidden="1">{"fdsup://directions/FAT Viewer?action=UPDATE&amp;creator=factset&amp;DYN_ARGS=TRUE&amp;DOC_NAME=FAT:FQL_AUDITING_CLIENT_TEMPLATE.FAT&amp;display_string=Audit&amp;VAR:KEY=FYDANWBETK&amp;VAR:QUERY=RkZfQ09HUyhRVFIsMzg4OTgp&amp;WINDOW=FIRST_POPUP&amp;HEIGHT=450&amp;WIDTH=450&amp;START_MAXIMIZED=FALS","E&amp;VAR:CALENDAR=FIVEDAY&amp;VAR:SYMBOL=5411&amp;VAR:INDEX=0"}</definedName>
    <definedName name="_1400__FDSAUDITLINK__" hidden="1">{"fdsup://directions/FAT Viewer?action=UPDATE&amp;creator=factset&amp;DYN_ARGS=TRUE&amp;DOC_NAME=FAT:FQL_AUDITING_CLIENT_TEMPLATE.FAT&amp;display_string=Audit&amp;VAR:KEY=ITCPKFATMR&amp;VAR:QUERY=RkZfR1JPU1NfSU5DKFFUUiwzNzgwMik=&amp;WINDOW=FIRST_POPUP&amp;HEIGHT=450&amp;WIDTH=450&amp;START_MAXIMI","ZED=FALSE&amp;VAR:CALENDAR=FJT&amp;VAR:SYMBOL=5401&amp;VAR:INDEX=0"}</definedName>
    <definedName name="_1401__FDSAUDITLINK__" hidden="1">{"fdsup://directions/FAT Viewer?action=UPDATE&amp;creator=factset&amp;DYN_ARGS=TRUE&amp;DOC_NAME=FAT:FQL_AUDITING_CLIENT_TEMPLATE.FAT&amp;display_string=Audit&amp;VAR:KEY=YJQNYJSDKX&amp;VAR:QUERY=RkZfQ09HUyhRVFIsMzc5ODYp&amp;WINDOW=FIRST_POPUP&amp;HEIGHT=450&amp;WIDTH=450&amp;START_MAXIMIZED=FALS","E&amp;VAR:CALENDAR=FJT&amp;VAR:SYMBOL=5401&amp;VAR:INDEX=0"}</definedName>
    <definedName name="_1402__FDSAUDITLINK__" hidden="1">{"fdsup://directions/FAT Viewer?action=UPDATE&amp;creator=factset&amp;DYN_ARGS=TRUE&amp;DOC_NAME=FAT:FQL_AUDITING_CLIENT_TEMPLATE.FAT&amp;display_string=Audit&amp;VAR:KEY=EVSZMPYJAT&amp;VAR:QUERY=RkZfQ09HUyhRVFIsMzc4OTQp&amp;WINDOW=FIRST_POPUP&amp;HEIGHT=450&amp;WIDTH=450&amp;START_MAXIMIZED=FALS","E&amp;VAR:CALENDAR=FJT&amp;VAR:SYMBOL=5401&amp;VAR:INDEX=0"}</definedName>
    <definedName name="_1403__FDSAUDITLINK__" hidden="1">{"fdsup://directions/FAT Viewer?action=UPDATE&amp;creator=factset&amp;DYN_ARGS=TRUE&amp;DOC_NAME=FAT:FQL_AUDITING_CLIENT_TEMPLATE.FAT&amp;display_string=Audit&amp;VAR:KEY=CPUJITUNAT&amp;VAR:QUERY=RkZfQ09HUyhRVFIsMzc4MDIp&amp;WINDOW=FIRST_POPUP&amp;HEIGHT=450&amp;WIDTH=450&amp;START_MAXIMIZED=FALS","E&amp;VAR:CALENDAR=FJT&amp;VAR:SYMBOL=5401&amp;VAR:INDEX=0"}</definedName>
    <definedName name="_1404__FDSAUDITLINK__" hidden="1">{"fdsup://directions/FAT Viewer?action=UPDATE&amp;creator=factset&amp;DYN_ARGS=TRUE&amp;DOC_NAME=FAT:FQL_AUDITING_CLIENT_TEMPLATE.FAT&amp;display_string=Audit&amp;VAR:KEY=GVKVSDAZYR&amp;VAR:QUERY=RkZfU0dBKFFUUiwzNzcxMSk=&amp;WINDOW=FIRST_POPUP&amp;HEIGHT=450&amp;WIDTH=450&amp;START_MAXIMIZED=FALS","E&amp;VAR:CALENDAR=FJT&amp;VAR:SYMBOL=5401&amp;VAR:INDEX=0"}</definedName>
    <definedName name="_1405__FDSAUDITLINK__" hidden="1">{"fdsup://directions/FAT Viewer?action=UPDATE&amp;creator=factset&amp;DYN_ARGS=TRUE&amp;DOC_NAME=FAT:FQL_AUDITING_CLIENT_TEMPLATE.FAT&amp;display_string=Audit&amp;VAR:KEY=ILYFAVMDQT&amp;VAR:QUERY=RkZfR1JPU1NfSU5DKFFUUiwzNzcxMSk=&amp;WINDOW=FIRST_POPUP&amp;HEIGHT=450&amp;WIDTH=450&amp;START_MAXIMI","ZED=FALSE&amp;VAR:CALENDAR=FJT&amp;VAR:SYMBOL=5401&amp;VAR:INDEX=0"}</definedName>
    <definedName name="_1406__FDSAUDITLINK__" hidden="1">{"fdsup://directions/FAT Viewer?action=UPDATE&amp;creator=factset&amp;DYN_ARGS=TRUE&amp;DOC_NAME=FAT:FQL_AUDITING_CLIENT_TEMPLATE.FAT&amp;display_string=Audit&amp;VAR:KEY=GXYJAVMLCF&amp;VAR:QUERY=RkZfQ09HUyhRVFIsMzc3MTEp&amp;WINDOW=FIRST_POPUP&amp;HEIGHT=450&amp;WIDTH=450&amp;START_MAXIMIZED=FALS","E&amp;VAR:CALENDAR=FJT&amp;VAR:SYMBOL=5401&amp;VAR:INDEX=0"}</definedName>
    <definedName name="_1407__FDSAUDITLINK__" hidden="1">{"fdsup://directions/FAT Viewer?action=UPDATE&amp;creator=factset&amp;DYN_ARGS=TRUE&amp;DOC_NAME=FAT:FQL_AUDITING_CLIENT_TEMPLATE.FAT&amp;display_string=Audit&amp;VAR:KEY=MFARCFYVGD&amp;VAR:QUERY=RkZfU0dBKFFUUiwzNzYyMSk=&amp;WINDOW=FIRST_POPUP&amp;HEIGHT=450&amp;WIDTH=450&amp;START_MAXIMIZED=FALS","E&amp;VAR:CALENDAR=FJT&amp;VAR:SYMBOL=5401&amp;VAR:INDEX=0"}</definedName>
    <definedName name="_1408__FDSAUDITLINK__" hidden="1">{"fdsup://directions/FAT Viewer?action=UPDATE&amp;creator=factset&amp;DYN_ARGS=TRUE&amp;DOC_NAME=FAT:FQL_AUDITING_CLIENT_TEMPLATE.FAT&amp;display_string=Audit&amp;VAR:KEY=IZQFOHGRWH&amp;VAR:QUERY=RkZfU0dBKFFUUiwzNzUyOSk=&amp;WINDOW=FIRST_POPUP&amp;HEIGHT=450&amp;WIDTH=450&amp;START_MAXIMIZED=FALS","E&amp;VAR:CALENDAR=FJT&amp;VAR:SYMBOL=5401&amp;VAR:INDEX=0"}</definedName>
    <definedName name="_1409__FDSAUDITLINK__" hidden="1">{"fdsup://directions/FAT Viewer?action=UPDATE&amp;creator=factset&amp;DYN_ARGS=TRUE&amp;DOC_NAME=FAT:FQL_AUDITING_CLIENT_TEMPLATE.FAT&amp;display_string=Audit&amp;VAR:KEY=KPIRSZCRCJ&amp;VAR:QUERY=RkZfU0dBKFFUUiwzNzQzNyk=&amp;WINDOW=FIRST_POPUP&amp;HEIGHT=450&amp;WIDTH=450&amp;START_MAXIMIZED=FALS","E&amp;VAR:CALENDAR=FJT&amp;VAR:SYMBOL=5401&amp;VAR:INDEX=0"}</definedName>
    <definedName name="_140a12_" hidden="1">{"'Monthly 1997'!$A$3:$S$89"}</definedName>
    <definedName name="_141__FDSAUDITLINK__" hidden="1">{"fdsup://directions/FAT Viewer?action=UPDATE&amp;creator=factset&amp;DYN_ARGS=TRUE&amp;DOC_NAME=FAT:FQL_AUDITING_CLIENT_TEMPLATE.FAT&amp;display_string=Audit&amp;VAR:KEY=FCTMLALWLU&amp;VAR:QUERY=RkZfQ09HUyhRVFIsMzg4MDcp&amp;WINDOW=FIRST_POPUP&amp;HEIGHT=450&amp;WIDTH=450&amp;START_MAXIMIZED=FALS","E&amp;VAR:CALENDAR=FIVEDAY&amp;VAR:SYMBOL=5411&amp;VAR:INDEX=0"}</definedName>
    <definedName name="_1410__FDSAUDITLINK__" hidden="1">{"fdsup://directions/FAT Viewer?action=UPDATE&amp;creator=factset&amp;DYN_ARGS=TRUE&amp;DOC_NAME=FAT:FQL_AUDITING_CLIENT_TEMPLATE.FAT&amp;display_string=Audit&amp;VAR:KEY=UHCFURUJOB&amp;VAR:QUERY=RkZfR1JPU1NfSU5DKFFUUiwzNzYyMSk=&amp;WINDOW=FIRST_POPUP&amp;HEIGHT=450&amp;WIDTH=450&amp;START_MAXIMI","ZED=FALSE&amp;VAR:CALENDAR=FJT&amp;VAR:SYMBOL=5401&amp;VAR:INDEX=0"}</definedName>
    <definedName name="_1411__FDSAUDITLINK__" hidden="1">{"fdsup://directions/FAT Viewer?action=UPDATE&amp;creator=factset&amp;DYN_ARGS=TRUE&amp;DOC_NAME=FAT:FQL_AUDITING_CLIENT_TEMPLATE.FAT&amp;display_string=Audit&amp;VAR:KEY=GVYJQFYVCP&amp;VAR:QUERY=RkZfR1JPU1NfSU5DKFFUUiwzNzUyOSk=&amp;WINDOW=FIRST_POPUP&amp;HEIGHT=450&amp;WIDTH=450&amp;START_MAXIMI","ZED=FALSE&amp;VAR:CALENDAR=FJT&amp;VAR:SYMBOL=5401&amp;VAR:INDEX=0"}</definedName>
    <definedName name="_1412__FDSAUDITLINK__" hidden="1">{"fdsup://directions/FAT Viewer?action=UPDATE&amp;creator=factset&amp;DYN_ARGS=TRUE&amp;DOC_NAME=FAT:FQL_AUDITING_CLIENT_TEMPLATE.FAT&amp;display_string=Audit&amp;VAR:KEY=ETERATKLUN&amp;VAR:QUERY=RkZfR1JPU1NfSU5DKFFUUiwzNzQzNyk=&amp;WINDOW=FIRST_POPUP&amp;HEIGHT=450&amp;WIDTH=450&amp;START_MAXIMI","ZED=FALSE&amp;VAR:CALENDAR=FJT&amp;VAR:SYMBOL=5401&amp;VAR:INDEX=0"}</definedName>
    <definedName name="_1413__FDSAUDITLINK__" hidden="1">{"fdsup://directions/FAT Viewer?action=UPDATE&amp;creator=factset&amp;DYN_ARGS=TRUE&amp;DOC_NAME=FAT:FQL_AUDITING_CLIENT_TEMPLATE.FAT&amp;display_string=Audit&amp;VAR:KEY=EHCLGRAZIX&amp;VAR:QUERY=RkZfQ09HUyhRVFIsMzc2MjEp&amp;WINDOW=FIRST_POPUP&amp;HEIGHT=450&amp;WIDTH=450&amp;START_MAXIMIZED=FALS","E&amp;VAR:CALENDAR=FJT&amp;VAR:SYMBOL=5401&amp;VAR:INDEX=0"}</definedName>
    <definedName name="_1414__FDSAUDITLINK__" hidden="1">{"fdsup://directions/FAT Viewer?action=UPDATE&amp;creator=factset&amp;DYN_ARGS=TRUE&amp;DOC_NAME=FAT:FQL_AUDITING_CLIENT_TEMPLATE.FAT&amp;display_string=Audit&amp;VAR:KEY=KVQPQJURUF&amp;VAR:QUERY=RkZfQ09HUyhRVFIsMzc1Mjkp&amp;WINDOW=FIRST_POPUP&amp;HEIGHT=450&amp;WIDTH=450&amp;START_MAXIMIZED=FALS","E&amp;VAR:CALENDAR=FJT&amp;VAR:SYMBOL=5401&amp;VAR:INDEX=0"}</definedName>
    <definedName name="_1415__FDSAUDITLINK__" hidden="1">{"fdsup://directions/FAT Viewer?action=UPDATE&amp;creator=factset&amp;DYN_ARGS=TRUE&amp;DOC_NAME=FAT:FQL_AUDITING_CLIENT_TEMPLATE.FAT&amp;display_string=Audit&amp;VAR:KEY=CVOZAVIBGD&amp;VAR:QUERY=RkZfQ09HUyhRVFIsMzc0Mzcp&amp;WINDOW=FIRST_POPUP&amp;HEIGHT=450&amp;WIDTH=450&amp;START_MAXIMIZED=FALS","E&amp;VAR:CALENDAR=FJT&amp;VAR:SYMBOL=5401&amp;VAR:INDEX=0"}</definedName>
    <definedName name="_1416__FDSAUDITLINK__" hidden="1">{"fdsup://directions/FAT Viewer?action=UPDATE&amp;creator=factset&amp;DYN_ARGS=TRUE&amp;DOC_NAME=FAT:FQL_AUDITING_CLIENT_TEMPLATE.FAT&amp;display_string=Audit&amp;VAR:KEY=GBGXMJIPCB&amp;VAR:QUERY=RkZfU0dBKFFUUiwzNzM0Nik=&amp;WINDOW=FIRST_POPUP&amp;HEIGHT=450&amp;WIDTH=450&amp;START_MAXIMIZED=FALS","E&amp;VAR:CALENDAR=FJT&amp;VAR:SYMBOL=5401&amp;VAR:INDEX=0"}</definedName>
    <definedName name="_1417__FDSAUDITLINK__" hidden="1">{"fdsup://directions/FAT Viewer?action=UPDATE&amp;creator=factset&amp;DYN_ARGS=TRUE&amp;DOC_NAME=FAT:FQL_AUDITING_CLIENT_TEMPLATE.FAT&amp;display_string=Audit&amp;VAR:KEY=WHQNORENOJ&amp;VAR:QUERY=RkZfR1JPU1NfSU5DKFFUUiwzNzM0Nik=&amp;WINDOW=FIRST_POPUP&amp;HEIGHT=450&amp;WIDTH=450&amp;START_MAXIMI","ZED=FALSE&amp;VAR:CALENDAR=FJT&amp;VAR:SYMBOL=5401&amp;VAR:INDEX=0"}</definedName>
    <definedName name="_1418__FDSAUDITLINK__" hidden="1">{"fdsup://directions/FAT Viewer?action=UPDATE&amp;creator=factset&amp;DYN_ARGS=TRUE&amp;DOC_NAME=FAT:FQL_AUDITING_CLIENT_TEMPLATE.FAT&amp;display_string=Audit&amp;VAR:KEY=YHQBMTALKH&amp;VAR:QUERY=RkZfQ09HUyhRVFIsMzczNDYp&amp;WINDOW=FIRST_POPUP&amp;HEIGHT=450&amp;WIDTH=450&amp;START_MAXIMIZED=FALS","E&amp;VAR:CALENDAR=FJT&amp;VAR:SYMBOL=5401&amp;VAR:INDEX=0"}</definedName>
    <definedName name="_1419__FDSAUDITLINK__" hidden="1">{"fdsup://directions/FAT Viewer?action=UPDATE&amp;creator=factset&amp;DYN_ARGS=TRUE&amp;DOC_NAME=FAT:FQL_AUDITING_CLIENT_TEMPLATE.FAT&amp;display_string=Audit&amp;VAR:KEY=CVANYJOPSD&amp;VAR:QUERY=RkZfU0dBKFFUUiwzNzI1Nik=&amp;WINDOW=FIRST_POPUP&amp;HEIGHT=450&amp;WIDTH=450&amp;START_MAXIMIZED=FALS","E&amp;VAR:CALENDAR=FJT&amp;VAR:SYMBOL=5401&amp;VAR:INDEX=0"}</definedName>
    <definedName name="_142__FDSAUDITLINK__" hidden="1">{"fdsup://directions/FAT Viewer?action=UPDATE&amp;creator=factset&amp;DYN_ARGS=TRUE&amp;DOC_NAME=FAT:FQL_AUDITING_CLIENT_TEMPLATE.FAT&amp;display_string=Audit&amp;VAR:KEY=BEZCXIXIDE&amp;VAR:QUERY=RkZfQ09HUyhRVFIsMzg3MTcp&amp;WINDOW=FIRST_POPUP&amp;HEIGHT=450&amp;WIDTH=450&amp;START_MAXIMIZED=FALS","E&amp;VAR:CALENDAR=FIVEDAY&amp;VAR:SYMBOL=5411&amp;VAR:INDEX=0"}</definedName>
    <definedName name="_1420__FDSAUDITLINK__" hidden="1">{"fdsup://directions/FAT Viewer?action=UPDATE&amp;creator=factset&amp;DYN_ARGS=TRUE&amp;DOC_NAME=FAT:FQL_AUDITING_CLIENT_TEMPLATE.FAT&amp;display_string=Audit&amp;VAR:KEY=MRQRSJMXSH&amp;VAR:QUERY=RkZfU0dBKFFUUiwzNzE2NCk=&amp;WINDOW=FIRST_POPUP&amp;HEIGHT=450&amp;WIDTH=450&amp;START_MAXIMIZED=FALS","E&amp;VAR:CALENDAR=FJT&amp;VAR:SYMBOL=5401&amp;VAR:INDEX=0"}</definedName>
    <definedName name="_1421__FDSAUDITLINK__" hidden="1">{"fdsup://directions/FAT Viewer?action=UPDATE&amp;creator=factset&amp;DYN_ARGS=TRUE&amp;DOC_NAME=FAT:FQL_AUDITING_CLIENT_TEMPLATE.FAT&amp;display_string=Audit&amp;VAR:KEY=MVKXKHYLMX&amp;VAR:QUERY=RkZfU0dBKFFUUiwzNzA3Mik=&amp;WINDOW=FIRST_POPUP&amp;HEIGHT=450&amp;WIDTH=450&amp;START_MAXIMIZED=FALS","E&amp;VAR:CALENDAR=FJT&amp;VAR:SYMBOL=5401&amp;VAR:INDEX=0"}</definedName>
    <definedName name="_1422__FDSAUDITLINK__" hidden="1">{"fdsup://directions/FAT Viewer?action=UPDATE&amp;creator=factset&amp;DYN_ARGS=TRUE&amp;DOC_NAME=FAT:FQL_AUDITING_CLIENT_TEMPLATE.FAT&amp;display_string=Audit&amp;VAR:KEY=CHIRKPUBAF&amp;VAR:QUERY=RkZfR1JPU1NfSU5DKFFUUiwzNzI1Nik=&amp;WINDOW=FIRST_POPUP&amp;HEIGHT=450&amp;WIDTH=450&amp;START_MAXIMI","ZED=FALSE&amp;VAR:CALENDAR=FJT&amp;VAR:SYMBOL=5401&amp;VAR:INDEX=0"}</definedName>
    <definedName name="_1423__FDSAUDITLINK__" hidden="1">{"fdsup://directions/FAT Viewer?action=UPDATE&amp;creator=factset&amp;DYN_ARGS=TRUE&amp;DOC_NAME=FAT:FQL_AUDITING_CLIENT_TEMPLATE.FAT&amp;display_string=Audit&amp;VAR:KEY=STUBONIHQH&amp;VAR:QUERY=RkZfR1JPU1NfSU5DKFFUUiwzNzE2NCk=&amp;WINDOW=FIRST_POPUP&amp;HEIGHT=450&amp;WIDTH=450&amp;START_MAXIMI","ZED=FALSE&amp;VAR:CALENDAR=FJT&amp;VAR:SYMBOL=5401&amp;VAR:INDEX=0"}</definedName>
    <definedName name="_1424__FDSAUDITLINK__" hidden="1">{"fdsup://directions/FAT Viewer?action=UPDATE&amp;creator=factset&amp;DYN_ARGS=TRUE&amp;DOC_NAME=FAT:FQL_AUDITING_CLIENT_TEMPLATE.FAT&amp;display_string=Audit&amp;VAR:KEY=YNEHSZKXYX&amp;VAR:QUERY=RkZfR1JPU1NfSU5DKFFUUiwzNzA3Mik=&amp;WINDOW=FIRST_POPUP&amp;HEIGHT=450&amp;WIDTH=450&amp;START_MAXIMI","ZED=FALSE&amp;VAR:CALENDAR=FJT&amp;VAR:SYMBOL=5401&amp;VAR:INDEX=0"}</definedName>
    <definedName name="_1425__FDSAUDITLINK__" hidden="1">{"fdsup://directions/FAT Viewer?action=UPDATE&amp;creator=factset&amp;DYN_ARGS=TRUE&amp;DOC_NAME=FAT:FQL_AUDITING_CLIENT_TEMPLATE.FAT&amp;display_string=Audit&amp;VAR:KEY=IBKDQBCZWB&amp;VAR:QUERY=RkZfQ09HUyhRVFIsMzcyNTYp&amp;WINDOW=FIRST_POPUP&amp;HEIGHT=450&amp;WIDTH=450&amp;START_MAXIMIZED=FALS","E&amp;VAR:CALENDAR=FJT&amp;VAR:SYMBOL=5401&amp;VAR:INDEX=0"}</definedName>
    <definedName name="_1426__FDSAUDITLINK__" hidden="1">{"fdsup://directions/FAT Viewer?action=UPDATE&amp;creator=factset&amp;DYN_ARGS=TRUE&amp;DOC_NAME=FAT:FQL_AUDITING_CLIENT_TEMPLATE.FAT&amp;display_string=Audit&amp;VAR:KEY=EBOBQZWVKT&amp;VAR:QUERY=RkZfQ09HUyhRVFIsMzcxNjQp&amp;WINDOW=FIRST_POPUP&amp;HEIGHT=450&amp;WIDTH=450&amp;START_MAXIMIZED=FALS","E&amp;VAR:CALENDAR=FJT&amp;VAR:SYMBOL=5401&amp;VAR:INDEX=0"}</definedName>
    <definedName name="_1427__FDSAUDITLINK__" hidden="1">{"fdsup://directions/FAT Viewer?action=UPDATE&amp;creator=factset&amp;DYN_ARGS=TRUE&amp;DOC_NAME=FAT:FQL_AUDITING_CLIENT_TEMPLATE.FAT&amp;display_string=Audit&amp;VAR:KEY=WLONGXAJOZ&amp;VAR:QUERY=RkZfQ09HUyhRVFIsMzcwNzIp&amp;WINDOW=FIRST_POPUP&amp;HEIGHT=450&amp;WIDTH=450&amp;START_MAXIMIZED=FALS","E&amp;VAR:CALENDAR=FJT&amp;VAR:SYMBOL=5401&amp;VAR:INDEX=0"}</definedName>
    <definedName name="_1428__FDSAUDITLINK__" hidden="1">{"fdsup://directions/FAT Viewer?action=UPDATE&amp;creator=factset&amp;DYN_ARGS=TRUE&amp;DOC_NAME=FAT:FQL_AUDITING_CLIENT_TEMPLATE.FAT&amp;display_string=Audit&amp;VAR:KEY=OZCRCXYNIT&amp;VAR:QUERY=RkZfU0dBKFFUUiwzNjk4MSk=&amp;WINDOW=FIRST_POPUP&amp;HEIGHT=450&amp;WIDTH=450&amp;START_MAXIMIZED=FALS","E&amp;VAR:CALENDAR=FJT&amp;VAR:SYMBOL=5401&amp;VAR:INDEX=0"}</definedName>
    <definedName name="_1429__FDSAUDITLINK__" hidden="1">{"fdsup://directions/FAT Viewer?action=UPDATE&amp;creator=factset&amp;DYN_ARGS=TRUE&amp;DOC_NAME=FAT:FQL_AUDITING_CLIENT_TEMPLATE.FAT&amp;display_string=Audit&amp;VAR:KEY=GJOTMTEHWP&amp;VAR:QUERY=RkZfR1JPU1NfSU5DKFFUUiwzNjk4MSk=&amp;WINDOW=FIRST_POPUP&amp;HEIGHT=450&amp;WIDTH=450&amp;START_MAXIMI","ZED=FALSE&amp;VAR:CALENDAR=FJT&amp;VAR:SYMBOL=5401&amp;VAR:INDEX=0"}</definedName>
    <definedName name="_143__FDSAUDITLINK__" hidden="1">{"fdsup://directions/FAT Viewer?action=UPDATE&amp;creator=factset&amp;DYN_ARGS=TRUE&amp;DOC_NAME=FAT:FQL_AUDITING_CLIENT_TEMPLATE.FAT&amp;display_string=Audit&amp;VAR:KEY=PMXYLUBMNI&amp;VAR:QUERY=RkZfQ09HUyhRVFIsMzg2MjUp&amp;WINDOW=FIRST_POPUP&amp;HEIGHT=450&amp;WIDTH=450&amp;START_MAXIMIZED=FALS","E&amp;VAR:CALENDAR=FIVEDAY&amp;VAR:SYMBOL=5411&amp;VAR:INDEX=0"}</definedName>
    <definedName name="_1430__FDSAUDITLINK__" hidden="1">{"fdsup://directions/FAT Viewer?action=UPDATE&amp;creator=factset&amp;DYN_ARGS=TRUE&amp;DOC_NAME=FAT:FQL_AUDITING_CLIENT_TEMPLATE.FAT&amp;display_string=Audit&amp;VAR:KEY=EZYBMNQXGP&amp;VAR:QUERY=RkZfQ09HUyhRVFIsMzY5ODEp&amp;WINDOW=FIRST_POPUP&amp;HEIGHT=450&amp;WIDTH=450&amp;START_MAXIMIZED=FALS","E&amp;VAR:CALENDAR=FJT&amp;VAR:SYMBOL=5401&amp;VAR:INDEX=0"}</definedName>
    <definedName name="_1431__FDSAUDITLINK__" hidden="1">{"fdsup://directions/FAT Viewer?action=UPDATE&amp;creator=factset&amp;DYN_ARGS=TRUE&amp;DOC_NAME=FAT:FQL_AUDITING_CLIENT_TEMPLATE.FAT&amp;display_string=Audit&amp;VAR:KEY=OFGDWVCNOD&amp;VAR:QUERY=RkZfU0dBKFFUUiwzNjg5MSk=&amp;WINDOW=FIRST_POPUP&amp;HEIGHT=450&amp;WIDTH=450&amp;START_MAXIMIZED=FALS","E&amp;VAR:CALENDAR=FJT&amp;VAR:SYMBOL=5401&amp;VAR:INDEX=0"}</definedName>
    <definedName name="_1432__FDSAUDITLINK__" hidden="1">{"fdsup://directions/FAT Viewer?action=UPDATE&amp;creator=factset&amp;DYN_ARGS=TRUE&amp;DOC_NAME=FAT:FQL_AUDITING_CLIENT_TEMPLATE.FAT&amp;display_string=Audit&amp;VAR:KEY=AXCPOLOBIX&amp;VAR:QUERY=RkZfU0dBKFFUUiwzNjc5OSk=&amp;WINDOW=FIRST_POPUP&amp;HEIGHT=450&amp;WIDTH=450&amp;START_MAXIMIZED=FALS","E&amp;VAR:CALENDAR=FJT&amp;VAR:SYMBOL=5401&amp;VAR:INDEX=0"}</definedName>
    <definedName name="_1433__FDSAUDITLINK__" hidden="1">{"fdsup://directions/FAT Viewer?action=UPDATE&amp;creator=factset&amp;DYN_ARGS=TRUE&amp;DOC_NAME=FAT:FQL_AUDITING_CLIENT_TEMPLATE.FAT&amp;display_string=Audit&amp;VAR:KEY=GHKPQBMPGR&amp;VAR:QUERY=RkZfU0dBKFFUUiwzNjcwNyk=&amp;WINDOW=FIRST_POPUP&amp;HEIGHT=450&amp;WIDTH=450&amp;START_MAXIMIZED=FALS","E&amp;VAR:CALENDAR=FJT&amp;VAR:SYMBOL=5401&amp;VAR:INDEX=0"}</definedName>
    <definedName name="_1434__FDSAUDITLINK__" hidden="1">{"fdsup://directions/FAT Viewer?action=UPDATE&amp;creator=factset&amp;DYN_ARGS=TRUE&amp;DOC_NAME=FAT:FQL_AUDITING_CLIENT_TEMPLATE.FAT&amp;display_string=Audit&amp;VAR:KEY=KVGZYBEFAR&amp;VAR:QUERY=RkZfR1JPU1NfSU5DKFFUUiwzNjg5MSk=&amp;WINDOW=FIRST_POPUP&amp;HEIGHT=450&amp;WIDTH=450&amp;START_MAXIMI","ZED=FALSE&amp;VAR:CALENDAR=FJT&amp;VAR:SYMBOL=5401&amp;VAR:INDEX=0"}</definedName>
    <definedName name="_1435__FDSAUDITLINK__" hidden="1">{"fdsup://directions/FAT Viewer?action=UPDATE&amp;creator=factset&amp;DYN_ARGS=TRUE&amp;DOC_NAME=FAT:FQL_AUDITING_CLIENT_TEMPLATE.FAT&amp;display_string=Audit&amp;VAR:KEY=SBWJOLMNEX&amp;VAR:QUERY=RkZfR1JPU1NfSU5DKFFUUiwzNjc5OSk=&amp;WINDOW=FIRST_POPUP&amp;HEIGHT=450&amp;WIDTH=450&amp;START_MAXIMI","ZED=FALSE&amp;VAR:CALENDAR=FJT&amp;VAR:SYMBOL=5401&amp;VAR:INDEX=0"}</definedName>
    <definedName name="_1436__FDSAUDITLINK__" hidden="1">{"fdsup://directions/FAT Viewer?action=UPDATE&amp;creator=factset&amp;DYN_ARGS=TRUE&amp;DOC_NAME=FAT:FQL_AUDITING_CLIENT_TEMPLATE.FAT&amp;display_string=Audit&amp;VAR:KEY=UVYLSVGROL&amp;VAR:QUERY=RkZfR1JPU1NfSU5DKFFUUiwzNjcwNyk=&amp;WINDOW=FIRST_POPUP&amp;HEIGHT=450&amp;WIDTH=450&amp;START_MAXIMI","ZED=FALSE&amp;VAR:CALENDAR=FJT&amp;VAR:SYMBOL=5401&amp;VAR:INDEX=0"}</definedName>
    <definedName name="_1437__FDSAUDITLINK__" hidden="1">{"fdsup://directions/FAT Viewer?action=UPDATE&amp;creator=factset&amp;DYN_ARGS=TRUE&amp;DOC_NAME=FAT:FQL_AUDITING_CLIENT_TEMPLATE.FAT&amp;display_string=Audit&amp;VAR:KEY=ANUXONQDYV&amp;VAR:QUERY=RkZfQ09HUyhRVFIsMzY4OTEp&amp;WINDOW=FIRST_POPUP&amp;HEIGHT=450&amp;WIDTH=450&amp;START_MAXIMIZED=FALS","E&amp;VAR:CALENDAR=FJT&amp;VAR:SYMBOL=5401&amp;VAR:INDEX=0"}</definedName>
    <definedName name="_1438__FDSAUDITLINK__" hidden="1">{"fdsup://directions/FAT Viewer?action=UPDATE&amp;creator=factset&amp;DYN_ARGS=TRUE&amp;DOC_NAME=FAT:FQL_AUDITING_CLIENT_TEMPLATE.FAT&amp;display_string=Audit&amp;VAR:KEY=SPOVWPIHGF&amp;VAR:QUERY=RkZfQ09HUyhRVFIsMzY3OTkp&amp;WINDOW=FIRST_POPUP&amp;HEIGHT=450&amp;WIDTH=450&amp;START_MAXIMIZED=FALS","E&amp;VAR:CALENDAR=FJT&amp;VAR:SYMBOL=5401&amp;VAR:INDEX=0"}</definedName>
    <definedName name="_1439__FDSAUDITLINK__" hidden="1">{"fdsup://directions/FAT Viewer?action=UPDATE&amp;creator=factset&amp;DYN_ARGS=TRUE&amp;DOC_NAME=FAT:FQL_AUDITING_CLIENT_TEMPLATE.FAT&amp;display_string=Audit&amp;VAR:KEY=MPWRAHETQF&amp;VAR:QUERY=RkZfQ09HUyhRVFIsMzY3MDcp&amp;WINDOW=FIRST_POPUP&amp;HEIGHT=450&amp;WIDTH=450&amp;START_MAXIMIZED=FALS","E&amp;VAR:CALENDAR=FJT&amp;VAR:SYMBOL=5401&amp;VAR:INDEX=0"}</definedName>
    <definedName name="_144__FDSAUDITLINK__" hidden="1">{"fdsup://directions/FAT Viewer?action=UPDATE&amp;creator=factset&amp;DYN_ARGS=TRUE&amp;DOC_NAME=FAT:FQL_AUDITING_CLIENT_TEMPLATE.FAT&amp;display_string=Audit&amp;VAR:KEY=RIXEVKNGPY&amp;VAR:QUERY=RkZfQ09HUyhRVFIsMzg1MzMp&amp;WINDOW=FIRST_POPUP&amp;HEIGHT=450&amp;WIDTH=450&amp;START_MAXIMIZED=FALS","E&amp;VAR:CALENDAR=FIVEDAY&amp;VAR:SYMBOL=5411&amp;VAR:INDEX=0"}</definedName>
    <definedName name="_1440__FDSAUDITLINK__" hidden="1">{"fdsup://directions/FAT Viewer?action=UPDATE&amp;creator=factset&amp;DYN_ARGS=TRUE&amp;DOC_NAME=FAT:FQL_AUDITING_CLIENT_TEMPLATE.FAT&amp;display_string=Audit&amp;VAR:KEY=AVGHADSXEV&amp;VAR:QUERY=RkZfQ0FQRVgoUVRSLDM5OTAzKQ==&amp;WINDOW=FIRST_POPUP&amp;HEIGHT=450&amp;WIDTH=450&amp;START_MAXIMIZED=","FALSE&amp;VAR:CALENDAR=FIVEDAY&amp;VAR:SYMBOL=5401&amp;VAR:INDEX=0"}</definedName>
    <definedName name="_1441__FDSAUDITLINK__" hidden="1">{"fdsup://directions/FAT Viewer?action=UPDATE&amp;creator=factset&amp;DYN_ARGS=TRUE&amp;DOC_NAME=FAT:FQL_AUDITING_CLIENT_TEMPLATE.FAT&amp;display_string=Audit&amp;VAR:KEY=SJCDYBOPUJ&amp;VAR:QUERY=RkZfQ0FQRVgoUVRSLDM5ODEzKQ==&amp;WINDOW=FIRST_POPUP&amp;HEIGHT=450&amp;WIDTH=450&amp;START_MAXIMIZED=","FALSE&amp;VAR:CALENDAR=FIVEDAY&amp;VAR:SYMBOL=5401&amp;VAR:INDEX=0"}</definedName>
    <definedName name="_1442__FDSAUDITLINK__" hidden="1">{"fdsup://directions/FAT Viewer?action=UPDATE&amp;creator=factset&amp;DYN_ARGS=TRUE&amp;DOC_NAME=FAT:FQL_AUDITING_CLIENT_TEMPLATE.FAT&amp;display_string=Audit&amp;VAR:KEY=CBMFWBWLGB&amp;VAR:QUERY=RkZfQ0FQRVgoUVRSLDM5NzIxKQ==&amp;WINDOW=FIRST_POPUP&amp;HEIGHT=450&amp;WIDTH=450&amp;START_MAXIMIZED=","FALSE&amp;VAR:CALENDAR=FIVEDAY&amp;VAR:SYMBOL=5401&amp;VAR:INDEX=0"}</definedName>
    <definedName name="_1443__FDSAUDITLINK__" hidden="1">{"fdsup://directions/FAT Viewer?action=UPDATE&amp;creator=factset&amp;DYN_ARGS=TRUE&amp;DOC_NAME=FAT:FQL_AUDITING_CLIENT_TEMPLATE.FAT&amp;display_string=Audit&amp;VAR:KEY=KXKTAJUNUZ&amp;VAR:QUERY=RkZfQ0FQRVgoUVRSLDM5NjI5KQ==&amp;WINDOW=FIRST_POPUP&amp;HEIGHT=450&amp;WIDTH=450&amp;START_MAXIMIZED=","FALSE&amp;VAR:CALENDAR=FIVEDAY&amp;VAR:SYMBOL=5401&amp;VAR:INDEX=0"}</definedName>
    <definedName name="_1444__FDSAUDITLINK__" hidden="1">{"fdsup://directions/FAT Viewer?action=UPDATE&amp;creator=factset&amp;DYN_ARGS=TRUE&amp;DOC_NAME=FAT:FQL_AUDITING_CLIENT_TEMPLATE.FAT&amp;display_string=Audit&amp;VAR:KEY=OZUFWXYBMT&amp;VAR:QUERY=RkZfQ0FQRVgoUVRSLDM5NTM4KQ==&amp;WINDOW=FIRST_POPUP&amp;HEIGHT=450&amp;WIDTH=450&amp;START_MAXIMIZED=","FALSE&amp;VAR:CALENDAR=FIVEDAY&amp;VAR:SYMBOL=5401&amp;VAR:INDEX=0"}</definedName>
    <definedName name="_1445__FDSAUDITLINK__" hidden="1">{"fdsup://directions/FAT Viewer?action=UPDATE&amp;creator=factset&amp;DYN_ARGS=TRUE&amp;DOC_NAME=FAT:FQL_AUDITING_CLIENT_TEMPLATE.FAT&amp;display_string=Audit&amp;VAR:KEY=IJARWFUJAP&amp;VAR:QUERY=RkZfQ0FQRVgoUVRSLDM5NDQ3KQ==&amp;WINDOW=FIRST_POPUP&amp;HEIGHT=450&amp;WIDTH=450&amp;START_MAXIMIZED=","FALSE&amp;VAR:CALENDAR=FIVEDAY&amp;VAR:SYMBOL=5401&amp;VAR:INDEX=0"}</definedName>
    <definedName name="_1446__FDSAUDITLINK__" hidden="1">{"fdsup://directions/FAT Viewer?action=UPDATE&amp;creator=factset&amp;DYN_ARGS=TRUE&amp;DOC_NAME=FAT:FQL_AUDITING_CLIENT_TEMPLATE.FAT&amp;display_string=Audit&amp;VAR:KEY=GDSVUBMTKH&amp;VAR:QUERY=RkZfQ0FQRVgoUVRSLDM5MzU1KQ==&amp;WINDOW=FIRST_POPUP&amp;HEIGHT=450&amp;WIDTH=450&amp;START_MAXIMIZED=","FALSE&amp;VAR:CALENDAR=FIVEDAY&amp;VAR:SYMBOL=5401&amp;VAR:INDEX=0"}</definedName>
    <definedName name="_1447__FDSAUDITLINK__" hidden="1">{"fdsup://directions/FAT Viewer?action=UPDATE&amp;creator=factset&amp;DYN_ARGS=TRUE&amp;DOC_NAME=FAT:FQL_AUDITING_CLIENT_TEMPLATE.FAT&amp;display_string=Audit&amp;VAR:KEY=AXOHKHULON&amp;VAR:QUERY=RkZfQ0FQRVgoUVRSLDM5MjYzKQ==&amp;WINDOW=FIRST_POPUP&amp;HEIGHT=450&amp;WIDTH=450&amp;START_MAXIMIZED=","FALSE&amp;VAR:CALENDAR=FIVEDAY&amp;VAR:SYMBOL=5401&amp;VAR:INDEX=0"}</definedName>
    <definedName name="_1448__FDSAUDITLINK__" hidden="1">{"fdsup://directions/FAT Viewer?action=UPDATE&amp;creator=factset&amp;DYN_ARGS=TRUE&amp;DOC_NAME=FAT:FQL_AUDITING_CLIENT_TEMPLATE.FAT&amp;display_string=Audit&amp;VAR:KEY=GVSLUBGHYJ&amp;VAR:QUERY=RkZfQ0FQRVgoUVRSLDM5MTcyKQ==&amp;WINDOW=FIRST_POPUP&amp;HEIGHT=450&amp;WIDTH=450&amp;START_MAXIMIZED=","FALSE&amp;VAR:CALENDAR=FIVEDAY&amp;VAR:SYMBOL=5401&amp;VAR:INDEX=0"}</definedName>
    <definedName name="_1449__FDSAUDITLINK__" hidden="1">{"fdsup://directions/FAT Viewer?action=UPDATE&amp;creator=factset&amp;DYN_ARGS=TRUE&amp;DOC_NAME=FAT:FQL_AUDITING_CLIENT_TEMPLATE.FAT&amp;display_string=Audit&amp;VAR:KEY=IBURWLAJOX&amp;VAR:QUERY=RkZfQ0FQRVgoUVRSLDM5MDgyKQ==&amp;WINDOW=FIRST_POPUP&amp;HEIGHT=450&amp;WIDTH=450&amp;START_MAXIMIZED=","FALSE&amp;VAR:CALENDAR=FIVEDAY&amp;VAR:SYMBOL=5401&amp;VAR:INDEX=0"}</definedName>
    <definedName name="_145__FDSAUDITLINK__" hidden="1">{"fdsup://directions/FAT Viewer?action=UPDATE&amp;creator=factset&amp;DYN_ARGS=TRUE&amp;DOC_NAME=FAT:FQL_AUDITING_CLIENT_TEMPLATE.FAT&amp;display_string=Audit&amp;VAR:KEY=XUJKXSHGZY&amp;VAR:QUERY=RkZfQ09HUyhRVFIsMzg0NDIp&amp;WINDOW=FIRST_POPUP&amp;HEIGHT=450&amp;WIDTH=450&amp;START_MAXIMIZED=FALS","E&amp;VAR:CALENDAR=FIVEDAY&amp;VAR:SYMBOL=5411&amp;VAR:INDEX=0"}</definedName>
    <definedName name="_1450__FDSAUDITLINK__" hidden="1">{"fdsup://directions/FAT Viewer?action=UPDATE&amp;creator=factset&amp;DYN_ARGS=TRUE&amp;DOC_NAME=FAT:FQL_AUDITING_CLIENT_TEMPLATE.FAT&amp;display_string=Audit&amp;VAR:KEY=UZKFEXSBYP&amp;VAR:QUERY=RkZfQ0FQRVgoUVRSLDM4OTkwKQ==&amp;WINDOW=FIRST_POPUP&amp;HEIGHT=450&amp;WIDTH=450&amp;START_MAXIMIZED=","FALSE&amp;VAR:CALENDAR=FIVEDAY&amp;VAR:SYMBOL=5401&amp;VAR:INDEX=0"}</definedName>
    <definedName name="_1451__FDSAUDITLINK__" hidden="1">{"fdsup://directions/FAT Viewer?action=UPDATE&amp;creator=factset&amp;DYN_ARGS=TRUE&amp;DOC_NAME=FAT:FQL_AUDITING_CLIENT_TEMPLATE.FAT&amp;display_string=Audit&amp;VAR:KEY=YNQBWNCXKP&amp;VAR:QUERY=RkZfQ0FQRVgoUVRSLDM4ODk4KQ==&amp;WINDOW=FIRST_POPUP&amp;HEIGHT=450&amp;WIDTH=450&amp;START_MAXIMIZED=","FALSE&amp;VAR:CALENDAR=FIVEDAY&amp;VAR:SYMBOL=5401&amp;VAR:INDEX=0"}</definedName>
    <definedName name="_1452__FDSAUDITLINK__" hidden="1">{"fdsup://directions/FAT Viewer?action=UPDATE&amp;creator=factset&amp;DYN_ARGS=TRUE&amp;DOC_NAME=FAT:FQL_AUDITING_CLIENT_TEMPLATE.FAT&amp;display_string=Audit&amp;VAR:KEY=MPUDONWDYV&amp;VAR:QUERY=RkZfQ0FQRVgoUVRSLDM4ODA3KQ==&amp;WINDOW=FIRST_POPUP&amp;HEIGHT=450&amp;WIDTH=450&amp;START_MAXIMIZED=","FALSE&amp;VAR:CALENDAR=FIVEDAY&amp;VAR:SYMBOL=5401&amp;VAR:INDEX=0"}</definedName>
    <definedName name="_1453__FDSAUDITLINK__" hidden="1">{"fdsup://directions/FAT Viewer?action=UPDATE&amp;creator=factset&amp;DYN_ARGS=TRUE&amp;DOC_NAME=FAT:FQL_AUDITING_CLIENT_TEMPLATE.FAT&amp;display_string=Audit&amp;VAR:KEY=EVYJKFUPIH&amp;VAR:QUERY=RkZfQ0FQRVgoUVRSLDM4NzE3KQ==&amp;WINDOW=FIRST_POPUP&amp;HEIGHT=450&amp;WIDTH=450&amp;START_MAXIMIZED=","FALSE&amp;VAR:CALENDAR=FIVEDAY&amp;VAR:SYMBOL=5401&amp;VAR:INDEX=0"}</definedName>
    <definedName name="_1454__FDSAUDITLINK__" hidden="1">{"fdsup://directions/FAT Viewer?action=UPDATE&amp;creator=factset&amp;DYN_ARGS=TRUE&amp;DOC_NAME=FAT:FQL_AUDITING_CLIENT_TEMPLATE.FAT&amp;display_string=Audit&amp;VAR:KEY=GRUZGPUHUP&amp;VAR:QUERY=RkZfQ0FQRVgoUVRSLDM4NjI1KQ==&amp;WINDOW=FIRST_POPUP&amp;HEIGHT=450&amp;WIDTH=450&amp;START_MAXIMIZED=","FALSE&amp;VAR:CALENDAR=FIVEDAY&amp;VAR:SYMBOL=5401&amp;VAR:INDEX=0"}</definedName>
    <definedName name="_1455__FDSAUDITLINK__" hidden="1">{"fdsup://directions/FAT Viewer?action=UPDATE&amp;creator=factset&amp;DYN_ARGS=TRUE&amp;DOC_NAME=FAT:FQL_AUDITING_CLIENT_TEMPLATE.FAT&amp;display_string=Audit&amp;VAR:KEY=ILWBYDGLQD&amp;VAR:QUERY=RkZfQ0FQRVgoUVRSLDM4NTMzKQ==&amp;WINDOW=FIRST_POPUP&amp;HEIGHT=450&amp;WIDTH=450&amp;START_MAXIMIZED=","FALSE&amp;VAR:CALENDAR=FIVEDAY&amp;VAR:SYMBOL=5401&amp;VAR:INDEX=0"}</definedName>
    <definedName name="_1456__FDSAUDITLINK__" hidden="1">{"fdsup://directions/FAT Viewer?action=UPDATE&amp;creator=factset&amp;DYN_ARGS=TRUE&amp;DOC_NAME=FAT:FQL_AUDITING_CLIENT_TEMPLATE.FAT&amp;display_string=Audit&amp;VAR:KEY=CTUFAJOLSV&amp;VAR:QUERY=RkZfQ0FQRVgoUVRSLDM4NDQyKQ==&amp;WINDOW=FIRST_POPUP&amp;HEIGHT=450&amp;WIDTH=450&amp;START_MAXIMIZED=","FALSE&amp;VAR:CALENDAR=FIVEDAY&amp;VAR:SYMBOL=5401&amp;VAR:INDEX=0"}</definedName>
    <definedName name="_1457__FDSAUDITLINK__" hidden="1">{"fdsup://directions/FAT Viewer?action=UPDATE&amp;creator=factset&amp;DYN_ARGS=TRUE&amp;DOC_NAME=FAT:FQL_AUDITING_CLIENT_TEMPLATE.FAT&amp;display_string=Audit&amp;VAR:KEY=UFUFOHONCH&amp;VAR:QUERY=RkZfQ0FQRVgoUVRSLDM4MzUyKQ==&amp;WINDOW=FIRST_POPUP&amp;HEIGHT=450&amp;WIDTH=450&amp;START_MAXIMIZED=","FALSE&amp;VAR:CALENDAR=FIVEDAY&amp;VAR:SYMBOL=5401&amp;VAR:INDEX=0"}</definedName>
    <definedName name="_1458__FDSAUDITLINK__" hidden="1">{"fdsup://directions/FAT Viewer?action=UPDATE&amp;creator=factset&amp;DYN_ARGS=TRUE&amp;DOC_NAME=FAT:FQL_AUDITING_CLIENT_TEMPLATE.FAT&amp;display_string=Audit&amp;VAR:KEY=CRSXGFMLGZ&amp;VAR:QUERY=RkZfQ0FQRVgoUVRSLDM4MjYwKQ==&amp;WINDOW=FIRST_POPUP&amp;HEIGHT=450&amp;WIDTH=450&amp;START_MAXIMIZED=","FALSE&amp;VAR:CALENDAR=FIVEDAY&amp;VAR:SYMBOL=5401&amp;VAR:INDEX=0"}</definedName>
    <definedName name="_1459__FDSAUDITLINK__" hidden="1">{"fdsup://directions/FAT Viewer?action=UPDATE&amp;creator=factset&amp;DYN_ARGS=TRUE&amp;DOC_NAME=FAT:FQL_AUDITING_CLIENT_TEMPLATE.FAT&amp;display_string=Audit&amp;VAR:KEY=ITUNMPUFSL&amp;VAR:QUERY=RkZfQ0FQRVgoUVRSLDM4MTY4KQ==&amp;WINDOW=FIRST_POPUP&amp;HEIGHT=450&amp;WIDTH=450&amp;START_MAXIMIZED=","FALSE&amp;VAR:CALENDAR=FIVEDAY&amp;VAR:SYMBOL=5401&amp;VAR:INDEX=0"}</definedName>
    <definedName name="_145a12_" hidden="1">{"'Monthly 1997'!$A$3:$S$89"}</definedName>
    <definedName name="_146__FDSAUDITLINK__" hidden="1">{"fdsup://directions/FAT Viewer?action=UPDATE&amp;creator=factset&amp;DYN_ARGS=TRUE&amp;DOC_NAME=FAT:FQL_AUDITING_CLIENT_TEMPLATE.FAT&amp;display_string=Audit&amp;VAR:KEY=JGHIZOHEZW&amp;VAR:QUERY=RkZfQ09HUyhRVFIsMzgzNTIp&amp;WINDOW=FIRST_POPUP&amp;HEIGHT=450&amp;WIDTH=450&amp;START_MAXIMIZED=FALS","E&amp;VAR:CALENDAR=FIVEDAY&amp;VAR:SYMBOL=5411&amp;VAR:INDEX=0"}</definedName>
    <definedName name="_1460__FDSAUDITLINK__" hidden="1">{"fdsup://directions/FAT Viewer?action=UPDATE&amp;creator=factset&amp;DYN_ARGS=TRUE&amp;DOC_NAME=FAT:FQL_AUDITING_CLIENT_TEMPLATE.FAT&amp;display_string=Audit&amp;VAR:KEY=YREBYDMZGH&amp;VAR:QUERY=RkZfQ0FQRVgoUVRSLDM4MDc3KQ==&amp;WINDOW=FIRST_POPUP&amp;HEIGHT=450&amp;WIDTH=450&amp;START_MAXIMIZED=","FALSE&amp;VAR:CALENDAR=FIVEDAY&amp;VAR:SYMBOL=5401&amp;VAR:INDEX=0"}</definedName>
    <definedName name="_1461__FDSAUDITLINK__" hidden="1">{"fdsup://directions/FAT Viewer?action=UPDATE&amp;creator=factset&amp;DYN_ARGS=TRUE&amp;DOC_NAME=FAT:FQL_AUDITING_CLIENT_TEMPLATE.FAT&amp;display_string=Audit&amp;VAR:KEY=QLEHEZKRIX&amp;VAR:QUERY=RkZfQ0FQRVgoUVRSLDM3OTg2KQ==&amp;WINDOW=FIRST_POPUP&amp;HEIGHT=450&amp;WIDTH=450&amp;START_MAXIMIZED=","FALSE&amp;VAR:CALENDAR=FIVEDAY&amp;VAR:SYMBOL=5401&amp;VAR:INDEX=0"}</definedName>
    <definedName name="_1462__FDSAUDITLINK__" hidden="1">{"fdsup://directions/FAT Viewer?action=UPDATE&amp;creator=factset&amp;DYN_ARGS=TRUE&amp;DOC_NAME=FAT:FQL_AUDITING_CLIENT_TEMPLATE.FAT&amp;display_string=Audit&amp;VAR:KEY=MPIJORSRYV&amp;VAR:QUERY=RkZfQ0FQRVgoUVRSLDM3ODk0KQ==&amp;WINDOW=FIRST_POPUP&amp;HEIGHT=450&amp;WIDTH=450&amp;START_MAXIMIZED=","FALSE&amp;VAR:CALENDAR=FIVEDAY&amp;VAR:SYMBOL=5401&amp;VAR:INDEX=0"}</definedName>
    <definedName name="_1463__FDSAUDITLINK__" hidden="1">{"fdsup://directions/FAT Viewer?action=UPDATE&amp;creator=factset&amp;DYN_ARGS=TRUE&amp;DOC_NAME=FAT:FQL_AUDITING_CLIENT_TEMPLATE.FAT&amp;display_string=Audit&amp;VAR:KEY=QBMNMLEXUX&amp;VAR:QUERY=RkZfQ0FQRVgoUVRSLDM3ODAyKQ==&amp;WINDOW=FIRST_POPUP&amp;HEIGHT=450&amp;WIDTH=450&amp;START_MAXIMIZED=","FALSE&amp;VAR:CALENDAR=FIVEDAY&amp;VAR:SYMBOL=5401&amp;VAR:INDEX=0"}</definedName>
    <definedName name="_1464__FDSAUDITLINK__" hidden="1">{"fdsup://directions/FAT Viewer?action=UPDATE&amp;creator=factset&amp;DYN_ARGS=TRUE&amp;DOC_NAME=FAT:FQL_AUDITING_CLIENT_TEMPLATE.FAT&amp;display_string=Audit&amp;VAR:KEY=SZKVIJYVCD&amp;VAR:QUERY=RkZfQ0FQRVgoUVRSLDM3NzExKQ==&amp;WINDOW=FIRST_POPUP&amp;HEIGHT=450&amp;WIDTH=450&amp;START_MAXIMIZED=","FALSE&amp;VAR:CALENDAR=FIVEDAY&amp;VAR:SYMBOL=5401&amp;VAR:INDEX=0"}</definedName>
    <definedName name="_1465__FDSAUDITLINK__" hidden="1">{"fdsup://directions/FAT Viewer?action=UPDATE&amp;creator=factset&amp;DYN_ARGS=TRUE&amp;DOC_NAME=FAT:FQL_AUDITING_CLIENT_TEMPLATE.FAT&amp;display_string=Audit&amp;VAR:KEY=CPUJOJWBSH&amp;VAR:QUERY=RkZfQ0FQRVgoUVRSLDM3NjIxKQ==&amp;WINDOW=FIRST_POPUP&amp;HEIGHT=450&amp;WIDTH=450&amp;START_MAXIMIZED=","FALSE&amp;VAR:CALENDAR=FIVEDAY&amp;VAR:SYMBOL=5401&amp;VAR:INDEX=0"}</definedName>
    <definedName name="_1466__FDSAUDITLINK__" hidden="1">{"fdsup://directions/FAT Viewer?action=UPDATE&amp;creator=factset&amp;DYN_ARGS=TRUE&amp;DOC_NAME=FAT:FQL_AUDITING_CLIENT_TEMPLATE.FAT&amp;display_string=Audit&amp;VAR:KEY=KVALIRCXID&amp;VAR:QUERY=RkZfQ0FQRVgoUVRSLDM3NTI5KQ==&amp;WINDOW=FIRST_POPUP&amp;HEIGHT=450&amp;WIDTH=450&amp;START_MAXIMIZED=","FALSE&amp;VAR:CALENDAR=FIVEDAY&amp;VAR:SYMBOL=5401&amp;VAR:INDEX=0"}</definedName>
    <definedName name="_1467__FDSAUDITLINK__" hidden="1">{"fdsup://directions/FAT Viewer?action=UPDATE&amp;creator=factset&amp;DYN_ARGS=TRUE&amp;DOC_NAME=FAT:FQL_AUDITING_CLIENT_TEMPLATE.FAT&amp;display_string=Audit&amp;VAR:KEY=QNCDSTGNWD&amp;VAR:QUERY=RkZfQ0FQRVgoUVRSLDM3NDM3KQ==&amp;WINDOW=FIRST_POPUP&amp;HEIGHT=450&amp;WIDTH=450&amp;START_MAXIMIZED=","FALSE&amp;VAR:CALENDAR=FIVEDAY&amp;VAR:SYMBOL=5401&amp;VAR:INDEX=0"}</definedName>
    <definedName name="_1468__FDSAUDITLINK__" hidden="1">{"fdsup://directions/FAT Viewer?action=UPDATE&amp;creator=factset&amp;DYN_ARGS=TRUE&amp;DOC_NAME=FAT:FQL_AUDITING_CLIENT_TEMPLATE.FAT&amp;display_string=Audit&amp;VAR:KEY=WXCRWHAZEV&amp;VAR:QUERY=RkZfQ0FQRVgoUVRSLDQwNjMzKQ==&amp;WINDOW=FIRST_POPUP&amp;HEIGHT=450&amp;WIDTH=450&amp;START_MAXIMIZED=","FALSE&amp;VAR:CALENDAR=FIVEDAY&amp;VAR:SYMBOL=5401&amp;VAR:INDEX=0"}</definedName>
    <definedName name="_1469__FDSAUDITLINK__" hidden="1">{"fdsup://directions/FAT Viewer?action=UPDATE&amp;creator=factset&amp;DYN_ARGS=TRUE&amp;DOC_NAME=FAT:FQL_AUDITING_CLIENT_TEMPLATE.FAT&amp;display_string=Audit&amp;VAR:KEY=UBOXAFUZAJ&amp;VAR:QUERY=RkZfQ0FQRVgoUVRSLDQwNTQzKQ==&amp;WINDOW=FIRST_POPUP&amp;HEIGHT=450&amp;WIDTH=450&amp;START_MAXIMIZED=","FALSE&amp;VAR:CALENDAR=FIVEDAY&amp;VAR:SYMBOL=5401&amp;VAR:INDEX=0"}</definedName>
    <definedName name="_147__FDSAUDITLINK__" hidden="1">{"fdsup://directions/FAT Viewer?action=UPDATE&amp;creator=factset&amp;DYN_ARGS=TRUE&amp;DOC_NAME=FAT:FQL_AUDITING_CLIENT_TEMPLATE.FAT&amp;display_string=Audit&amp;VAR:KEY=PSNUZEREBG&amp;VAR:QUERY=RkZfQ09HUyhRVFIsMzgyNjAp&amp;WINDOW=FIRST_POPUP&amp;HEIGHT=450&amp;WIDTH=450&amp;START_MAXIMIZED=FALS","E&amp;VAR:CALENDAR=FIVEDAY&amp;VAR:SYMBOL=5411&amp;VAR:INDEX=0"}</definedName>
    <definedName name="_1470__FDSAUDITLINK__" hidden="1">{"fdsup://directions/FAT Viewer?action=UPDATE&amp;creator=factset&amp;DYN_ARGS=TRUE&amp;DOC_NAME=FAT:FQL_AUDITING_CLIENT_TEMPLATE.FAT&amp;display_string=Audit&amp;VAR:KEY=MZANMDUTOF&amp;VAR:QUERY=RkZfQ0FQRVgoUVRSLDQwNDUxKQ==&amp;WINDOW=FIRST_POPUP&amp;HEIGHT=450&amp;WIDTH=450&amp;START_MAXIMIZED=","FALSE&amp;VAR:CALENDAR=FIVEDAY&amp;VAR:SYMBOL=5401&amp;VAR:INDEX=0"}</definedName>
    <definedName name="_1471__FDSAUDITLINK__" hidden="1">{"fdsup://directions/FAT Viewer?action=UPDATE&amp;creator=factset&amp;DYN_ARGS=TRUE&amp;DOC_NAME=FAT:FQL_AUDITING_CLIENT_TEMPLATE.FAT&amp;display_string=Audit&amp;VAR:KEY=KREJOVKPOV&amp;VAR:QUERY=RkZfQ0FQRVgoUVRSLDQwMzU5KQ==&amp;WINDOW=FIRST_POPUP&amp;HEIGHT=450&amp;WIDTH=450&amp;START_MAXIMIZED=","FALSE&amp;VAR:CALENDAR=FIVEDAY&amp;VAR:SYMBOL=5401&amp;VAR:INDEX=0"}</definedName>
    <definedName name="_1472__FDSAUDITLINK__" hidden="1">{"fdsup://directions/FAT Viewer?action=UPDATE&amp;creator=factset&amp;DYN_ARGS=TRUE&amp;DOC_NAME=FAT:FQL_AUDITING_CLIENT_TEMPLATE.FAT&amp;display_string=Audit&amp;VAR:KEY=WNAFMBAVIH&amp;VAR:QUERY=RkZfQ0FQRVgoUVRSLDQwMjY4KQ==&amp;WINDOW=FIRST_POPUP&amp;HEIGHT=450&amp;WIDTH=450&amp;START_MAXIMIZED=","FALSE&amp;VAR:CALENDAR=FIVEDAY&amp;VAR:SYMBOL=5401&amp;VAR:INDEX=0"}</definedName>
    <definedName name="_1473__FDSAUDITLINK__" hidden="1">{"fdsup://directions/FAT Viewer?action=UPDATE&amp;creator=factset&amp;DYN_ARGS=TRUE&amp;DOC_NAME=FAT:FQL_AUDITING_CLIENT_TEMPLATE.FAT&amp;display_string=Audit&amp;VAR:KEY=ORSXILQPEN&amp;VAR:QUERY=RkZfQ0FQRVgoUVRSLDQwMTc4KQ==&amp;WINDOW=FIRST_POPUP&amp;HEIGHT=450&amp;WIDTH=450&amp;START_MAXIMIZED=","FALSE&amp;VAR:CALENDAR=FIVEDAY&amp;VAR:SYMBOL=5401&amp;VAR:INDEX=0"}</definedName>
    <definedName name="_1474__FDSAUDITLINK__" hidden="1">{"fdsup://directions/FAT Viewer?action=UPDATE&amp;creator=factset&amp;DYN_ARGS=TRUE&amp;DOC_NAME=FAT:FQL_AUDITING_CLIENT_TEMPLATE.FAT&amp;display_string=Audit&amp;VAR:KEY=IFUTWZUVYX&amp;VAR:QUERY=RkZfQ0FQRVgoUVRSLDQwMDg2KQ==&amp;WINDOW=FIRST_POPUP&amp;HEIGHT=450&amp;WIDTH=450&amp;START_MAXIMIZED=","FALSE&amp;VAR:CALENDAR=FIVEDAY&amp;VAR:SYMBOL=5401&amp;VAR:INDEX=0"}</definedName>
    <definedName name="_1475__FDSAUDITLINK__" hidden="1">{"fdsup://directions/FAT Viewer?action=UPDATE&amp;creator=factset&amp;DYN_ARGS=TRUE&amp;DOC_NAME=FAT:FQL_AUDITING_CLIENT_TEMPLATE.FAT&amp;display_string=Audit&amp;VAR:KEY=ATIXCRQTGL&amp;VAR:QUERY=RkZfQ0FQRVgoUVRSLDM5OTk0KQ==&amp;WINDOW=FIRST_POPUP&amp;HEIGHT=450&amp;WIDTH=450&amp;START_MAXIMIZED=","FALSE&amp;VAR:CALENDAR=FIVEDAY&amp;VAR:SYMBOL=5401&amp;VAR:INDEX=0"}</definedName>
    <definedName name="_1476__FDSAUDITLINK__" hidden="1">{"fdsup://directions/FAT Viewer?action=UPDATE&amp;creator=factset&amp;DYN_ARGS=TRUE&amp;DOC_NAME=FAT:FQL_AUDITING_CLIENT_TEMPLATE.FAT&amp;display_string=Audit&amp;VAR:KEY=QLYRKXADUZ&amp;VAR:QUERY=RkZfQ0FQRVgoUVRSLDM3MzQ2KQ==&amp;WINDOW=FIRST_POPUP&amp;HEIGHT=450&amp;WIDTH=450&amp;START_MAXIMIZED=","FALSE&amp;VAR:CALENDAR=FIVEDAY&amp;VAR:SYMBOL=5401&amp;VAR:INDEX=0"}</definedName>
    <definedName name="_1477__FDSAUDITLINK__" hidden="1">{"fdsup://directions/FAT Viewer?action=UPDATE&amp;creator=factset&amp;DYN_ARGS=TRUE&amp;DOC_NAME=FAT:FQL_AUDITING_CLIENT_TEMPLATE.FAT&amp;display_string=Audit&amp;VAR:KEY=GLQNGLKFUT&amp;VAR:QUERY=RkZfQ0FQRVgoUVRSLDM3MjU2KQ==&amp;WINDOW=FIRST_POPUP&amp;HEIGHT=450&amp;WIDTH=450&amp;START_MAXIMIZED=","FALSE&amp;VAR:CALENDAR=FIVEDAY&amp;VAR:SYMBOL=5401&amp;VAR:INDEX=0"}</definedName>
    <definedName name="_1478__FDSAUDITLINK__" hidden="1">{"fdsup://directions/FAT Viewer?action=UPDATE&amp;creator=factset&amp;DYN_ARGS=TRUE&amp;DOC_NAME=FAT:FQL_AUDITING_CLIENT_TEMPLATE.FAT&amp;display_string=Audit&amp;VAR:KEY=OTODIFEDKP&amp;VAR:QUERY=RkZfQ0FQRVgoUVRSLDM3MTY0KQ==&amp;WINDOW=FIRST_POPUP&amp;HEIGHT=450&amp;WIDTH=450&amp;START_MAXIMIZED=","FALSE&amp;VAR:CALENDAR=FIVEDAY&amp;VAR:SYMBOL=5401&amp;VAR:INDEX=0"}</definedName>
    <definedName name="_1479__FDSAUDITLINK__" hidden="1">{"fdsup://directions/FAT Viewer?action=UPDATE&amp;creator=factset&amp;DYN_ARGS=TRUE&amp;DOC_NAME=FAT:FQL_AUDITING_CLIENT_TEMPLATE.FAT&amp;display_string=Audit&amp;VAR:KEY=ANWZSRIHMR&amp;VAR:QUERY=RkZfQ0FQRVgoUVRSLDM3MDcyKQ==&amp;WINDOW=FIRST_POPUP&amp;HEIGHT=450&amp;WIDTH=450&amp;START_MAXIMIZED=","FALSE&amp;VAR:CALENDAR=FIVEDAY&amp;VAR:SYMBOL=5401&amp;VAR:INDEX=0"}</definedName>
    <definedName name="_148__FDSAUDITLINK__" hidden="1">{"fdsup://directions/FAT Viewer?action=UPDATE&amp;creator=factset&amp;DYN_ARGS=TRUE&amp;DOC_NAME=FAT:FQL_AUDITING_CLIENT_TEMPLATE.FAT&amp;display_string=Audit&amp;VAR:KEY=ZARIRYXSVE&amp;VAR:QUERY=RkZfQ09HUyhRVFIsMzgxNjgp&amp;WINDOW=FIRST_POPUP&amp;HEIGHT=450&amp;WIDTH=450&amp;START_MAXIMIZED=FALS","E&amp;VAR:CALENDAR=FIVEDAY&amp;VAR:SYMBOL=5411&amp;VAR:INDEX=0"}</definedName>
    <definedName name="_1480__FDSAUDITLINK__" hidden="1">{"fdsup://directions/FAT Viewer?action=UPDATE&amp;creator=factset&amp;DYN_ARGS=TRUE&amp;DOC_NAME=FAT:FQL_AUDITING_CLIENT_TEMPLATE.FAT&amp;display_string=Audit&amp;VAR:KEY=GHUZUPWZMF&amp;VAR:QUERY=RkZfQ0FQRVgoUVRSLDM2OTgxKQ==&amp;WINDOW=FIRST_POPUP&amp;HEIGHT=450&amp;WIDTH=450&amp;START_MAXIMIZED=","FALSE&amp;VAR:CALENDAR=FIVEDAY&amp;VAR:SYMBOL=5401&amp;VAR:INDEX=0"}</definedName>
    <definedName name="_1481__FDSAUDITLINK__" hidden="1">{"fdsup://directions/FAT Viewer?action=UPDATE&amp;creator=factset&amp;DYN_ARGS=TRUE&amp;DOC_NAME=FAT:FQL_AUDITING_CLIENT_TEMPLATE.FAT&amp;display_string=Audit&amp;VAR:KEY=WBIVQBKTEB&amp;VAR:QUERY=RkZfQ0FQRVgoUVRSLDM2ODkxKQ==&amp;WINDOW=FIRST_POPUP&amp;HEIGHT=450&amp;WIDTH=450&amp;START_MAXIMIZED=","FALSE&amp;VAR:CALENDAR=FIVEDAY&amp;VAR:SYMBOL=5401&amp;VAR:INDEX=0"}</definedName>
    <definedName name="_1482__FDSAUDITLINK__" hidden="1">{"fdsup://directions/FAT Viewer?action=UPDATE&amp;creator=factset&amp;DYN_ARGS=TRUE&amp;DOC_NAME=FAT:FQL_AUDITING_CLIENT_TEMPLATE.FAT&amp;display_string=Audit&amp;VAR:KEY=ULIHMVMJSJ&amp;VAR:QUERY=RkZfQ0FQRVgoUVRSLDM2Nzk5KQ==&amp;WINDOW=FIRST_POPUP&amp;HEIGHT=450&amp;WIDTH=450&amp;START_MAXIMIZED=","FALSE&amp;VAR:CALENDAR=FIVEDAY&amp;VAR:SYMBOL=5401&amp;VAR:INDEX=0"}</definedName>
    <definedName name="_1483__FDSAUDITLINK__" hidden="1">{"fdsup://directions/FAT Viewer?action=UPDATE&amp;creator=factset&amp;DYN_ARGS=TRUE&amp;DOC_NAME=FAT:FQL_AUDITING_CLIENT_TEMPLATE.FAT&amp;display_string=Audit&amp;VAR:KEY=QZUJYDCTYZ&amp;VAR:QUERY=RkZfQ0FQRVgoUVRSLDM2NzA3KQ==&amp;WINDOW=FIRST_POPUP&amp;HEIGHT=450&amp;WIDTH=450&amp;START_MAXIMIZED=","FALSE&amp;VAR:CALENDAR=FIVEDAY&amp;VAR:SYMBOL=5401&amp;VAR:INDEX=0"}</definedName>
    <definedName name="_1484__FDSAUDITLINK__" hidden="1">{"fdsup://Directions/FactSet Auditing Viewer?action=AUDIT_VALUE&amp;DB=129&amp;ID1=664256&amp;VALUEID=01151&amp;SDATE=201004&amp;PERIODTYPE=QTR_STD&amp;SCFT=3&amp;window=popup_no_bar&amp;width=385&amp;height=120&amp;START_MAXIMIZED=FALSE&amp;creator=factset&amp;display_string=Audit"}</definedName>
    <definedName name="_1485__FDSAUDITLINK__" hidden="1">{"fdsup://Directions/FactSet Auditing Viewer?action=AUDIT_VALUE&amp;DB=129&amp;ID1=664256&amp;VALUEID=01151&amp;SDATE=201003&amp;PERIODTYPE=QTR_STD&amp;SCFT=3&amp;window=popup_no_bar&amp;width=385&amp;height=120&amp;START_MAXIMIZED=FALSE&amp;creator=factset&amp;display_string=Audit"}</definedName>
    <definedName name="_1486__FDSAUDITLINK__" hidden="1">{"fdsup://Directions/FactSet Auditing Viewer?action=AUDIT_VALUE&amp;DB=129&amp;ID1=664256&amp;VALUEID=01151&amp;SDATE=201002&amp;PERIODTYPE=QTR_STD&amp;SCFT=3&amp;window=popup_no_bar&amp;width=385&amp;height=120&amp;START_MAXIMIZED=FALSE&amp;creator=factset&amp;display_string=Audit"}</definedName>
    <definedName name="_1487__FDSAUDITLINK__" hidden="1">{"fdsup://Directions/FactSet Auditing Viewer?action=AUDIT_VALUE&amp;DB=129&amp;ID1=664256&amp;VALUEID=01151&amp;SDATE=201001&amp;PERIODTYPE=QTR_STD&amp;SCFT=3&amp;window=popup_no_bar&amp;width=385&amp;height=120&amp;START_MAXIMIZED=FALSE&amp;creator=factset&amp;display_string=Audit"}</definedName>
    <definedName name="_1488__FDSAUDITLINK__" hidden="1">{"fdsup://Directions/FactSet Auditing Viewer?action=AUDIT_VALUE&amp;DB=129&amp;ID1=664256&amp;VALUEID=01151&amp;SDATE=200903&amp;PERIODTYPE=QTR_STD&amp;SCFT=3&amp;window=popup_no_bar&amp;width=385&amp;height=120&amp;START_MAXIMIZED=FALSE&amp;creator=factset&amp;display_string=Audit"}</definedName>
    <definedName name="_1489__FDSAUDITLINK__" hidden="1">{"fdsup://Directions/FactSet Auditing Viewer?action=AUDIT_VALUE&amp;DB=129&amp;ID1=664256&amp;VALUEID=01151&amp;SDATE=200902&amp;PERIODTYPE=QTR_STD&amp;SCFT=3&amp;window=popup_no_bar&amp;width=385&amp;height=120&amp;START_MAXIMIZED=FALSE&amp;creator=factset&amp;display_string=Audit"}</definedName>
    <definedName name="_149__FDSAUDITLINK__" hidden="1">{"fdsup://directions/FAT Viewer?action=UPDATE&amp;creator=factset&amp;DYN_ARGS=TRUE&amp;DOC_NAME=FAT:FQL_AUDITING_CLIENT_TEMPLATE.FAT&amp;display_string=Audit&amp;VAR:KEY=FMJQXQLWPC&amp;VAR:QUERY=RkZfQ09HUyhRVFIsMzgwNzcp&amp;WINDOW=FIRST_POPUP&amp;HEIGHT=450&amp;WIDTH=450&amp;START_MAXIMIZED=FALS","E&amp;VAR:CALENDAR=FIVEDAY&amp;VAR:SYMBOL=5411&amp;VAR:INDEX=0"}</definedName>
    <definedName name="_1490__FDSAUDITLINK__" hidden="1">{"fdsup://Directions/FactSet Auditing Viewer?action=AUDIT_VALUE&amp;DB=129&amp;ID1=664256&amp;VALUEID=01151&amp;SDATE=200901&amp;PERIODTYPE=QTR_STD&amp;SCFT=3&amp;window=popup_no_bar&amp;width=385&amp;height=120&amp;START_MAXIMIZED=FALSE&amp;creator=factset&amp;display_string=Audit"}</definedName>
    <definedName name="_1491__FDSAUDITLINK__" hidden="1">{"fdsup://directions/FAT Viewer?action=UPDATE&amp;creator=factset&amp;DYN_ARGS=TRUE&amp;DOC_NAME=FAT:FQL_AUDITING_CLIENT_TEMPLATE.FAT&amp;display_string=Audit&amp;VAR:KEY=SZALUTIFIR&amp;VAR:QUERY=RkZfRVFfVE9UKFFUUiwzNjg5MSk=&amp;WINDOW=FIRST_POPUP&amp;HEIGHT=450&amp;WIDTH=450&amp;START_MAXIMIZED=","FALSE&amp;VAR:CALENDAR=FIVEDAY&amp;VAR:SYMBOL=5401&amp;VAR:INDEX=0"}</definedName>
    <definedName name="_1492__FDSAUDITLINK__" hidden="1">{"fdsup://directions/FAT Viewer?action=UPDATE&amp;creator=factset&amp;DYN_ARGS=TRUE&amp;DOC_NAME=FAT:FQL_AUDITING_CLIENT_TEMPLATE.FAT&amp;display_string=Audit&amp;VAR:KEY=WTKJQLCTYP&amp;VAR:QUERY=RkZfRVFfVE9UKFFUUiwzNjc5OSk=&amp;WINDOW=FIRST_POPUP&amp;HEIGHT=450&amp;WIDTH=450&amp;START_MAXIMIZED=","FALSE&amp;VAR:CALENDAR=FIVEDAY&amp;VAR:SYMBOL=5401&amp;VAR:INDEX=0"}</definedName>
    <definedName name="_1493__FDSAUDITLINK__" hidden="1">{"fdsup://directions/FAT Viewer?action=UPDATE&amp;creator=factset&amp;DYN_ARGS=TRUE&amp;DOC_NAME=FAT:FQL_AUDITING_CLIENT_TEMPLATE.FAT&amp;display_string=Audit&amp;VAR:KEY=WJGBGFMZOR&amp;VAR:QUERY=RkZfRVFfVE9UKFFUUiwzNjcwNyk=&amp;WINDOW=FIRST_POPUP&amp;HEIGHT=450&amp;WIDTH=450&amp;START_MAXIMIZED=","FALSE&amp;VAR:CALENDAR=FIVEDAY&amp;VAR:SYMBOL=5401&amp;VAR:INDEX=0"}</definedName>
    <definedName name="_1494__FDSAUDITLINK__" hidden="1">{"fdsup://directions/FAT Viewer?action=UPDATE&amp;creator=factset&amp;DYN_ARGS=TRUE&amp;DOC_NAME=FAT:FQL_AUDITING_CLIENT_TEMPLATE.FAT&amp;display_string=Audit&amp;VAR:KEY=WNKZAHOZWV&amp;VAR:QUERY=RkZfU0hMRFJTX0VRKFFUUiwzNjg5MSk=&amp;WINDOW=FIRST_POPUP&amp;HEIGHT=450&amp;WIDTH=450&amp;START_MAXIMI","ZED=FALSE&amp;VAR:CALENDAR=FIVEDAY&amp;VAR:SYMBOL=5401&amp;VAR:INDEX=0"}</definedName>
    <definedName name="_1495__FDSAUDITLINK__" hidden="1">{"fdsup://directions/FAT Viewer?action=UPDATE&amp;creator=factset&amp;DYN_ARGS=TRUE&amp;DOC_NAME=FAT:FQL_AUDITING_CLIENT_TEMPLATE.FAT&amp;display_string=Audit&amp;VAR:KEY=WVCHEPKRCX&amp;VAR:QUERY=RkZfU0hMRFJTX0VRKFFUUiwzNjc5OSk=&amp;WINDOW=FIRST_POPUP&amp;HEIGHT=450&amp;WIDTH=450&amp;START_MAXIMI","ZED=FALSE&amp;VAR:CALENDAR=FIVEDAY&amp;VAR:SYMBOL=5401&amp;VAR:INDEX=0"}</definedName>
    <definedName name="_1496__FDSAUDITLINK__" hidden="1">{"fdsup://directions/FAT Viewer?action=UPDATE&amp;creator=factset&amp;DYN_ARGS=TRUE&amp;DOC_NAME=FAT:FQL_AUDITING_CLIENT_TEMPLATE.FAT&amp;display_string=Audit&amp;VAR:KEY=WXIBUBQLWR&amp;VAR:QUERY=RkZfU0hMRFJTX0VRKFFUUiwzNjcwNyk=&amp;WINDOW=FIRST_POPUP&amp;HEIGHT=450&amp;WIDTH=450&amp;START_MAXIMI","ZED=FALSE&amp;VAR:CALENDAR=FIVEDAY&amp;VAR:SYMBOL=5401&amp;VAR:INDEX=0"}</definedName>
    <definedName name="_1497__FDSAUDITLINK__" hidden="1">{"fdsup://Directions/FactSet Auditing Viewer?action=AUDIT_VALUE&amp;DB=129&amp;ID1=664256&amp;VALUEID=05192&amp;SDATE=201003&amp;PERIODTYPE=QTR_STD&amp;SCFT=3&amp;window=popup_no_bar&amp;width=385&amp;height=120&amp;START_MAXIMIZED=FALSE&amp;creator=factset&amp;display_string=Audit"}</definedName>
    <definedName name="_1498__FDSAUDITLINK__" hidden="1">{"fdsup://Directions/FactSet Auditing Viewer?action=AUDIT_VALUE&amp;DB=129&amp;ID1=664256&amp;VALUEID=05192&amp;SDATE=201003&amp;PERIODTYPE=QTR_STD&amp;SCFT=3&amp;window=popup_no_bar&amp;width=385&amp;height=120&amp;START_MAXIMIZED=FALSE&amp;creator=factset&amp;display_string=Audit"}</definedName>
    <definedName name="_1499__FDSAUDITLINK__" hidden="1">{"fdsup://Directions/FactSet Auditing Viewer?action=AUDIT_VALUE&amp;DB=129&amp;ID1=664256&amp;VALUEID=05192&amp;SDATE=201001&amp;PERIODTYPE=QTR_STD&amp;SCFT=3&amp;window=popup_no_bar&amp;width=385&amp;height=120&amp;START_MAXIMIZED=FALSE&amp;creator=factset&amp;display_string=Audit"}</definedName>
    <definedName name="_15__123Graph_AC04C_FF_L" hidden="1">#REF!</definedName>
    <definedName name="_15__123Graph_AChart_2A" hidden="1">#REF!</definedName>
    <definedName name="_15__123Graph_ACHART_9" hidden="1">#REF!</definedName>
    <definedName name="_15__123Graph_AGROSS_MARGINS" hidden="1">#REF!</definedName>
    <definedName name="_15__123Graph_Aｸﾞﾗﾌ_2" hidden="1">#REF!</definedName>
    <definedName name="_15__123Graph_B20_30" hidden="1">#REF!</definedName>
    <definedName name="_15__123Graph_BCHART_112" hidden="1">#REF!</definedName>
    <definedName name="_15__123Graph_BOG_CONFRONT_INC" hidden="1">#REF!</definedName>
    <definedName name="_15__123Graph_D30_70台数推移" hidden="1">#REF!</definedName>
    <definedName name="_15__123Graph_LBL_A30_70台数推移" hidden="1">#REF!</definedName>
    <definedName name="_15__123Graph_LBL_AC04C_FR_L1" hidden="1">#REF!</definedName>
    <definedName name="_15__123Graph_LBL_AC04C_FR_T1" hidden="1">#REF!</definedName>
    <definedName name="_15__123Graph_LBL_AMKT_MONTH" hidden="1">#REF!</definedName>
    <definedName name="_15__123Graph_LBL_C30_70ｼｪｱ推移" hidden="1">#REF!</definedName>
    <definedName name="_15__123Graph_LBL_COG_CONFRONT_INC" hidden="1">#REF!</definedName>
    <definedName name="_15__123Graph_XCHART_2" hidden="1">#REF!</definedName>
    <definedName name="_15__123Graph_Xｸﾞﾗﾌ_3" hidden="1">#REF!</definedName>
    <definedName name="_15__FDSAUDITLINK__" hidden="1">{"fdsup://directions/FAT Viewer?action=UPDATE&amp;creator=factset&amp;DYN_ARGS=TRUE&amp;DOC_NAME=FAT:FQL_AUDITING_CLIENT_TEMPLATE.FAT&amp;display_string=Audit&amp;VAR:KEY=XCLWHUPAZM&amp;VAR:QUERY=RkZfVEFYX1JBVEUoJ0FOTicsMCk=&amp;WINDOW=FIRST_POPUP&amp;HEIGHT=450&amp;WIDTH=450&amp;START_MAXIMIZED=","FALSE&amp;VAR:CALENDAR=US&amp;VAR:SYMBOL=AOS&amp;VAR:INDEX=0"}</definedName>
    <definedName name="_150__123Graph_LBL_AC04C_FR_T1" hidden="1">#REF!</definedName>
    <definedName name="_150__FDSAUDITLINK__" hidden="1">{"fdsup://directions/FAT Viewer?action=UPDATE&amp;creator=factset&amp;DYN_ARGS=TRUE&amp;DOC_NAME=FAT:FQL_AUDITING_CLIENT_TEMPLATE.FAT&amp;display_string=Audit&amp;VAR:KEY=ZSZKVWJOJK&amp;VAR:QUERY=RkZfQ09HUyhRVFIsMzc5ODYp&amp;WINDOW=FIRST_POPUP&amp;HEIGHT=450&amp;WIDTH=450&amp;START_MAXIMIZED=FALS","E&amp;VAR:CALENDAR=FIVEDAY&amp;VAR:SYMBOL=5411&amp;VAR:INDEX=0"}</definedName>
    <definedName name="_1500__FDSAUDITLINK__" hidden="1">{"fdsup://Directions/FactSet Auditing Viewer?action=AUDIT_VALUE&amp;DB=129&amp;ID1=664256&amp;VALUEID=05192&amp;SDATE=200903&amp;PERIODTYPE=QTR_STD&amp;SCFT=3&amp;window=popup_no_bar&amp;width=385&amp;height=120&amp;START_MAXIMIZED=FALSE&amp;creator=factset&amp;display_string=Audit"}</definedName>
    <definedName name="_1501__FDSAUDITLINK__" hidden="1">{"fdsup://Directions/FactSet Auditing Viewer?action=AUDIT_VALUE&amp;DB=129&amp;ID1=664256&amp;VALUEID=05192&amp;SDATE=200903&amp;PERIODTYPE=QTR_STD&amp;SCFT=3&amp;window=popup_no_bar&amp;width=385&amp;height=120&amp;START_MAXIMIZED=FALSE&amp;creator=factset&amp;display_string=Audit"}</definedName>
    <definedName name="_1502__FDSAUDITLINK__" hidden="1">{"fdsup://Directions/FactSet Auditing Viewer?action=AUDIT_VALUE&amp;DB=129&amp;ID1=664256&amp;VALUEID=05192&amp;SDATE=200901&amp;PERIODTYPE=QTR_STD&amp;SCFT=3&amp;window=popup_no_bar&amp;width=385&amp;height=120&amp;START_MAXIMIZED=FALSE&amp;creator=factset&amp;display_string=Audit"}</definedName>
    <definedName name="_1503__FDSAUDITLINK__" hidden="1">{"fdsup://directions/FAT Viewer?action=UPDATE&amp;creator=factset&amp;DYN_ARGS=TRUE&amp;DOC_NAME=FAT:FQL_AUDITING_CLIENT_TEMPLATE.FAT&amp;display_string=Audit&amp;VAR:KEY=OZMVWTIJQJ&amp;VAR:QUERY=RkZfTkVUX0lOQyhRVFIsNDA2MzMp&amp;WINDOW=FIRST_POPUP&amp;HEIGHT=450&amp;WIDTH=450&amp;START_MAXIMIZED=","FALSE&amp;VAR:CALENDAR=FIVEDAY&amp;VAR:SYMBOL=5401&amp;VAR:INDEX=0"}</definedName>
    <definedName name="_1504__FDSAUDITLINK__" hidden="1">{"fdsup://directions/FAT Viewer?action=UPDATE&amp;creator=factset&amp;DYN_ARGS=TRUE&amp;DOC_NAME=FAT:FQL_AUDITING_CLIENT_TEMPLATE.FAT&amp;display_string=Audit&amp;VAR:KEY=MNYBGRQZEF&amp;VAR:QUERY=RkZfTkVUX0lOQyhRVFIsNDA1NDMp&amp;WINDOW=FIRST_POPUP&amp;HEIGHT=450&amp;WIDTH=450&amp;START_MAXIMIZED=","FALSE&amp;VAR:CALENDAR=FIVEDAY&amp;VAR:SYMBOL=5401&amp;VAR:INDEX=0"}</definedName>
    <definedName name="_1505__FDSAUDITLINK__" hidden="1">{"fdsup://directions/FAT Viewer?action=UPDATE&amp;creator=factset&amp;DYN_ARGS=TRUE&amp;DOC_NAME=FAT:FQL_AUDITING_CLIENT_TEMPLATE.FAT&amp;display_string=Audit&amp;VAR:KEY=WNKDMTULYR&amp;VAR:QUERY=RkZfTkVUX0lOQyhRVFIsNDA0NTEp&amp;WINDOW=FIRST_POPUP&amp;HEIGHT=450&amp;WIDTH=450&amp;START_MAXIMIZED=","FALSE&amp;VAR:CALENDAR=FIVEDAY&amp;VAR:SYMBOL=5401&amp;VAR:INDEX=0"}</definedName>
    <definedName name="_1506__FDSAUDITLINK__" hidden="1">{"fdsup://directions/FAT Viewer?action=UPDATE&amp;creator=factset&amp;DYN_ARGS=TRUE&amp;DOC_NAME=FAT:FQL_AUDITING_CLIENT_TEMPLATE.FAT&amp;display_string=Audit&amp;VAR:KEY=KTWDKJAXAL&amp;VAR:QUERY=RkZfTkVUX0lOQyhRVFIsNDAzNTkp&amp;WINDOW=FIRST_POPUP&amp;HEIGHT=450&amp;WIDTH=450&amp;START_MAXIMIZED=","FALSE&amp;VAR:CALENDAR=FIVEDAY&amp;VAR:SYMBOL=5401&amp;VAR:INDEX=0"}</definedName>
    <definedName name="_1507__FDSAUDITLINK__" hidden="1">{"fdsup://directions/FAT Viewer?action=UPDATE&amp;creator=factset&amp;DYN_ARGS=TRUE&amp;DOC_NAME=FAT:FQL_AUDITING_CLIENT_TEMPLATE.FAT&amp;display_string=Audit&amp;VAR:KEY=YTCHWNMRUT&amp;VAR:QUERY=RkZfTkVUX0lOQyhRVFIsNDAyNjgp&amp;WINDOW=FIRST_POPUP&amp;HEIGHT=450&amp;WIDTH=450&amp;START_MAXIMIZED=","FALSE&amp;VAR:CALENDAR=FIVEDAY&amp;VAR:SYMBOL=5401&amp;VAR:INDEX=0"}</definedName>
    <definedName name="_1508__FDSAUDITLINK__" hidden="1">{"fdsup://directions/FAT Viewer?action=UPDATE&amp;creator=factset&amp;DYN_ARGS=TRUE&amp;DOC_NAME=FAT:FQL_AUDITING_CLIENT_TEMPLATE.FAT&amp;display_string=Audit&amp;VAR:KEY=ELELINAHYF&amp;VAR:QUERY=RkZfTkVUX0lOQyhRVFIsNDAxNzgp&amp;WINDOW=FIRST_POPUP&amp;HEIGHT=450&amp;WIDTH=450&amp;START_MAXIMIZED=","FALSE&amp;VAR:CALENDAR=FIVEDAY&amp;VAR:SYMBOL=5401&amp;VAR:INDEX=0"}</definedName>
    <definedName name="_1509__FDSAUDITLINK__" hidden="1">{"fdsup://directions/FAT Viewer?action=UPDATE&amp;creator=factset&amp;DYN_ARGS=TRUE&amp;DOC_NAME=FAT:FQL_AUDITING_CLIENT_TEMPLATE.FAT&amp;display_string=Audit&amp;VAR:KEY=SHYRAPWXIT&amp;VAR:QUERY=RkZfTkVUX0lOQyhRVFIsNDAwODYp&amp;WINDOW=FIRST_POPUP&amp;HEIGHT=450&amp;WIDTH=450&amp;START_MAXIMIZED=","FALSE&amp;VAR:CALENDAR=FIVEDAY&amp;VAR:SYMBOL=5401&amp;VAR:INDEX=0"}</definedName>
    <definedName name="_151__FDSAUDITLINK__" hidden="1">{"fdsup://directions/FAT Viewer?action=UPDATE&amp;creator=factset&amp;DYN_ARGS=TRUE&amp;DOC_NAME=FAT:FQL_AUDITING_CLIENT_TEMPLATE.FAT&amp;display_string=Audit&amp;VAR:KEY=XYXYRSZGPM&amp;VAR:QUERY=RkZfQ09HUyhRVFIsMzc4OTQp&amp;WINDOW=FIRST_POPUP&amp;HEIGHT=450&amp;WIDTH=450&amp;START_MAXIMIZED=FALS","E&amp;VAR:CALENDAR=FIVEDAY&amp;VAR:SYMBOL=5411&amp;VAR:INDEX=0"}</definedName>
    <definedName name="_1510__FDSAUDITLINK__" hidden="1">{"fdsup://directions/FAT Viewer?action=UPDATE&amp;creator=factset&amp;DYN_ARGS=TRUE&amp;DOC_NAME=FAT:FQL_AUDITING_CLIENT_TEMPLATE.FAT&amp;display_string=Audit&amp;VAR:KEY=MHGNEFGLEB&amp;VAR:QUERY=RkZfTkVUX0lOQyhRVFIsMzk5OTQp&amp;WINDOW=FIRST_POPUP&amp;HEIGHT=450&amp;WIDTH=450&amp;START_MAXIMIZED=","FALSE&amp;VAR:CALENDAR=FIVEDAY&amp;VAR:SYMBOL=5401&amp;VAR:INDEX=0"}</definedName>
    <definedName name="_1511__FDSAUDITLINK__" hidden="1">{"fdsup://directions/FAT Viewer?action=UPDATE&amp;creator=factset&amp;DYN_ARGS=TRUE&amp;DOC_NAME=FAT:FQL_AUDITING_CLIENT_TEMPLATE.FAT&amp;display_string=Audit&amp;VAR:KEY=QTSFUDWJGT&amp;VAR:QUERY=RkZfTkVUX0lOQyhRVFIsMzk5MDMp&amp;WINDOW=FIRST_POPUP&amp;HEIGHT=450&amp;WIDTH=450&amp;START_MAXIMIZED=","FALSE&amp;VAR:CALENDAR=FIVEDAY&amp;VAR:SYMBOL=5401&amp;VAR:INDEX=0"}</definedName>
    <definedName name="_1512__FDSAUDITLINK__" hidden="1">{"fdsup://directions/FAT Viewer?action=UPDATE&amp;creator=factset&amp;DYN_ARGS=TRUE&amp;DOC_NAME=FAT:FQL_AUDITING_CLIENT_TEMPLATE.FAT&amp;display_string=Audit&amp;VAR:KEY=OXORMVSNQJ&amp;VAR:QUERY=RkZfTkVUX0lOQyhRVFIsMzk4MTMp&amp;WINDOW=FIRST_POPUP&amp;HEIGHT=450&amp;WIDTH=450&amp;START_MAXIMIZED=","FALSE&amp;VAR:CALENDAR=FIVEDAY&amp;VAR:SYMBOL=5401&amp;VAR:INDEX=0"}</definedName>
    <definedName name="_1513__FDSAUDITLINK__" hidden="1">{"fdsup://directions/FAT Viewer?action=UPDATE&amp;creator=factset&amp;DYN_ARGS=TRUE&amp;DOC_NAME=FAT:FQL_AUDITING_CLIENT_TEMPLATE.FAT&amp;display_string=Audit&amp;VAR:KEY=KLCPOHERSB&amp;VAR:QUERY=RkZfTkVUX0lOQyhRVFIsMzk3MjEp&amp;WINDOW=FIRST_POPUP&amp;HEIGHT=450&amp;WIDTH=450&amp;START_MAXIMIZED=","FALSE&amp;VAR:CALENDAR=FIVEDAY&amp;VAR:SYMBOL=5401&amp;VAR:INDEX=0"}</definedName>
    <definedName name="_1514__FDSAUDITLINK__" hidden="1">{"fdsup://directions/FAT Viewer?action=UPDATE&amp;creator=factset&amp;DYN_ARGS=TRUE&amp;DOC_NAME=FAT:FQL_AUDITING_CLIENT_TEMPLATE.FAT&amp;display_string=Audit&amp;VAR:KEY=SHOJWLONMX&amp;VAR:QUERY=RkZfTkVUX0lOQyhRVFIsMzk2Mjkp&amp;WINDOW=FIRST_POPUP&amp;HEIGHT=450&amp;WIDTH=450&amp;START_MAXIMIZED=","FALSE&amp;VAR:CALENDAR=FIVEDAY&amp;VAR:SYMBOL=5401&amp;VAR:INDEX=0"}</definedName>
    <definedName name="_1515__FDSAUDITLINK__" hidden="1">{"fdsup://directions/FAT Viewer?action=UPDATE&amp;creator=factset&amp;DYN_ARGS=TRUE&amp;DOC_NAME=FAT:FQL_AUDITING_CLIENT_TEMPLATE.FAT&amp;display_string=Audit&amp;VAR:KEY=SBKVCJEDUR&amp;VAR:QUERY=RkZfTkVUX0lOQyhRVFIsMzk1Mzgp&amp;WINDOW=FIRST_POPUP&amp;HEIGHT=450&amp;WIDTH=450&amp;START_MAXIMIZED=","FALSE&amp;VAR:CALENDAR=FIVEDAY&amp;VAR:SYMBOL=5401&amp;VAR:INDEX=0"}</definedName>
    <definedName name="_1516__FDSAUDITLINK__" hidden="1">{"fdsup://directions/FAT Viewer?action=UPDATE&amp;creator=factset&amp;DYN_ARGS=TRUE&amp;DOC_NAME=FAT:FQL_AUDITING_CLIENT_TEMPLATE.FAT&amp;display_string=Audit&amp;VAR:KEY=STMJOVSVQD&amp;VAR:QUERY=RkZfTkVUX0lOQyhRVFIsMzk0NDcp&amp;WINDOW=FIRST_POPUP&amp;HEIGHT=450&amp;WIDTH=450&amp;START_MAXIMIZED=","FALSE&amp;VAR:CALENDAR=FIVEDAY&amp;VAR:SYMBOL=5401&amp;VAR:INDEX=0"}</definedName>
    <definedName name="_1517__FDSAUDITLINK__" hidden="1">{"fdsup://directions/FAT Viewer?action=UPDATE&amp;creator=factset&amp;DYN_ARGS=TRUE&amp;DOC_NAME=FAT:FQL_AUDITING_CLIENT_TEMPLATE.FAT&amp;display_string=Audit&amp;VAR:KEY=ODCXCLCLIZ&amp;VAR:QUERY=RkZfTkVUX0lOQyhRVFIsMzkzNTUp&amp;WINDOW=FIRST_POPUP&amp;HEIGHT=450&amp;WIDTH=450&amp;START_MAXIMIZED=","FALSE&amp;VAR:CALENDAR=FIVEDAY&amp;VAR:SYMBOL=5401&amp;VAR:INDEX=0"}</definedName>
    <definedName name="_1518__FDSAUDITLINK__" hidden="1">{"fdsup://directions/FAT Viewer?action=UPDATE&amp;creator=factset&amp;DYN_ARGS=TRUE&amp;DOC_NAME=FAT:FQL_AUDITING_CLIENT_TEMPLATE.FAT&amp;display_string=Audit&amp;VAR:KEY=OPYPMFCJWN&amp;VAR:QUERY=RkZfTkVUX0lOQyhRVFIsMzkyNjMp&amp;WINDOW=FIRST_POPUP&amp;HEIGHT=450&amp;WIDTH=450&amp;START_MAXIMIZED=","FALSE&amp;VAR:CALENDAR=FIVEDAY&amp;VAR:SYMBOL=5401&amp;VAR:INDEX=0"}</definedName>
    <definedName name="_1519__FDSAUDITLINK__" hidden="1">{"fdsup://directions/FAT Viewer?action=UPDATE&amp;creator=factset&amp;DYN_ARGS=TRUE&amp;DOC_NAME=FAT:FQL_AUDITING_CLIENT_TEMPLATE.FAT&amp;display_string=Audit&amp;VAR:KEY=WJUVQTOHEX&amp;VAR:QUERY=RkZfTkVUX0lOQyhRVFIsMzkxNzIp&amp;WINDOW=FIRST_POPUP&amp;HEIGHT=450&amp;WIDTH=450&amp;START_MAXIMIZED=","FALSE&amp;VAR:CALENDAR=FIVEDAY&amp;VAR:SYMBOL=5401&amp;VAR:INDEX=0"}</definedName>
    <definedName name="_152__FDSAUDITLINK__" hidden="1">{"fdsup://directions/FAT Viewer?action=UPDATE&amp;creator=factset&amp;DYN_ARGS=TRUE&amp;DOC_NAME=FAT:FQL_AUDITING_CLIENT_TEMPLATE.FAT&amp;display_string=Audit&amp;VAR:KEY=ZCLQZENOFK&amp;VAR:QUERY=RkZfQ09HUyhRVFIsMzc4MDIp&amp;WINDOW=FIRST_POPUP&amp;HEIGHT=450&amp;WIDTH=450&amp;START_MAXIMIZED=FALS","E&amp;VAR:CALENDAR=FIVEDAY&amp;VAR:SYMBOL=5411&amp;VAR:INDEX=0"}</definedName>
    <definedName name="_1520__FDSAUDITLINK__" hidden="1">{"fdsup://directions/FAT Viewer?action=UPDATE&amp;creator=factset&amp;DYN_ARGS=TRUE&amp;DOC_NAME=FAT:FQL_AUDITING_CLIENT_TEMPLATE.FAT&amp;display_string=Audit&amp;VAR:KEY=CNKHGVMXQB&amp;VAR:QUERY=RkZfTkVUX0lOQyhRVFIsMzkwODIp&amp;WINDOW=FIRST_POPUP&amp;HEIGHT=450&amp;WIDTH=450&amp;START_MAXIMIZED=","FALSE&amp;VAR:CALENDAR=FIVEDAY&amp;VAR:SYMBOL=5401&amp;VAR:INDEX=0"}</definedName>
    <definedName name="_1521__FDSAUDITLINK__" hidden="1">{"fdsup://directions/FAT Viewer?action=UPDATE&amp;creator=factset&amp;DYN_ARGS=TRUE&amp;DOC_NAME=FAT:FQL_AUDITING_CLIENT_TEMPLATE.FAT&amp;display_string=Audit&amp;VAR:KEY=AZMZCZATKD&amp;VAR:QUERY=RkZfTkVUX0lOQyhRVFIsMzg5OTAp&amp;WINDOW=FIRST_POPUP&amp;HEIGHT=450&amp;WIDTH=450&amp;START_MAXIMIZED=","FALSE&amp;VAR:CALENDAR=FIVEDAY&amp;VAR:SYMBOL=5401&amp;VAR:INDEX=0"}</definedName>
    <definedName name="_1522__FDSAUDITLINK__" hidden="1">{"fdsup://directions/FAT Viewer?action=UPDATE&amp;creator=factset&amp;DYN_ARGS=TRUE&amp;DOC_NAME=FAT:FQL_AUDITING_CLIENT_TEMPLATE.FAT&amp;display_string=Audit&amp;VAR:KEY=QVSXIDUFMN&amp;VAR:QUERY=RkZfTkVUX0lOQyhRVFIsMzg4OTgp&amp;WINDOW=FIRST_POPUP&amp;HEIGHT=450&amp;WIDTH=450&amp;START_MAXIMIZED=","FALSE&amp;VAR:CALENDAR=FIVEDAY&amp;VAR:SYMBOL=5401&amp;VAR:INDEX=0"}</definedName>
    <definedName name="_1523__FDSAUDITLINK__" hidden="1">{"fdsup://directions/FAT Viewer?action=UPDATE&amp;creator=factset&amp;DYN_ARGS=TRUE&amp;DOC_NAME=FAT:FQL_AUDITING_CLIENT_TEMPLATE.FAT&amp;display_string=Audit&amp;VAR:KEY=KTWDEXQDEP&amp;VAR:QUERY=RkZfTkVUX0lOQyhRVFIsMzg4MDcp&amp;WINDOW=FIRST_POPUP&amp;HEIGHT=450&amp;WIDTH=450&amp;START_MAXIMIZED=","FALSE&amp;VAR:CALENDAR=FIVEDAY&amp;VAR:SYMBOL=5401&amp;VAR:INDEX=0"}</definedName>
    <definedName name="_1524__FDSAUDITLINK__" hidden="1">{"fdsup://directions/FAT Viewer?action=UPDATE&amp;creator=factset&amp;DYN_ARGS=TRUE&amp;DOC_NAME=FAT:FQL_AUDITING_CLIENT_TEMPLATE.FAT&amp;display_string=Audit&amp;VAR:KEY=CNUBIZONCX&amp;VAR:QUERY=RkZfTkVUX0lOQyhRVFIsMzg3MTcp&amp;WINDOW=FIRST_POPUP&amp;HEIGHT=450&amp;WIDTH=450&amp;START_MAXIMIZED=","FALSE&amp;VAR:CALENDAR=FIVEDAY&amp;VAR:SYMBOL=5401&amp;VAR:INDEX=0"}</definedName>
    <definedName name="_1525__FDSAUDITLINK__" hidden="1">{"fdsup://directions/FAT Viewer?action=UPDATE&amp;creator=factset&amp;DYN_ARGS=TRUE&amp;DOC_NAME=FAT:FQL_AUDITING_CLIENT_TEMPLATE.FAT&amp;display_string=Audit&amp;VAR:KEY=AHQBIPWLUD&amp;VAR:QUERY=RkZfTkVUX0lOQyhRVFIsMzg2MjUp&amp;WINDOW=FIRST_POPUP&amp;HEIGHT=450&amp;WIDTH=450&amp;START_MAXIMIZED=","FALSE&amp;VAR:CALENDAR=FIVEDAY&amp;VAR:SYMBOL=5401&amp;VAR:INDEX=0"}</definedName>
    <definedName name="_1526__FDSAUDITLINK__" hidden="1">{"fdsup://directions/FAT Viewer?action=UPDATE&amp;creator=factset&amp;DYN_ARGS=TRUE&amp;DOC_NAME=FAT:FQL_AUDITING_CLIENT_TEMPLATE.FAT&amp;display_string=Audit&amp;VAR:KEY=ORAVKLEPQH&amp;VAR:QUERY=RkZfTkVUX0lOQyhRVFIsMzg1MzMp&amp;WINDOW=FIRST_POPUP&amp;HEIGHT=450&amp;WIDTH=450&amp;START_MAXIMIZED=","FALSE&amp;VAR:CALENDAR=FIVEDAY&amp;VAR:SYMBOL=5401&amp;VAR:INDEX=0"}</definedName>
    <definedName name="_1527__FDSAUDITLINK__" hidden="1">{"fdsup://directions/FAT Viewer?action=UPDATE&amp;creator=factset&amp;DYN_ARGS=TRUE&amp;DOC_NAME=FAT:FQL_AUDITING_CLIENT_TEMPLATE.FAT&amp;display_string=Audit&amp;VAR:KEY=OPUNOBAFIZ&amp;VAR:QUERY=RkZfTkVUX0lOQyhRVFIsMzg0NDIp&amp;WINDOW=FIRST_POPUP&amp;HEIGHT=450&amp;WIDTH=450&amp;START_MAXIMIZED=","FALSE&amp;VAR:CALENDAR=FIVEDAY&amp;VAR:SYMBOL=5401&amp;VAR:INDEX=0"}</definedName>
    <definedName name="_1528__FDSAUDITLINK__" hidden="1">{"fdsup://directions/FAT Viewer?action=UPDATE&amp;creator=factset&amp;DYN_ARGS=TRUE&amp;DOC_NAME=FAT:FQL_AUDITING_CLIENT_TEMPLATE.FAT&amp;display_string=Audit&amp;VAR:KEY=EJEFSHMZYL&amp;VAR:QUERY=RkZfTkVUX0lOQyhRVFIsMzgzNTIp&amp;WINDOW=FIRST_POPUP&amp;HEIGHT=450&amp;WIDTH=450&amp;START_MAXIMIZED=","FALSE&amp;VAR:CALENDAR=FIVEDAY&amp;VAR:SYMBOL=5401&amp;VAR:INDEX=0"}</definedName>
    <definedName name="_1529__FDSAUDITLINK__" hidden="1">{"fdsup://directions/FAT Viewer?action=UPDATE&amp;creator=factset&amp;DYN_ARGS=TRUE&amp;DOC_NAME=FAT:FQL_AUDITING_CLIENT_TEMPLATE.FAT&amp;display_string=Audit&amp;VAR:KEY=INQTSJUDQL&amp;VAR:QUERY=RkZfTkVUX0lOQyhRVFIsMzgyNjAp&amp;WINDOW=FIRST_POPUP&amp;HEIGHT=450&amp;WIDTH=450&amp;START_MAXIMIZED=","FALSE&amp;VAR:CALENDAR=FIVEDAY&amp;VAR:SYMBOL=5401&amp;VAR:INDEX=0"}</definedName>
    <definedName name="_153__FDSAUDITLINK__" hidden="1">{"fdsup://directions/FAT Viewer?action=UPDATE&amp;creator=factset&amp;DYN_ARGS=TRUE&amp;DOC_NAME=FAT:FQL_AUDITING_CLIENT_TEMPLATE.FAT&amp;display_string=Audit&amp;VAR:KEY=PUPQBKJKPQ&amp;VAR:QUERY=RkZfQ09HUyhRVFIsMzc3MTEp&amp;WINDOW=FIRST_POPUP&amp;HEIGHT=450&amp;WIDTH=450&amp;START_MAXIMIZED=FALS","E&amp;VAR:CALENDAR=FIVEDAY&amp;VAR:SYMBOL=5411&amp;VAR:INDEX=0"}</definedName>
    <definedName name="_1530__FDSAUDITLINK__" hidden="1">{"fdsup://directions/FAT Viewer?action=UPDATE&amp;creator=factset&amp;DYN_ARGS=TRUE&amp;DOC_NAME=FAT:FQL_AUDITING_CLIENT_TEMPLATE.FAT&amp;display_string=Audit&amp;VAR:KEY=MLSXIRYRYR&amp;VAR:QUERY=RkZfTkVUX0lOQyhRVFIsMzgxNjgp&amp;WINDOW=FIRST_POPUP&amp;HEIGHT=450&amp;WIDTH=450&amp;START_MAXIMIZED=","FALSE&amp;VAR:CALENDAR=FIVEDAY&amp;VAR:SYMBOL=5401&amp;VAR:INDEX=0"}</definedName>
    <definedName name="_1531__FDSAUDITLINK__" hidden="1">{"fdsup://directions/FAT Viewer?action=UPDATE&amp;creator=factset&amp;DYN_ARGS=TRUE&amp;DOC_NAME=FAT:FQL_AUDITING_CLIENT_TEMPLATE.FAT&amp;display_string=Audit&amp;VAR:KEY=MHKVIVWRWB&amp;VAR:QUERY=RkZfTkVUX0lOQyhRVFIsMzgwNzcp&amp;WINDOW=FIRST_POPUP&amp;HEIGHT=450&amp;WIDTH=450&amp;START_MAXIMIZED=","FALSE&amp;VAR:CALENDAR=FIVEDAY&amp;VAR:SYMBOL=5401&amp;VAR:INDEX=0"}</definedName>
    <definedName name="_1532__FDSAUDITLINK__" hidden="1">{"fdsup://directions/FAT Viewer?action=UPDATE&amp;creator=factset&amp;DYN_ARGS=TRUE&amp;DOC_NAME=FAT:FQL_AUDITING_CLIENT_TEMPLATE.FAT&amp;display_string=Audit&amp;VAR:KEY=GFIPADKHCJ&amp;VAR:QUERY=RkZfTkVUX0lOQyhRVFIsMzc5ODYp&amp;WINDOW=FIRST_POPUP&amp;HEIGHT=450&amp;WIDTH=450&amp;START_MAXIMIZED=","FALSE&amp;VAR:CALENDAR=FIVEDAY&amp;VAR:SYMBOL=5401&amp;VAR:INDEX=0"}</definedName>
    <definedName name="_1533__FDSAUDITLINK__" hidden="1">{"fdsup://directions/FAT Viewer?action=UPDATE&amp;creator=factset&amp;DYN_ARGS=TRUE&amp;DOC_NAME=FAT:FQL_AUDITING_CLIENT_TEMPLATE.FAT&amp;display_string=Audit&amp;VAR:KEY=INKZUJQPEL&amp;VAR:QUERY=RkZfTkVUX0lOQyhRVFIsMzc4OTQp&amp;WINDOW=FIRST_POPUP&amp;HEIGHT=450&amp;WIDTH=450&amp;START_MAXIMIZED=","FALSE&amp;VAR:CALENDAR=FIVEDAY&amp;VAR:SYMBOL=5401&amp;VAR:INDEX=0"}</definedName>
    <definedName name="_1534__FDSAUDITLINK__" hidden="1">{"fdsup://directions/FAT Viewer?action=UPDATE&amp;creator=factset&amp;DYN_ARGS=TRUE&amp;DOC_NAME=FAT:FQL_AUDITING_CLIENT_TEMPLATE.FAT&amp;display_string=Audit&amp;VAR:KEY=WPCRMZYDON&amp;VAR:QUERY=RkZfTkVUX0lOQyhRVFIsMzc4MDIp&amp;WINDOW=FIRST_POPUP&amp;HEIGHT=450&amp;WIDTH=450&amp;START_MAXIMIZED=","FALSE&amp;VAR:CALENDAR=FIVEDAY&amp;VAR:SYMBOL=5401&amp;VAR:INDEX=0"}</definedName>
    <definedName name="_1535__FDSAUDITLINK__" hidden="1">{"fdsup://directions/FAT Viewer?action=UPDATE&amp;creator=factset&amp;DYN_ARGS=TRUE&amp;DOC_NAME=FAT:FQL_AUDITING_CLIENT_TEMPLATE.FAT&amp;display_string=Audit&amp;VAR:KEY=WRWNIRQVSJ&amp;VAR:QUERY=RkZfTkVUX0lOQyhRVFIsMzc3MTEp&amp;WINDOW=FIRST_POPUP&amp;HEIGHT=450&amp;WIDTH=450&amp;START_MAXIMIZED=","FALSE&amp;VAR:CALENDAR=FIVEDAY&amp;VAR:SYMBOL=5401&amp;VAR:INDEX=0"}</definedName>
    <definedName name="_1536__FDSAUDITLINK__" hidden="1">{"fdsup://directions/FAT Viewer?action=UPDATE&amp;creator=factset&amp;DYN_ARGS=TRUE&amp;DOC_NAME=FAT:FQL_AUDITING_CLIENT_TEMPLATE.FAT&amp;display_string=Audit&amp;VAR:KEY=EDKBYPOTUZ&amp;VAR:QUERY=RkZfTkVUX0lOQyhRVFIsMzc2MjEp&amp;WINDOW=FIRST_POPUP&amp;HEIGHT=450&amp;WIDTH=450&amp;START_MAXIMIZED=","FALSE&amp;VAR:CALENDAR=FIVEDAY&amp;VAR:SYMBOL=5401&amp;VAR:INDEX=0"}</definedName>
    <definedName name="_1537__FDSAUDITLINK__" hidden="1">{"fdsup://directions/FAT Viewer?action=UPDATE&amp;creator=factset&amp;DYN_ARGS=TRUE&amp;DOC_NAME=FAT:FQL_AUDITING_CLIENT_TEMPLATE.FAT&amp;display_string=Audit&amp;VAR:KEY=GFWTQDIXCN&amp;VAR:QUERY=RkZfTkVUX0lOQyhRVFIsMzc1Mjkp&amp;WINDOW=FIRST_POPUP&amp;HEIGHT=450&amp;WIDTH=450&amp;START_MAXIMIZED=","FALSE&amp;VAR:CALENDAR=FIVEDAY&amp;VAR:SYMBOL=5401&amp;VAR:INDEX=0"}</definedName>
    <definedName name="_1538__FDSAUDITLINK__" hidden="1">{"fdsup://directions/FAT Viewer?action=UPDATE&amp;creator=factset&amp;DYN_ARGS=TRUE&amp;DOC_NAME=FAT:FQL_AUDITING_CLIENT_TEMPLATE.FAT&amp;display_string=Audit&amp;VAR:KEY=MPMTWHYFID&amp;VAR:QUERY=RkZfTkVUX0lOQyhRVFIsMzc0Mzcp&amp;WINDOW=FIRST_POPUP&amp;HEIGHT=450&amp;WIDTH=450&amp;START_MAXIMIZED=","FALSE&amp;VAR:CALENDAR=FIVEDAY&amp;VAR:SYMBOL=5401&amp;VAR:INDEX=0"}</definedName>
    <definedName name="_1539__FDSAUDITLINK__" hidden="1">{"fdsup://directions/FAT Viewer?action=UPDATE&amp;creator=factset&amp;DYN_ARGS=TRUE&amp;DOC_NAME=FAT:FQL_AUDITING_CLIENT_TEMPLATE.FAT&amp;display_string=Audit&amp;VAR:KEY=KFYRALSPKN&amp;VAR:QUERY=RkZfTkVUX0lOQyhRVFIsMzczNDYp&amp;WINDOW=FIRST_POPUP&amp;HEIGHT=450&amp;WIDTH=450&amp;START_MAXIMIZED=","FALSE&amp;VAR:CALENDAR=FIVEDAY&amp;VAR:SYMBOL=5401&amp;VAR:INDEX=0"}</definedName>
    <definedName name="_154__FDSAUDITLINK__" hidden="1">{"fdsup://directions/FAT Viewer?action=UPDATE&amp;creator=factset&amp;DYN_ARGS=TRUE&amp;DOC_NAME=FAT:FQL_AUDITING_CLIENT_TEMPLATE.FAT&amp;display_string=Audit&amp;VAR:KEY=XEDCPSNQHE&amp;VAR:QUERY=RkZfQ09HUyhRVFIsMzc2MjEp&amp;WINDOW=FIRST_POPUP&amp;HEIGHT=450&amp;WIDTH=450&amp;START_MAXIMIZED=FALS","E&amp;VAR:CALENDAR=FIVEDAY&amp;VAR:SYMBOL=5411&amp;VAR:INDEX=0"}</definedName>
    <definedName name="_1540__FDSAUDITLINK__" hidden="1">{"fdsup://directions/FAT Viewer?action=UPDATE&amp;creator=factset&amp;DYN_ARGS=TRUE&amp;DOC_NAME=FAT:FQL_AUDITING_CLIENT_TEMPLATE.FAT&amp;display_string=Audit&amp;VAR:KEY=INCXKJUVSX&amp;VAR:QUERY=RkZfTkVUX0lOQyhRVFIsMzcyNTYp&amp;WINDOW=FIRST_POPUP&amp;HEIGHT=450&amp;WIDTH=450&amp;START_MAXIMIZED=","FALSE&amp;VAR:CALENDAR=FIVEDAY&amp;VAR:SYMBOL=5401&amp;VAR:INDEX=0"}</definedName>
    <definedName name="_1541__FDSAUDITLINK__" hidden="1">{"fdsup://directions/FAT Viewer?action=UPDATE&amp;creator=factset&amp;DYN_ARGS=TRUE&amp;DOC_NAME=FAT:FQL_AUDITING_CLIENT_TEMPLATE.FAT&amp;display_string=Audit&amp;VAR:KEY=EZIPOPENAV&amp;VAR:QUERY=RkZfTkVUX0lOQyhRVFIsMzcxNjQp&amp;WINDOW=FIRST_POPUP&amp;HEIGHT=450&amp;WIDTH=450&amp;START_MAXIMIZED=","FALSE&amp;VAR:CALENDAR=FIVEDAY&amp;VAR:SYMBOL=5401&amp;VAR:INDEX=0"}</definedName>
    <definedName name="_1542__FDSAUDITLINK__" hidden="1">{"fdsup://directions/FAT Viewer?action=UPDATE&amp;creator=factset&amp;DYN_ARGS=TRUE&amp;DOC_NAME=FAT:FQL_AUDITING_CLIENT_TEMPLATE.FAT&amp;display_string=Audit&amp;VAR:KEY=GVKJYFWJGH&amp;VAR:QUERY=RkZfTkVUX0lOQyhRVFIsMzcwNzIp&amp;WINDOW=FIRST_POPUP&amp;HEIGHT=450&amp;WIDTH=450&amp;START_MAXIMIZED=","FALSE&amp;VAR:CALENDAR=FIVEDAY&amp;VAR:SYMBOL=5401&amp;VAR:INDEX=0"}</definedName>
    <definedName name="_1543__FDSAUDITLINK__" hidden="1">{"fdsup://directions/FAT Viewer?action=UPDATE&amp;creator=factset&amp;DYN_ARGS=TRUE&amp;DOC_NAME=FAT:FQL_AUDITING_CLIENT_TEMPLATE.FAT&amp;display_string=Audit&amp;VAR:KEY=GVGHAPKPAV&amp;VAR:QUERY=RkZfTkVUX0lOQyhRVFIsMzY5ODEp&amp;WINDOW=FIRST_POPUP&amp;HEIGHT=450&amp;WIDTH=450&amp;START_MAXIMIZED=","FALSE&amp;VAR:CALENDAR=FIVEDAY&amp;VAR:SYMBOL=5401&amp;VAR:INDEX=0"}</definedName>
    <definedName name="_1544__FDSAUDITLINK__" hidden="1">{"fdsup://directions/FAT Viewer?action=UPDATE&amp;creator=factset&amp;DYN_ARGS=TRUE&amp;DOC_NAME=FAT:FQL_AUDITING_CLIENT_TEMPLATE.FAT&amp;display_string=Audit&amp;VAR:KEY=SZIBAHQFKF&amp;VAR:QUERY=RkZfTkVUX0lOQyhRVFIsMzY4OTEp&amp;WINDOW=FIRST_POPUP&amp;HEIGHT=450&amp;WIDTH=450&amp;START_MAXIMIZED=","FALSE&amp;VAR:CALENDAR=FIVEDAY&amp;VAR:SYMBOL=5401&amp;VAR:INDEX=0"}</definedName>
    <definedName name="_1545__FDSAUDITLINK__" hidden="1">{"fdsup://directions/FAT Viewer?action=UPDATE&amp;creator=factset&amp;DYN_ARGS=TRUE&amp;DOC_NAME=FAT:FQL_AUDITING_CLIENT_TEMPLATE.FAT&amp;display_string=Audit&amp;VAR:KEY=ODSVIPAJIT&amp;VAR:QUERY=RkZfTkVUX0lOQyhRVFIsMzY3OTkp&amp;WINDOW=FIRST_POPUP&amp;HEIGHT=450&amp;WIDTH=450&amp;START_MAXIMIZED=","FALSE&amp;VAR:CALENDAR=FIVEDAY&amp;VAR:SYMBOL=5401&amp;VAR:INDEX=0"}</definedName>
    <definedName name="_1546__FDSAUDITLINK__" hidden="1">{"fdsup://directions/FAT Viewer?action=UPDATE&amp;creator=factset&amp;DYN_ARGS=TRUE&amp;DOC_NAME=FAT:FQL_AUDITING_CLIENT_TEMPLATE.FAT&amp;display_string=Audit&amp;VAR:KEY=AFWZYNEBKN&amp;VAR:QUERY=RkZfTkVUX0lOQyhRVFIsMzY3MDcp&amp;WINDOW=FIRST_POPUP&amp;HEIGHT=450&amp;WIDTH=450&amp;START_MAXIMIZED=","FALSE&amp;VAR:CALENDAR=FIVEDAY&amp;VAR:SYMBOL=5401&amp;VAR:INDEX=0"}</definedName>
    <definedName name="_1547__FDSAUDITLINK__" hidden="1">{"fdsup://Directions/FactSet Auditing Viewer?action=AUDIT_VALUE&amp;DB=129&amp;ID1=664256&amp;VALUEID=01401&amp;SDATE=201004&amp;PERIODTYPE=QTR_STD&amp;SCFT=3&amp;window=popup_no_bar&amp;width=385&amp;height=120&amp;START_MAXIMIZED=FALSE&amp;creator=factset&amp;display_string=Audit"}</definedName>
    <definedName name="_1548__FDSAUDITLINK__" hidden="1">{"fdsup://Directions/FactSet Auditing Viewer?action=AUDIT_VALUE&amp;DB=129&amp;ID1=664256&amp;VALUEID=01401&amp;SDATE=201003&amp;PERIODTYPE=QTR_STD&amp;SCFT=3&amp;window=popup_no_bar&amp;width=385&amp;height=120&amp;START_MAXIMIZED=FALSE&amp;creator=factset&amp;display_string=Audit"}</definedName>
    <definedName name="_1549__FDSAUDITLINK__" hidden="1">{"fdsup://Directions/FactSet Auditing Viewer?action=AUDIT_VALUE&amp;DB=129&amp;ID1=664256&amp;VALUEID=01401&amp;SDATE=201002&amp;PERIODTYPE=QTR_STD&amp;SCFT=3&amp;window=popup_no_bar&amp;width=385&amp;height=120&amp;START_MAXIMIZED=FALSE&amp;creator=factset&amp;display_string=Audit"}</definedName>
    <definedName name="_155__FDSAUDITLINK__" hidden="1">{"fdsup://directions/FAT Viewer?action=UPDATE&amp;creator=factset&amp;DYN_ARGS=TRUE&amp;DOC_NAME=FAT:FQL_AUDITING_CLIENT_TEMPLATE.FAT&amp;display_string=Audit&amp;VAR:KEY=LMHATCFQJC&amp;VAR:QUERY=RkZfQ09HUyhRVFIsMzc1Mjkp&amp;WINDOW=FIRST_POPUP&amp;HEIGHT=450&amp;WIDTH=450&amp;START_MAXIMIZED=FALS","E&amp;VAR:CALENDAR=FIVEDAY&amp;VAR:SYMBOL=5411&amp;VAR:INDEX=0"}</definedName>
    <definedName name="_1550__FDSAUDITLINK__" hidden="1">{"fdsup://Directions/FactSet Auditing Viewer?action=AUDIT_VALUE&amp;DB=129&amp;ID1=664256&amp;VALUEID=01401&amp;SDATE=201001&amp;PERIODTYPE=QTR_STD&amp;SCFT=3&amp;window=popup_no_bar&amp;width=385&amp;height=120&amp;START_MAXIMIZED=FALSE&amp;creator=factset&amp;display_string=Audit"}</definedName>
    <definedName name="_1551__FDSAUDITLINK__" hidden="1">{"fdsup://Directions/FactSet Auditing Viewer?action=AUDIT_VALUE&amp;DB=129&amp;ID1=664256&amp;VALUEID=01401&amp;SDATE=200904&amp;PERIODTYPE=QTR_STD&amp;SCFT=3&amp;window=popup_no_bar&amp;width=385&amp;height=120&amp;START_MAXIMIZED=FALSE&amp;creator=factset&amp;display_string=Audit"}</definedName>
    <definedName name="_1552__FDSAUDITLINK__" hidden="1">{"fdsup://Directions/FactSet Auditing Viewer?action=AUDIT_VALUE&amp;DB=129&amp;ID1=664256&amp;VALUEID=01401&amp;SDATE=200903&amp;PERIODTYPE=QTR_STD&amp;SCFT=3&amp;window=popup_no_bar&amp;width=385&amp;height=120&amp;START_MAXIMIZED=FALSE&amp;creator=factset&amp;display_string=Audit"}</definedName>
    <definedName name="_1553__FDSAUDITLINK__" hidden="1">{"fdsup://Directions/FactSet Auditing Viewer?action=AUDIT_VALUE&amp;DB=129&amp;ID1=664256&amp;VALUEID=01401&amp;SDATE=200902&amp;PERIODTYPE=QTR_STD&amp;SCFT=3&amp;window=popup_no_bar&amp;width=385&amp;height=120&amp;START_MAXIMIZED=FALSE&amp;creator=factset&amp;display_string=Audit"}</definedName>
    <definedName name="_1554__FDSAUDITLINK__" hidden="1">{"fdsup://Directions/FactSet Auditing Viewer?action=AUDIT_VALUE&amp;DB=129&amp;ID1=664256&amp;VALUEID=01401&amp;SDATE=200901&amp;PERIODTYPE=QTR_STD&amp;SCFT=3&amp;window=popup_no_bar&amp;width=385&amp;height=120&amp;START_MAXIMIZED=FALSE&amp;creator=factset&amp;display_string=Audit"}</definedName>
    <definedName name="_1555__FDSAUDITLINK__" hidden="1">{"fdsup://directions/FAT Viewer?action=UPDATE&amp;creator=factset&amp;DYN_ARGS=TRUE&amp;DOC_NAME=FAT:FQL_AUDITING_CLIENT_TEMPLATE.FAT&amp;display_string=Audit&amp;VAR:KEY=MPKBGJMLSR&amp;VAR:QUERY=RkZfSU5UX0VYUF9ORVQoUVRSLDQwNjMzKQ==&amp;WINDOW=FIRST_POPUP&amp;HEIGHT=450&amp;WIDTH=450&amp;START_MA","XIMIZED=FALSE&amp;VAR:CALENDAR=FIVEDAY&amp;VAR:SYMBOL=5401&amp;VAR:INDEX=0"}</definedName>
    <definedName name="_1556__FDSAUDITLINK__" hidden="1">{"fdsup://directions/FAT Viewer?action=UPDATE&amp;creator=factset&amp;DYN_ARGS=TRUE&amp;DOC_NAME=FAT:FQL_AUDITING_CLIENT_TEMPLATE.FAT&amp;display_string=Audit&amp;VAR:KEY=YLSLYBSPAB&amp;VAR:QUERY=RkZfSU5UX0VYUF9ORVQoUVRSLDQwNTQzKQ==&amp;WINDOW=FIRST_POPUP&amp;HEIGHT=450&amp;WIDTH=450&amp;START_MA","XIMIZED=FALSE&amp;VAR:CALENDAR=FIVEDAY&amp;VAR:SYMBOL=5401&amp;VAR:INDEX=0"}</definedName>
    <definedName name="_1557__FDSAUDITLINK__" hidden="1">{"fdsup://directions/FAT Viewer?action=UPDATE&amp;creator=factset&amp;DYN_ARGS=TRUE&amp;DOC_NAME=FAT:FQL_AUDITING_CLIENT_TEMPLATE.FAT&amp;display_string=Audit&amp;VAR:KEY=QNONKXWJQT&amp;VAR:QUERY=RkZfSU5UX0VYUF9ORVQoUVRSLDQwNDUxKQ==&amp;WINDOW=FIRST_POPUP&amp;HEIGHT=450&amp;WIDTH=450&amp;START_MA","XIMIZED=FALSE&amp;VAR:CALENDAR=FIVEDAY&amp;VAR:SYMBOL=5401&amp;VAR:INDEX=0"}</definedName>
    <definedName name="_1558__FDSAUDITLINK__" hidden="1">{"fdsup://directions/FAT Viewer?action=UPDATE&amp;creator=factset&amp;DYN_ARGS=TRUE&amp;DOC_NAME=FAT:FQL_AUDITING_CLIENT_TEMPLATE.FAT&amp;display_string=Audit&amp;VAR:KEY=YJWFUFQFWH&amp;VAR:QUERY=RkZfSU5UX0VYUF9ORVQoUVRSLDQwMzU5KQ==&amp;WINDOW=FIRST_POPUP&amp;HEIGHT=450&amp;WIDTH=450&amp;START_MA","XIMIZED=FALSE&amp;VAR:CALENDAR=FIVEDAY&amp;VAR:SYMBOL=5401&amp;VAR:INDEX=0"}</definedName>
    <definedName name="_1559__FDSAUDITLINK__" hidden="1">{"fdsup://directions/FAT Viewer?action=UPDATE&amp;creator=factset&amp;DYN_ARGS=TRUE&amp;DOC_NAME=FAT:FQL_AUDITING_CLIENT_TEMPLATE.FAT&amp;display_string=Audit&amp;VAR:KEY=QNCJCVGZAL&amp;VAR:QUERY=RkZfSU5UX0VYUF9ORVQoUVRSLDQwMjY4KQ==&amp;WINDOW=FIRST_POPUP&amp;HEIGHT=450&amp;WIDTH=450&amp;START_MA","XIMIZED=FALSE&amp;VAR:CALENDAR=FIVEDAY&amp;VAR:SYMBOL=5401&amp;VAR:INDEX=0"}</definedName>
    <definedName name="_156__FDSAUDITLINK__" hidden="1">{"fdsup://directions/FAT Viewer?action=UPDATE&amp;creator=factset&amp;DYN_ARGS=TRUE&amp;DOC_NAME=FAT:FQL_AUDITING_CLIENT_TEMPLATE.FAT&amp;display_string=Audit&amp;VAR:KEY=BQRENABUVS&amp;VAR:QUERY=RkZfQ09HUyhRVFIsMzc0Mzcp&amp;WINDOW=FIRST_POPUP&amp;HEIGHT=450&amp;WIDTH=450&amp;START_MAXIMIZED=FALS","E&amp;VAR:CALENDAR=FIVEDAY&amp;VAR:SYMBOL=5411&amp;VAR:INDEX=0"}</definedName>
    <definedName name="_1560__FDSAUDITLINK__" hidden="1">{"fdsup://directions/FAT Viewer?action=UPDATE&amp;creator=factset&amp;DYN_ARGS=TRUE&amp;DOC_NAME=FAT:FQL_AUDITING_CLIENT_TEMPLATE.FAT&amp;display_string=Audit&amp;VAR:KEY=MNQRWDOPEV&amp;VAR:QUERY=RkZfSU5UX0VYUF9ORVQoUVRSLDQwMTc4KQ==&amp;WINDOW=FIRST_POPUP&amp;HEIGHT=450&amp;WIDTH=450&amp;START_MA","XIMIZED=FALSE&amp;VAR:CALENDAR=FIVEDAY&amp;VAR:SYMBOL=5401&amp;VAR:INDEX=0"}</definedName>
    <definedName name="_1561__FDSAUDITLINK__" hidden="1">{"fdsup://directions/FAT Viewer?action=UPDATE&amp;creator=factset&amp;DYN_ARGS=TRUE&amp;DOC_NAME=FAT:FQL_AUDITING_CLIENT_TEMPLATE.FAT&amp;display_string=Audit&amp;VAR:KEY=YNWTSVMJSN&amp;VAR:QUERY=RkZfSU5UX0VYUF9ORVQoUVRSLDQwMDg2KQ==&amp;WINDOW=FIRST_POPUP&amp;HEIGHT=450&amp;WIDTH=450&amp;START_MA","XIMIZED=FALSE&amp;VAR:CALENDAR=FIVEDAY&amp;VAR:SYMBOL=5401&amp;VAR:INDEX=0"}</definedName>
    <definedName name="_1562__FDSAUDITLINK__" hidden="1">{"fdsup://directions/FAT Viewer?action=UPDATE&amp;creator=factset&amp;DYN_ARGS=TRUE&amp;DOC_NAME=FAT:FQL_AUDITING_CLIENT_TEMPLATE.FAT&amp;display_string=Audit&amp;VAR:KEY=CHAVAVSRKP&amp;VAR:QUERY=RkZfSU5UX0VYUF9ORVQoUVRSLDM5OTk0KQ==&amp;WINDOW=FIRST_POPUP&amp;HEIGHT=450&amp;WIDTH=450&amp;START_MA","XIMIZED=FALSE&amp;VAR:CALENDAR=FIVEDAY&amp;VAR:SYMBOL=5401&amp;VAR:INDEX=0"}</definedName>
    <definedName name="_1563__FDSAUDITLINK__" hidden="1">{"fdsup://directions/FAT Viewer?action=UPDATE&amp;creator=factset&amp;DYN_ARGS=TRUE&amp;DOC_NAME=FAT:FQL_AUDITING_CLIENT_TEMPLATE.FAT&amp;display_string=Audit&amp;VAR:KEY=SLQRETGNSX&amp;VAR:QUERY=RkZfSU5UX0VYUF9ORVQoUVRSLDM5OTAzKQ==&amp;WINDOW=FIRST_POPUP&amp;HEIGHT=450&amp;WIDTH=450&amp;START_MA","XIMIZED=FALSE&amp;VAR:CALENDAR=FIVEDAY&amp;VAR:SYMBOL=5401&amp;VAR:INDEX=0"}</definedName>
    <definedName name="_1564__FDSAUDITLINK__" hidden="1">{"fdsup://directions/FAT Viewer?action=UPDATE&amp;creator=factset&amp;DYN_ARGS=TRUE&amp;DOC_NAME=FAT:FQL_AUDITING_CLIENT_TEMPLATE.FAT&amp;display_string=Audit&amp;VAR:KEY=MXMJYHUZCB&amp;VAR:QUERY=RkZfSU5UX0VYUF9ORVQoUVRSLDM5ODEzKQ==&amp;WINDOW=FIRST_POPUP&amp;HEIGHT=450&amp;WIDTH=450&amp;START_MA","XIMIZED=FALSE&amp;VAR:CALENDAR=FIVEDAY&amp;VAR:SYMBOL=5401&amp;VAR:INDEX=0"}</definedName>
    <definedName name="_1565__FDSAUDITLINK__" hidden="1">{"fdsup://directions/FAT Viewer?action=UPDATE&amp;creator=factset&amp;DYN_ARGS=TRUE&amp;DOC_NAME=FAT:FQL_AUDITING_CLIENT_TEMPLATE.FAT&amp;display_string=Audit&amp;VAR:KEY=YXGDYZGTCL&amp;VAR:QUERY=RkZfSU5UX0VYUF9ORVQoUVRSLDM5NzIxKQ==&amp;WINDOW=FIRST_POPUP&amp;HEIGHT=450&amp;WIDTH=450&amp;START_MA","XIMIZED=FALSE&amp;VAR:CALENDAR=FIVEDAY&amp;VAR:SYMBOL=5401&amp;VAR:INDEX=0"}</definedName>
    <definedName name="_1566__FDSAUDITLINK__" hidden="1">{"fdsup://directions/FAT Viewer?action=UPDATE&amp;creator=factset&amp;DYN_ARGS=TRUE&amp;DOC_NAME=FAT:FQL_AUDITING_CLIENT_TEMPLATE.FAT&amp;display_string=Audit&amp;VAR:KEY=OPSVKVWNMV&amp;VAR:QUERY=RkZfSU5UX0VYUF9ORVQoUVRSLDM5NjI5KQ==&amp;WINDOW=FIRST_POPUP&amp;HEIGHT=450&amp;WIDTH=450&amp;START_MA","XIMIZED=FALSE&amp;VAR:CALENDAR=FIVEDAY&amp;VAR:SYMBOL=5401&amp;VAR:INDEX=0"}</definedName>
    <definedName name="_1567__FDSAUDITLINK__" hidden="1">{"fdsup://directions/FAT Viewer?action=UPDATE&amp;creator=factset&amp;DYN_ARGS=TRUE&amp;DOC_NAME=FAT:FQL_AUDITING_CLIENT_TEMPLATE.FAT&amp;display_string=Audit&amp;VAR:KEY=ETELGLGHUF&amp;VAR:QUERY=RkZfSU5UX0VYUF9ORVQoUVRSLDM5NTM4KQ==&amp;WINDOW=FIRST_POPUP&amp;HEIGHT=450&amp;WIDTH=450&amp;START_MA","XIMIZED=FALSE&amp;VAR:CALENDAR=FIVEDAY&amp;VAR:SYMBOL=5401&amp;VAR:INDEX=0"}</definedName>
    <definedName name="_1568__FDSAUDITLINK__" hidden="1">{"fdsup://directions/FAT Viewer?action=UPDATE&amp;creator=factset&amp;DYN_ARGS=TRUE&amp;DOC_NAME=FAT:FQL_AUDITING_CLIENT_TEMPLATE.FAT&amp;display_string=Audit&amp;VAR:KEY=INSTGXKNOL&amp;VAR:QUERY=RkZfSU5UX0VYUF9ORVQoUVRSLDM5NDQ3KQ==&amp;WINDOW=FIRST_POPUP&amp;HEIGHT=450&amp;WIDTH=450&amp;START_MA","XIMIZED=FALSE&amp;VAR:CALENDAR=FIVEDAY&amp;VAR:SYMBOL=5401&amp;VAR:INDEX=0"}</definedName>
    <definedName name="_1569__FDSAUDITLINK__" hidden="1">{"fdsup://directions/FAT Viewer?action=UPDATE&amp;creator=factset&amp;DYN_ARGS=TRUE&amp;DOC_NAME=FAT:FQL_AUDITING_CLIENT_TEMPLATE.FAT&amp;display_string=Audit&amp;VAR:KEY=MPADUNQRAP&amp;VAR:QUERY=RkZfSU5UX0VYUF9ORVQoUVRSLDM5MzU1KQ==&amp;WINDOW=FIRST_POPUP&amp;HEIGHT=450&amp;WIDTH=450&amp;START_MA","XIMIZED=FALSE&amp;VAR:CALENDAR=FIVEDAY&amp;VAR:SYMBOL=5401&amp;VAR:INDEX=0"}</definedName>
    <definedName name="_156AT1_" hidden="1">{#N/A,#N/A,FALSE,"인원";#N/A,#N/A,FALSE,"비용2";#N/A,#N/A,FALSE,"비용1";#N/A,#N/A,FALSE,"비용";#N/A,#N/A,FALSE,"보증2";#N/A,#N/A,FALSE,"보증1";#N/A,#N/A,FALSE,"보증";#N/A,#N/A,FALSE,"손익1";#N/A,#N/A,FALSE,"손익";#N/A,#N/A,FALSE,"부서별매출";#N/A,#N/A,FALSE,"매출"}</definedName>
    <definedName name="_157__FDSAUDITLINK__" hidden="1">{"fdsup://directions/FAT Viewer?action=UPDATE&amp;creator=factset&amp;DYN_ARGS=TRUE&amp;DOC_NAME=FAT:FQL_AUDITING_CLIENT_TEMPLATE.FAT&amp;display_string=Audit&amp;VAR:KEY=PCNCRORCJM&amp;VAR:QUERY=RkZfQ09HUyhRVFIsMzczNDYp&amp;WINDOW=FIRST_POPUP&amp;HEIGHT=450&amp;WIDTH=450&amp;START_MAXIMIZED=FALS","E&amp;VAR:CALENDAR=FIVEDAY&amp;VAR:SYMBOL=5411&amp;VAR:INDEX=0"}</definedName>
    <definedName name="_1570__FDSAUDITLINK__" hidden="1">{"fdsup://directions/FAT Viewer?action=UPDATE&amp;creator=factset&amp;DYN_ARGS=TRUE&amp;DOC_NAME=FAT:FQL_AUDITING_CLIENT_TEMPLATE.FAT&amp;display_string=Audit&amp;VAR:KEY=WDQPYZWFON&amp;VAR:QUERY=RkZfSU5UX0VYUF9ORVQoUVRSLDM5MjYzKQ==&amp;WINDOW=FIRST_POPUP&amp;HEIGHT=450&amp;WIDTH=450&amp;START_MA","XIMIZED=FALSE&amp;VAR:CALENDAR=FIVEDAY&amp;VAR:SYMBOL=5401&amp;VAR:INDEX=0"}</definedName>
    <definedName name="_1571__FDSAUDITLINK__" hidden="1">{"fdsup://directions/FAT Viewer?action=UPDATE&amp;creator=factset&amp;DYN_ARGS=TRUE&amp;DOC_NAME=FAT:FQL_AUDITING_CLIENT_TEMPLATE.FAT&amp;display_string=Audit&amp;VAR:KEY=CHYJENKRQN&amp;VAR:QUERY=RkZfSU5UX0VYUF9ORVQoUVRSLDM5MTcyKQ==&amp;WINDOW=FIRST_POPUP&amp;HEIGHT=450&amp;WIDTH=450&amp;START_MA","XIMIZED=FALSE&amp;VAR:CALENDAR=FIVEDAY&amp;VAR:SYMBOL=5401&amp;VAR:INDEX=0"}</definedName>
    <definedName name="_1572__FDSAUDITLINK__" hidden="1">{"fdsup://directions/FAT Viewer?action=UPDATE&amp;creator=factset&amp;DYN_ARGS=TRUE&amp;DOC_NAME=FAT:FQL_AUDITING_CLIENT_TEMPLATE.FAT&amp;display_string=Audit&amp;VAR:KEY=MXODMBAJYT&amp;VAR:QUERY=RkZfSU5UX0VYUF9ORVQoUVRSLDM5MDgyKQ==&amp;WINDOW=FIRST_POPUP&amp;HEIGHT=450&amp;WIDTH=450&amp;START_MA","XIMIZED=FALSE&amp;VAR:CALENDAR=FIVEDAY&amp;VAR:SYMBOL=5401&amp;VAR:INDEX=0"}</definedName>
    <definedName name="_1573__FDSAUDITLINK__" hidden="1">{"fdsup://directions/FAT Viewer?action=UPDATE&amp;creator=factset&amp;DYN_ARGS=TRUE&amp;DOC_NAME=FAT:FQL_AUDITING_CLIENT_TEMPLATE.FAT&amp;display_string=Audit&amp;VAR:KEY=QJMDIZYRYB&amp;VAR:QUERY=RkZfSU5UX0VYUF9ORVQoUVRSLDM4OTkwKQ==&amp;WINDOW=FIRST_POPUP&amp;HEIGHT=450&amp;WIDTH=450&amp;START_MA","XIMIZED=FALSE&amp;VAR:CALENDAR=FIVEDAY&amp;VAR:SYMBOL=5401&amp;VAR:INDEX=0"}</definedName>
    <definedName name="_1574__FDSAUDITLINK__" hidden="1">{"fdsup://directions/FAT Viewer?action=UPDATE&amp;creator=factset&amp;DYN_ARGS=TRUE&amp;DOC_NAME=FAT:FQL_AUDITING_CLIENT_TEMPLATE.FAT&amp;display_string=Audit&amp;VAR:KEY=SLSPSPWNOT&amp;VAR:QUERY=RkZfSU5UX0VYUF9ORVQoUVRSLDM4ODk4KQ==&amp;WINDOW=FIRST_POPUP&amp;HEIGHT=450&amp;WIDTH=450&amp;START_MA","XIMIZED=FALSE&amp;VAR:CALENDAR=FIVEDAY&amp;VAR:SYMBOL=5401&amp;VAR:INDEX=0"}</definedName>
    <definedName name="_1575__FDSAUDITLINK__" hidden="1">{"fdsup://directions/FAT Viewer?action=UPDATE&amp;creator=factset&amp;DYN_ARGS=TRUE&amp;DOC_NAME=FAT:FQL_AUDITING_CLIENT_TEMPLATE.FAT&amp;display_string=Audit&amp;VAR:KEY=WNCVEDATEB&amp;VAR:QUERY=RkZfSU5UX0VYUF9ORVQoUVRSLDM4ODA3KQ==&amp;WINDOW=FIRST_POPUP&amp;HEIGHT=450&amp;WIDTH=450&amp;START_MA","XIMIZED=FALSE&amp;VAR:CALENDAR=FIVEDAY&amp;VAR:SYMBOL=5401&amp;VAR:INDEX=0"}</definedName>
    <definedName name="_1576__FDSAUDITLINK__" hidden="1">{"fdsup://directions/FAT Viewer?action=UPDATE&amp;creator=factset&amp;DYN_ARGS=TRUE&amp;DOC_NAME=FAT:FQL_AUDITING_CLIENT_TEMPLATE.FAT&amp;display_string=Audit&amp;VAR:KEY=WTWZMNUVOL&amp;VAR:QUERY=RkZfSU5UX0VYUF9ORVQoUVRSLDM4NzE3KQ==&amp;WINDOW=FIRST_POPUP&amp;HEIGHT=450&amp;WIDTH=450&amp;START_MA","XIMIZED=FALSE&amp;VAR:CALENDAR=FIVEDAY&amp;VAR:SYMBOL=5401&amp;VAR:INDEX=0"}</definedName>
    <definedName name="_1577__FDSAUDITLINK__" hidden="1">{"fdsup://directions/FAT Viewer?action=UPDATE&amp;creator=factset&amp;DYN_ARGS=TRUE&amp;DOC_NAME=FAT:FQL_AUDITING_CLIENT_TEMPLATE.FAT&amp;display_string=Audit&amp;VAR:KEY=GNSHQTKNYP&amp;VAR:QUERY=RkZfSU5UX0VYUF9ORVQoUVRSLDM4NjI1KQ==&amp;WINDOW=FIRST_POPUP&amp;HEIGHT=450&amp;WIDTH=450&amp;START_MA","XIMIZED=FALSE&amp;VAR:CALENDAR=FIVEDAY&amp;VAR:SYMBOL=5401&amp;VAR:INDEX=0"}</definedName>
    <definedName name="_1578__FDSAUDITLINK__" hidden="1">{"fdsup://directions/FAT Viewer?action=UPDATE&amp;creator=factset&amp;DYN_ARGS=TRUE&amp;DOC_NAME=FAT:FQL_AUDITING_CLIENT_TEMPLATE.FAT&amp;display_string=Audit&amp;VAR:KEY=MPODABIVGN&amp;VAR:QUERY=RkZfSU5UX0VYUF9ORVQoUVRSLDM4NTMzKQ==&amp;WINDOW=FIRST_POPUP&amp;HEIGHT=450&amp;WIDTH=450&amp;START_MA","XIMIZED=FALSE&amp;VAR:CALENDAR=FIVEDAY&amp;VAR:SYMBOL=5401&amp;VAR:INDEX=0"}</definedName>
    <definedName name="_1579__FDSAUDITLINK__" hidden="1">{"fdsup://directions/FAT Viewer?action=UPDATE&amp;creator=factset&amp;DYN_ARGS=TRUE&amp;DOC_NAME=FAT:FQL_AUDITING_CLIENT_TEMPLATE.FAT&amp;display_string=Audit&amp;VAR:KEY=UBMZKZQXSH&amp;VAR:QUERY=RkZfSU5UX0VYUF9ORVQoUVRSLDM4NDQyKQ==&amp;WINDOW=FIRST_POPUP&amp;HEIGHT=450&amp;WIDTH=450&amp;START_MA","XIMIZED=FALSE&amp;VAR:CALENDAR=FIVEDAY&amp;VAR:SYMBOL=5401&amp;VAR:INDEX=0"}</definedName>
    <definedName name="_158__FDSAUDITLINK__" hidden="1">{"fdsup://directions/FAT Viewer?action=UPDATE&amp;creator=factset&amp;DYN_ARGS=TRUE&amp;DOC_NAME=FAT:FQL_AUDITING_CLIENT_TEMPLATE.FAT&amp;display_string=Audit&amp;VAR:KEY=HKHSRUHIPK&amp;VAR:QUERY=RkZfQ09HUyhRVFIsMzcyNTYp&amp;WINDOW=FIRST_POPUP&amp;HEIGHT=450&amp;WIDTH=450&amp;START_MAXIMIZED=FALS","E&amp;VAR:CALENDAR=FIVEDAY&amp;VAR:SYMBOL=5411&amp;VAR:INDEX=0"}</definedName>
    <definedName name="_1580__FDSAUDITLINK__" hidden="1">{"fdsup://directions/FAT Viewer?action=UPDATE&amp;creator=factset&amp;DYN_ARGS=TRUE&amp;DOC_NAME=FAT:FQL_AUDITING_CLIENT_TEMPLATE.FAT&amp;display_string=Audit&amp;VAR:KEY=GBCPEVKXMH&amp;VAR:QUERY=RkZfSU5UX0VYUF9ORVQoUVRSLDM4MzUyKQ==&amp;WINDOW=FIRST_POPUP&amp;HEIGHT=450&amp;WIDTH=450&amp;START_MA","XIMIZED=FALSE&amp;VAR:CALENDAR=FIVEDAY&amp;VAR:SYMBOL=5401&amp;VAR:INDEX=0"}</definedName>
    <definedName name="_1581__FDSAUDITLINK__" hidden="1">{"fdsup://directions/FAT Viewer?action=UPDATE&amp;creator=factset&amp;DYN_ARGS=TRUE&amp;DOC_NAME=FAT:FQL_AUDITING_CLIENT_TEMPLATE.FAT&amp;display_string=Audit&amp;VAR:KEY=EZGVEZSNCL&amp;VAR:QUERY=RkZfSU5UX0VYUF9ORVQoUVRSLDM4MjYwKQ==&amp;WINDOW=FIRST_POPUP&amp;HEIGHT=450&amp;WIDTH=450&amp;START_MA","XIMIZED=FALSE&amp;VAR:CALENDAR=FIVEDAY&amp;VAR:SYMBOL=5401&amp;VAR:INDEX=0"}</definedName>
    <definedName name="_1582__FDSAUDITLINK__" hidden="1">{"fdsup://directions/FAT Viewer?action=UPDATE&amp;creator=factset&amp;DYN_ARGS=TRUE&amp;DOC_NAME=FAT:FQL_AUDITING_CLIENT_TEMPLATE.FAT&amp;display_string=Audit&amp;VAR:KEY=ELSZWLUHKB&amp;VAR:QUERY=RkZfSU5UX0VYUF9ORVQoUVRSLDM4MTY4KQ==&amp;WINDOW=FIRST_POPUP&amp;HEIGHT=450&amp;WIDTH=450&amp;START_MA","XIMIZED=FALSE&amp;VAR:CALENDAR=FIVEDAY&amp;VAR:SYMBOL=5401&amp;VAR:INDEX=0"}</definedName>
    <definedName name="_1583__FDSAUDITLINK__" hidden="1">{"fdsup://directions/FAT Viewer?action=UPDATE&amp;creator=factset&amp;DYN_ARGS=TRUE&amp;DOC_NAME=FAT:FQL_AUDITING_CLIENT_TEMPLATE.FAT&amp;display_string=Audit&amp;VAR:KEY=YJUVMTKVMX&amp;VAR:QUERY=RkZfSU5UX0VYUF9ORVQoUVRSLDM4MDc3KQ==&amp;WINDOW=FIRST_POPUP&amp;HEIGHT=450&amp;WIDTH=450&amp;START_MA","XIMIZED=FALSE&amp;VAR:CALENDAR=FIVEDAY&amp;VAR:SYMBOL=5401&amp;VAR:INDEX=0"}</definedName>
    <definedName name="_1584__FDSAUDITLINK__" hidden="1">{"fdsup://directions/FAT Viewer?action=UPDATE&amp;creator=factset&amp;DYN_ARGS=TRUE&amp;DOC_NAME=FAT:FQL_AUDITING_CLIENT_TEMPLATE.FAT&amp;display_string=Audit&amp;VAR:KEY=OFAHEPYHEV&amp;VAR:QUERY=RkZfSU5UX0VYUF9ORVQoUVRSLDM3OTg2KQ==&amp;WINDOW=FIRST_POPUP&amp;HEIGHT=450&amp;WIDTH=450&amp;START_MA","XIMIZED=FALSE&amp;VAR:CALENDAR=FIVEDAY&amp;VAR:SYMBOL=5401&amp;VAR:INDEX=0"}</definedName>
    <definedName name="_1585__FDSAUDITLINK__" hidden="1">{"fdsup://directions/FAT Viewer?action=UPDATE&amp;creator=factset&amp;DYN_ARGS=TRUE&amp;DOC_NAME=FAT:FQL_AUDITING_CLIENT_TEMPLATE.FAT&amp;display_string=Audit&amp;VAR:KEY=GZCFEBSNYF&amp;VAR:QUERY=RkZfSU5UX0VYUF9ORVQoUVRSLDM3ODk0KQ==&amp;WINDOW=FIRST_POPUP&amp;HEIGHT=450&amp;WIDTH=450&amp;START_MA","XIMIZED=FALSE&amp;VAR:CALENDAR=FIVEDAY&amp;VAR:SYMBOL=5401&amp;VAR:INDEX=0"}</definedName>
    <definedName name="_1586__FDSAUDITLINK__" hidden="1">{"fdsup://directions/FAT Viewer?action=UPDATE&amp;creator=factset&amp;DYN_ARGS=TRUE&amp;DOC_NAME=FAT:FQL_AUDITING_CLIENT_TEMPLATE.FAT&amp;display_string=Audit&amp;VAR:KEY=EVYZQDUDUZ&amp;VAR:QUERY=RkZfSU5UX0VYUF9ORVQoUVRSLDM3ODAyKQ==&amp;WINDOW=FIRST_POPUP&amp;HEIGHT=450&amp;WIDTH=450&amp;START_MA","XIMIZED=FALSE&amp;VAR:CALENDAR=FIVEDAY&amp;VAR:SYMBOL=5401&amp;VAR:INDEX=0"}</definedName>
    <definedName name="_1587__FDSAUDITLINK__" hidden="1">{"fdsup://directions/FAT Viewer?action=UPDATE&amp;creator=factset&amp;DYN_ARGS=TRUE&amp;DOC_NAME=FAT:FQL_AUDITING_CLIENT_TEMPLATE.FAT&amp;display_string=Audit&amp;VAR:KEY=MBQJIBWTST&amp;VAR:QUERY=RkZfSU5UX0VYUF9ORVQoUVRSLDM3NzExKQ==&amp;WINDOW=FIRST_POPUP&amp;HEIGHT=450&amp;WIDTH=450&amp;START_MA","XIMIZED=FALSE&amp;VAR:CALENDAR=FIVEDAY&amp;VAR:SYMBOL=5401&amp;VAR:INDEX=0"}</definedName>
    <definedName name="_1588__FDSAUDITLINK__" hidden="1">{"fdsup://directions/FAT Viewer?action=UPDATE&amp;creator=factset&amp;DYN_ARGS=TRUE&amp;DOC_NAME=FAT:FQL_AUDITING_CLIENT_TEMPLATE.FAT&amp;display_string=Audit&amp;VAR:KEY=WVQRUTGXCP&amp;VAR:QUERY=RkZfSU5UX0VYUF9ORVQoUVRSLDM3NjIxKQ==&amp;WINDOW=FIRST_POPUP&amp;HEIGHT=450&amp;WIDTH=450&amp;START_MA","XIMIZED=FALSE&amp;VAR:CALENDAR=FIVEDAY&amp;VAR:SYMBOL=5401&amp;VAR:INDEX=0"}</definedName>
    <definedName name="_1589__FDSAUDITLINK__" hidden="1">{"fdsup://directions/FAT Viewer?action=UPDATE&amp;creator=factset&amp;DYN_ARGS=TRUE&amp;DOC_NAME=FAT:FQL_AUDITING_CLIENT_TEMPLATE.FAT&amp;display_string=Audit&amp;VAR:KEY=WXCNOLCNAD&amp;VAR:QUERY=RkZfSU5UX0VYUF9ORVQoUVRSLDM3NTI5KQ==&amp;WINDOW=FIRST_POPUP&amp;HEIGHT=450&amp;WIDTH=450&amp;START_MA","XIMIZED=FALSE&amp;VAR:CALENDAR=FIVEDAY&amp;VAR:SYMBOL=5401&amp;VAR:INDEX=0"}</definedName>
    <definedName name="_159__FDSAUDITLINK__" hidden="1">{"fdsup://directions/FAT Viewer?action=UPDATE&amp;creator=factset&amp;DYN_ARGS=TRUE&amp;DOC_NAME=FAT:FQL_AUDITING_CLIENT_TEMPLATE.FAT&amp;display_string=Audit&amp;VAR:KEY=LCVWLKPODE&amp;VAR:QUERY=RkZfQ09HUyhRVFIsMzcxNjQp&amp;WINDOW=FIRST_POPUP&amp;HEIGHT=450&amp;WIDTH=450&amp;START_MAXIMIZED=FALS","E&amp;VAR:CALENDAR=FIVEDAY&amp;VAR:SYMBOL=5411&amp;VAR:INDEX=0"}</definedName>
    <definedName name="_1590__FDSAUDITLINK__" hidden="1">{"fdsup://directions/FAT Viewer?action=UPDATE&amp;creator=factset&amp;DYN_ARGS=TRUE&amp;DOC_NAME=FAT:FQL_AUDITING_CLIENT_TEMPLATE.FAT&amp;display_string=Audit&amp;VAR:KEY=STUBYTGTGF&amp;VAR:QUERY=RkZfSU5UX0VYUF9ORVQoUVRSLDM3NDM3KQ==&amp;WINDOW=FIRST_POPUP&amp;HEIGHT=450&amp;WIDTH=450&amp;START_MA","XIMIZED=FALSE&amp;VAR:CALENDAR=FIVEDAY&amp;VAR:SYMBOL=5401&amp;VAR:INDEX=0"}</definedName>
    <definedName name="_1591__FDSAUDITLINK__" hidden="1">{"fdsup://directions/FAT Viewer?action=UPDATE&amp;creator=factset&amp;DYN_ARGS=TRUE&amp;DOC_NAME=FAT:FQL_AUDITING_CLIENT_TEMPLATE.FAT&amp;display_string=Audit&amp;VAR:KEY=MJQDOFGRAF&amp;VAR:QUERY=RkZfSU5UX0VYUF9ORVQoUVRSLDM3MzQ2KQ==&amp;WINDOW=FIRST_POPUP&amp;HEIGHT=450&amp;WIDTH=450&amp;START_MA","XIMIZED=FALSE&amp;VAR:CALENDAR=FIVEDAY&amp;VAR:SYMBOL=5401&amp;VAR:INDEX=0"}</definedName>
    <definedName name="_1592__FDSAUDITLINK__" hidden="1">{"fdsup://directions/FAT Viewer?action=UPDATE&amp;creator=factset&amp;DYN_ARGS=TRUE&amp;DOC_NAME=FAT:FQL_AUDITING_CLIENT_TEMPLATE.FAT&amp;display_string=Audit&amp;VAR:KEY=MRSHSNUTUH&amp;VAR:QUERY=RkZfSU5UX0VYUF9ORVQoUVRSLDM3MjU2KQ==&amp;WINDOW=FIRST_POPUP&amp;HEIGHT=450&amp;WIDTH=450&amp;START_MA","XIMIZED=FALSE&amp;VAR:CALENDAR=FIVEDAY&amp;VAR:SYMBOL=5401&amp;VAR:INDEX=0"}</definedName>
    <definedName name="_1593__FDSAUDITLINK__" hidden="1">{"fdsup://directions/FAT Viewer?action=UPDATE&amp;creator=factset&amp;DYN_ARGS=TRUE&amp;DOC_NAME=FAT:FQL_AUDITING_CLIENT_TEMPLATE.FAT&amp;display_string=Audit&amp;VAR:KEY=INEFEVIPKR&amp;VAR:QUERY=RkZfSU5UX0VYUF9ORVQoUVRSLDM3MTY0KQ==&amp;WINDOW=FIRST_POPUP&amp;HEIGHT=450&amp;WIDTH=450&amp;START_MA","XIMIZED=FALSE&amp;VAR:CALENDAR=FIVEDAY&amp;VAR:SYMBOL=5401&amp;VAR:INDEX=0"}</definedName>
    <definedName name="_1594__FDSAUDITLINK__" hidden="1">{"fdsup://directions/FAT Viewer?action=UPDATE&amp;creator=factset&amp;DYN_ARGS=TRUE&amp;DOC_NAME=FAT:FQL_AUDITING_CLIENT_TEMPLATE.FAT&amp;display_string=Audit&amp;VAR:KEY=CJWXIRANGZ&amp;VAR:QUERY=RkZfSU5UX0VYUF9ORVQoUVRSLDM3MDcyKQ==&amp;WINDOW=FIRST_POPUP&amp;HEIGHT=450&amp;WIDTH=450&amp;START_MA","XIMIZED=FALSE&amp;VAR:CALENDAR=FIVEDAY&amp;VAR:SYMBOL=5401&amp;VAR:INDEX=0"}</definedName>
    <definedName name="_1595__FDSAUDITLINK__" hidden="1">{"fdsup://directions/FAT Viewer?action=UPDATE&amp;creator=factset&amp;DYN_ARGS=TRUE&amp;DOC_NAME=FAT:FQL_AUDITING_CLIENT_TEMPLATE.FAT&amp;display_string=Audit&amp;VAR:KEY=ERIBOXATMJ&amp;VAR:QUERY=RkZfSU5UX0VYUF9ORVQoUVRSLDM2OTgxKQ==&amp;WINDOW=FIRST_POPUP&amp;HEIGHT=450&amp;WIDTH=450&amp;START_MA","XIMIZED=FALSE&amp;VAR:CALENDAR=FIVEDAY&amp;VAR:SYMBOL=5401&amp;VAR:INDEX=0"}</definedName>
    <definedName name="_1596__FDSAUDITLINK__" hidden="1">{"fdsup://directions/FAT Viewer?action=UPDATE&amp;creator=factset&amp;DYN_ARGS=TRUE&amp;DOC_NAME=FAT:FQL_AUDITING_CLIENT_TEMPLATE.FAT&amp;display_string=Audit&amp;VAR:KEY=WFIHUHSTQH&amp;VAR:QUERY=RkZfSU5UX0VYUF9ORVQoUVRSLDM2ODkxKQ==&amp;WINDOW=FIRST_POPUP&amp;HEIGHT=450&amp;WIDTH=450&amp;START_MA","XIMIZED=FALSE&amp;VAR:CALENDAR=FIVEDAY&amp;VAR:SYMBOL=5401&amp;VAR:INDEX=0"}</definedName>
    <definedName name="_1597__FDSAUDITLINK__" hidden="1">{"fdsup://directions/FAT Viewer?action=UPDATE&amp;creator=factset&amp;DYN_ARGS=TRUE&amp;DOC_NAME=FAT:FQL_AUDITING_CLIENT_TEMPLATE.FAT&amp;display_string=Audit&amp;VAR:KEY=UXABOFKFEX&amp;VAR:QUERY=RkZfSU5UX0VYUF9ORVQoUVRSLDM2Nzk5KQ==&amp;WINDOW=FIRST_POPUP&amp;HEIGHT=450&amp;WIDTH=450&amp;START_MA","XIMIZED=FALSE&amp;VAR:CALENDAR=FIVEDAY&amp;VAR:SYMBOL=5401&amp;VAR:INDEX=0"}</definedName>
    <definedName name="_1598__FDSAUDITLINK__" hidden="1">{"fdsup://directions/FAT Viewer?action=UPDATE&amp;creator=factset&amp;DYN_ARGS=TRUE&amp;DOC_NAME=FAT:FQL_AUDITING_CLIENT_TEMPLATE.FAT&amp;display_string=Audit&amp;VAR:KEY=QZQRIBIPYL&amp;VAR:QUERY=RkZfSU5UX0VYUF9ORVQoUVRSLDM2NzA3KQ==&amp;WINDOW=FIRST_POPUP&amp;HEIGHT=450&amp;WIDTH=450&amp;START_MA","XIMIZED=FALSE&amp;VAR:CALENDAR=FIVEDAY&amp;VAR:SYMBOL=5401&amp;VAR:INDEX=0"}</definedName>
    <definedName name="_1599__FDSAUDITLINK__" hidden="1">{"fdsup://Directions/FactSet Auditing Viewer?action=AUDIT_VALUE&amp;DB=129&amp;ID1=664256&amp;VALUEID=01267&amp;SDATE=201004&amp;PERIODTYPE=QTR_STD&amp;SCFT=3&amp;window=popup_no_bar&amp;width=385&amp;height=120&amp;START_MAXIMIZED=FALSE&amp;creator=factset&amp;display_string=Audit"}</definedName>
    <definedName name="_16__123Graph_ACHART_29" hidden="1">#REF!</definedName>
    <definedName name="_16__123Graph_ACHART_30" hidden="1">#REF!</definedName>
    <definedName name="_16__123Graph_Aグラフ_4A" hidden="1">#REF!</definedName>
    <definedName name="_16__123Graph_B30_70台数推移" hidden="1">#REF!</definedName>
    <definedName name="_16__123Graph_BCHART_1" hidden="1">#REF!</definedName>
    <definedName name="_16__123Graph_BChart_1B" hidden="1">#REF!</definedName>
    <definedName name="_16__123Graph_BCHART_26" hidden="1">#REF!</definedName>
    <definedName name="_16__123Graph_CCHART_2" hidden="1">#REF!</definedName>
    <definedName name="_16__123Graph_CNG_CONFRONT_INC" hidden="1">#REF!</definedName>
    <definedName name="_16__123Graph_E30_70台数推移" hidden="1">#REF!</definedName>
    <definedName name="_16__123Graph_LBL_A30_50" hidden="1">#REF!</definedName>
    <definedName name="_16__123Graph_LBL_AC04C_FR_L2" hidden="1">#REF!</definedName>
    <definedName name="_16__123Graph_LBL_AC04C_FR_T2" hidden="1">#REF!</definedName>
    <definedName name="_16__123Graph_LBL_BMKT_YTD" hidden="1">#REF!</definedName>
    <definedName name="_16__123Graph_LBL_D30_70台数推移" hidden="1">#REF!</definedName>
    <definedName name="_16__123Graph_LBL_DOG_CONFRONT_INC" hidden="1">#REF!</definedName>
    <definedName name="_16__FDSAUDITLINK__" hidden="1">{"fdsup://directions/FAT Viewer?action=UPDATE&amp;creator=factset&amp;DYN_ARGS=TRUE&amp;DOC_NAME=FAT:FQL_AUDITING_CLIENT_TEMPLATE.FAT&amp;display_string=Audit&amp;VAR:KEY=HEVYJSTKPW&amp;VAR:QUERY=RkZfVEFYX1JBVEUoJ0FOTicsMCk=&amp;WINDOW=FIRST_POPUP&amp;HEIGHT=450&amp;WIDTH=450&amp;START_MAXIMIZED=","FALSE&amp;VAR:CALENDAR=US&amp;VAR:SYMBOL=RBC&amp;VAR:INDEX=0"}</definedName>
    <definedName name="_160__123Graph_LBL_AC04C_FR_T2" hidden="1">#REF!</definedName>
    <definedName name="_160__FDSAUDITLINK__" hidden="1">{"fdsup://directions/FAT Viewer?action=UPDATE&amp;creator=factset&amp;DYN_ARGS=TRUE&amp;DOC_NAME=FAT:FQL_AUDITING_CLIENT_TEMPLATE.FAT&amp;display_string=Audit&amp;VAR:KEY=NCZWDANWPW&amp;VAR:QUERY=RkZfQ09HUyhRVFIsMzcwNzIp&amp;WINDOW=FIRST_POPUP&amp;HEIGHT=450&amp;WIDTH=450&amp;START_MAXIMIZED=FALS","E&amp;VAR:CALENDAR=FIVEDAY&amp;VAR:SYMBOL=5411&amp;VAR:INDEX=0"}</definedName>
    <definedName name="_1600__FDSAUDITLINK__" hidden="1">{"fdsup://Directions/FactSet Auditing Viewer?action=AUDIT_VALUE&amp;DB=129&amp;ID1=664256&amp;VALUEID=01267&amp;SDATE=201003&amp;PERIODTYPE=QTR_STD&amp;SCFT=3&amp;window=popup_no_bar&amp;width=385&amp;height=120&amp;START_MAXIMIZED=FALSE&amp;creator=factset&amp;display_string=Audit"}</definedName>
    <definedName name="_1601__FDSAUDITLINK__" hidden="1">{"fdsup://Directions/FactSet Auditing Viewer?action=AUDIT_VALUE&amp;DB=129&amp;ID1=664256&amp;VALUEID=01267&amp;SDATE=201002&amp;PERIODTYPE=QTR_STD&amp;SCFT=3&amp;window=popup_no_bar&amp;width=385&amp;height=120&amp;START_MAXIMIZED=FALSE&amp;creator=factset&amp;display_string=Audit"}</definedName>
    <definedName name="_1602__FDSAUDITLINK__" hidden="1">{"fdsup://Directions/FactSet Auditing Viewer?action=AUDIT_VALUE&amp;DB=129&amp;ID1=664256&amp;VALUEID=01267&amp;SDATE=201001&amp;PERIODTYPE=QTR_STD&amp;SCFT=3&amp;window=popup_no_bar&amp;width=385&amp;height=120&amp;START_MAXIMIZED=FALSE&amp;creator=factset&amp;display_string=Audit"}</definedName>
    <definedName name="_1603__FDSAUDITLINK__" hidden="1">{"fdsup://Directions/FactSet Auditing Viewer?action=AUDIT_VALUE&amp;DB=129&amp;ID1=664256&amp;VALUEID=01267&amp;SDATE=200903&amp;PERIODTYPE=QTR_STD&amp;SCFT=3&amp;window=popup_no_bar&amp;width=385&amp;height=120&amp;START_MAXIMIZED=FALSE&amp;creator=factset&amp;display_string=Audit"}</definedName>
    <definedName name="_1604__FDSAUDITLINK__" hidden="1">{"fdsup://Directions/FactSet Auditing Viewer?action=AUDIT_VALUE&amp;DB=129&amp;ID1=664256&amp;VALUEID=01267&amp;SDATE=200902&amp;PERIODTYPE=QTR_STD&amp;SCFT=3&amp;window=popup_no_bar&amp;width=385&amp;height=120&amp;START_MAXIMIZED=FALSE&amp;creator=factset&amp;display_string=Audit"}</definedName>
    <definedName name="_1605__FDSAUDITLINK__" hidden="1">{"fdsup://Directions/FactSet Auditing Viewer?action=AUDIT_VALUE&amp;DB=129&amp;ID1=664256&amp;VALUEID=01267&amp;SDATE=200901&amp;PERIODTYPE=QTR_STD&amp;SCFT=3&amp;window=popup_no_bar&amp;width=385&amp;height=120&amp;START_MAXIMIZED=FALSE&amp;creator=factset&amp;display_string=Audit"}</definedName>
    <definedName name="_1606__FDSAUDITLINK__" hidden="1">{"fdsup://Directions/FactSet Auditing Viewer?action=AUDIT_VALUE&amp;DB=129&amp;ID1=664256&amp;VALUEID=01250&amp;SDATE=201004&amp;PERIODTYPE=QTR_STD&amp;SCFT=3&amp;window=popup_no_bar&amp;width=385&amp;height=120&amp;START_MAXIMIZED=FALSE&amp;creator=factset&amp;display_string=Audit"}</definedName>
    <definedName name="_1607__FDSAUDITLINK__" hidden="1">{"fdsup://directions/FAT Viewer?action=UPDATE&amp;creator=factset&amp;DYN_ARGS=TRUE&amp;DOC_NAME=FAT:FQL_AUDITING_CLIENT_TEMPLATE.FAT&amp;display_string=Audit&amp;VAR:KEY=AZMBSHORMB&amp;VAR:QUERY=RkZfRUJJVF9PUEVSKFFUUiw0MDU0Myk=&amp;WINDOW=FIRST_POPUP&amp;HEIGHT=450&amp;WIDTH=450&amp;START_MAXIMI","ZED=FALSE&amp;VAR:CALENDAR=FIVEDAY&amp;VAR:SYMBOL=5401&amp;VAR:INDEX=0"}</definedName>
    <definedName name="_1608__FDSAUDITLINK__" hidden="1">{"fdsup://directions/FAT Viewer?action=UPDATE&amp;creator=factset&amp;DYN_ARGS=TRUE&amp;DOC_NAME=FAT:FQL_AUDITING_CLIENT_TEMPLATE.FAT&amp;display_string=Audit&amp;VAR:KEY=ENWLGFOXIV&amp;VAR:QUERY=RkZfRUJJVF9PUEVSKFFUUiw0MDQ1MSk=&amp;WINDOW=FIRST_POPUP&amp;HEIGHT=450&amp;WIDTH=450&amp;START_MAXIMI","ZED=FALSE&amp;VAR:CALENDAR=FIVEDAY&amp;VAR:SYMBOL=5401&amp;VAR:INDEX=0"}</definedName>
    <definedName name="_1609__FDSAUDITLINK__" hidden="1">{"fdsup://directions/FAT Viewer?action=UPDATE&amp;creator=factset&amp;DYN_ARGS=TRUE&amp;DOC_NAME=FAT:FQL_AUDITING_CLIENT_TEMPLATE.FAT&amp;display_string=Audit&amp;VAR:KEY=CZEBYXQZGF&amp;VAR:QUERY=RkZfRUJJVF9PUEVSKFFUUiw0MDM1OSk=&amp;WINDOW=FIRST_POPUP&amp;HEIGHT=450&amp;WIDTH=450&amp;START_MAXIMI","ZED=FALSE&amp;VAR:CALENDAR=FIVEDAY&amp;VAR:SYMBOL=5401&amp;VAR:INDEX=0"}</definedName>
    <definedName name="_160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61__FDSAUDITLINK__" hidden="1">{"fdsup://directions/FAT Viewer?action=UPDATE&amp;creator=factset&amp;DYN_ARGS=TRUE&amp;DOC_NAME=FAT:FQL_AUDITING_CLIENT_TEMPLATE.FAT&amp;display_string=Audit&amp;VAR:KEY=ZKXYLGHGRI&amp;VAR:QUERY=RkZfQ09HUyhRVFIsMzY5ODEp&amp;WINDOW=FIRST_POPUP&amp;HEIGHT=450&amp;WIDTH=450&amp;START_MAXIMIZED=FALS","E&amp;VAR:CALENDAR=FIVEDAY&amp;VAR:SYMBOL=5411&amp;VAR:INDEX=0"}</definedName>
    <definedName name="_1610__FDSAUDITLINK__" hidden="1">{"fdsup://directions/FAT Viewer?action=UPDATE&amp;creator=factset&amp;DYN_ARGS=TRUE&amp;DOC_NAME=FAT:FQL_AUDITING_CLIENT_TEMPLATE.FAT&amp;display_string=Audit&amp;VAR:KEY=APKHQRQNIP&amp;VAR:QUERY=RkZfRUJJVF9PUEVSKFFUUiw0MDI2OCk=&amp;WINDOW=FIRST_POPUP&amp;HEIGHT=450&amp;WIDTH=450&amp;START_MAXIMI","ZED=FALSE&amp;VAR:CALENDAR=FIVEDAY&amp;VAR:SYMBOL=5401&amp;VAR:INDEX=0"}</definedName>
    <definedName name="_1611__FDSAUDITLINK__" hidden="1">{"fdsup://directions/FAT Viewer?action=UPDATE&amp;creator=factset&amp;DYN_ARGS=TRUE&amp;DOC_NAME=FAT:FQL_AUDITING_CLIENT_TEMPLATE.FAT&amp;display_string=Audit&amp;VAR:KEY=CLKLWTWRGL&amp;VAR:QUERY=RkZfRUJJVF9PUEVSKFFUUiw0MDE3OCk=&amp;WINDOW=FIRST_POPUP&amp;HEIGHT=450&amp;WIDTH=450&amp;START_MAXIMI","ZED=FALSE&amp;VAR:CALENDAR=FIVEDAY&amp;VAR:SYMBOL=5401&amp;VAR:INDEX=0"}</definedName>
    <definedName name="_1612__FDSAUDITLINK__" hidden="1">{"fdsup://directions/FAT Viewer?action=UPDATE&amp;creator=factset&amp;DYN_ARGS=TRUE&amp;DOC_NAME=FAT:FQL_AUDITING_CLIENT_TEMPLATE.FAT&amp;display_string=Audit&amp;VAR:KEY=GNQLOFWVMR&amp;VAR:QUERY=RkZfRUJJVF9PUEVSKFFUUiw0MDA4Nik=&amp;WINDOW=FIRST_POPUP&amp;HEIGHT=450&amp;WIDTH=450&amp;START_MAXIMI","ZED=FALSE&amp;VAR:CALENDAR=FIVEDAY&amp;VAR:SYMBOL=5401&amp;VAR:INDEX=0"}</definedName>
    <definedName name="_1613__FDSAUDITLINK__" hidden="1">{"fdsup://directions/FAT Viewer?action=UPDATE&amp;creator=factset&amp;DYN_ARGS=TRUE&amp;DOC_NAME=FAT:FQL_AUDITING_CLIENT_TEMPLATE.FAT&amp;display_string=Audit&amp;VAR:KEY=MNSXOJSRAD&amp;VAR:QUERY=RkZfRUJJVF9PUEVSKFFUUiwzOTk5NCk=&amp;WINDOW=FIRST_POPUP&amp;HEIGHT=450&amp;WIDTH=450&amp;START_MAXIMI","ZED=FALSE&amp;VAR:CALENDAR=FIVEDAY&amp;VAR:SYMBOL=5401&amp;VAR:INDEX=0"}</definedName>
    <definedName name="_1614__FDSAUDITLINK__" hidden="1">{"fdsup://Directions/FactSet Auditing Viewer?action=AUDIT_VALUE&amp;DB=129&amp;ID1=664256&amp;VALUEID=01201&amp;SDATE=201003&amp;PERIODTYPE=QTR_STD&amp;SCFT=3&amp;window=popup_no_bar&amp;width=385&amp;height=120&amp;START_MAXIMIZED=FALSE&amp;creator=factset&amp;display_string=Audit"}</definedName>
    <definedName name="_1615__FDSAUDITLINK__" hidden="1">{"fdsup://Directions/FactSet Auditing Viewer?action=AUDIT_VALUE&amp;DB=129&amp;ID1=664256&amp;VALUEID=01201&amp;SDATE=201002&amp;PERIODTYPE=QTR_STD&amp;SCFT=3&amp;window=popup_no_bar&amp;width=385&amp;height=120&amp;START_MAXIMIZED=FALSE&amp;creator=factset&amp;display_string=Audit"}</definedName>
    <definedName name="_1616__FDSAUDITLINK__" hidden="1">{"fdsup://Directions/FactSet Auditing Viewer?action=AUDIT_VALUE&amp;DB=129&amp;ID1=664256&amp;VALUEID=01201&amp;SDATE=201001&amp;PERIODTYPE=QTR_STD&amp;SCFT=3&amp;window=popup_no_bar&amp;width=385&amp;height=120&amp;START_MAXIMIZED=FALSE&amp;creator=factset&amp;display_string=Audit"}</definedName>
    <definedName name="_1617__FDSAUDITLINK__" hidden="1">{"fdsup://Directions/FactSet Auditing Viewer?action=AUDIT_VALUE&amp;DB=129&amp;ID1=664256&amp;VALUEID=01201&amp;SDATE=200903&amp;PERIODTYPE=QTR_STD&amp;SCFT=3&amp;window=popup_no_bar&amp;width=385&amp;height=120&amp;START_MAXIMIZED=FALSE&amp;creator=factset&amp;display_string=Audit"}</definedName>
    <definedName name="_1618__FDSAUDITLINK__" hidden="1">{"fdsup://Directions/FactSet Auditing Viewer?action=AUDIT_VALUE&amp;DB=129&amp;ID1=664256&amp;VALUEID=01201&amp;SDATE=200902&amp;PERIODTYPE=QTR_STD&amp;SCFT=3&amp;window=popup_no_bar&amp;width=385&amp;height=120&amp;START_MAXIMIZED=FALSE&amp;creator=factset&amp;display_string=Audit"}</definedName>
    <definedName name="_1619__FDSAUDITLINK__" hidden="1">{"fdsup://Directions/FactSet Auditing Viewer?action=AUDIT_VALUE&amp;DB=129&amp;ID1=664256&amp;VALUEID=01201&amp;SDATE=200901&amp;PERIODTYPE=QTR_STD&amp;SCFT=3&amp;window=popup_no_bar&amp;width=385&amp;height=120&amp;START_MAXIMIZED=FALSE&amp;creator=factset&amp;display_string=Audit"}</definedName>
    <definedName name="_162__FDSAUDITLINK__" hidden="1">{"fdsup://directions/FAT Viewer?action=UPDATE&amp;creator=factset&amp;DYN_ARGS=TRUE&amp;DOC_NAME=FAT:FQL_AUDITING_CLIENT_TEMPLATE.FAT&amp;display_string=Audit&amp;VAR:KEY=BOFWHMZMBS&amp;VAR:QUERY=RkZfQ09HUyhRVFIsMzY4OTEp&amp;WINDOW=FIRST_POPUP&amp;HEIGHT=450&amp;WIDTH=450&amp;START_MAXIMIZED=FALS","E&amp;VAR:CALENDAR=FIVEDAY&amp;VAR:SYMBOL=5411&amp;VAR:INDEX=0"}</definedName>
    <definedName name="_1620__FDSAUDITLINK__" hidden="1">{"fdsup://directions/FAT Viewer?action=UPDATE&amp;creator=factset&amp;DYN_ARGS=TRUE&amp;DOC_NAME=FAT:FQL_AUDITING_CLIENT_TEMPLATE.FAT&amp;display_string=Audit&amp;VAR:KEY=CTIBCZIBAJ&amp;VAR:QUERY=RkZfU0dBKFFUUiw0MDYzMyk=&amp;WINDOW=FIRST_POPUP&amp;HEIGHT=450&amp;WIDTH=450&amp;START_MAXIMIZED=FALS","E&amp;VAR:CALENDAR=FIVEDAY&amp;VAR:SYMBOL=5401&amp;VAR:INDEX=0"}</definedName>
    <definedName name="_1621__FDSAUDITLINK__" hidden="1">{"fdsup://directions/FAT Viewer?action=UPDATE&amp;creator=factset&amp;DYN_ARGS=TRUE&amp;DOC_NAME=FAT:FQL_AUDITING_CLIENT_TEMPLATE.FAT&amp;display_string=Audit&amp;VAR:KEY=AXYHMZYNMZ&amp;VAR:QUERY=RkZfR1JPU1NfSU5DKFFUUiw0MDYzMyk=&amp;WINDOW=FIRST_POPUP&amp;HEIGHT=450&amp;WIDTH=450&amp;START_MAXIMI","ZED=FALSE&amp;VAR:CALENDAR=FIVEDAY&amp;VAR:SYMBOL=5401&amp;VAR:INDEX=0"}</definedName>
    <definedName name="_1622__FDSAUDITLINK__" hidden="1">{"fdsup://directions/FAT Viewer?action=UPDATE&amp;creator=factset&amp;DYN_ARGS=TRUE&amp;DOC_NAME=FAT:FQL_AUDITING_CLIENT_TEMPLATE.FAT&amp;display_string=Audit&amp;VAR:KEY=QZURKDUZAX&amp;VAR:QUERY=RkZfQ09HUyhRVFIsNDA2MzMp&amp;WINDOW=FIRST_POPUP&amp;HEIGHT=450&amp;WIDTH=450&amp;START_MAXIMIZED=FALS","E&amp;VAR:CALENDAR=FIVEDAY&amp;VAR:SYMBOL=5401&amp;VAR:INDEX=0"}</definedName>
    <definedName name="_1623__FDSAUDITLINK__" hidden="1">{"fdsup://Directions/FactSet Auditing Viewer?action=AUDIT_VALUE&amp;DB=129&amp;ID1=664256&amp;VALUEID=01001&amp;SDATE=201004&amp;PERIODTYPE=QTR_STD&amp;SCFT=3&amp;window=popup_no_bar&amp;width=385&amp;height=120&amp;START_MAXIMIZED=FALSE&amp;creator=factset&amp;display_string=Audit"}</definedName>
    <definedName name="_1624__FDSAUDITLINK__" hidden="1">{"fdsup://directions/FAT Viewer?action=UPDATE&amp;creator=factset&amp;DYN_ARGS=TRUE&amp;DOC_NAME=FAT:FQL_AUDITING_CLIENT_TEMPLATE.FAT&amp;display_string=Audit&amp;VAR:KEY=KNURMVSTWJ&amp;VAR:QUERY=RkZfU0dBKFFUUiw0MDU0Myk=&amp;WINDOW=FIRST_POPUP&amp;HEIGHT=450&amp;WIDTH=450&amp;START_MAXIMIZED=FALS","E&amp;VAR:CALENDAR=FIVEDAY&amp;VAR:SYMBOL=5401&amp;VAR:INDEX=0"}</definedName>
    <definedName name="_1625__FDSAUDITLINK__" hidden="1">{"fdsup://directions/FAT Viewer?action=UPDATE&amp;creator=factset&amp;DYN_ARGS=TRUE&amp;DOC_NAME=FAT:FQL_AUDITING_CLIENT_TEMPLATE.FAT&amp;display_string=Audit&amp;VAR:KEY=IZELULAHIJ&amp;VAR:QUERY=RkZfU0dBKFFUUiw0MDQ1MSk=&amp;WINDOW=FIRST_POPUP&amp;HEIGHT=450&amp;WIDTH=450&amp;START_MAXIMIZED=FALS","E&amp;VAR:CALENDAR=FIVEDAY&amp;VAR:SYMBOL=5401&amp;VAR:INDEX=0"}</definedName>
    <definedName name="_1626__FDSAUDITLINK__" hidden="1">{"fdsup://directions/FAT Viewer?action=UPDATE&amp;creator=factset&amp;DYN_ARGS=TRUE&amp;DOC_NAME=FAT:FQL_AUDITING_CLIENT_TEMPLATE.FAT&amp;display_string=Audit&amp;VAR:KEY=IXCHEXATUX&amp;VAR:QUERY=RkZfU0dBKFFUUiw0MDM1OSk=&amp;WINDOW=FIRST_POPUP&amp;HEIGHT=450&amp;WIDTH=450&amp;START_MAXIMIZED=FALS","E&amp;VAR:CALENDAR=FIVEDAY&amp;VAR:SYMBOL=5401&amp;VAR:INDEX=0"}</definedName>
    <definedName name="_1627__FDSAUDITLINK__" hidden="1">{"fdsup://directions/FAT Viewer?action=UPDATE&amp;creator=factset&amp;DYN_ARGS=TRUE&amp;DOC_NAME=FAT:FQL_AUDITING_CLIENT_TEMPLATE.FAT&amp;display_string=Audit&amp;VAR:KEY=KLITOJMPGN&amp;VAR:QUERY=RkZfR1JPU1NfSU5DKFFUUiw0MDU0Myk=&amp;WINDOW=FIRST_POPUP&amp;HEIGHT=450&amp;WIDTH=450&amp;START_MAXIMI","ZED=FALSE&amp;VAR:CALENDAR=FIVEDAY&amp;VAR:SYMBOL=5401&amp;VAR:INDEX=0"}</definedName>
    <definedName name="_1628__FDSAUDITLINK__" hidden="1">{"fdsup://directions/FAT Viewer?action=UPDATE&amp;creator=factset&amp;DYN_ARGS=TRUE&amp;DOC_NAME=FAT:FQL_AUDITING_CLIENT_TEMPLATE.FAT&amp;display_string=Audit&amp;VAR:KEY=ITYVSDOBEH&amp;VAR:QUERY=RkZfR1JPU1NfSU5DKFFUUiw0MDQ1MSk=&amp;WINDOW=FIRST_POPUP&amp;HEIGHT=450&amp;WIDTH=450&amp;START_MAXIMI","ZED=FALSE&amp;VAR:CALENDAR=FIVEDAY&amp;VAR:SYMBOL=5401&amp;VAR:INDEX=0"}</definedName>
    <definedName name="_1629__FDSAUDITLINK__" hidden="1">{"fdsup://directions/FAT Viewer?action=UPDATE&amp;creator=factset&amp;DYN_ARGS=TRUE&amp;DOC_NAME=FAT:FQL_AUDITING_CLIENT_TEMPLATE.FAT&amp;display_string=Audit&amp;VAR:KEY=YFEVGLWXOZ&amp;VAR:QUERY=RkZfR1JPU1NfSU5DKFFUUiw0MDM1OSk=&amp;WINDOW=FIRST_POPUP&amp;HEIGHT=450&amp;WIDTH=450&amp;START_MAXIMI","ZED=FALSE&amp;VAR:CALENDAR=FIVEDAY&amp;VAR:SYMBOL=5401&amp;VAR:INDEX=0"}</definedName>
    <definedName name="_163__FDSAUDITLINK__" hidden="1">{"fdsup://directions/FAT Viewer?action=UPDATE&amp;creator=factset&amp;DYN_ARGS=TRUE&amp;DOC_NAME=FAT:FQL_AUDITING_CLIENT_TEMPLATE.FAT&amp;display_string=Audit&amp;VAR:KEY=ZUJINIDCLC&amp;VAR:QUERY=RkZfQ09HUyhRVFIsMzY3OTkp&amp;WINDOW=FIRST_POPUP&amp;HEIGHT=450&amp;WIDTH=450&amp;START_MAXIMIZED=FALS","E&amp;VAR:CALENDAR=FIVEDAY&amp;VAR:SYMBOL=5411&amp;VAR:INDEX=0"}</definedName>
    <definedName name="_1630__FDSAUDITLINK__" hidden="1">{"fdsup://directions/FAT Viewer?action=UPDATE&amp;creator=factset&amp;DYN_ARGS=TRUE&amp;DOC_NAME=FAT:FQL_AUDITING_CLIENT_TEMPLATE.FAT&amp;display_string=Audit&amp;VAR:KEY=CZYRCPAXQV&amp;VAR:QUERY=RkZfQ09HUyhRVFIsNDA1NDMp&amp;WINDOW=FIRST_POPUP&amp;HEIGHT=450&amp;WIDTH=450&amp;START_MAXIMIZED=FALS","E&amp;VAR:CALENDAR=FIVEDAY&amp;VAR:SYMBOL=5401&amp;VAR:INDEX=0"}</definedName>
    <definedName name="_1631__FDSAUDITLINK__" hidden="1">{"fdsup://directions/FAT Viewer?action=UPDATE&amp;creator=factset&amp;DYN_ARGS=TRUE&amp;DOC_NAME=FAT:FQL_AUDITING_CLIENT_TEMPLATE.FAT&amp;display_string=Audit&amp;VAR:KEY=CPWNOXEXGX&amp;VAR:QUERY=RkZfQ09HUyhRVFIsNDA0NTEp&amp;WINDOW=FIRST_POPUP&amp;HEIGHT=450&amp;WIDTH=450&amp;START_MAXIMIZED=FALS","E&amp;VAR:CALENDAR=FIVEDAY&amp;VAR:SYMBOL=5401&amp;VAR:INDEX=0"}</definedName>
    <definedName name="_1632__FDSAUDITLINK__" hidden="1">{"fdsup://directions/FAT Viewer?action=UPDATE&amp;creator=factset&amp;DYN_ARGS=TRUE&amp;DOC_NAME=FAT:FQL_AUDITING_CLIENT_TEMPLATE.FAT&amp;display_string=Audit&amp;VAR:KEY=ARABYBYBAD&amp;VAR:QUERY=RkZfQ09HUyhRVFIsNDAzNTkp&amp;WINDOW=FIRST_POPUP&amp;HEIGHT=450&amp;WIDTH=450&amp;START_MAXIMIZED=FALS","E&amp;VAR:CALENDAR=FIVEDAY&amp;VAR:SYMBOL=5401&amp;VAR:INDEX=0"}</definedName>
    <definedName name="_1633__FDSAUDITLINK__" hidden="1">{"fdsup://Directions/FactSet Auditing Viewer?action=AUDIT_VALUE&amp;DB=129&amp;ID1=664256&amp;VALUEID=01001&amp;SDATE=201003&amp;PERIODTYPE=QTR_STD&amp;SCFT=3&amp;window=popup_no_bar&amp;width=385&amp;height=120&amp;START_MAXIMIZED=FALSE&amp;creator=factset&amp;display_string=Audit"}</definedName>
    <definedName name="_1634__FDSAUDITLINK__" hidden="1">{"fdsup://Directions/FactSet Auditing Viewer?action=AUDIT_VALUE&amp;DB=129&amp;ID1=664256&amp;VALUEID=01001&amp;SDATE=201002&amp;PERIODTYPE=QTR_STD&amp;SCFT=3&amp;window=popup_no_bar&amp;width=385&amp;height=120&amp;START_MAXIMIZED=FALSE&amp;creator=factset&amp;display_string=Audit"}</definedName>
    <definedName name="_1635__FDSAUDITLINK__" hidden="1">{"fdsup://Directions/FactSet Auditing Viewer?action=AUDIT_VALUE&amp;DB=129&amp;ID1=664256&amp;VALUEID=01001&amp;SDATE=201001&amp;PERIODTYPE=QTR_STD&amp;SCFT=3&amp;window=popup_no_bar&amp;width=385&amp;height=120&amp;START_MAXIMIZED=FALSE&amp;creator=factset&amp;display_string=Audit"}</definedName>
    <definedName name="_1636__FDSAUDITLINK__" hidden="1">{"fdsup://directions/FAT Viewer?action=UPDATE&amp;creator=factset&amp;DYN_ARGS=TRUE&amp;DOC_NAME=FAT:FQL_AUDITING_CLIENT_TEMPLATE.FAT&amp;display_string=Audit&amp;VAR:KEY=AVUXULCRYN&amp;VAR:QUERY=RkZfU0dBKFFUUiw0MDI2OCk=&amp;WINDOW=FIRST_POPUP&amp;HEIGHT=450&amp;WIDTH=450&amp;START_MAXIMIZED=FALS","E&amp;VAR:CALENDAR=FIVEDAY&amp;VAR:SYMBOL=5401&amp;VAR:INDEX=0"}</definedName>
    <definedName name="_1637__FDSAUDITLINK__" hidden="1">{"fdsup://directions/FAT Viewer?action=UPDATE&amp;creator=factset&amp;DYN_ARGS=TRUE&amp;DOC_NAME=FAT:FQL_AUDITING_CLIENT_TEMPLATE.FAT&amp;display_string=Audit&amp;VAR:KEY=YHIZCRYNEZ&amp;VAR:QUERY=RkZfR1JPU1NfSU5DKFFUUiw0MDI2OCk=&amp;WINDOW=FIRST_POPUP&amp;HEIGHT=450&amp;WIDTH=450&amp;START_MAXIMI","ZED=FALSE&amp;VAR:CALENDAR=FIVEDAY&amp;VAR:SYMBOL=5401&amp;VAR:INDEX=0"}</definedName>
    <definedName name="_1638__FDSAUDITLINK__" hidden="1">{"fdsup://directions/FAT Viewer?action=UPDATE&amp;creator=factset&amp;DYN_ARGS=TRUE&amp;DOC_NAME=FAT:FQL_AUDITING_CLIENT_TEMPLATE.FAT&amp;display_string=Audit&amp;VAR:KEY=YTINETUXQX&amp;VAR:QUERY=RkZfQ09HUyhRVFIsNDAyNjgp&amp;WINDOW=FIRST_POPUP&amp;HEIGHT=450&amp;WIDTH=450&amp;START_MAXIMIZED=FALS","E&amp;VAR:CALENDAR=FIVEDAY&amp;VAR:SYMBOL=5401&amp;VAR:INDEX=0"}</definedName>
    <definedName name="_1639__FDSAUDITLINK__" hidden="1">{"fdsup://Directions/FactSet Auditing Viewer?action=AUDIT_VALUE&amp;DB=129&amp;ID1=664256&amp;VALUEID=01001&amp;SDATE=200904&amp;PERIODTYPE=QTR_STD&amp;SCFT=3&amp;window=popup_no_bar&amp;width=385&amp;height=120&amp;START_MAXIMIZED=FALSE&amp;creator=factset&amp;display_string=Audit"}</definedName>
    <definedName name="_164__FDSAUDITLINK__" hidden="1">{"fdsup://directions/FAT Viewer?action=UPDATE&amp;creator=factset&amp;DYN_ARGS=TRUE&amp;DOC_NAME=FAT:FQL_AUDITING_CLIENT_TEMPLATE.FAT&amp;display_string=Audit&amp;VAR:KEY=TAFQHAHETA&amp;VAR:QUERY=RkZfQ09HUyhRVFIsMzY3MDcp&amp;WINDOW=FIRST_POPUP&amp;HEIGHT=450&amp;WIDTH=450&amp;START_MAXIMIZED=FALS","E&amp;VAR:CALENDAR=FIVEDAY&amp;VAR:SYMBOL=5411&amp;VAR:INDEX=0"}</definedName>
    <definedName name="_1640__FDSAUDITLINK__" hidden="1">{"fdsup://directions/FAT Viewer?action=UPDATE&amp;creator=factset&amp;DYN_ARGS=TRUE&amp;DOC_NAME=FAT:FQL_AUDITING_CLIENT_TEMPLATE.FAT&amp;display_string=Audit&amp;VAR:KEY=UDSXETQTWZ&amp;VAR:QUERY=RkZfU0dBKFFUUiw0MDE3OCk=&amp;WINDOW=FIRST_POPUP&amp;HEIGHT=450&amp;WIDTH=450&amp;START_MAXIMIZED=FALS","E&amp;VAR:CALENDAR=FIVEDAY&amp;VAR:SYMBOL=5401&amp;VAR:INDEX=0"}</definedName>
    <definedName name="_1641__FDSAUDITLINK__" hidden="1">{"fdsup://directions/FAT Viewer?action=UPDATE&amp;creator=factset&amp;DYN_ARGS=TRUE&amp;DOC_NAME=FAT:FQL_AUDITING_CLIENT_TEMPLATE.FAT&amp;display_string=Audit&amp;VAR:KEY=ABMZIRQHWF&amp;VAR:QUERY=RkZfU0dBKFFUUiw0MDA4Nik=&amp;WINDOW=FIRST_POPUP&amp;HEIGHT=450&amp;WIDTH=450&amp;START_MAXIMIZED=FALS","E&amp;VAR:CALENDAR=FIVEDAY&amp;VAR:SYMBOL=5401&amp;VAR:INDEX=0"}</definedName>
    <definedName name="_1642__FDSAUDITLINK__" hidden="1">{"fdsup://directions/FAT Viewer?action=UPDATE&amp;creator=factset&amp;DYN_ARGS=TRUE&amp;DOC_NAME=FAT:FQL_AUDITING_CLIENT_TEMPLATE.FAT&amp;display_string=Audit&amp;VAR:KEY=KBCDYHUNGP&amp;VAR:QUERY=RkZfU0dBKFFUUiwzOTk5NCk=&amp;WINDOW=FIRST_POPUP&amp;HEIGHT=450&amp;WIDTH=450&amp;START_MAXIMIZED=FALS","E&amp;VAR:CALENDAR=FIVEDAY&amp;VAR:SYMBOL=5401&amp;VAR:INDEX=0"}</definedName>
    <definedName name="_1643__FDSAUDITLINK__" hidden="1">{"fdsup://directions/FAT Viewer?action=UPDATE&amp;creator=factset&amp;DYN_ARGS=TRUE&amp;DOC_NAME=FAT:FQL_AUDITING_CLIENT_TEMPLATE.FAT&amp;display_string=Audit&amp;VAR:KEY=YHSTAPMZON&amp;VAR:QUERY=RkZfR1JPU1NfSU5DKFFUUiw0MDE3OCk=&amp;WINDOW=FIRST_POPUP&amp;HEIGHT=450&amp;WIDTH=450&amp;START_MAXIMI","ZED=FALSE&amp;VAR:CALENDAR=FIVEDAY&amp;VAR:SYMBOL=5401&amp;VAR:INDEX=0"}</definedName>
    <definedName name="_1644__FDSAUDITLINK__" hidden="1">{"fdsup://directions/FAT Viewer?action=UPDATE&amp;creator=factset&amp;DYN_ARGS=TRUE&amp;DOC_NAME=FAT:FQL_AUDITING_CLIENT_TEMPLATE.FAT&amp;display_string=Audit&amp;VAR:KEY=MZWBCTCVUT&amp;VAR:QUERY=RkZfR1JPU1NfSU5DKFFUUiw0MDA4Nik=&amp;WINDOW=FIRST_POPUP&amp;HEIGHT=450&amp;WIDTH=450&amp;START_MAXIMI","ZED=FALSE&amp;VAR:CALENDAR=FIVEDAY&amp;VAR:SYMBOL=5401&amp;VAR:INDEX=0"}</definedName>
    <definedName name="_1645__FDSAUDITLINK__" hidden="1">{"fdsup://directions/FAT Viewer?action=UPDATE&amp;creator=factset&amp;DYN_ARGS=TRUE&amp;DOC_NAME=FAT:FQL_AUDITING_CLIENT_TEMPLATE.FAT&amp;display_string=Audit&amp;VAR:KEY=IBEDGZKDGJ&amp;VAR:QUERY=RkZfR1JPU1NfSU5DKFFUUiwzOTk5NCk=&amp;WINDOW=FIRST_POPUP&amp;HEIGHT=450&amp;WIDTH=450&amp;START_MAXIMI","ZED=FALSE&amp;VAR:CALENDAR=FIVEDAY&amp;VAR:SYMBOL=5401&amp;VAR:INDEX=0"}</definedName>
    <definedName name="_1646__FDSAUDITLINK__" hidden="1">{"fdsup://directions/FAT Viewer?action=UPDATE&amp;creator=factset&amp;DYN_ARGS=TRUE&amp;DOC_NAME=FAT:FQL_AUDITING_CLIENT_TEMPLATE.FAT&amp;display_string=Audit&amp;VAR:KEY=URYZCZITQR&amp;VAR:QUERY=RkZfQ09HUyhRVFIsNDAxNzgp&amp;WINDOW=FIRST_POPUP&amp;HEIGHT=450&amp;WIDTH=450&amp;START_MAXIMIZED=FALS","E&amp;VAR:CALENDAR=FIVEDAY&amp;VAR:SYMBOL=5401&amp;VAR:INDEX=0"}</definedName>
    <definedName name="_1647__FDSAUDITLINK__" hidden="1">{"fdsup://directions/FAT Viewer?action=UPDATE&amp;creator=factset&amp;DYN_ARGS=TRUE&amp;DOC_NAME=FAT:FQL_AUDITING_CLIENT_TEMPLATE.FAT&amp;display_string=Audit&amp;VAR:KEY=MNKTQBSRKH&amp;VAR:QUERY=RkZfQ09HUyhRVFIsNDAwODYp&amp;WINDOW=FIRST_POPUP&amp;HEIGHT=450&amp;WIDTH=450&amp;START_MAXIMIZED=FALS","E&amp;VAR:CALENDAR=FIVEDAY&amp;VAR:SYMBOL=5401&amp;VAR:INDEX=0"}</definedName>
    <definedName name="_1648__FDSAUDITLINK__" hidden="1">{"fdsup://directions/FAT Viewer?action=UPDATE&amp;creator=factset&amp;DYN_ARGS=TRUE&amp;DOC_NAME=FAT:FQL_AUDITING_CLIENT_TEMPLATE.FAT&amp;display_string=Audit&amp;VAR:KEY=SJAFULIZEV&amp;VAR:QUERY=RkZfQ09HUyhRVFIsMzk5OTQp&amp;WINDOW=FIRST_POPUP&amp;HEIGHT=450&amp;WIDTH=450&amp;START_MAXIMIZED=FALS","E&amp;VAR:CALENDAR=FIVEDAY&amp;VAR:SYMBOL=5401&amp;VAR:INDEX=0"}</definedName>
    <definedName name="_1649__FDSAUDITLINK__" hidden="1">{"fdsup://Directions/FactSet Auditing Viewer?action=AUDIT_VALUE&amp;DB=129&amp;ID1=664256&amp;VALUEID=01001&amp;SDATE=200903&amp;PERIODTYPE=QTR_STD&amp;SCFT=3&amp;window=popup_no_bar&amp;width=385&amp;height=120&amp;START_MAXIMIZED=FALSE&amp;creator=factset&amp;display_string=Audit"}</definedName>
    <definedName name="_164AT3_" hidden="1">{#N/A,#N/A,FALSE,"인원";#N/A,#N/A,FALSE,"비용2";#N/A,#N/A,FALSE,"비용1";#N/A,#N/A,FALSE,"비용";#N/A,#N/A,FALSE,"보증2";#N/A,#N/A,FALSE,"보증1";#N/A,#N/A,FALSE,"보증";#N/A,#N/A,FALSE,"손익1";#N/A,#N/A,FALSE,"손익";#N/A,#N/A,FALSE,"부서별매출";#N/A,#N/A,FALSE,"매출"}</definedName>
    <definedName name="_165__FDSAUDITLINK__" hidden="1">{"fdsup://directions/FAT Viewer?action=UPDATE&amp;creator=factset&amp;DYN_ARGS=TRUE&amp;DOC_NAME=FAT:FQL_AUDITING_CLIENT_TEMPLATE.FAT&amp;display_string=Audit&amp;VAR:KEY=DWTUJIHABM&amp;VAR:QUERY=RkZfU0dBKFFUUiw0MDYzMyk=&amp;WINDOW=FIRST_POPUP&amp;HEIGHT=450&amp;WIDTH=450&amp;START_MAXIMIZED=FALS","E&amp;VAR:CALENDAR=FIVEDAY&amp;VAR:SYMBOL=5411&amp;VAR:INDEX=0"}</definedName>
    <definedName name="_1650__FDSAUDITLINK__" hidden="1">{"fdsup://Directions/FactSet Auditing Viewer?action=AUDIT_VALUE&amp;DB=129&amp;ID1=664256&amp;VALUEID=01001&amp;SDATE=200902&amp;PERIODTYPE=QTR_STD&amp;SCFT=3&amp;window=popup_no_bar&amp;width=385&amp;height=120&amp;START_MAXIMIZED=FALSE&amp;creator=factset&amp;display_string=Audit"}</definedName>
    <definedName name="_1651__FDSAUDITLINK__" hidden="1">{"fdsup://Directions/FactSet Auditing Viewer?action=AUDIT_VALUE&amp;DB=129&amp;ID1=664256&amp;VALUEID=01001&amp;SDATE=200901&amp;PERIODTYPE=QTR_STD&amp;SCFT=3&amp;window=popup_no_bar&amp;width=385&amp;height=120&amp;START_MAXIMIZED=FALSE&amp;creator=factset&amp;display_string=Audit"}</definedName>
    <definedName name="_1652__FDSAUDITLINK__" hidden="1">{"fdsup://directions/FAT Viewer?action=UPDATE&amp;creator=factset&amp;DYN_ARGS=TRUE&amp;DOC_NAME=FAT:FQL_AUDITING_CLIENT_TEMPLATE.FAT&amp;display_string=Audit&amp;VAR:KEY=YLOPIFCJOP&amp;VAR:QUERY=RkZfU0dBKFFUUiwzOTkwMyk=&amp;WINDOW=FIRST_POPUP&amp;HEIGHT=450&amp;WIDTH=450&amp;START_MAXIMIZED=FALS","E&amp;VAR:CALENDAR=FIVEDAY&amp;VAR:SYMBOL=5401&amp;VAR:INDEX=0"}</definedName>
    <definedName name="_1653__FDSAUDITLINK__" hidden="1">{"fdsup://directions/FAT Viewer?action=UPDATE&amp;creator=factset&amp;DYN_ARGS=TRUE&amp;DOC_NAME=FAT:FQL_AUDITING_CLIENT_TEMPLATE.FAT&amp;display_string=Audit&amp;VAR:KEY=ITAVSNUVIJ&amp;VAR:QUERY=RkZfR1JPU1NfSU5DKFFUUiwzOTkwMyk=&amp;WINDOW=FIRST_POPUP&amp;HEIGHT=450&amp;WIDTH=450&amp;START_MAXIMI","ZED=FALSE&amp;VAR:CALENDAR=FIVEDAY&amp;VAR:SYMBOL=5401&amp;VAR:INDEX=0"}</definedName>
    <definedName name="_1654__FDSAUDITLINK__" hidden="1">{"fdsup://directions/FAT Viewer?action=UPDATE&amp;creator=factset&amp;DYN_ARGS=TRUE&amp;DOC_NAME=FAT:FQL_AUDITING_CLIENT_TEMPLATE.FAT&amp;display_string=Audit&amp;VAR:KEY=MHOLWDEZKD&amp;VAR:QUERY=RkZfQ09HUyhRVFIsMzk5MDMp&amp;WINDOW=FIRST_POPUP&amp;HEIGHT=450&amp;WIDTH=450&amp;START_MAXIMIZED=FALS","E&amp;VAR:CALENDAR=FIVEDAY&amp;VAR:SYMBOL=5401&amp;VAR:INDEX=0"}</definedName>
    <definedName name="_1655__FDSAUDITLINK__" hidden="1">{"fdsup://directions/FAT Viewer?action=UPDATE&amp;creator=factset&amp;DYN_ARGS=TRUE&amp;DOC_NAME=FAT:FQL_AUDITING_CLIENT_TEMPLATE.FAT&amp;display_string=Audit&amp;VAR:KEY=EZIRQPGRKV&amp;VAR:QUERY=RkZfU0dBKFFUUiwzOTgxMyk=&amp;WINDOW=FIRST_POPUP&amp;HEIGHT=450&amp;WIDTH=450&amp;START_MAXIMIZED=FALS","E&amp;VAR:CALENDAR=FIVEDAY&amp;VAR:SYMBOL=5401&amp;VAR:INDEX=0"}</definedName>
    <definedName name="_1656__FDSAUDITLINK__" hidden="1">{"fdsup://directions/FAT Viewer?action=UPDATE&amp;creator=factset&amp;DYN_ARGS=TRUE&amp;DOC_NAME=FAT:FQL_AUDITING_CLIENT_TEMPLATE.FAT&amp;display_string=Audit&amp;VAR:KEY=QFQJCTULIZ&amp;VAR:QUERY=RkZfU0dBKFFUUiwzOTcyMSk=&amp;WINDOW=FIRST_POPUP&amp;HEIGHT=450&amp;WIDTH=450&amp;START_MAXIMIZED=FALS","E&amp;VAR:CALENDAR=FIVEDAY&amp;VAR:SYMBOL=5401&amp;VAR:INDEX=0"}</definedName>
    <definedName name="_1657__FDSAUDITLINK__" hidden="1">{"fdsup://directions/FAT Viewer?action=UPDATE&amp;creator=factset&amp;DYN_ARGS=TRUE&amp;DOC_NAME=FAT:FQL_AUDITING_CLIENT_TEMPLATE.FAT&amp;display_string=Audit&amp;VAR:KEY=KLQFEROZQT&amp;VAR:QUERY=RkZfU0dBKFFUUiwzOTYyOSk=&amp;WINDOW=FIRST_POPUP&amp;HEIGHT=450&amp;WIDTH=450&amp;START_MAXIMIZED=FALS","E&amp;VAR:CALENDAR=FIVEDAY&amp;VAR:SYMBOL=5401&amp;VAR:INDEX=0"}</definedName>
    <definedName name="_1658__FDSAUDITLINK__" hidden="1">{"fdsup://directions/FAT Viewer?action=UPDATE&amp;creator=factset&amp;DYN_ARGS=TRUE&amp;DOC_NAME=FAT:FQL_AUDITING_CLIENT_TEMPLATE.FAT&amp;display_string=Audit&amp;VAR:KEY=QLKRWBIXED&amp;VAR:QUERY=RkZfR1JPU1NfSU5DKFFUUiwzOTgxMyk=&amp;WINDOW=FIRST_POPUP&amp;HEIGHT=450&amp;WIDTH=450&amp;START_MAXIMI","ZED=FALSE&amp;VAR:CALENDAR=FIVEDAY&amp;VAR:SYMBOL=5401&amp;VAR:INDEX=0"}</definedName>
    <definedName name="_1659__FDSAUDITLINK__" hidden="1">{"fdsup://directions/FAT Viewer?action=UPDATE&amp;creator=factset&amp;DYN_ARGS=TRUE&amp;DOC_NAME=FAT:FQL_AUDITING_CLIENT_TEMPLATE.FAT&amp;display_string=Audit&amp;VAR:KEY=AJWFWXUBOF&amp;VAR:QUERY=RkZfR1JPU1NfSU5DKFFUUiwzOTcyMSk=&amp;WINDOW=FIRST_POPUP&amp;HEIGHT=450&amp;WIDTH=450&amp;START_MAXIMI","ZED=FALSE&amp;VAR:CALENDAR=FIVEDAY&amp;VAR:SYMBOL=5401&amp;VAR:INDEX=0"}</definedName>
    <definedName name="_166__FDSAUDITLINK__" hidden="1">{"fdsup://directions/FAT Viewer?action=UPDATE&amp;creator=factset&amp;DYN_ARGS=TRUE&amp;DOC_NAME=FAT:FQL_AUDITING_CLIENT_TEMPLATE.FAT&amp;display_string=Audit&amp;VAR:KEY=JKXYTCLGXW&amp;VAR:QUERY=RkZfU0dBKFFUUiw0MDU0Myk=&amp;WINDOW=FIRST_POPUP&amp;HEIGHT=450&amp;WIDTH=450&amp;START_MAXIMIZED=FALS","E&amp;VAR:CALENDAR=FIVEDAY&amp;VAR:SYMBOL=5411&amp;VAR:INDEX=0"}</definedName>
    <definedName name="_1660__FDSAUDITLINK__" hidden="1">{"fdsup://directions/FAT Viewer?action=UPDATE&amp;creator=factset&amp;DYN_ARGS=TRUE&amp;DOC_NAME=FAT:FQL_AUDITING_CLIENT_TEMPLATE.FAT&amp;display_string=Audit&amp;VAR:KEY=ETONSVQTKF&amp;VAR:QUERY=RkZfR1JPU1NfSU5DKFFUUiwzOTYyOSk=&amp;WINDOW=FIRST_POPUP&amp;HEIGHT=450&amp;WIDTH=450&amp;START_MAXIMI","ZED=FALSE&amp;VAR:CALENDAR=FIVEDAY&amp;VAR:SYMBOL=5401&amp;VAR:INDEX=0"}</definedName>
    <definedName name="_1661__FDSAUDITLINK__" hidden="1">{"fdsup://directions/FAT Viewer?action=UPDATE&amp;creator=factset&amp;DYN_ARGS=TRUE&amp;DOC_NAME=FAT:FQL_AUDITING_CLIENT_TEMPLATE.FAT&amp;display_string=Audit&amp;VAR:KEY=ETUNAJCDKF&amp;VAR:QUERY=RkZfQ09HUyhRVFIsMzk4MTMp&amp;WINDOW=FIRST_POPUP&amp;HEIGHT=450&amp;WIDTH=450&amp;START_MAXIMIZED=FALS","E&amp;VAR:CALENDAR=FIVEDAY&amp;VAR:SYMBOL=5401&amp;VAR:INDEX=0"}</definedName>
    <definedName name="_1662__FDSAUDITLINK__" hidden="1">{"fdsup://directions/FAT Viewer?action=UPDATE&amp;creator=factset&amp;DYN_ARGS=TRUE&amp;DOC_NAME=FAT:FQL_AUDITING_CLIENT_TEMPLATE.FAT&amp;display_string=Audit&amp;VAR:KEY=CXATUPUPAF&amp;VAR:QUERY=RkZfQ09HUyhRVFIsMzk3MjEp&amp;WINDOW=FIRST_POPUP&amp;HEIGHT=450&amp;WIDTH=450&amp;START_MAXIMIZED=FALS","E&amp;VAR:CALENDAR=FIVEDAY&amp;VAR:SYMBOL=5401&amp;VAR:INDEX=0"}</definedName>
    <definedName name="_1663__FDSAUDITLINK__" hidden="1">{"fdsup://directions/FAT Viewer?action=UPDATE&amp;creator=factset&amp;DYN_ARGS=TRUE&amp;DOC_NAME=FAT:FQL_AUDITING_CLIENT_TEMPLATE.FAT&amp;display_string=Audit&amp;VAR:KEY=UBIHITMRYT&amp;VAR:QUERY=RkZfQ09HUyhRVFIsMzk2Mjkp&amp;WINDOW=FIRST_POPUP&amp;HEIGHT=450&amp;WIDTH=450&amp;START_MAXIMIZED=FALS","E&amp;VAR:CALENDAR=FIVEDAY&amp;VAR:SYMBOL=5401&amp;VAR:INDEX=0"}</definedName>
    <definedName name="_1664__FDSAUDITLINK__" hidden="1">{"fdsup://directions/FAT Viewer?action=UPDATE&amp;creator=factset&amp;DYN_ARGS=TRUE&amp;DOC_NAME=FAT:FQL_AUDITING_CLIENT_TEMPLATE.FAT&amp;display_string=Audit&amp;VAR:KEY=SNWNUTITKD&amp;VAR:QUERY=RkZfU0dBKFFUUiwzOTUzOCk=&amp;WINDOW=FIRST_POPUP&amp;HEIGHT=450&amp;WIDTH=450&amp;START_MAXIMIZED=FALS","E&amp;VAR:CALENDAR=FIVEDAY&amp;VAR:SYMBOL=5401&amp;VAR:INDEX=0"}</definedName>
    <definedName name="_1665__FDSAUDITLINK__" hidden="1">{"fdsup://directions/FAT Viewer?action=UPDATE&amp;creator=factset&amp;DYN_ARGS=TRUE&amp;DOC_NAME=FAT:FQL_AUDITING_CLIENT_TEMPLATE.FAT&amp;display_string=Audit&amp;VAR:KEY=WTKFYTCXON&amp;VAR:QUERY=RkZfR1JPU1NfSU5DKFFUUiwzOTUzOCk=&amp;WINDOW=FIRST_POPUP&amp;HEIGHT=450&amp;WIDTH=450&amp;START_MAXIMI","ZED=FALSE&amp;VAR:CALENDAR=FIVEDAY&amp;VAR:SYMBOL=5401&amp;VAR:INDEX=0"}</definedName>
    <definedName name="_1666__FDSAUDITLINK__" hidden="1">{"fdsup://directions/FAT Viewer?action=UPDATE&amp;creator=factset&amp;DYN_ARGS=TRUE&amp;DOC_NAME=FAT:FQL_AUDITING_CLIENT_TEMPLATE.FAT&amp;display_string=Audit&amp;VAR:KEY=UHSXCTYHIX&amp;VAR:QUERY=RkZfQ09HUyhRVFIsMzk1Mzgp&amp;WINDOW=FIRST_POPUP&amp;HEIGHT=450&amp;WIDTH=450&amp;START_MAXIMIZED=FALS","E&amp;VAR:CALENDAR=FIVEDAY&amp;VAR:SYMBOL=5401&amp;VAR:INDEX=0"}</definedName>
    <definedName name="_1667__FDSAUDITLINK__" hidden="1">{"fdsup://directions/FAT Viewer?action=UPDATE&amp;creator=factset&amp;DYN_ARGS=TRUE&amp;DOC_NAME=FAT:FQL_AUDITING_CLIENT_TEMPLATE.FAT&amp;display_string=Audit&amp;VAR:KEY=QBCVITIVCH&amp;VAR:QUERY=RkZfU0dBKFFUUiwzOTQ0Nyk=&amp;WINDOW=FIRST_POPUP&amp;HEIGHT=450&amp;WIDTH=450&amp;START_MAXIMIZED=FALS","E&amp;VAR:CALENDAR=FIVEDAY&amp;VAR:SYMBOL=5401&amp;VAR:INDEX=0"}</definedName>
    <definedName name="_1668__FDSAUDITLINK__" hidden="1">{"fdsup://directions/FAT Viewer?action=UPDATE&amp;creator=factset&amp;DYN_ARGS=TRUE&amp;DOC_NAME=FAT:FQL_AUDITING_CLIENT_TEMPLATE.FAT&amp;display_string=Audit&amp;VAR:KEY=IJKZGZIRAB&amp;VAR:QUERY=RkZfU0dBKFFUUiwzOTM1NSk=&amp;WINDOW=FIRST_POPUP&amp;HEIGHT=450&amp;WIDTH=450&amp;START_MAXIMIZED=FALS","E&amp;VAR:CALENDAR=FIVEDAY&amp;VAR:SYMBOL=5401&amp;VAR:INDEX=0"}</definedName>
    <definedName name="_1669__FDSAUDITLINK__" hidden="1">{"fdsup://directions/FAT Viewer?action=UPDATE&amp;creator=factset&amp;DYN_ARGS=TRUE&amp;DOC_NAME=FAT:FQL_AUDITING_CLIENT_TEMPLATE.FAT&amp;display_string=Audit&amp;VAR:KEY=IZYVMTUFIB&amp;VAR:QUERY=RkZfU0dBKFFUUiwzOTI2Myk=&amp;WINDOW=FIRST_POPUP&amp;HEIGHT=450&amp;WIDTH=450&amp;START_MAXIMIZED=FALS","E&amp;VAR:CALENDAR=FIVEDAY&amp;VAR:SYMBOL=5401&amp;VAR:INDEX=0"}</definedName>
    <definedName name="_167__FDSAUDITLINK__" hidden="1">{"fdsup://directions/FAT Viewer?action=UPDATE&amp;creator=factset&amp;DYN_ARGS=TRUE&amp;DOC_NAME=FAT:FQL_AUDITING_CLIENT_TEMPLATE.FAT&amp;display_string=Audit&amp;VAR:KEY=TMVYNCNURG&amp;VAR:QUERY=RkZfU0dBKFFUUiw0MDQ1MSk=&amp;WINDOW=FIRST_POPUP&amp;HEIGHT=450&amp;WIDTH=450&amp;START_MAXIMIZED=FALS","E&amp;VAR:CALENDAR=FIVEDAY&amp;VAR:SYMBOL=5411&amp;VAR:INDEX=0"}</definedName>
    <definedName name="_1670__FDSAUDITLINK__" hidden="1">{"fdsup://directions/FAT Viewer?action=UPDATE&amp;creator=factset&amp;DYN_ARGS=TRUE&amp;DOC_NAME=FAT:FQL_AUDITING_CLIENT_TEMPLATE.FAT&amp;display_string=Audit&amp;VAR:KEY=SNQTWTITMP&amp;VAR:QUERY=RkZfR1JPU1NfSU5DKFFUUiwzOTQ0Nyk=&amp;WINDOW=FIRST_POPUP&amp;HEIGHT=450&amp;WIDTH=450&amp;START_MAXIMI","ZED=FALSE&amp;VAR:CALENDAR=FIVEDAY&amp;VAR:SYMBOL=5401&amp;VAR:INDEX=0"}</definedName>
    <definedName name="_1671__FDSAUDITLINK__" hidden="1">{"fdsup://directions/FAT Viewer?action=UPDATE&amp;creator=factset&amp;DYN_ARGS=TRUE&amp;DOC_NAME=FAT:FQL_AUDITING_CLIENT_TEMPLATE.FAT&amp;display_string=Audit&amp;VAR:KEY=SFMDURSLMX&amp;VAR:QUERY=RkZfR1JPU1NfSU5DKFFUUiwzOTM1NSk=&amp;WINDOW=FIRST_POPUP&amp;HEIGHT=450&amp;WIDTH=450&amp;START_MAXIMI","ZED=FALSE&amp;VAR:CALENDAR=FIVEDAY&amp;VAR:SYMBOL=5401&amp;VAR:INDEX=0"}</definedName>
    <definedName name="_1672__FDSAUDITLINK__" hidden="1">{"fdsup://directions/FAT Viewer?action=UPDATE&amp;creator=factset&amp;DYN_ARGS=TRUE&amp;DOC_NAME=FAT:FQL_AUDITING_CLIENT_TEMPLATE.FAT&amp;display_string=Audit&amp;VAR:KEY=ADUDWBGJSV&amp;VAR:QUERY=RkZfR1JPU1NfSU5DKFFUUiwzOTI2Myk=&amp;WINDOW=FIRST_POPUP&amp;HEIGHT=450&amp;WIDTH=450&amp;START_MAXIMI","ZED=FALSE&amp;VAR:CALENDAR=FIVEDAY&amp;VAR:SYMBOL=5401&amp;VAR:INDEX=0"}</definedName>
    <definedName name="_1673__FDSAUDITLINK__" hidden="1">{"fdsup://directions/FAT Viewer?action=UPDATE&amp;creator=factset&amp;DYN_ARGS=TRUE&amp;DOC_NAME=FAT:FQL_AUDITING_CLIENT_TEMPLATE.FAT&amp;display_string=Audit&amp;VAR:KEY=OVYZEZUTOD&amp;VAR:QUERY=RkZfQ09HUyhRVFIsMzk0NDcp&amp;WINDOW=FIRST_POPUP&amp;HEIGHT=450&amp;WIDTH=450&amp;START_MAXIMIZED=FALS","E&amp;VAR:CALENDAR=FIVEDAY&amp;VAR:SYMBOL=5401&amp;VAR:INDEX=0"}</definedName>
    <definedName name="_1674__FDSAUDITLINK__" hidden="1">{"fdsup://directions/FAT Viewer?action=UPDATE&amp;creator=factset&amp;DYN_ARGS=TRUE&amp;DOC_NAME=FAT:FQL_AUDITING_CLIENT_TEMPLATE.FAT&amp;display_string=Audit&amp;VAR:KEY=CFMBIDEPAZ&amp;VAR:QUERY=RkZfQ09HUyhRVFIsMzkzNTUp&amp;WINDOW=FIRST_POPUP&amp;HEIGHT=450&amp;WIDTH=450&amp;START_MAXIMIZED=FALS","E&amp;VAR:CALENDAR=FIVEDAY&amp;VAR:SYMBOL=5401&amp;VAR:INDEX=0"}</definedName>
    <definedName name="_1675__FDSAUDITLINK__" hidden="1">{"fdsup://directions/FAT Viewer?action=UPDATE&amp;creator=factset&amp;DYN_ARGS=TRUE&amp;DOC_NAME=FAT:FQL_AUDITING_CLIENT_TEMPLATE.FAT&amp;display_string=Audit&amp;VAR:KEY=ILABMZGXCX&amp;VAR:QUERY=RkZfQ09HUyhRVFIsMzkyNjMp&amp;WINDOW=FIRST_POPUP&amp;HEIGHT=450&amp;WIDTH=450&amp;START_MAXIMIZED=FALS","E&amp;VAR:CALENDAR=FIVEDAY&amp;VAR:SYMBOL=5401&amp;VAR:INDEX=0"}</definedName>
    <definedName name="_1676__FDSAUDITLINK__" hidden="1">{"fdsup://directions/FAT Viewer?action=UPDATE&amp;creator=factset&amp;DYN_ARGS=TRUE&amp;DOC_NAME=FAT:FQL_AUDITING_CLIENT_TEMPLATE.FAT&amp;display_string=Audit&amp;VAR:KEY=WBMJSJULAV&amp;VAR:QUERY=RkZfU0dBKFFUUiwzOTE3Mik=&amp;WINDOW=FIRST_POPUP&amp;HEIGHT=450&amp;WIDTH=450&amp;START_MAXIMIZED=FALS","E&amp;VAR:CALENDAR=FIVEDAY&amp;VAR:SYMBOL=5401&amp;VAR:INDEX=0"}</definedName>
    <definedName name="_1677__FDSAUDITLINK__" hidden="1">{"fdsup://directions/FAT Viewer?action=UPDATE&amp;creator=factset&amp;DYN_ARGS=TRUE&amp;DOC_NAME=FAT:FQL_AUDITING_CLIENT_TEMPLATE.FAT&amp;display_string=Audit&amp;VAR:KEY=CDOZODEHKJ&amp;VAR:QUERY=RkZfR1JPU1NfSU5DKFFUUiwzOTE3Mik=&amp;WINDOW=FIRST_POPUP&amp;HEIGHT=450&amp;WIDTH=450&amp;START_MAXIMI","ZED=FALSE&amp;VAR:CALENDAR=FIVEDAY&amp;VAR:SYMBOL=5401&amp;VAR:INDEX=0"}</definedName>
    <definedName name="_1678__FDSAUDITLINK__" hidden="1">{"fdsup://directions/FAT Viewer?action=UPDATE&amp;creator=factset&amp;DYN_ARGS=TRUE&amp;DOC_NAME=FAT:FQL_AUDITING_CLIENT_TEMPLATE.FAT&amp;display_string=Audit&amp;VAR:KEY=CFEJODIJGZ&amp;VAR:QUERY=RkZfQ09HUyhRVFIsMzkxNzIp&amp;WINDOW=FIRST_POPUP&amp;HEIGHT=450&amp;WIDTH=450&amp;START_MAXIMIZED=FALS","E&amp;VAR:CALENDAR=FIVEDAY&amp;VAR:SYMBOL=5401&amp;VAR:INDEX=0"}</definedName>
    <definedName name="_1679__FDSAUDITLINK__" hidden="1">{"fdsup://directions/FAT Viewer?action=UPDATE&amp;creator=factset&amp;DYN_ARGS=TRUE&amp;DOC_NAME=FAT:FQL_AUDITING_CLIENT_TEMPLATE.FAT&amp;display_string=Audit&amp;VAR:KEY=KJANQXUVSN&amp;VAR:QUERY=RkZfU0dBKFFUUiwzOTA4Mik=&amp;WINDOW=FIRST_POPUP&amp;HEIGHT=450&amp;WIDTH=450&amp;START_MAXIMIZED=FALS","E&amp;VAR:CALENDAR=FIVEDAY&amp;VAR:SYMBOL=5401&amp;VAR:INDEX=0"}</definedName>
    <definedName name="_168__FDSAUDITLINK__" hidden="1">{"fdsup://directions/FAT Viewer?action=UPDATE&amp;creator=factset&amp;DYN_ARGS=TRUE&amp;DOC_NAME=FAT:FQL_AUDITING_CLIENT_TEMPLATE.FAT&amp;display_string=Audit&amp;VAR:KEY=BAFWRWBAXC&amp;VAR:QUERY=RkZfU0dBKFFUUiw0MDM1OSk=&amp;WINDOW=FIRST_POPUP&amp;HEIGHT=450&amp;WIDTH=450&amp;START_MAXIMIZED=FALS","E&amp;VAR:CALENDAR=FIVEDAY&amp;VAR:SYMBOL=5411&amp;VAR:INDEX=0"}</definedName>
    <definedName name="_1680__FDSAUDITLINK__" hidden="1">{"fdsup://directions/FAT Viewer?action=UPDATE&amp;creator=factset&amp;DYN_ARGS=TRUE&amp;DOC_NAME=FAT:FQL_AUDITING_CLIENT_TEMPLATE.FAT&amp;display_string=Audit&amp;VAR:KEY=ARCDWBWJCZ&amp;VAR:QUERY=RkZfU0dBKFFUUiwzODk5MCk=&amp;WINDOW=FIRST_POPUP&amp;HEIGHT=450&amp;WIDTH=450&amp;START_MAXIMIZED=FALS","E&amp;VAR:CALENDAR=FIVEDAY&amp;VAR:SYMBOL=5401&amp;VAR:INDEX=0"}</definedName>
    <definedName name="_1681__FDSAUDITLINK__" hidden="1">{"fdsup://directions/FAT Viewer?action=UPDATE&amp;creator=factset&amp;DYN_ARGS=TRUE&amp;DOC_NAME=FAT:FQL_AUDITING_CLIENT_TEMPLATE.FAT&amp;display_string=Audit&amp;VAR:KEY=EFAVEFITOP&amp;VAR:QUERY=RkZfU0dBKFFUUiwzODg5OCk=&amp;WINDOW=FIRST_POPUP&amp;HEIGHT=450&amp;WIDTH=450&amp;START_MAXIMIZED=FALS","E&amp;VAR:CALENDAR=FIVEDAY&amp;VAR:SYMBOL=5401&amp;VAR:INDEX=0"}</definedName>
    <definedName name="_1682__FDSAUDITLINK__" hidden="1">{"fdsup://directions/FAT Viewer?action=UPDATE&amp;creator=factset&amp;DYN_ARGS=TRUE&amp;DOC_NAME=FAT:FQL_AUDITING_CLIENT_TEMPLATE.FAT&amp;display_string=Audit&amp;VAR:KEY=EHIDQFKXQJ&amp;VAR:QUERY=RkZfR1JPU1NfSU5DKFFUUiwzOTA4Mik=&amp;WINDOW=FIRST_POPUP&amp;HEIGHT=450&amp;WIDTH=450&amp;START_MAXIMI","ZED=FALSE&amp;VAR:CALENDAR=FIVEDAY&amp;VAR:SYMBOL=5401&amp;VAR:INDEX=0"}</definedName>
    <definedName name="_1683__FDSAUDITLINK__" hidden="1">{"fdsup://directions/FAT Viewer?action=UPDATE&amp;creator=factset&amp;DYN_ARGS=TRUE&amp;DOC_NAME=FAT:FQL_AUDITING_CLIENT_TEMPLATE.FAT&amp;display_string=Audit&amp;VAR:KEY=SXQLOZKJYD&amp;VAR:QUERY=RkZfR1JPU1NfSU5DKFFUUiwzODk5MCk=&amp;WINDOW=FIRST_POPUP&amp;HEIGHT=450&amp;WIDTH=450&amp;START_MAXIMI","ZED=FALSE&amp;VAR:CALENDAR=FIVEDAY&amp;VAR:SYMBOL=5401&amp;VAR:INDEX=0"}</definedName>
    <definedName name="_1684__FDSAUDITLINK__" hidden="1">{"fdsup://directions/FAT Viewer?action=UPDATE&amp;creator=factset&amp;DYN_ARGS=TRUE&amp;DOC_NAME=FAT:FQL_AUDITING_CLIENT_TEMPLATE.FAT&amp;display_string=Audit&amp;VAR:KEY=GBUFADCBQB&amp;VAR:QUERY=RkZfR1JPU1NfSU5DKFFUUiwzODg5OCk=&amp;WINDOW=FIRST_POPUP&amp;HEIGHT=450&amp;WIDTH=450&amp;START_MAXIMI","ZED=FALSE&amp;VAR:CALENDAR=FIVEDAY&amp;VAR:SYMBOL=5401&amp;VAR:INDEX=0"}</definedName>
    <definedName name="_1685__FDSAUDITLINK__" hidden="1">{"fdsup://directions/FAT Viewer?action=UPDATE&amp;creator=factset&amp;DYN_ARGS=TRUE&amp;DOC_NAME=FAT:FQL_AUDITING_CLIENT_TEMPLATE.FAT&amp;display_string=Audit&amp;VAR:KEY=KDWRKLMXYH&amp;VAR:QUERY=RkZfQ09HUyhRVFIsMzkwODIp&amp;WINDOW=FIRST_POPUP&amp;HEIGHT=450&amp;WIDTH=450&amp;START_MAXIMIZED=FALS","E&amp;VAR:CALENDAR=FIVEDAY&amp;VAR:SYMBOL=5401&amp;VAR:INDEX=0"}</definedName>
    <definedName name="_1686__FDSAUDITLINK__" hidden="1">{"fdsup://directions/FAT Viewer?action=UPDATE&amp;creator=factset&amp;DYN_ARGS=TRUE&amp;DOC_NAME=FAT:FQL_AUDITING_CLIENT_TEMPLATE.FAT&amp;display_string=Audit&amp;VAR:KEY=KXKJSXWDKF&amp;VAR:QUERY=RkZfQ09HUyhRVFIsMzg5OTAp&amp;WINDOW=FIRST_POPUP&amp;HEIGHT=450&amp;WIDTH=450&amp;START_MAXIMIZED=FALS","E&amp;VAR:CALENDAR=FIVEDAY&amp;VAR:SYMBOL=5401&amp;VAR:INDEX=0"}</definedName>
    <definedName name="_1687__FDSAUDITLINK__" hidden="1">{"fdsup://directions/FAT Viewer?action=UPDATE&amp;creator=factset&amp;DYN_ARGS=TRUE&amp;DOC_NAME=FAT:FQL_AUDITING_CLIENT_TEMPLATE.FAT&amp;display_string=Audit&amp;VAR:KEY=ONONUJIXGL&amp;VAR:QUERY=RkZfQ09HUyhRVFIsMzg4OTgp&amp;WINDOW=FIRST_POPUP&amp;HEIGHT=450&amp;WIDTH=450&amp;START_MAXIMIZED=FALS","E&amp;VAR:CALENDAR=FIVEDAY&amp;VAR:SYMBOL=5401&amp;VAR:INDEX=0"}</definedName>
    <definedName name="_1688__FDSAUDITLINK__" hidden="1">{"fdsup://directions/FAT Viewer?action=UPDATE&amp;creator=factset&amp;DYN_ARGS=TRUE&amp;DOC_NAME=FAT:FQL_AUDITING_CLIENT_TEMPLATE.FAT&amp;display_string=Audit&amp;VAR:KEY=YVOVKPEHED&amp;VAR:QUERY=RkZfU0dBKFFUUiwzODgwNyk=&amp;WINDOW=FIRST_POPUP&amp;HEIGHT=450&amp;WIDTH=450&amp;START_MAXIMIZED=FALS","E&amp;VAR:CALENDAR=FIVEDAY&amp;VAR:SYMBOL=5401&amp;VAR:INDEX=0"}</definedName>
    <definedName name="_1689__FDSAUDITLINK__" hidden="1">{"fdsup://directions/FAT Viewer?action=UPDATE&amp;creator=factset&amp;DYN_ARGS=TRUE&amp;DOC_NAME=FAT:FQL_AUDITING_CLIENT_TEMPLATE.FAT&amp;display_string=Audit&amp;VAR:KEY=QLYFGRKHCT&amp;VAR:QUERY=RkZfR1JPU1NfSU5DKFFUUiwzODgwNyk=&amp;WINDOW=FIRST_POPUP&amp;HEIGHT=450&amp;WIDTH=450&amp;START_MAXIMI","ZED=FALSE&amp;VAR:CALENDAR=FIVEDAY&amp;VAR:SYMBOL=5401&amp;VAR:INDEX=0"}</definedName>
    <definedName name="_168d24_" hidden="1">{#N/A,#N/A,FALSE,"인원";#N/A,#N/A,FALSE,"비용2";#N/A,#N/A,FALSE,"비용1";#N/A,#N/A,FALSE,"비용";#N/A,#N/A,FALSE,"보증2";#N/A,#N/A,FALSE,"보증1";#N/A,#N/A,FALSE,"보증";#N/A,#N/A,FALSE,"손익1";#N/A,#N/A,FALSE,"손익";#N/A,#N/A,FALSE,"부서별매출";#N/A,#N/A,FALSE,"매출"}</definedName>
    <definedName name="_169__FDSAUDITLINK__" hidden="1">{"fdsup://directions/FAT Viewer?action=UPDATE&amp;creator=factset&amp;DYN_ARGS=TRUE&amp;DOC_NAME=FAT:FQL_AUDITING_CLIENT_TEMPLATE.FAT&amp;display_string=Audit&amp;VAR:KEY=TQNOJAXMJA&amp;VAR:QUERY=RkZfU0dBKFFUUiw0MDI2OCk=&amp;WINDOW=FIRST_POPUP&amp;HEIGHT=450&amp;WIDTH=450&amp;START_MAXIMIZED=FALS","E&amp;VAR:CALENDAR=FIVEDAY&amp;VAR:SYMBOL=5411&amp;VAR:INDEX=0"}</definedName>
    <definedName name="_1690__FDSAUDITLINK__" hidden="1">{"fdsup://directions/FAT Viewer?action=UPDATE&amp;creator=factset&amp;DYN_ARGS=TRUE&amp;DOC_NAME=FAT:FQL_AUDITING_CLIENT_TEMPLATE.FAT&amp;display_string=Audit&amp;VAR:KEY=IRGRINUDEV&amp;VAR:QUERY=RkZfQ09HUyhRVFIsMzg4MDcp&amp;WINDOW=FIRST_POPUP&amp;HEIGHT=450&amp;WIDTH=450&amp;START_MAXIMIZED=FALS","E&amp;VAR:CALENDAR=FIVEDAY&amp;VAR:SYMBOL=5401&amp;VAR:INDEX=0"}</definedName>
    <definedName name="_1691__FDSAUDITLINK__" hidden="1">{"fdsup://directions/FAT Viewer?action=UPDATE&amp;creator=factset&amp;DYN_ARGS=TRUE&amp;DOC_NAME=FAT:FQL_AUDITING_CLIENT_TEMPLATE.FAT&amp;display_string=Audit&amp;VAR:KEY=YZIDGJKNER&amp;VAR:QUERY=RkZfU0dBKFFUUiwzODcxNyk=&amp;WINDOW=FIRST_POPUP&amp;HEIGHT=450&amp;WIDTH=450&amp;START_MAXIMIZED=FALS","E&amp;VAR:CALENDAR=FIVEDAY&amp;VAR:SYMBOL=5401&amp;VAR:INDEX=0"}</definedName>
    <definedName name="_1692__FDSAUDITLINK__" hidden="1">{"fdsup://directions/FAT Viewer?action=UPDATE&amp;creator=factset&amp;DYN_ARGS=TRUE&amp;DOC_NAME=FAT:FQL_AUDITING_CLIENT_TEMPLATE.FAT&amp;display_string=Audit&amp;VAR:KEY=KTQFADQZSJ&amp;VAR:QUERY=RkZfU0dBKFFUUiwzODYyNSk=&amp;WINDOW=FIRST_POPUP&amp;HEIGHT=450&amp;WIDTH=450&amp;START_MAXIMIZED=FALS","E&amp;VAR:CALENDAR=FIVEDAY&amp;VAR:SYMBOL=5401&amp;VAR:INDEX=0"}</definedName>
    <definedName name="_1693__FDSAUDITLINK__" hidden="1">{"fdsup://directions/FAT Viewer?action=UPDATE&amp;creator=factset&amp;DYN_ARGS=TRUE&amp;DOC_NAME=FAT:FQL_AUDITING_CLIENT_TEMPLATE.FAT&amp;display_string=Audit&amp;VAR:KEY=SJKZSZUBGJ&amp;VAR:QUERY=RkZfU0dBKFFUUiwzODUzMyk=&amp;WINDOW=FIRST_POPUP&amp;HEIGHT=450&amp;WIDTH=450&amp;START_MAXIMIZED=FALS","E&amp;VAR:CALENDAR=FIVEDAY&amp;VAR:SYMBOL=5401&amp;VAR:INDEX=0"}</definedName>
    <definedName name="_1694__FDSAUDITLINK__" hidden="1">{"fdsup://directions/FAT Viewer?action=UPDATE&amp;creator=factset&amp;DYN_ARGS=TRUE&amp;DOC_NAME=FAT:FQL_AUDITING_CLIENT_TEMPLATE.FAT&amp;display_string=Audit&amp;VAR:KEY=GDUBCPEJGP&amp;VAR:QUERY=RkZfR1JPU1NfSU5DKFFUUiwzODcxNyk=&amp;WINDOW=FIRST_POPUP&amp;HEIGHT=450&amp;WIDTH=450&amp;START_MAXIMI","ZED=FALSE&amp;VAR:CALENDAR=FIVEDAY&amp;VAR:SYMBOL=5401&amp;VAR:INDEX=0"}</definedName>
    <definedName name="_1695__FDSAUDITLINK__" hidden="1">{"fdsup://directions/FAT Viewer?action=UPDATE&amp;creator=factset&amp;DYN_ARGS=TRUE&amp;DOC_NAME=FAT:FQL_AUDITING_CLIENT_TEMPLATE.FAT&amp;display_string=Audit&amp;VAR:KEY=EFGFCPMTUB&amp;VAR:QUERY=RkZfR1JPU1NfSU5DKFFUUiwzODYyNSk=&amp;WINDOW=FIRST_POPUP&amp;HEIGHT=450&amp;WIDTH=450&amp;START_MAXIMI","ZED=FALSE&amp;VAR:CALENDAR=FIVEDAY&amp;VAR:SYMBOL=5401&amp;VAR:INDEX=0"}</definedName>
    <definedName name="_1696__FDSAUDITLINK__" hidden="1">{"fdsup://directions/FAT Viewer?action=UPDATE&amp;creator=factset&amp;DYN_ARGS=TRUE&amp;DOC_NAME=FAT:FQL_AUDITING_CLIENT_TEMPLATE.FAT&amp;display_string=Audit&amp;VAR:KEY=MHUPAVAXCP&amp;VAR:QUERY=RkZfR1JPU1NfSU5DKFFUUiwzODUzMyk=&amp;WINDOW=FIRST_POPUP&amp;HEIGHT=450&amp;WIDTH=450&amp;START_MAXIMI","ZED=FALSE&amp;VAR:CALENDAR=FIVEDAY&amp;VAR:SYMBOL=5401&amp;VAR:INDEX=0"}</definedName>
    <definedName name="_1697__FDSAUDITLINK__" hidden="1">{"fdsup://directions/FAT Viewer?action=UPDATE&amp;creator=factset&amp;DYN_ARGS=TRUE&amp;DOC_NAME=FAT:FQL_AUDITING_CLIENT_TEMPLATE.FAT&amp;display_string=Audit&amp;VAR:KEY=UDUROHOJEZ&amp;VAR:QUERY=RkZfQ09HUyhRVFIsMzg3MTcp&amp;WINDOW=FIRST_POPUP&amp;HEIGHT=450&amp;WIDTH=450&amp;START_MAXIMIZED=FALS","E&amp;VAR:CALENDAR=FIVEDAY&amp;VAR:SYMBOL=5401&amp;VAR:INDEX=0"}</definedName>
    <definedName name="_1698__FDSAUDITLINK__" hidden="1">{"fdsup://directions/FAT Viewer?action=UPDATE&amp;creator=factset&amp;DYN_ARGS=TRUE&amp;DOC_NAME=FAT:FQL_AUDITING_CLIENT_TEMPLATE.FAT&amp;display_string=Audit&amp;VAR:KEY=WZKFUNMBUP&amp;VAR:QUERY=RkZfQ09HUyhRVFIsMzg2MjUp&amp;WINDOW=FIRST_POPUP&amp;HEIGHT=450&amp;WIDTH=450&amp;START_MAXIMIZED=FALS","E&amp;VAR:CALENDAR=FIVEDAY&amp;VAR:SYMBOL=5401&amp;VAR:INDEX=0"}</definedName>
    <definedName name="_1699__FDSAUDITLINK__" hidden="1">{"fdsup://directions/FAT Viewer?action=UPDATE&amp;creator=factset&amp;DYN_ARGS=TRUE&amp;DOC_NAME=FAT:FQL_AUDITING_CLIENT_TEMPLATE.FAT&amp;display_string=Audit&amp;VAR:KEY=QLWLYBKBMF&amp;VAR:QUERY=RkZfQ09HUyhRVFIsMzg1MzMp&amp;WINDOW=FIRST_POPUP&amp;HEIGHT=450&amp;WIDTH=450&amp;START_MAXIMIZED=FALS","E&amp;VAR:CALENDAR=FIVEDAY&amp;VAR:SYMBOL=5401&amp;VAR:INDEX=0"}</definedName>
    <definedName name="_17__123Graph_AChart_2A" hidden="1">#REF!</definedName>
    <definedName name="_17__123Graph_AGROSS_MARGINS" hidden="1">#REF!</definedName>
    <definedName name="_17__123Graph_B30_50" hidden="1">#REF!</definedName>
    <definedName name="_17__123Graph_BCHART_10" hidden="1">#REF!</definedName>
    <definedName name="_17__123Graph_BCHART_29" hidden="1">#REF!</definedName>
    <definedName name="_17__123Graph_BGRAFICO_1" hidden="1">#REF!</definedName>
    <definedName name="_17__123Graph_Bｸﾞﾗﾌ_1" hidden="1">#REF!</definedName>
    <definedName name="_17__123Graph_COG_CONFRONT_INC" hidden="1">#REF!</definedName>
    <definedName name="_17__123Graph_F30_70台数推移" hidden="1">#REF!</definedName>
    <definedName name="_17__123Graph_LBL_A30_70ｼｪｱ推移" hidden="1">#REF!</definedName>
    <definedName name="_17__123Graph_LBL_AC04C_FR_T1" hidden="1">#REF!</definedName>
    <definedName name="_17__123Graph_LBL_E30_70台数推移" hidden="1">#REF!</definedName>
    <definedName name="_17__123Graph_XC04C_ALL_T1" hidden="1">#REF!</definedName>
    <definedName name="_17__123Graph_XGRAPHIQUE_1A" hidden="1">#REF!</definedName>
    <definedName name="_17__FDSAUDITLINK__" hidden="1">{"fdsup://directions/FAT Viewer?action=UPDATE&amp;creator=factset&amp;DYN_ARGS=TRUE&amp;DOC_NAME=FAT:FQL_AUDITING_CLIENT_TEMPLATE.FAT&amp;display_string=Audit&amp;VAR:KEY=BWRSNWTWPC&amp;VAR:QUERY=RkZfVEFYX1JBVEUoJ0FOTicsMCk=&amp;WINDOW=FIRST_POPUP&amp;HEIGHT=450&amp;WIDTH=450&amp;START_MAXIMIZED=","FALSE&amp;VAR:CALENDAR=US&amp;VAR:SYMBOL=BEZ&amp;VAR:INDEX=0"}</definedName>
    <definedName name="_170__123Graph_XC04C_ALL_T1" hidden="1">#REF!</definedName>
    <definedName name="_170__FDSAUDITLINK__" hidden="1">{"fdsup://directions/FAT Viewer?action=UPDATE&amp;creator=factset&amp;DYN_ARGS=TRUE&amp;DOC_NAME=FAT:FQL_AUDITING_CLIENT_TEMPLATE.FAT&amp;display_string=Audit&amp;VAR:KEY=FMNUVQNWZA&amp;VAR:QUERY=RkZfU0dBKFFUUiw0MDE3OCk=&amp;WINDOW=FIRST_POPUP&amp;HEIGHT=450&amp;WIDTH=450&amp;START_MAXIMIZED=FALS","E&amp;VAR:CALENDAR=FIVEDAY&amp;VAR:SYMBOL=5411&amp;VAR:INDEX=0"}</definedName>
    <definedName name="_1700__FDSAUDITLINK__" hidden="1">{"fdsup://directions/FAT Viewer?action=UPDATE&amp;creator=factset&amp;DYN_ARGS=TRUE&amp;DOC_NAME=FAT:FQL_AUDITING_CLIENT_TEMPLATE.FAT&amp;display_string=Audit&amp;VAR:KEY=WVITCTWJUX&amp;VAR:QUERY=RkZfU0dBKFFUUiwzODQ0Mik=&amp;WINDOW=FIRST_POPUP&amp;HEIGHT=450&amp;WIDTH=450&amp;START_MAXIMIZED=FALS","E&amp;VAR:CALENDAR=FIVEDAY&amp;VAR:SYMBOL=5401&amp;VAR:INDEX=0"}</definedName>
    <definedName name="_1701__FDSAUDITLINK__" hidden="1">{"fdsup://directions/FAT Viewer?action=UPDATE&amp;creator=factset&amp;DYN_ARGS=TRUE&amp;DOC_NAME=FAT:FQL_AUDITING_CLIENT_TEMPLATE.FAT&amp;display_string=Audit&amp;VAR:KEY=ABMFOJALSN&amp;VAR:QUERY=RkZfR1JPU1NfSU5DKFFUUiwzODQ0Mik=&amp;WINDOW=FIRST_POPUP&amp;HEIGHT=450&amp;WIDTH=450&amp;START_MAXIMI","ZED=FALSE&amp;VAR:CALENDAR=FIVEDAY&amp;VAR:SYMBOL=5401&amp;VAR:INDEX=0"}</definedName>
    <definedName name="_1702__FDSAUDITLINK__" hidden="1">{"fdsup://directions/FAT Viewer?action=UPDATE&amp;creator=factset&amp;DYN_ARGS=TRUE&amp;DOC_NAME=FAT:FQL_AUDITING_CLIENT_TEMPLATE.FAT&amp;display_string=Audit&amp;VAR:KEY=KBMDODSBIP&amp;VAR:QUERY=RkZfQ09HUyhRVFIsMzg0NDIp&amp;WINDOW=FIRST_POPUP&amp;HEIGHT=450&amp;WIDTH=450&amp;START_MAXIMIZED=FALS","E&amp;VAR:CALENDAR=FIVEDAY&amp;VAR:SYMBOL=5401&amp;VAR:INDEX=0"}</definedName>
    <definedName name="_1703__FDSAUDITLINK__" hidden="1">{"fdsup://directions/FAT Viewer?action=UPDATE&amp;creator=factset&amp;DYN_ARGS=TRUE&amp;DOC_NAME=FAT:FQL_AUDITING_CLIENT_TEMPLATE.FAT&amp;display_string=Audit&amp;VAR:KEY=WHITKDQNSF&amp;VAR:QUERY=RkZfU0dBKFFUUiwzODM1Mik=&amp;WINDOW=FIRST_POPUP&amp;HEIGHT=450&amp;WIDTH=450&amp;START_MAXIMIZED=FALS","E&amp;VAR:CALENDAR=FIVEDAY&amp;VAR:SYMBOL=5401&amp;VAR:INDEX=0"}</definedName>
    <definedName name="_1704__FDSAUDITLINK__" hidden="1">{"fdsup://directions/FAT Viewer?action=UPDATE&amp;creator=factset&amp;DYN_ARGS=TRUE&amp;DOC_NAME=FAT:FQL_AUDITING_CLIENT_TEMPLATE.FAT&amp;display_string=Audit&amp;VAR:KEY=AJWFQHABKH&amp;VAR:QUERY=RkZfU0dBKFFUUiwzODI2MCk=&amp;WINDOW=FIRST_POPUP&amp;HEIGHT=450&amp;WIDTH=450&amp;START_MAXIMIZED=FALS","E&amp;VAR:CALENDAR=FIVEDAY&amp;VAR:SYMBOL=5401&amp;VAR:INDEX=0"}</definedName>
    <definedName name="_1705__FDSAUDITLINK__" hidden="1">{"fdsup://directions/FAT Viewer?action=UPDATE&amp;creator=factset&amp;DYN_ARGS=TRUE&amp;DOC_NAME=FAT:FQL_AUDITING_CLIENT_TEMPLATE.FAT&amp;display_string=Audit&amp;VAR:KEY=MNQPKFYZAF&amp;VAR:QUERY=RkZfU0dBKFFUUiwzODE2OCk=&amp;WINDOW=FIRST_POPUP&amp;HEIGHT=450&amp;WIDTH=450&amp;START_MAXIMIZED=FALS","E&amp;VAR:CALENDAR=FIVEDAY&amp;VAR:SYMBOL=5401&amp;VAR:INDEX=0"}</definedName>
    <definedName name="_1706__FDSAUDITLINK__" hidden="1">{"fdsup://directions/FAT Viewer?action=UPDATE&amp;creator=factset&amp;DYN_ARGS=TRUE&amp;DOC_NAME=FAT:FQL_AUDITING_CLIENT_TEMPLATE.FAT&amp;display_string=Audit&amp;VAR:KEY=OZGVEVWJYB&amp;VAR:QUERY=RkZfR1JPU1NfSU5DKFFUUiwzODM1Mik=&amp;WINDOW=FIRST_POPUP&amp;HEIGHT=450&amp;WIDTH=450&amp;START_MAXIMI","ZED=FALSE&amp;VAR:CALENDAR=FIVEDAY&amp;VAR:SYMBOL=5401&amp;VAR:INDEX=0"}</definedName>
    <definedName name="_1707__FDSAUDITLINK__" hidden="1">{"fdsup://directions/FAT Viewer?action=UPDATE&amp;creator=factset&amp;DYN_ARGS=TRUE&amp;DOC_NAME=FAT:FQL_AUDITING_CLIENT_TEMPLATE.FAT&amp;display_string=Audit&amp;VAR:KEY=WNCFYRWVYT&amp;VAR:QUERY=RkZfR1JPU1NfSU5DKFFUUiwzODI2MCk=&amp;WINDOW=FIRST_POPUP&amp;HEIGHT=450&amp;WIDTH=450&amp;START_MAXIMI","ZED=FALSE&amp;VAR:CALENDAR=FIVEDAY&amp;VAR:SYMBOL=5401&amp;VAR:INDEX=0"}</definedName>
    <definedName name="_1708__FDSAUDITLINK__" hidden="1">{"fdsup://directions/FAT Viewer?action=UPDATE&amp;creator=factset&amp;DYN_ARGS=TRUE&amp;DOC_NAME=FAT:FQL_AUDITING_CLIENT_TEMPLATE.FAT&amp;display_string=Audit&amp;VAR:KEY=OXQBMTMNKZ&amp;VAR:QUERY=RkZfR1JPU1NfSU5DKFFUUiwzODE2OCk=&amp;WINDOW=FIRST_POPUP&amp;HEIGHT=450&amp;WIDTH=450&amp;START_MAXIMI","ZED=FALSE&amp;VAR:CALENDAR=FIVEDAY&amp;VAR:SYMBOL=5401&amp;VAR:INDEX=0"}</definedName>
    <definedName name="_1709__FDSAUDITLINK__" hidden="1">{"fdsup://directions/FAT Viewer?action=UPDATE&amp;creator=factset&amp;DYN_ARGS=TRUE&amp;DOC_NAME=FAT:FQL_AUDITING_CLIENT_TEMPLATE.FAT&amp;display_string=Audit&amp;VAR:KEY=UTMVIBQBKV&amp;VAR:QUERY=RkZfQ09HUyhRVFIsMzgzNTIp&amp;WINDOW=FIRST_POPUP&amp;HEIGHT=450&amp;WIDTH=450&amp;START_MAXIMIZED=FALS","E&amp;VAR:CALENDAR=FIVEDAY&amp;VAR:SYMBOL=5401&amp;VAR:INDEX=0"}</definedName>
    <definedName name="_171__FDSAUDITLINK__" hidden="1">{"fdsup://directions/FAT Viewer?action=UPDATE&amp;creator=factset&amp;DYN_ARGS=TRUE&amp;DOC_NAME=FAT:FQL_AUDITING_CLIENT_TEMPLATE.FAT&amp;display_string=Audit&amp;VAR:KEY=ZORGZWDCFQ&amp;VAR:QUERY=RkZfU0dBKFFUUiw0MDA4Nik=&amp;WINDOW=FIRST_POPUP&amp;HEIGHT=450&amp;WIDTH=450&amp;START_MAXIMIZED=FALS","E&amp;VAR:CALENDAR=FIVEDAY&amp;VAR:SYMBOL=5411&amp;VAR:INDEX=0"}</definedName>
    <definedName name="_1710__FDSAUDITLINK__" hidden="1">{"fdsup://directions/FAT Viewer?action=UPDATE&amp;creator=factset&amp;DYN_ARGS=TRUE&amp;DOC_NAME=FAT:FQL_AUDITING_CLIENT_TEMPLATE.FAT&amp;display_string=Audit&amp;VAR:KEY=WVITSRULGT&amp;VAR:QUERY=RkZfQ09HUyhRVFIsMzgyNjAp&amp;WINDOW=FIRST_POPUP&amp;HEIGHT=450&amp;WIDTH=450&amp;START_MAXIMIZED=FALS","E&amp;VAR:CALENDAR=FIVEDAY&amp;VAR:SYMBOL=5401&amp;VAR:INDEX=0"}</definedName>
    <definedName name="_1711__FDSAUDITLINK__" hidden="1">{"fdsup://directions/FAT Viewer?action=UPDATE&amp;creator=factset&amp;DYN_ARGS=TRUE&amp;DOC_NAME=FAT:FQL_AUDITING_CLIENT_TEMPLATE.FAT&amp;display_string=Audit&amp;VAR:KEY=GPEFEDWVMZ&amp;VAR:QUERY=RkZfQ09HUyhRVFIsMzgxNjgp&amp;WINDOW=FIRST_POPUP&amp;HEIGHT=450&amp;WIDTH=450&amp;START_MAXIMIZED=FALS","E&amp;VAR:CALENDAR=FIVEDAY&amp;VAR:SYMBOL=5401&amp;VAR:INDEX=0"}</definedName>
    <definedName name="_1712__FDSAUDITLINK__" hidden="1">{"fdsup://directions/FAT Viewer?action=UPDATE&amp;creator=factset&amp;DYN_ARGS=TRUE&amp;DOC_NAME=FAT:FQL_AUDITING_CLIENT_TEMPLATE.FAT&amp;display_string=Audit&amp;VAR:KEY=CHOVYFYTAH&amp;VAR:QUERY=RkZfU0dBKFFUUiwzODA3Nyk=&amp;WINDOW=FIRST_POPUP&amp;HEIGHT=450&amp;WIDTH=450&amp;START_MAXIMIZED=FALS","E&amp;VAR:CALENDAR=FIVEDAY&amp;VAR:SYMBOL=5401&amp;VAR:INDEX=0"}</definedName>
    <definedName name="_1713__FDSAUDITLINK__" hidden="1">{"fdsup://directions/FAT Viewer?action=UPDATE&amp;creator=factset&amp;DYN_ARGS=TRUE&amp;DOC_NAME=FAT:FQL_AUDITING_CLIENT_TEMPLATE.FAT&amp;display_string=Audit&amp;VAR:KEY=ITQJOFGVIV&amp;VAR:QUERY=RkZfR1JPU1NfSU5DKFFUUiwzODA3Nyk=&amp;WINDOW=FIRST_POPUP&amp;HEIGHT=450&amp;WIDTH=450&amp;START_MAXIMI","ZED=FALSE&amp;VAR:CALENDAR=FIVEDAY&amp;VAR:SYMBOL=5401&amp;VAR:INDEX=0"}</definedName>
    <definedName name="_1714__FDSAUDITLINK__" hidden="1">{"fdsup://directions/FAT Viewer?action=UPDATE&amp;creator=factset&amp;DYN_ARGS=TRUE&amp;DOC_NAME=FAT:FQL_AUDITING_CLIENT_TEMPLATE.FAT&amp;display_string=Audit&amp;VAR:KEY=EPCJOZCHYF&amp;VAR:QUERY=RkZfQ09HUyhRVFIsMzgwNzcp&amp;WINDOW=FIRST_POPUP&amp;HEIGHT=450&amp;WIDTH=450&amp;START_MAXIMIZED=FALS","E&amp;VAR:CALENDAR=FIVEDAY&amp;VAR:SYMBOL=5401&amp;VAR:INDEX=0"}</definedName>
    <definedName name="_1715__FDSAUDITLINK__" hidden="1">{"fdsup://directions/FAT Viewer?action=UPDATE&amp;creator=factset&amp;DYN_ARGS=TRUE&amp;DOC_NAME=FAT:FQL_AUDITING_CLIENT_TEMPLATE.FAT&amp;display_string=Audit&amp;VAR:KEY=ATWFKZOJOD&amp;VAR:QUERY=RkZfU0dBKFFUUiwzNzk4Nik=&amp;WINDOW=FIRST_POPUP&amp;HEIGHT=450&amp;WIDTH=450&amp;START_MAXIMIZED=FALS","E&amp;VAR:CALENDAR=FIVEDAY&amp;VAR:SYMBOL=5401&amp;VAR:INDEX=0"}</definedName>
    <definedName name="_1716__FDSAUDITLINK__" hidden="1">{"fdsup://directions/FAT Viewer?action=UPDATE&amp;creator=factset&amp;DYN_ARGS=TRUE&amp;DOC_NAME=FAT:FQL_AUDITING_CLIENT_TEMPLATE.FAT&amp;display_string=Audit&amp;VAR:KEY=UNCXUZYBSD&amp;VAR:QUERY=RkZfU0dBKFFUUiwzNzg5NCk=&amp;WINDOW=FIRST_POPUP&amp;HEIGHT=450&amp;WIDTH=450&amp;START_MAXIMIZED=FALS","E&amp;VAR:CALENDAR=FIVEDAY&amp;VAR:SYMBOL=5401&amp;VAR:INDEX=0"}</definedName>
    <definedName name="_1717__FDSAUDITLINK__" hidden="1">{"fdsup://directions/FAT Viewer?action=UPDATE&amp;creator=factset&amp;DYN_ARGS=TRUE&amp;DOC_NAME=FAT:FQL_AUDITING_CLIENT_TEMPLATE.FAT&amp;display_string=Audit&amp;VAR:KEY=KNMDQVKLCL&amp;VAR:QUERY=RkZfU0dBKFFUUiwzNzgwMik=&amp;WINDOW=FIRST_POPUP&amp;HEIGHT=450&amp;WIDTH=450&amp;START_MAXIMIZED=FALS","E&amp;VAR:CALENDAR=FIVEDAY&amp;VAR:SYMBOL=5401&amp;VAR:INDEX=0"}</definedName>
    <definedName name="_1718__FDSAUDITLINK__" hidden="1">{"fdsup://directions/FAT Viewer?action=UPDATE&amp;creator=factset&amp;DYN_ARGS=TRUE&amp;DOC_NAME=FAT:FQL_AUDITING_CLIENT_TEMPLATE.FAT&amp;display_string=Audit&amp;VAR:KEY=QFIHAJYLOJ&amp;VAR:QUERY=RkZfR1JPU1NfSU5DKFFUUiwzNzk4Nik=&amp;WINDOW=FIRST_POPUP&amp;HEIGHT=450&amp;WIDTH=450&amp;START_MAXIMI","ZED=FALSE&amp;VAR:CALENDAR=FIVEDAY&amp;VAR:SYMBOL=5401&amp;VAR:INDEX=0"}</definedName>
    <definedName name="_1719__FDSAUDITLINK__" hidden="1">{"fdsup://directions/FAT Viewer?action=UPDATE&amp;creator=factset&amp;DYN_ARGS=TRUE&amp;DOC_NAME=FAT:FQL_AUDITING_CLIENT_TEMPLATE.FAT&amp;display_string=Audit&amp;VAR:KEY=OVERYJGLWP&amp;VAR:QUERY=RkZfR1JPU1NfSU5DKFFUUiwzNzg5NCk=&amp;WINDOW=FIRST_POPUP&amp;HEIGHT=450&amp;WIDTH=450&amp;START_MAXIMI","ZED=FALSE&amp;VAR:CALENDAR=FIVEDAY&amp;VAR:SYMBOL=5401&amp;VAR:INDEX=0"}</definedName>
    <definedName name="_172__FDSAUDITLINK__" hidden="1">{"fdsup://directions/FAT Viewer?action=UPDATE&amp;creator=factset&amp;DYN_ARGS=TRUE&amp;DOC_NAME=FAT:FQL_AUDITING_CLIENT_TEMPLATE.FAT&amp;display_string=Audit&amp;VAR:KEY=ZKRMXUVUFM&amp;VAR:QUERY=RkZfU0dBKFFUUiwzOTk5NCk=&amp;WINDOW=FIRST_POPUP&amp;HEIGHT=450&amp;WIDTH=450&amp;START_MAXIMIZED=FALS","E&amp;VAR:CALENDAR=FIVEDAY&amp;VAR:SYMBOL=5411&amp;VAR:INDEX=0"}</definedName>
    <definedName name="_1720__FDSAUDITLINK__" hidden="1">{"fdsup://directions/FAT Viewer?action=UPDATE&amp;creator=factset&amp;DYN_ARGS=TRUE&amp;DOC_NAME=FAT:FQL_AUDITING_CLIENT_TEMPLATE.FAT&amp;display_string=Audit&amp;VAR:KEY=MTYBGBGTYD&amp;VAR:QUERY=RkZfR1JPU1NfSU5DKFFUUiwzNzgwMik=&amp;WINDOW=FIRST_POPUP&amp;HEIGHT=450&amp;WIDTH=450&amp;START_MAXIMI","ZED=FALSE&amp;VAR:CALENDAR=FIVEDAY&amp;VAR:SYMBOL=5401&amp;VAR:INDEX=0"}</definedName>
    <definedName name="_1721__FDSAUDITLINK__" hidden="1">{"fdsup://directions/FAT Viewer?action=UPDATE&amp;creator=factset&amp;DYN_ARGS=TRUE&amp;DOC_NAME=FAT:FQL_AUDITING_CLIENT_TEMPLATE.FAT&amp;display_string=Audit&amp;VAR:KEY=OFGRSVSXOH&amp;VAR:QUERY=RkZfQ09HUyhRVFIsMzc5ODYp&amp;WINDOW=FIRST_POPUP&amp;HEIGHT=450&amp;WIDTH=450&amp;START_MAXIMIZED=FALS","E&amp;VAR:CALENDAR=FIVEDAY&amp;VAR:SYMBOL=5401&amp;VAR:INDEX=0"}</definedName>
    <definedName name="_1722__FDSAUDITLINK__" hidden="1">{"fdsup://directions/FAT Viewer?action=UPDATE&amp;creator=factset&amp;DYN_ARGS=TRUE&amp;DOC_NAME=FAT:FQL_AUDITING_CLIENT_TEMPLATE.FAT&amp;display_string=Audit&amp;VAR:KEY=INCTSFOPYV&amp;VAR:QUERY=RkZfQ09HUyhRVFIsMzc4OTQp&amp;WINDOW=FIRST_POPUP&amp;HEIGHT=450&amp;WIDTH=450&amp;START_MAXIMIZED=FALS","E&amp;VAR:CALENDAR=FIVEDAY&amp;VAR:SYMBOL=5401&amp;VAR:INDEX=0"}</definedName>
    <definedName name="_1723__FDSAUDITLINK__" hidden="1">{"fdsup://directions/FAT Viewer?action=UPDATE&amp;creator=factset&amp;DYN_ARGS=TRUE&amp;DOC_NAME=FAT:FQL_AUDITING_CLIENT_TEMPLATE.FAT&amp;display_string=Audit&amp;VAR:KEY=IXANYHKNAB&amp;VAR:QUERY=RkZfQ09HUyhRVFIsMzc4MDIp&amp;WINDOW=FIRST_POPUP&amp;HEIGHT=450&amp;WIDTH=450&amp;START_MAXIMIZED=FALS","E&amp;VAR:CALENDAR=FIVEDAY&amp;VAR:SYMBOL=5401&amp;VAR:INDEX=0"}</definedName>
    <definedName name="_1724__FDSAUDITLINK__" hidden="1">{"fdsup://directions/FAT Viewer?action=UPDATE&amp;creator=factset&amp;DYN_ARGS=TRUE&amp;DOC_NAME=FAT:FQL_AUDITING_CLIENT_TEMPLATE.FAT&amp;display_string=Audit&amp;VAR:KEY=YVATCPSTON&amp;VAR:QUERY=RkZfU0dBKFFUUiwzNzcxMSk=&amp;WINDOW=FIRST_POPUP&amp;HEIGHT=450&amp;WIDTH=450&amp;START_MAXIMIZED=FALS","E&amp;VAR:CALENDAR=FIVEDAY&amp;VAR:SYMBOL=5401&amp;VAR:INDEX=0"}</definedName>
    <definedName name="_1725__FDSAUDITLINK__" hidden="1">{"fdsup://directions/FAT Viewer?action=UPDATE&amp;creator=factset&amp;DYN_ARGS=TRUE&amp;DOC_NAME=FAT:FQL_AUDITING_CLIENT_TEMPLATE.FAT&amp;display_string=Audit&amp;VAR:KEY=OPCNGBUFWJ&amp;VAR:QUERY=RkZfR1JPU1NfSU5DKFFUUiwzNzcxMSk=&amp;WINDOW=FIRST_POPUP&amp;HEIGHT=450&amp;WIDTH=450&amp;START_MAXIMI","ZED=FALSE&amp;VAR:CALENDAR=FIVEDAY&amp;VAR:SYMBOL=5401&amp;VAR:INDEX=0"}</definedName>
    <definedName name="_1726__FDSAUDITLINK__" hidden="1">{"fdsup://directions/FAT Viewer?action=UPDATE&amp;creator=factset&amp;DYN_ARGS=TRUE&amp;DOC_NAME=FAT:FQL_AUDITING_CLIENT_TEMPLATE.FAT&amp;display_string=Audit&amp;VAR:KEY=QVCBMLERQX&amp;VAR:QUERY=RkZfQ09HUyhRVFIsMzc3MTEp&amp;WINDOW=FIRST_POPUP&amp;HEIGHT=450&amp;WIDTH=450&amp;START_MAXIMIZED=FALS","E&amp;VAR:CALENDAR=FIVEDAY&amp;VAR:SYMBOL=5401&amp;VAR:INDEX=0"}</definedName>
    <definedName name="_1727__FDSAUDITLINK__" hidden="1">{"fdsup://directions/FAT Viewer?action=UPDATE&amp;creator=factset&amp;DYN_ARGS=TRUE&amp;DOC_NAME=FAT:FQL_AUDITING_CLIENT_TEMPLATE.FAT&amp;display_string=Audit&amp;VAR:KEY=OVQTAZYDKH&amp;VAR:QUERY=RkZfU0dBKFFUUiwzNzYyMSk=&amp;WINDOW=FIRST_POPUP&amp;HEIGHT=450&amp;WIDTH=450&amp;START_MAXIMIZED=FALS","E&amp;VAR:CALENDAR=FIVEDAY&amp;VAR:SYMBOL=5401&amp;VAR:INDEX=0"}</definedName>
    <definedName name="_1728__FDSAUDITLINK__" hidden="1">{"fdsup://directions/FAT Viewer?action=UPDATE&amp;creator=factset&amp;DYN_ARGS=TRUE&amp;DOC_NAME=FAT:FQL_AUDITING_CLIENT_TEMPLATE.FAT&amp;display_string=Audit&amp;VAR:KEY=IBMRWXMXGH&amp;VAR:QUERY=RkZfU0dBKFFUUiwzNzUyOSk=&amp;WINDOW=FIRST_POPUP&amp;HEIGHT=450&amp;WIDTH=450&amp;START_MAXIMIZED=FALS","E&amp;VAR:CALENDAR=FIVEDAY&amp;VAR:SYMBOL=5401&amp;VAR:INDEX=0"}</definedName>
    <definedName name="_1729__FDSAUDITLINK__" hidden="1">{"fdsup://directions/FAT Viewer?action=UPDATE&amp;creator=factset&amp;DYN_ARGS=TRUE&amp;DOC_NAME=FAT:FQL_AUDITING_CLIENT_TEMPLATE.FAT&amp;display_string=Audit&amp;VAR:KEY=WFWHUZOTKL&amp;VAR:QUERY=RkZfU0dBKFFUUiwzNzQzNyk=&amp;WINDOW=FIRST_POPUP&amp;HEIGHT=450&amp;WIDTH=450&amp;START_MAXIMIZED=FALS","E&amp;VAR:CALENDAR=FIVEDAY&amp;VAR:SYMBOL=5401&amp;VAR:INDEX=0"}</definedName>
    <definedName name="_172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73__FDSAUDITLINK__" hidden="1">{"fdsup://directions/FAT Viewer?action=UPDATE&amp;creator=factset&amp;DYN_ARGS=TRUE&amp;DOC_NAME=FAT:FQL_AUDITING_CLIENT_TEMPLATE.FAT&amp;display_string=Audit&amp;VAR:KEY=XCZKZUVWXO&amp;VAR:QUERY=RkZfU0dBKFFUUiwzOTkwMyk=&amp;WINDOW=FIRST_POPUP&amp;HEIGHT=450&amp;WIDTH=450&amp;START_MAXIMIZED=FALS","E&amp;VAR:CALENDAR=FIVEDAY&amp;VAR:SYMBOL=5411&amp;VAR:INDEX=0"}</definedName>
    <definedName name="_1730__FDSAUDITLINK__" hidden="1">{"fdsup://directions/FAT Viewer?action=UPDATE&amp;creator=factset&amp;DYN_ARGS=TRUE&amp;DOC_NAME=FAT:FQL_AUDITING_CLIENT_TEMPLATE.FAT&amp;display_string=Audit&amp;VAR:KEY=QHILYJWJAX&amp;VAR:QUERY=RkZfR1JPU1NfSU5DKFFUUiwzNzYyMSk=&amp;WINDOW=FIRST_POPUP&amp;HEIGHT=450&amp;WIDTH=450&amp;START_MAXIMI","ZED=FALSE&amp;VAR:CALENDAR=FIVEDAY&amp;VAR:SYMBOL=5401&amp;VAR:INDEX=0"}</definedName>
    <definedName name="_1731__FDSAUDITLINK__" hidden="1">{"fdsup://directions/FAT Viewer?action=UPDATE&amp;creator=factset&amp;DYN_ARGS=TRUE&amp;DOC_NAME=FAT:FQL_AUDITING_CLIENT_TEMPLATE.FAT&amp;display_string=Audit&amp;VAR:KEY=KRCVQVGNEZ&amp;VAR:QUERY=RkZfR1JPU1NfSU5DKFFUUiwzNzUyOSk=&amp;WINDOW=FIRST_POPUP&amp;HEIGHT=450&amp;WIDTH=450&amp;START_MAXIMI","ZED=FALSE&amp;VAR:CALENDAR=FIVEDAY&amp;VAR:SYMBOL=5401&amp;VAR:INDEX=0"}</definedName>
    <definedName name="_1732__FDSAUDITLINK__" hidden="1">{"fdsup://directions/FAT Viewer?action=UPDATE&amp;creator=factset&amp;DYN_ARGS=TRUE&amp;DOC_NAME=FAT:FQL_AUDITING_CLIENT_TEMPLATE.FAT&amp;display_string=Audit&amp;VAR:KEY=OBOFUPSHEP&amp;VAR:QUERY=RkZfR1JPU1NfSU5DKFFUUiwzNzQzNyk=&amp;WINDOW=FIRST_POPUP&amp;HEIGHT=450&amp;WIDTH=450&amp;START_MAXIMI","ZED=FALSE&amp;VAR:CALENDAR=FIVEDAY&amp;VAR:SYMBOL=5401&amp;VAR:INDEX=0"}</definedName>
    <definedName name="_1733__FDSAUDITLINK__" hidden="1">{"fdsup://directions/FAT Viewer?action=UPDATE&amp;creator=factset&amp;DYN_ARGS=TRUE&amp;DOC_NAME=FAT:FQL_AUDITING_CLIENT_TEMPLATE.FAT&amp;display_string=Audit&amp;VAR:KEY=YNUBSXIBOR&amp;VAR:QUERY=RkZfQ09HUyhRVFIsMzc2MjEp&amp;WINDOW=FIRST_POPUP&amp;HEIGHT=450&amp;WIDTH=450&amp;START_MAXIMIZED=FALS","E&amp;VAR:CALENDAR=FIVEDAY&amp;VAR:SYMBOL=5401&amp;VAR:INDEX=0"}</definedName>
    <definedName name="_1734__FDSAUDITLINK__" hidden="1">{"fdsup://directions/FAT Viewer?action=UPDATE&amp;creator=factset&amp;DYN_ARGS=TRUE&amp;DOC_NAME=FAT:FQL_AUDITING_CLIENT_TEMPLATE.FAT&amp;display_string=Audit&amp;VAR:KEY=MPIROTIJQZ&amp;VAR:QUERY=RkZfQ09HUyhRVFIsMzc1Mjkp&amp;WINDOW=FIRST_POPUP&amp;HEIGHT=450&amp;WIDTH=450&amp;START_MAXIMIZED=FALS","E&amp;VAR:CALENDAR=FIVEDAY&amp;VAR:SYMBOL=5401&amp;VAR:INDEX=0"}</definedName>
    <definedName name="_1735__FDSAUDITLINK__" hidden="1">{"fdsup://directions/FAT Viewer?action=UPDATE&amp;creator=factset&amp;DYN_ARGS=TRUE&amp;DOC_NAME=FAT:FQL_AUDITING_CLIENT_TEMPLATE.FAT&amp;display_string=Audit&amp;VAR:KEY=OXMVAPYRQL&amp;VAR:QUERY=RkZfQ09HUyhRVFIsMzc0Mzcp&amp;WINDOW=FIRST_POPUP&amp;HEIGHT=450&amp;WIDTH=450&amp;START_MAXIMIZED=FALS","E&amp;VAR:CALENDAR=FIVEDAY&amp;VAR:SYMBOL=5401&amp;VAR:INDEX=0"}</definedName>
    <definedName name="_1736__FDSAUDITLINK__" hidden="1">{"fdsup://directions/FAT Viewer?action=UPDATE&amp;creator=factset&amp;DYN_ARGS=TRUE&amp;DOC_NAME=FAT:FQL_AUDITING_CLIENT_TEMPLATE.FAT&amp;display_string=Audit&amp;VAR:KEY=MPOHMRKHWP&amp;VAR:QUERY=RkZfU0dBKFFUUiwzNzM0Nik=&amp;WINDOW=FIRST_POPUP&amp;HEIGHT=450&amp;WIDTH=450&amp;START_MAXIMIZED=FALS","E&amp;VAR:CALENDAR=FIVEDAY&amp;VAR:SYMBOL=5401&amp;VAR:INDEX=0"}</definedName>
    <definedName name="_1737__FDSAUDITLINK__" hidden="1">{"fdsup://directions/FAT Viewer?action=UPDATE&amp;creator=factset&amp;DYN_ARGS=TRUE&amp;DOC_NAME=FAT:FQL_AUDITING_CLIENT_TEMPLATE.FAT&amp;display_string=Audit&amp;VAR:KEY=OVEXEFOFIV&amp;VAR:QUERY=RkZfR1JPU1NfSU5DKFFUUiwzNzM0Nik=&amp;WINDOW=FIRST_POPUP&amp;HEIGHT=450&amp;WIDTH=450&amp;START_MAXIMI","ZED=FALSE&amp;VAR:CALENDAR=FIVEDAY&amp;VAR:SYMBOL=5401&amp;VAR:INDEX=0"}</definedName>
    <definedName name="_1738__FDSAUDITLINK__" hidden="1">{"fdsup://directions/FAT Viewer?action=UPDATE&amp;creator=factset&amp;DYN_ARGS=TRUE&amp;DOC_NAME=FAT:FQL_AUDITING_CLIENT_TEMPLATE.FAT&amp;display_string=Audit&amp;VAR:KEY=IFKXYZQZWB&amp;VAR:QUERY=RkZfQ09HUyhRVFIsMzczNDYp&amp;WINDOW=FIRST_POPUP&amp;HEIGHT=450&amp;WIDTH=450&amp;START_MAXIMIZED=FALS","E&amp;VAR:CALENDAR=FIVEDAY&amp;VAR:SYMBOL=5401&amp;VAR:INDEX=0"}</definedName>
    <definedName name="_1739__FDSAUDITLINK__" hidden="1">{"fdsup://directions/FAT Viewer?action=UPDATE&amp;creator=factset&amp;DYN_ARGS=TRUE&amp;DOC_NAME=FAT:FQL_AUDITING_CLIENT_TEMPLATE.FAT&amp;display_string=Audit&amp;VAR:KEY=KTORWXALIB&amp;VAR:QUERY=RkZfU0dBKFFUUiwzNzI1Nik=&amp;WINDOW=FIRST_POPUP&amp;HEIGHT=450&amp;WIDTH=450&amp;START_MAXIMIZED=FALS","E&amp;VAR:CALENDAR=FIVEDAY&amp;VAR:SYMBOL=5401&amp;VAR:INDEX=0"}</definedName>
    <definedName name="_174__FDSAUDITLINK__" hidden="1">{"fdsup://directions/FAT Viewer?action=UPDATE&amp;creator=factset&amp;DYN_ARGS=TRUE&amp;DOC_NAME=FAT:FQL_AUDITING_CLIENT_TEMPLATE.FAT&amp;display_string=Audit&amp;VAR:KEY=ZGBAFKBUDS&amp;VAR:QUERY=RkZfU0dBKFFUUiwzOTgxMyk=&amp;WINDOW=FIRST_POPUP&amp;HEIGHT=450&amp;WIDTH=450&amp;START_MAXIMIZED=FALS","E&amp;VAR:CALENDAR=FIVEDAY&amp;VAR:SYMBOL=5411&amp;VAR:INDEX=0"}</definedName>
    <definedName name="_1740__FDSAUDITLINK__" hidden="1">{"fdsup://directions/FAT Viewer?action=UPDATE&amp;creator=factset&amp;DYN_ARGS=TRUE&amp;DOC_NAME=FAT:FQL_AUDITING_CLIENT_TEMPLATE.FAT&amp;display_string=Audit&amp;VAR:KEY=WJILIBSDMB&amp;VAR:QUERY=RkZfU0dBKFFUUiwzNzE2NCk=&amp;WINDOW=FIRST_POPUP&amp;HEIGHT=450&amp;WIDTH=450&amp;START_MAXIMIZED=FALS","E&amp;VAR:CALENDAR=FIVEDAY&amp;VAR:SYMBOL=5401&amp;VAR:INDEX=0"}</definedName>
    <definedName name="_1741__FDSAUDITLINK__" hidden="1">{"fdsup://directions/FAT Viewer?action=UPDATE&amp;creator=factset&amp;DYN_ARGS=TRUE&amp;DOC_NAME=FAT:FQL_AUDITING_CLIENT_TEMPLATE.FAT&amp;display_string=Audit&amp;VAR:KEY=YLYDMDOPYT&amp;VAR:QUERY=RkZfU0dBKFFUUiwzNzA3Mik=&amp;WINDOW=FIRST_POPUP&amp;HEIGHT=450&amp;WIDTH=450&amp;START_MAXIMIZED=FALS","E&amp;VAR:CALENDAR=FIVEDAY&amp;VAR:SYMBOL=5401&amp;VAR:INDEX=0"}</definedName>
    <definedName name="_1742__FDSAUDITLINK__" hidden="1">{"fdsup://directions/FAT Viewer?action=UPDATE&amp;creator=factset&amp;DYN_ARGS=TRUE&amp;DOC_NAME=FAT:FQL_AUDITING_CLIENT_TEMPLATE.FAT&amp;display_string=Audit&amp;VAR:KEY=MXQFEDSFEJ&amp;VAR:QUERY=RkZfR1JPU1NfSU5DKFFUUiwzNzI1Nik=&amp;WINDOW=FIRST_POPUP&amp;HEIGHT=450&amp;WIDTH=450&amp;START_MAXIMI","ZED=FALSE&amp;VAR:CALENDAR=FIVEDAY&amp;VAR:SYMBOL=5401&amp;VAR:INDEX=0"}</definedName>
    <definedName name="_1743__FDSAUDITLINK__" hidden="1">{"fdsup://directions/FAT Viewer?action=UPDATE&amp;creator=factset&amp;DYN_ARGS=TRUE&amp;DOC_NAME=FAT:FQL_AUDITING_CLIENT_TEMPLATE.FAT&amp;display_string=Audit&amp;VAR:KEY=ADIJARKTWV&amp;VAR:QUERY=RkZfR1JPU1NfSU5DKFFUUiwzNzE2NCk=&amp;WINDOW=FIRST_POPUP&amp;HEIGHT=450&amp;WIDTH=450&amp;START_MAXIMI","ZED=FALSE&amp;VAR:CALENDAR=FIVEDAY&amp;VAR:SYMBOL=5401&amp;VAR:INDEX=0"}</definedName>
    <definedName name="_1744__FDSAUDITLINK__" hidden="1">{"fdsup://directions/FAT Viewer?action=UPDATE&amp;creator=factset&amp;DYN_ARGS=TRUE&amp;DOC_NAME=FAT:FQL_AUDITING_CLIENT_TEMPLATE.FAT&amp;display_string=Audit&amp;VAR:KEY=QHYZUPQBSN&amp;VAR:QUERY=RkZfR1JPU1NfSU5DKFFUUiwzNzA3Mik=&amp;WINDOW=FIRST_POPUP&amp;HEIGHT=450&amp;WIDTH=450&amp;START_MAXIMI","ZED=FALSE&amp;VAR:CALENDAR=FIVEDAY&amp;VAR:SYMBOL=5401&amp;VAR:INDEX=0"}</definedName>
    <definedName name="_1745__FDSAUDITLINK__" hidden="1">{"fdsup://directions/FAT Viewer?action=UPDATE&amp;creator=factset&amp;DYN_ARGS=TRUE&amp;DOC_NAME=FAT:FQL_AUDITING_CLIENT_TEMPLATE.FAT&amp;display_string=Audit&amp;VAR:KEY=YXCVODGDKF&amp;VAR:QUERY=RkZfQ09HUyhRVFIsMzcyNTYp&amp;WINDOW=FIRST_POPUP&amp;HEIGHT=450&amp;WIDTH=450&amp;START_MAXIMIZED=FALS","E&amp;VAR:CALENDAR=FIVEDAY&amp;VAR:SYMBOL=5401&amp;VAR:INDEX=0"}</definedName>
    <definedName name="_1746__FDSAUDITLINK__" hidden="1">{"fdsup://directions/FAT Viewer?action=UPDATE&amp;creator=factset&amp;DYN_ARGS=TRUE&amp;DOC_NAME=FAT:FQL_AUDITING_CLIENT_TEMPLATE.FAT&amp;display_string=Audit&amp;VAR:KEY=EZGVOVQBOZ&amp;VAR:QUERY=RkZfQ09HUyhRVFIsMzcxNjQp&amp;WINDOW=FIRST_POPUP&amp;HEIGHT=450&amp;WIDTH=450&amp;START_MAXIMIZED=FALS","E&amp;VAR:CALENDAR=FIVEDAY&amp;VAR:SYMBOL=5401&amp;VAR:INDEX=0"}</definedName>
    <definedName name="_1747__FDSAUDITLINK__" hidden="1">{"fdsup://directions/FAT Viewer?action=UPDATE&amp;creator=factset&amp;DYN_ARGS=TRUE&amp;DOC_NAME=FAT:FQL_AUDITING_CLIENT_TEMPLATE.FAT&amp;display_string=Audit&amp;VAR:KEY=INEJKTGPYP&amp;VAR:QUERY=RkZfQ09HUyhRVFIsMzcwNzIp&amp;WINDOW=FIRST_POPUP&amp;HEIGHT=450&amp;WIDTH=450&amp;START_MAXIMIZED=FALS","E&amp;VAR:CALENDAR=FIVEDAY&amp;VAR:SYMBOL=5401&amp;VAR:INDEX=0"}</definedName>
    <definedName name="_1748__FDSAUDITLINK__" hidden="1">{"fdsup://directions/FAT Viewer?action=UPDATE&amp;creator=factset&amp;DYN_ARGS=TRUE&amp;DOC_NAME=FAT:FQL_AUDITING_CLIENT_TEMPLATE.FAT&amp;display_string=Audit&amp;VAR:KEY=GXQJCLOPYP&amp;VAR:QUERY=RkZfU0dBKFFUUiwzNjk4MSk=&amp;WINDOW=FIRST_POPUP&amp;HEIGHT=450&amp;WIDTH=450&amp;START_MAXIMIZED=FALS","E&amp;VAR:CALENDAR=FIVEDAY&amp;VAR:SYMBOL=5401&amp;VAR:INDEX=0"}</definedName>
    <definedName name="_1749__FDSAUDITLINK__" hidden="1">{"fdsup://directions/FAT Viewer?action=UPDATE&amp;creator=factset&amp;DYN_ARGS=TRUE&amp;DOC_NAME=FAT:FQL_AUDITING_CLIENT_TEMPLATE.FAT&amp;display_string=Audit&amp;VAR:KEY=SZQFQBCNGZ&amp;VAR:QUERY=RkZfR1JPU1NfSU5DKFFUUiwzNjk4MSk=&amp;WINDOW=FIRST_POPUP&amp;HEIGHT=450&amp;WIDTH=450&amp;START_MAXIMI","ZED=FALSE&amp;VAR:CALENDAR=FIVEDAY&amp;VAR:SYMBOL=5401&amp;VAR:INDEX=0"}</definedName>
    <definedName name="_174AT1_" hidden="1">{#N/A,#N/A,FALSE,"인원";#N/A,#N/A,FALSE,"비용2";#N/A,#N/A,FALSE,"비용1";#N/A,#N/A,FALSE,"비용";#N/A,#N/A,FALSE,"보증2";#N/A,#N/A,FALSE,"보증1";#N/A,#N/A,FALSE,"보증";#N/A,#N/A,FALSE,"손익1";#N/A,#N/A,FALSE,"손익";#N/A,#N/A,FALSE,"부서별매출";#N/A,#N/A,FALSE,"매출"}</definedName>
    <definedName name="_175__FDSAUDITLINK__" hidden="1">{"fdsup://directions/FAT Viewer?action=UPDATE&amp;creator=factset&amp;DYN_ARGS=TRUE&amp;DOC_NAME=FAT:FQL_AUDITING_CLIENT_TEMPLATE.FAT&amp;display_string=Audit&amp;VAR:KEY=FEROBKBUTA&amp;VAR:QUERY=RkZfU0dBKFFUUiwzOTcyMSk=&amp;WINDOW=FIRST_POPUP&amp;HEIGHT=450&amp;WIDTH=450&amp;START_MAXIMIZED=FALS","E&amp;VAR:CALENDAR=FIVEDAY&amp;VAR:SYMBOL=5411&amp;VAR:INDEX=0"}</definedName>
    <definedName name="_1750__FDSAUDITLINK__" hidden="1">{"fdsup://directions/FAT Viewer?action=UPDATE&amp;creator=factset&amp;DYN_ARGS=TRUE&amp;DOC_NAME=FAT:FQL_AUDITING_CLIENT_TEMPLATE.FAT&amp;display_string=Audit&amp;VAR:KEY=IHUTIVADIR&amp;VAR:QUERY=RkZfQ09HUyhRVFIsMzY5ODEp&amp;WINDOW=FIRST_POPUP&amp;HEIGHT=450&amp;WIDTH=450&amp;START_MAXIMIZED=FALS","E&amp;VAR:CALENDAR=FIVEDAY&amp;VAR:SYMBOL=5401&amp;VAR:INDEX=0"}</definedName>
    <definedName name="_1751__FDSAUDITLINK__" hidden="1">{"fdsup://directions/FAT Viewer?action=UPDATE&amp;creator=factset&amp;DYN_ARGS=TRUE&amp;DOC_NAME=FAT:FQL_AUDITING_CLIENT_TEMPLATE.FAT&amp;display_string=Audit&amp;VAR:KEY=UVETWHWHYH&amp;VAR:QUERY=RkZfU0dBKFFUUiwzNjg5MSk=&amp;WINDOW=FIRST_POPUP&amp;HEIGHT=450&amp;WIDTH=450&amp;START_MAXIMIZED=FALS","E&amp;VAR:CALENDAR=FIVEDAY&amp;VAR:SYMBOL=5401&amp;VAR:INDEX=0"}</definedName>
    <definedName name="_1752__FDSAUDITLINK__" hidden="1">{"fdsup://directions/FAT Viewer?action=UPDATE&amp;creator=factset&amp;DYN_ARGS=TRUE&amp;DOC_NAME=FAT:FQL_AUDITING_CLIENT_TEMPLATE.FAT&amp;display_string=Audit&amp;VAR:KEY=OTYZQPWDEJ&amp;VAR:QUERY=RkZfU0dBKFFUUiwzNjc5OSk=&amp;WINDOW=FIRST_POPUP&amp;HEIGHT=450&amp;WIDTH=450&amp;START_MAXIMIZED=FALS","E&amp;VAR:CALENDAR=FIVEDAY&amp;VAR:SYMBOL=5401&amp;VAR:INDEX=0"}</definedName>
    <definedName name="_1753__FDSAUDITLINK__" hidden="1">{"fdsup://directions/FAT Viewer?action=UPDATE&amp;creator=factset&amp;DYN_ARGS=TRUE&amp;DOC_NAME=FAT:FQL_AUDITING_CLIENT_TEMPLATE.FAT&amp;display_string=Audit&amp;VAR:KEY=SVYJURGPKT&amp;VAR:QUERY=RkZfU0dBKFFUUiwzNjcwNyk=&amp;WINDOW=FIRST_POPUP&amp;HEIGHT=450&amp;WIDTH=450&amp;START_MAXIMIZED=FALS","E&amp;VAR:CALENDAR=FIVEDAY&amp;VAR:SYMBOL=5401&amp;VAR:INDEX=0"}</definedName>
    <definedName name="_1754__FDSAUDITLINK__" hidden="1">{"fdsup://directions/FAT Viewer?action=UPDATE&amp;creator=factset&amp;DYN_ARGS=TRUE&amp;DOC_NAME=FAT:FQL_AUDITING_CLIENT_TEMPLATE.FAT&amp;display_string=Audit&amp;VAR:KEY=KXMPCBGZQR&amp;VAR:QUERY=RkZfR1JPU1NfSU5DKFFUUiwzNjg5MSk=&amp;WINDOW=FIRST_POPUP&amp;HEIGHT=450&amp;WIDTH=450&amp;START_MAXIMI","ZED=FALSE&amp;VAR:CALENDAR=FIVEDAY&amp;VAR:SYMBOL=5401&amp;VAR:INDEX=0"}</definedName>
    <definedName name="_1755__FDSAUDITLINK__" hidden="1">{"fdsup://directions/FAT Viewer?action=UPDATE&amp;creator=factset&amp;DYN_ARGS=TRUE&amp;DOC_NAME=FAT:FQL_AUDITING_CLIENT_TEMPLATE.FAT&amp;display_string=Audit&amp;VAR:KEY=YDCPAJAXOR&amp;VAR:QUERY=RkZfR1JPU1NfSU5DKFFUUiwzNjc5OSk=&amp;WINDOW=FIRST_POPUP&amp;HEIGHT=450&amp;WIDTH=450&amp;START_MAXIMI","ZED=FALSE&amp;VAR:CALENDAR=FIVEDAY&amp;VAR:SYMBOL=5401&amp;VAR:INDEX=0"}</definedName>
    <definedName name="_1756__FDSAUDITLINK__" hidden="1">{"fdsup://directions/FAT Viewer?action=UPDATE&amp;creator=factset&amp;DYN_ARGS=TRUE&amp;DOC_NAME=FAT:FQL_AUDITING_CLIENT_TEMPLATE.FAT&amp;display_string=Audit&amp;VAR:KEY=KNYFOFSNYZ&amp;VAR:QUERY=RkZfR1JPU1NfSU5DKFFUUiwzNjcwNyk=&amp;WINDOW=FIRST_POPUP&amp;HEIGHT=450&amp;WIDTH=450&amp;START_MAXIMI","ZED=FALSE&amp;VAR:CALENDAR=FIVEDAY&amp;VAR:SYMBOL=5401&amp;VAR:INDEX=0"}</definedName>
    <definedName name="_1757__FDSAUDITLINK__" hidden="1">{"fdsup://directions/FAT Viewer?action=UPDATE&amp;creator=factset&amp;DYN_ARGS=TRUE&amp;DOC_NAME=FAT:FQL_AUDITING_CLIENT_TEMPLATE.FAT&amp;display_string=Audit&amp;VAR:KEY=CXUNUFKZOV&amp;VAR:QUERY=RkZfQ09HUyhRVFIsMzY4OTEp&amp;WINDOW=FIRST_POPUP&amp;HEIGHT=450&amp;WIDTH=450&amp;START_MAXIMIZED=FALS","E&amp;VAR:CALENDAR=FIVEDAY&amp;VAR:SYMBOL=5401&amp;VAR:INDEX=0"}</definedName>
    <definedName name="_1758__FDSAUDITLINK__" hidden="1">{"fdsup://directions/FAT Viewer?action=UPDATE&amp;creator=factset&amp;DYN_ARGS=TRUE&amp;DOC_NAME=FAT:FQL_AUDITING_CLIENT_TEMPLATE.FAT&amp;display_string=Audit&amp;VAR:KEY=KNGVIRGJQH&amp;VAR:QUERY=RkZfQ09HUyhRVFIsMzY3OTkp&amp;WINDOW=FIRST_POPUP&amp;HEIGHT=450&amp;WIDTH=450&amp;START_MAXIMIZED=FALS","E&amp;VAR:CALENDAR=FIVEDAY&amp;VAR:SYMBOL=5401&amp;VAR:INDEX=0"}</definedName>
    <definedName name="_1759__FDSAUDITLINK__" hidden="1">{"fdsup://directions/FAT Viewer?action=UPDATE&amp;creator=factset&amp;DYN_ARGS=TRUE&amp;DOC_NAME=FAT:FQL_AUDITING_CLIENT_TEMPLATE.FAT&amp;display_string=Audit&amp;VAR:KEY=OBKZCXOJGV&amp;VAR:QUERY=RkZfQ09HUyhRVFIsMzY3MDcp&amp;WINDOW=FIRST_POPUP&amp;HEIGHT=450&amp;WIDTH=450&amp;START_MAXIMIZED=FALS","E&amp;VAR:CALENDAR=FIVEDAY&amp;VAR:SYMBOL=5401&amp;VAR:INDEX=0"}</definedName>
    <definedName name="_176__FDSAUDITLINK__" hidden="1">{"fdsup://directions/FAT Viewer?action=UPDATE&amp;creator=factset&amp;DYN_ARGS=TRUE&amp;DOC_NAME=FAT:FQL_AUDITING_CLIENT_TEMPLATE.FAT&amp;display_string=Audit&amp;VAR:KEY=TIFIHSTEZG&amp;VAR:QUERY=RkZfU0dBKFFUUiwzOTYyOSk=&amp;WINDOW=FIRST_POPUP&amp;HEIGHT=450&amp;WIDTH=450&amp;START_MAXIMIZED=FALS","E&amp;VAR:CALENDAR=FIVEDAY&amp;VAR:SYMBOL=5411&amp;VAR:INDEX=0"}</definedName>
    <definedName name="_1760__FDSAUDITLINK__" hidden="1">{"fdsup://directions/FAT Viewer?action=UPDATE&amp;creator=factset&amp;DYN_ARGS=TRUE&amp;DOC_NAME=FAT:FQL_AUDITING_CLIENT_TEMPLATE.FAT&amp;display_string=Audit&amp;VAR:KEY=YXCVODGDKF&amp;VAR:QUERY=RkZfQ09HUyhRVFIsMzcyNTYp&amp;WINDOW=FIRST_POPUP&amp;HEIGHT=450&amp;WIDTH=450&amp;START_MAXIMIZED=FALS","E&amp;VAR:CALENDAR=FIVEDAY&amp;VAR:SYMBOL=5401&amp;VAR:INDEX=0"}</definedName>
    <definedName name="_1761__FDSAUDITLINK__" hidden="1">{"fdsup://directions/FAT Viewer?action=UPDATE&amp;creator=factset&amp;DYN_ARGS=TRUE&amp;DOC_NAME=FAT:FQL_AUDITING_CLIENT_TEMPLATE.FAT&amp;display_string=Audit&amp;VAR:KEY=EZGVOVQBOZ&amp;VAR:QUERY=RkZfQ09HUyhRVFIsMzcxNjQp&amp;WINDOW=FIRST_POPUP&amp;HEIGHT=450&amp;WIDTH=450&amp;START_MAXIMIZED=FALS","E&amp;VAR:CALENDAR=FIVEDAY&amp;VAR:SYMBOL=5401&amp;VAR:INDEX=0"}</definedName>
    <definedName name="_1762__FDSAUDITLINK__" hidden="1">{"fdsup://directions/FAT Viewer?action=UPDATE&amp;creator=factset&amp;DYN_ARGS=TRUE&amp;DOC_NAME=FAT:FQL_AUDITING_CLIENT_TEMPLATE.FAT&amp;display_string=Audit&amp;VAR:KEY=INEJKTGPYP&amp;VAR:QUERY=RkZfQ09HUyhRVFIsMzcwNzIp&amp;WINDOW=FIRST_POPUP&amp;HEIGHT=450&amp;WIDTH=450&amp;START_MAXIMIZED=FALS","E&amp;VAR:CALENDAR=FIVEDAY&amp;VAR:SYMBOL=5401&amp;VAR:INDEX=0"}</definedName>
    <definedName name="_1763__FDSAUDITLINK__" hidden="1">{"fdsup://directions/FAT Viewer?action=UPDATE&amp;creator=factset&amp;DYN_ARGS=TRUE&amp;DOC_NAME=FAT:FQL_AUDITING_CLIENT_TEMPLATE.FAT&amp;display_string=Audit&amp;VAR:KEY=IFKXYZQZWB&amp;VAR:QUERY=RkZfQ09HUyhRVFIsMzczNDYp&amp;WINDOW=FIRST_POPUP&amp;HEIGHT=450&amp;WIDTH=450&amp;START_MAXIMIZED=FALS","E&amp;VAR:CALENDAR=FIVEDAY&amp;VAR:SYMBOL=5401&amp;VAR:INDEX=0"}</definedName>
    <definedName name="_1764__FDSAUDITLINK__" hidden="1">{"fdsup://directions/FAT Viewer?action=UPDATE&amp;creator=factset&amp;DYN_ARGS=TRUE&amp;DOC_NAME=FAT:FQL_AUDITING_CLIENT_TEMPLATE.FAT&amp;display_string=Audit&amp;VAR:KEY=QVCBMLERQX&amp;VAR:QUERY=RkZfQ09HUyhRVFIsMzc3MTEp&amp;WINDOW=FIRST_POPUP&amp;HEIGHT=450&amp;WIDTH=450&amp;START_MAXIMIZED=FALS","E&amp;VAR:CALENDAR=FIVEDAY&amp;VAR:SYMBOL=5401&amp;VAR:INDEX=0"}</definedName>
    <definedName name="_1765__FDSAUDITLINK__" hidden="1">{"fdsup://directions/FAT Viewer?action=UPDATE&amp;creator=factset&amp;DYN_ARGS=TRUE&amp;DOC_NAME=FAT:FQL_AUDITING_CLIENT_TEMPLATE.FAT&amp;display_string=Audit&amp;VAR:KEY=YNUBSXIBOR&amp;VAR:QUERY=RkZfQ09HUyhRVFIsMzc2MjEp&amp;WINDOW=FIRST_POPUP&amp;HEIGHT=450&amp;WIDTH=450&amp;START_MAXIMIZED=FALS","E&amp;VAR:CALENDAR=FIVEDAY&amp;VAR:SYMBOL=5401&amp;VAR:INDEX=0"}</definedName>
    <definedName name="_1766__FDSAUDITLINK__" hidden="1">{"fdsup://directions/FAT Viewer?action=UPDATE&amp;creator=factset&amp;DYN_ARGS=TRUE&amp;DOC_NAME=FAT:FQL_AUDITING_CLIENT_TEMPLATE.FAT&amp;display_string=Audit&amp;VAR:KEY=MPIROTIJQZ&amp;VAR:QUERY=RkZfQ09HUyhRVFIsMzc1Mjkp&amp;WINDOW=FIRST_POPUP&amp;HEIGHT=450&amp;WIDTH=450&amp;START_MAXIMIZED=FALS","E&amp;VAR:CALENDAR=FIVEDAY&amp;VAR:SYMBOL=5401&amp;VAR:INDEX=0"}</definedName>
    <definedName name="_1767__FDSAUDITLINK__" hidden="1">{"fdsup://directions/FAT Viewer?action=UPDATE&amp;creator=factset&amp;DYN_ARGS=TRUE&amp;DOC_NAME=FAT:FQL_AUDITING_CLIENT_TEMPLATE.FAT&amp;display_string=Audit&amp;VAR:KEY=OXMVAPYRQL&amp;VAR:QUERY=RkZfQ09HUyhRVFIsMzc0Mzcp&amp;WINDOW=FIRST_POPUP&amp;HEIGHT=450&amp;WIDTH=450&amp;START_MAXIMIZED=FALS","E&amp;VAR:CALENDAR=FIVEDAY&amp;VAR:SYMBOL=5401&amp;VAR:INDEX=0"}</definedName>
    <definedName name="_1768__FDSAUDITLINK__" hidden="1">{"fdsup://directions/FAT Viewer?action=UPDATE&amp;creator=factset&amp;DYN_ARGS=TRUE&amp;DOC_NAME=FAT:FQL_AUDITING_CLIENT_TEMPLATE.FAT&amp;display_string=Audit&amp;VAR:KEY=KBMDODSBIP&amp;VAR:QUERY=RkZfQ09HUyhRVFIsMzg0NDIp&amp;WINDOW=FIRST_POPUP&amp;HEIGHT=450&amp;WIDTH=450&amp;START_MAXIMIZED=FALS","E&amp;VAR:CALENDAR=FIVEDAY&amp;VAR:SYMBOL=5401&amp;VAR:INDEX=0"}</definedName>
    <definedName name="_1769__FDSAUDITLINK__" hidden="1">{"fdsup://directions/FAT Viewer?action=UPDATE&amp;creator=factset&amp;DYN_ARGS=TRUE&amp;DOC_NAME=FAT:FQL_AUDITING_CLIENT_TEMPLATE.FAT&amp;display_string=Audit&amp;VAR:KEY=UTMVIBQBKV&amp;VAR:QUERY=RkZfQ09HUyhRVFIsMzgzNTIp&amp;WINDOW=FIRST_POPUP&amp;HEIGHT=450&amp;WIDTH=450&amp;START_MAXIMIZED=FALS","E&amp;VAR:CALENDAR=FIVEDAY&amp;VAR:SYMBOL=5401&amp;VAR:INDEX=0"}</definedName>
    <definedName name="_177__FDSAUDITLINK__" hidden="1">{"fdsup://directions/FAT Viewer?action=UPDATE&amp;creator=factset&amp;DYN_ARGS=TRUE&amp;DOC_NAME=FAT:FQL_AUDITING_CLIENT_TEMPLATE.FAT&amp;display_string=Audit&amp;VAR:KEY=VYLSTGFWDW&amp;VAR:QUERY=RkZfU0dBKFFUUiwzOTUzOCk=&amp;WINDOW=FIRST_POPUP&amp;HEIGHT=450&amp;WIDTH=450&amp;START_MAXIMIZED=FALS","E&amp;VAR:CALENDAR=FIVEDAY&amp;VAR:SYMBOL=5411&amp;VAR:INDEX=0"}</definedName>
    <definedName name="_1770__FDSAUDITLINK__" hidden="1">{"fdsup://directions/FAT Viewer?action=UPDATE&amp;creator=factset&amp;DYN_ARGS=TRUE&amp;DOC_NAME=FAT:FQL_AUDITING_CLIENT_TEMPLATE.FAT&amp;display_string=Audit&amp;VAR:KEY=WVITSRULGT&amp;VAR:QUERY=RkZfQ09HUyhRVFIsMzgyNjAp&amp;WINDOW=FIRST_POPUP&amp;HEIGHT=450&amp;WIDTH=450&amp;START_MAXIMIZED=FALS","E&amp;VAR:CALENDAR=FIVEDAY&amp;VAR:SYMBOL=5401&amp;VAR:INDEX=0"}</definedName>
    <definedName name="_1771__FDSAUDITLINK__" hidden="1">{"fdsup://directions/FAT Viewer?action=UPDATE&amp;creator=factset&amp;DYN_ARGS=TRUE&amp;DOC_NAME=FAT:FQL_AUDITING_CLIENT_TEMPLATE.FAT&amp;display_string=Audit&amp;VAR:KEY=GPEFEDWVMZ&amp;VAR:QUERY=RkZfQ09HUyhRVFIsMzgxNjgp&amp;WINDOW=FIRST_POPUP&amp;HEIGHT=450&amp;WIDTH=450&amp;START_MAXIMIZED=FALS","E&amp;VAR:CALENDAR=FIVEDAY&amp;VAR:SYMBOL=5401&amp;VAR:INDEX=0"}</definedName>
    <definedName name="_1772__FDSAUDITLINK__" hidden="1">{"fdsup://directions/FAT Viewer?action=UPDATE&amp;creator=factset&amp;DYN_ARGS=TRUE&amp;DOC_NAME=FAT:FQL_AUDITING_CLIENT_TEMPLATE.FAT&amp;display_string=Audit&amp;VAR:KEY=EPCJOZCHYF&amp;VAR:QUERY=RkZfQ09HUyhRVFIsMzgwNzcp&amp;WINDOW=FIRST_POPUP&amp;HEIGHT=450&amp;WIDTH=450&amp;START_MAXIMIZED=FALS","E&amp;VAR:CALENDAR=FIVEDAY&amp;VAR:SYMBOL=5401&amp;VAR:INDEX=0"}</definedName>
    <definedName name="_1773__FDSAUDITLINK__" hidden="1">{"fdsup://directions/FAT Viewer?action=UPDATE&amp;creator=factset&amp;DYN_ARGS=TRUE&amp;DOC_NAME=FAT:FQL_AUDITING_CLIENT_TEMPLATE.FAT&amp;display_string=Audit&amp;VAR:KEY=OFGRSVSXOH&amp;VAR:QUERY=RkZfQ09HUyhRVFIsMzc5ODYp&amp;WINDOW=FIRST_POPUP&amp;HEIGHT=450&amp;WIDTH=450&amp;START_MAXIMIZED=FALS","E&amp;VAR:CALENDAR=FIVEDAY&amp;VAR:SYMBOL=5401&amp;VAR:INDEX=0"}</definedName>
    <definedName name="_1774__FDSAUDITLINK__" hidden="1">{"fdsup://directions/FAT Viewer?action=UPDATE&amp;creator=factset&amp;DYN_ARGS=TRUE&amp;DOC_NAME=FAT:FQL_AUDITING_CLIENT_TEMPLATE.FAT&amp;display_string=Audit&amp;VAR:KEY=INCTSFOPYV&amp;VAR:QUERY=RkZfQ09HUyhRVFIsMzc4OTQp&amp;WINDOW=FIRST_POPUP&amp;HEIGHT=450&amp;WIDTH=450&amp;START_MAXIMIZED=FALS","E&amp;VAR:CALENDAR=FIVEDAY&amp;VAR:SYMBOL=5401&amp;VAR:INDEX=0"}</definedName>
    <definedName name="_1775__FDSAUDITLINK__" hidden="1">{"fdsup://directions/FAT Viewer?action=UPDATE&amp;creator=factset&amp;DYN_ARGS=TRUE&amp;DOC_NAME=FAT:FQL_AUDITING_CLIENT_TEMPLATE.FAT&amp;display_string=Audit&amp;VAR:KEY=IXANYHKNAB&amp;VAR:QUERY=RkZfQ09HUyhRVFIsMzc4MDIp&amp;WINDOW=FIRST_POPUP&amp;HEIGHT=450&amp;WIDTH=450&amp;START_MAXIMIZED=FALS","E&amp;VAR:CALENDAR=FIVEDAY&amp;VAR:SYMBOL=5401&amp;VAR:INDEX=0"}</definedName>
    <definedName name="_1776__FDSAUDITLINK__" hidden="1">{"fdsup://directions/FAT Viewer?action=UPDATE&amp;creator=factset&amp;DYN_ARGS=TRUE&amp;DOC_NAME=FAT:FQL_AUDITING_CLIENT_TEMPLATE.FAT&amp;display_string=Audit&amp;VAR:KEY=MHOLWDEZKD&amp;VAR:QUERY=RkZfQ09HUyhRVFIsMzk5MDMp&amp;WINDOW=FIRST_POPUP&amp;HEIGHT=450&amp;WIDTH=450&amp;START_MAXIMIZED=FALS","E&amp;VAR:CALENDAR=FIVEDAY&amp;VAR:SYMBOL=5401&amp;VAR:INDEX=0"}</definedName>
    <definedName name="_1777__FDSAUDITLINK__" hidden="1">{"fdsup://directions/FAT Viewer?action=UPDATE&amp;creator=factset&amp;DYN_ARGS=TRUE&amp;DOC_NAME=FAT:FQL_AUDITING_CLIENT_TEMPLATE.FAT&amp;display_string=Audit&amp;VAR:KEY=ETUNAJCDKF&amp;VAR:QUERY=RkZfQ09HUyhRVFIsMzk4MTMp&amp;WINDOW=FIRST_POPUP&amp;HEIGHT=450&amp;WIDTH=450&amp;START_MAXIMIZED=FALS","E&amp;VAR:CALENDAR=FIVEDAY&amp;VAR:SYMBOL=5401&amp;VAR:INDEX=0"}</definedName>
    <definedName name="_1778__FDSAUDITLINK__" hidden="1">{"fdsup://directions/FAT Viewer?action=UPDATE&amp;creator=factset&amp;DYN_ARGS=TRUE&amp;DOC_NAME=FAT:FQL_AUDITING_CLIENT_TEMPLATE.FAT&amp;display_string=Audit&amp;VAR:KEY=CXATUPUPAF&amp;VAR:QUERY=RkZfQ09HUyhRVFIsMzk3MjEp&amp;WINDOW=FIRST_POPUP&amp;HEIGHT=450&amp;WIDTH=450&amp;START_MAXIMIZED=FALS","E&amp;VAR:CALENDAR=FIVEDAY&amp;VAR:SYMBOL=5401&amp;VAR:INDEX=0"}</definedName>
    <definedName name="_1779__FDSAUDITLINK__" hidden="1">{"fdsup://directions/FAT Viewer?action=UPDATE&amp;creator=factset&amp;DYN_ARGS=TRUE&amp;DOC_NAME=FAT:FQL_AUDITING_CLIENT_TEMPLATE.FAT&amp;display_string=Audit&amp;VAR:KEY=UBIHITMRYT&amp;VAR:QUERY=RkZfQ09HUyhRVFIsMzk2Mjkp&amp;WINDOW=FIRST_POPUP&amp;HEIGHT=450&amp;WIDTH=450&amp;START_MAXIMIZED=FALS","E&amp;VAR:CALENDAR=FIVEDAY&amp;VAR:SYMBOL=5401&amp;VAR:INDEX=0"}</definedName>
    <definedName name="_178__FDSAUDITLINK__" hidden="1">{"fdsup://directions/FAT Viewer?action=UPDATE&amp;creator=factset&amp;DYN_ARGS=TRUE&amp;DOC_NAME=FAT:FQL_AUDITING_CLIENT_TEMPLATE.FAT&amp;display_string=Audit&amp;VAR:KEY=VEDGTOLELK&amp;VAR:QUERY=RkZfU0dBKFFUUiwzOTQ0Nyk=&amp;WINDOW=FIRST_POPUP&amp;HEIGHT=450&amp;WIDTH=450&amp;START_MAXIMIZED=FALS","E&amp;VAR:CALENDAR=FIVEDAY&amp;VAR:SYMBOL=5411&amp;VAR:INDEX=0"}</definedName>
    <definedName name="_1780__FDSAUDITLINK__" hidden="1">{"fdsup://directions/FAT Viewer?action=UPDATE&amp;creator=factset&amp;DYN_ARGS=TRUE&amp;DOC_NAME=FAT:FQL_AUDITING_CLIENT_TEMPLATE.FAT&amp;display_string=Audit&amp;VAR:KEY=UHSXCTYHIX&amp;VAR:QUERY=RkZfQ09HUyhRVFIsMzk1Mzgp&amp;WINDOW=FIRST_POPUP&amp;HEIGHT=450&amp;WIDTH=450&amp;START_MAXIMIZED=FALS","E&amp;VAR:CALENDAR=FIVEDAY&amp;VAR:SYMBOL=5401&amp;VAR:INDEX=0"}</definedName>
    <definedName name="_1781__FDSAUDITLINK__" hidden="1">{"fdsup://directions/FAT Viewer?action=UPDATE&amp;creator=factset&amp;DYN_ARGS=TRUE&amp;DOC_NAME=FAT:FQL_AUDITING_CLIENT_TEMPLATE.FAT&amp;display_string=Audit&amp;VAR:KEY=OVYZEZUTOD&amp;VAR:QUERY=RkZfQ09HUyhRVFIsMzk0NDcp&amp;WINDOW=FIRST_POPUP&amp;HEIGHT=450&amp;WIDTH=450&amp;START_MAXIMIZED=FALS","E&amp;VAR:CALENDAR=FIVEDAY&amp;VAR:SYMBOL=5401&amp;VAR:INDEX=0"}</definedName>
    <definedName name="_1782__FDSAUDITLINK__" hidden="1">{"fdsup://directions/FAT Viewer?action=UPDATE&amp;creator=factset&amp;DYN_ARGS=TRUE&amp;DOC_NAME=FAT:FQL_AUDITING_CLIENT_TEMPLATE.FAT&amp;display_string=Audit&amp;VAR:KEY=CFMBIDEPAZ&amp;VAR:QUERY=RkZfQ09HUyhRVFIsMzkzNTUp&amp;WINDOW=FIRST_POPUP&amp;HEIGHT=450&amp;WIDTH=450&amp;START_MAXIMIZED=FALS","E&amp;VAR:CALENDAR=FIVEDAY&amp;VAR:SYMBOL=5401&amp;VAR:INDEX=0"}</definedName>
    <definedName name="_1783__FDSAUDITLINK__" hidden="1">{"fdsup://directions/FAT Viewer?action=UPDATE&amp;creator=factset&amp;DYN_ARGS=TRUE&amp;DOC_NAME=FAT:FQL_AUDITING_CLIENT_TEMPLATE.FAT&amp;display_string=Audit&amp;VAR:KEY=ILABMZGXCX&amp;VAR:QUERY=RkZfQ09HUyhRVFIsMzkyNjMp&amp;WINDOW=FIRST_POPUP&amp;HEIGHT=450&amp;WIDTH=450&amp;START_MAXIMIZED=FALS","E&amp;VAR:CALENDAR=FIVEDAY&amp;VAR:SYMBOL=5401&amp;VAR:INDEX=0"}</definedName>
    <definedName name="_1784__FDSAUDITLINK__" hidden="1">{"fdsup://directions/FAT Viewer?action=UPDATE&amp;creator=factset&amp;DYN_ARGS=TRUE&amp;DOC_NAME=FAT:FQL_AUDITING_CLIENT_TEMPLATE.FAT&amp;display_string=Audit&amp;VAR:KEY=CFEJODIJGZ&amp;VAR:QUERY=RkZfQ09HUyhRVFIsMzkxNzIp&amp;WINDOW=FIRST_POPUP&amp;HEIGHT=450&amp;WIDTH=450&amp;START_MAXIMIZED=FALS","E&amp;VAR:CALENDAR=FIVEDAY&amp;VAR:SYMBOL=5401&amp;VAR:INDEX=0"}</definedName>
    <definedName name="_1785__FDSAUDITLINK__" hidden="1">{"fdsup://directions/FAT Viewer?action=UPDATE&amp;creator=factset&amp;DYN_ARGS=TRUE&amp;DOC_NAME=FAT:FQL_AUDITING_CLIENT_TEMPLATE.FAT&amp;display_string=Audit&amp;VAR:KEY=KDWRKLMXYH&amp;VAR:QUERY=RkZfQ09HUyhRVFIsMzkwODIp&amp;WINDOW=FIRST_POPUP&amp;HEIGHT=450&amp;WIDTH=450&amp;START_MAXIMIZED=FALS","E&amp;VAR:CALENDAR=FIVEDAY&amp;VAR:SYMBOL=5401&amp;VAR:INDEX=0"}</definedName>
    <definedName name="_1786__FDSAUDITLINK__" hidden="1">{"fdsup://directions/FAT Viewer?action=UPDATE&amp;creator=factset&amp;DYN_ARGS=TRUE&amp;DOC_NAME=FAT:FQL_AUDITING_CLIENT_TEMPLATE.FAT&amp;display_string=Audit&amp;VAR:KEY=KXKJSXWDKF&amp;VAR:QUERY=RkZfQ09HUyhRVFIsMzg5OTAp&amp;WINDOW=FIRST_POPUP&amp;HEIGHT=450&amp;WIDTH=450&amp;START_MAXIMIZED=FALS","E&amp;VAR:CALENDAR=FIVEDAY&amp;VAR:SYMBOL=5401&amp;VAR:INDEX=0"}</definedName>
    <definedName name="_1787__FDSAUDITLINK__" hidden="1">{"fdsup://directions/FAT Viewer?action=UPDATE&amp;creator=factset&amp;DYN_ARGS=TRUE&amp;DOC_NAME=FAT:FQL_AUDITING_CLIENT_TEMPLATE.FAT&amp;display_string=Audit&amp;VAR:KEY=ONONUJIXGL&amp;VAR:QUERY=RkZfQ09HUyhRVFIsMzg4OTgp&amp;WINDOW=FIRST_POPUP&amp;HEIGHT=450&amp;WIDTH=450&amp;START_MAXIMIZED=FALS","E&amp;VAR:CALENDAR=FIVEDAY&amp;VAR:SYMBOL=5401&amp;VAR:INDEX=0"}</definedName>
    <definedName name="_1788__FDSAUDITLINK__" hidden="1">{"fdsup://directions/FAT Viewer?action=UPDATE&amp;creator=factset&amp;DYN_ARGS=TRUE&amp;DOC_NAME=FAT:FQL_AUDITING_CLIENT_TEMPLATE.FAT&amp;display_string=Audit&amp;VAR:KEY=IRGRINUDEV&amp;VAR:QUERY=RkZfQ09HUyhRVFIsMzg4MDcp&amp;WINDOW=FIRST_POPUP&amp;HEIGHT=450&amp;WIDTH=450&amp;START_MAXIMIZED=FALS","E&amp;VAR:CALENDAR=FIVEDAY&amp;VAR:SYMBOL=5401&amp;VAR:INDEX=0"}</definedName>
    <definedName name="_1789__FDSAUDITLINK__" hidden="1">{"fdsup://directions/FAT Viewer?action=UPDATE&amp;creator=factset&amp;DYN_ARGS=TRUE&amp;DOC_NAME=FAT:FQL_AUDITING_CLIENT_TEMPLATE.FAT&amp;display_string=Audit&amp;VAR:KEY=UDUROHOJEZ&amp;VAR:QUERY=RkZfQ09HUyhRVFIsMzg3MTcp&amp;WINDOW=FIRST_POPUP&amp;HEIGHT=450&amp;WIDTH=450&amp;START_MAXIMIZED=FALS","E&amp;VAR:CALENDAR=FIVEDAY&amp;VAR:SYMBOL=5401&amp;VAR:INDEX=0"}</definedName>
    <definedName name="_179__FDSAUDITLINK__" hidden="1">{"fdsup://directions/FAT Viewer?action=UPDATE&amp;creator=factset&amp;DYN_ARGS=TRUE&amp;DOC_NAME=FAT:FQL_AUDITING_CLIENT_TEMPLATE.FAT&amp;display_string=Audit&amp;VAR:KEY=TYFYTWHWBA&amp;VAR:QUERY=RkZfU0dBKFFUUiwzOTM1NSk=&amp;WINDOW=FIRST_POPUP&amp;HEIGHT=450&amp;WIDTH=450&amp;START_MAXIMIZED=FALS","E&amp;VAR:CALENDAR=FIVEDAY&amp;VAR:SYMBOL=5411&amp;VAR:INDEX=0"}</definedName>
    <definedName name="_1790__FDSAUDITLINK__" hidden="1">{"fdsup://directions/FAT Viewer?action=UPDATE&amp;creator=factset&amp;DYN_ARGS=TRUE&amp;DOC_NAME=FAT:FQL_AUDITING_CLIENT_TEMPLATE.FAT&amp;display_string=Audit&amp;VAR:KEY=WZKFUNMBUP&amp;VAR:QUERY=RkZfQ09HUyhRVFIsMzg2MjUp&amp;WINDOW=FIRST_POPUP&amp;HEIGHT=450&amp;WIDTH=450&amp;START_MAXIMIZED=FALS","E&amp;VAR:CALENDAR=FIVEDAY&amp;VAR:SYMBOL=5401&amp;VAR:INDEX=0"}</definedName>
    <definedName name="_1791__FDSAUDITLINK__" hidden="1">{"fdsup://directions/FAT Viewer?action=UPDATE&amp;creator=factset&amp;DYN_ARGS=TRUE&amp;DOC_NAME=FAT:FQL_AUDITING_CLIENT_TEMPLATE.FAT&amp;display_string=Audit&amp;VAR:KEY=QLWLYBKBMF&amp;VAR:QUERY=RkZfQ09HUyhRVFIsMzg1MzMp&amp;WINDOW=FIRST_POPUP&amp;HEIGHT=450&amp;WIDTH=450&amp;START_MAXIMIZED=FALS","E&amp;VAR:CALENDAR=FIVEDAY&amp;VAR:SYMBOL=5401&amp;VAR:INDEX=0"}</definedName>
    <definedName name="_1792__FDSAUDITLINK__" hidden="1">{"fdsup://directions/FAT Viewer?action=UPDATE&amp;creator=factset&amp;DYN_ARGS=TRUE&amp;DOC_NAME=FAT:FQL_AUDITING_CLIENT_TEMPLATE.FAT&amp;display_string=Audit&amp;VAR:KEY=QZURKDUZAX&amp;VAR:QUERY=RkZfQ09HUyhRVFIsNDA2MzMp&amp;WINDOW=FIRST_POPUP&amp;HEIGHT=450&amp;WIDTH=450&amp;START_MAXIMIZED=FALS","E&amp;VAR:CALENDAR=FIVEDAY&amp;VAR:SYMBOL=5401&amp;VAR:INDEX=0"}</definedName>
    <definedName name="_1793__FDSAUDITLINK__" hidden="1">{"fdsup://directions/FAT Viewer?action=UPDATE&amp;creator=factset&amp;DYN_ARGS=TRUE&amp;DOC_NAME=FAT:FQL_AUDITING_CLIENT_TEMPLATE.FAT&amp;display_string=Audit&amp;VAR:KEY=CZYRCPAXQV&amp;VAR:QUERY=RkZfQ09HUyhRVFIsNDA1NDMp&amp;WINDOW=FIRST_POPUP&amp;HEIGHT=450&amp;WIDTH=450&amp;START_MAXIMIZED=FALS","E&amp;VAR:CALENDAR=FIVEDAY&amp;VAR:SYMBOL=5401&amp;VAR:INDEX=0"}</definedName>
    <definedName name="_1794__FDSAUDITLINK__" hidden="1">{"fdsup://directions/FAT Viewer?action=UPDATE&amp;creator=factset&amp;DYN_ARGS=TRUE&amp;DOC_NAME=FAT:FQL_AUDITING_CLIENT_TEMPLATE.FAT&amp;display_string=Audit&amp;VAR:KEY=CPWNOXEXGX&amp;VAR:QUERY=RkZfQ09HUyhRVFIsNDA0NTEp&amp;WINDOW=FIRST_POPUP&amp;HEIGHT=450&amp;WIDTH=450&amp;START_MAXIMIZED=FALS","E&amp;VAR:CALENDAR=FIVEDAY&amp;VAR:SYMBOL=5401&amp;VAR:INDEX=0"}</definedName>
    <definedName name="_1795__FDSAUDITLINK__" hidden="1">{"fdsup://directions/FAT Viewer?action=UPDATE&amp;creator=factset&amp;DYN_ARGS=TRUE&amp;DOC_NAME=FAT:FQL_AUDITING_CLIENT_TEMPLATE.FAT&amp;display_string=Audit&amp;VAR:KEY=ARABYBYBAD&amp;VAR:QUERY=RkZfQ09HUyhRVFIsNDAzNTkp&amp;WINDOW=FIRST_POPUP&amp;HEIGHT=450&amp;WIDTH=450&amp;START_MAXIMIZED=FALS","E&amp;VAR:CALENDAR=FIVEDAY&amp;VAR:SYMBOL=5401&amp;VAR:INDEX=0"}</definedName>
    <definedName name="_1796__FDSAUDITLINK__" hidden="1">{"fdsup://directions/FAT Viewer?action=UPDATE&amp;creator=factset&amp;DYN_ARGS=TRUE&amp;DOC_NAME=FAT:FQL_AUDITING_CLIENT_TEMPLATE.FAT&amp;display_string=Audit&amp;VAR:KEY=YTINETUXQX&amp;VAR:QUERY=RkZfQ09HUyhRVFIsNDAyNjgp&amp;WINDOW=FIRST_POPUP&amp;HEIGHT=450&amp;WIDTH=450&amp;START_MAXIMIZED=FALS","E&amp;VAR:CALENDAR=FIVEDAY&amp;VAR:SYMBOL=5401&amp;VAR:INDEX=0"}</definedName>
    <definedName name="_1797__FDSAUDITLINK__" hidden="1">{"fdsup://directions/FAT Viewer?action=UPDATE&amp;creator=factset&amp;DYN_ARGS=TRUE&amp;DOC_NAME=FAT:FQL_AUDITING_CLIENT_TEMPLATE.FAT&amp;display_string=Audit&amp;VAR:KEY=URYZCZITQR&amp;VAR:QUERY=RkZfQ09HUyhRVFIsNDAxNzgp&amp;WINDOW=FIRST_POPUP&amp;HEIGHT=450&amp;WIDTH=450&amp;START_MAXIMIZED=FALS","E&amp;VAR:CALENDAR=FIVEDAY&amp;VAR:SYMBOL=5401&amp;VAR:INDEX=0"}</definedName>
    <definedName name="_1798__FDSAUDITLINK__" hidden="1">{"fdsup://directions/FAT Viewer?action=UPDATE&amp;creator=factset&amp;DYN_ARGS=TRUE&amp;DOC_NAME=FAT:FQL_AUDITING_CLIENT_TEMPLATE.FAT&amp;display_string=Audit&amp;VAR:KEY=MNKTQBSRKH&amp;VAR:QUERY=RkZfQ09HUyhRVFIsNDAwODYp&amp;WINDOW=FIRST_POPUP&amp;HEIGHT=450&amp;WIDTH=450&amp;START_MAXIMIZED=FALS","E&amp;VAR:CALENDAR=FIVEDAY&amp;VAR:SYMBOL=5401&amp;VAR:INDEX=0"}</definedName>
    <definedName name="_1799__FDSAUDITLINK__" hidden="1">{"fdsup://directions/FAT Viewer?action=UPDATE&amp;creator=factset&amp;DYN_ARGS=TRUE&amp;DOC_NAME=FAT:FQL_AUDITING_CLIENT_TEMPLATE.FAT&amp;display_string=Audit&amp;VAR:KEY=SJAFULIZEV&amp;VAR:QUERY=RkZfQ09HUyhRVFIsMzk5OTQp&amp;WINDOW=FIRST_POPUP&amp;HEIGHT=450&amp;WIDTH=450&amp;START_MAXIMIZED=FALS","E&amp;VAR:CALENDAR=FIVEDAY&amp;VAR:SYMBOL=5401&amp;VAR:INDEX=0"}</definedName>
    <definedName name="_179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18__123Graph_AC04C_FF_T" hidden="1">#REF!</definedName>
    <definedName name="_18__123Graph_ACHART_30" hidden="1">#REF!</definedName>
    <definedName name="_18__123Graph_AGROWTH_REVS_A" hidden="1">#REF!</definedName>
    <definedName name="_18__123Graph_B30_70ｼｪｱ推移" hidden="1">#REF!</definedName>
    <definedName name="_18__123Graph_BCHART_11" hidden="1">#REF!</definedName>
    <definedName name="_18__123Graph_BCHART_5" hidden="1">#REF!</definedName>
    <definedName name="_18__123Graph_BGRAFICO_2" hidden="1">#REF!</definedName>
    <definedName name="_18__123Graph_BGROSS_MARGINS" hidden="1">#REF!</definedName>
    <definedName name="_18__123Graph_Bｸﾞﾗﾌ_2" hidden="1">#REF!</definedName>
    <definedName name="_18__123Graph_CCHART_3" hidden="1">#REF!</definedName>
    <definedName name="_18__123Graph_DCHART_1" hidden="1">#REF!</definedName>
    <definedName name="_18__123Graph_LBL_A20_30" hidden="1">#REF!</definedName>
    <definedName name="_18__123Graph_LBL_AC04C_FR_T2" hidden="1">#REF!</definedName>
    <definedName name="_18__123Graph_LBL_AMKT_YTD" hidden="1">#REF!</definedName>
    <definedName name="_18__123Graph_LBL_B30_70台数推移" hidden="1">#REF!</definedName>
    <definedName name="_18__123Graph_LBL_F30_70台数推移" hidden="1">#REF!</definedName>
    <definedName name="_18__123Graph_XC04C_ALL_T2" hidden="1">#REF!</definedName>
    <definedName name="_18__123Graph_XCHART_3" hidden="1">#REF!</definedName>
    <definedName name="_18__123Graph_XGRAPHIQUE_2A" hidden="1">#REF!</definedName>
    <definedName name="_18__123Graph_XMKT_MONTH" hidden="1">#REF!</definedName>
    <definedName name="_18__FDSAUDITLINK__" hidden="1">{"fdsup://directions/FAT Viewer?action=UPDATE&amp;creator=factset&amp;DYN_ARGS=TRUE&amp;DOC_NAME=FAT:FQL_AUDITING_CLIENT_TEMPLATE.FAT&amp;display_string=Audit&amp;VAR:KEY=OLWJQLEXKL&amp;VAR:QUERY=RkZfQ0FQRVgoUVRSLDQwMTc4KQ==&amp;WINDOW=FIRST_POPUP&amp;HEIGHT=450&amp;WIDTH=450&amp;START_MAXIMIZED=","FALSE&amp;VAR:CALENDAR=FIVEDAY&amp;VAR:SYMBOL=5411&amp;VAR:INDEX=0"}</definedName>
    <definedName name="_18_0_0_F" hidden="1">#REF!</definedName>
    <definedName name="_180__123Graph_XC04C_ALL_T2" hidden="1">#REF!</definedName>
    <definedName name="_180__FDSAUDITLINK__" hidden="1">{"fdsup://directions/FAT Viewer?action=UPDATE&amp;creator=factset&amp;DYN_ARGS=TRUE&amp;DOC_NAME=FAT:FQL_AUDITING_CLIENT_TEMPLATE.FAT&amp;display_string=Audit&amp;VAR:KEY=RGTADKBIVK&amp;VAR:QUERY=RkZfU0dBKFFUUiwzOTI2Myk=&amp;WINDOW=FIRST_POPUP&amp;HEIGHT=450&amp;WIDTH=450&amp;START_MAXIMIZED=FALS","E&amp;VAR:CALENDAR=FIVEDAY&amp;VAR:SYMBOL=5411&amp;VAR:INDEX=0"}</definedName>
    <definedName name="_1800__FDSAUDITLINK__" hidden="1">{"fdsup://directions/FAT Viewer?action=UPDATE&amp;creator=factset&amp;DYN_ARGS=TRUE&amp;DOC_NAME=FAT:FQL_AUDITING_CLIENT_TEMPLATE.FAT&amp;display_string=Audit&amp;VAR:KEY=AVKRIVUXOL&amp;VAR:QUERY=RkZfQ09HUyhRVFIsNDIwOTQp&amp;WINDOW=FIRST_POPUP&amp;HEIGHT=450&amp;WIDTH=450&amp;START_MAXIMIZED=FALS","E&amp;VAR:CALENDAR=FIVEDAY&amp;VAR:SYMBOL=5401&amp;VAR:INDEX=0"}</definedName>
    <definedName name="_1801__FDSAUDITLINK__" hidden="1">{"fdsup://directions/FAT Viewer?action=UPDATE&amp;creator=factset&amp;DYN_ARGS=TRUE&amp;DOC_NAME=FAT:FQL_AUDITING_CLIENT_TEMPLATE.FAT&amp;display_string=Audit&amp;VAR:KEY=KVQVCRUJCN&amp;VAR:QUERY=RkZfQ09HUyhRVFIsNDIwMDQp&amp;WINDOW=FIRST_POPUP&amp;HEIGHT=450&amp;WIDTH=450&amp;START_MAXIMIZED=FALS","E&amp;VAR:CALENDAR=FIVEDAY&amp;VAR:SYMBOL=5401&amp;VAR:INDEX=0"}</definedName>
    <definedName name="_1802__FDSAUDITLINK__" hidden="1">{"fdsup://directions/FAT Viewer?action=UPDATE&amp;creator=factset&amp;DYN_ARGS=TRUE&amp;DOC_NAME=FAT:FQL_AUDITING_CLIENT_TEMPLATE.FAT&amp;display_string=Audit&amp;VAR:KEY=AVIJGZWJOT&amp;VAR:QUERY=RkZfQ09HUyhRVFIsNDE5MTIp&amp;WINDOW=FIRST_POPUP&amp;HEIGHT=450&amp;WIDTH=450&amp;START_MAXIMIZED=FALS","E&amp;VAR:CALENDAR=FIVEDAY&amp;VAR:SYMBOL=5401&amp;VAR:INDEX=0"}</definedName>
    <definedName name="_1803__FDSAUDITLINK__" hidden="1">{"fdsup://directions/FAT Viewer?action=UPDATE&amp;creator=factset&amp;DYN_ARGS=TRUE&amp;DOC_NAME=FAT:FQL_AUDITING_CLIENT_TEMPLATE.FAT&amp;display_string=Audit&amp;VAR:KEY=UDKHWPWZUL&amp;VAR:QUERY=RkZfQ09HUyhRVFIsNDE4MjAp&amp;WINDOW=FIRST_POPUP&amp;HEIGHT=450&amp;WIDTH=450&amp;START_MAXIMIZED=FALS","E&amp;VAR:CALENDAR=FIVEDAY&amp;VAR:SYMBOL=5401&amp;VAR:INDEX=0"}</definedName>
    <definedName name="_1804__FDSAUDITLINK__" hidden="1">{"fdsup://directions/FAT Viewer?action=UPDATE&amp;creator=factset&amp;DYN_ARGS=TRUE&amp;DOC_NAME=FAT:FQL_AUDITING_CLIENT_TEMPLATE.FAT&amp;display_string=Audit&amp;VAR:KEY=EPAPWJODGF&amp;VAR:QUERY=RkZfQ09HUyhRVFIsNDE3Mjkp&amp;WINDOW=FIRST_POPUP&amp;HEIGHT=450&amp;WIDTH=450&amp;START_MAXIMIZED=FALS","E&amp;VAR:CALENDAR=FIVEDAY&amp;VAR:SYMBOL=5401&amp;VAR:INDEX=0"}</definedName>
    <definedName name="_1805__FDSAUDITLINK__" hidden="1">{"fdsup://directions/FAT Viewer?action=UPDATE&amp;creator=factset&amp;DYN_ARGS=TRUE&amp;DOC_NAME=FAT:FQL_AUDITING_CLIENT_TEMPLATE.FAT&amp;display_string=Audit&amp;VAR:KEY=QZADUVSDMV&amp;VAR:QUERY=RkZfQ09HUyhRVFIsNDE2Mzkp&amp;WINDOW=FIRST_POPUP&amp;HEIGHT=450&amp;WIDTH=450&amp;START_MAXIMIZED=FALS","E&amp;VAR:CALENDAR=FIVEDAY&amp;VAR:SYMBOL=5401&amp;VAR:INDEX=0"}</definedName>
    <definedName name="_1806__FDSAUDITLINK__" hidden="1">{"fdsup://directions/FAT Viewer?action=UPDATE&amp;creator=factset&amp;DYN_ARGS=TRUE&amp;DOC_NAME=FAT:FQL_AUDITING_CLIENT_TEMPLATE.FAT&amp;display_string=Audit&amp;VAR:KEY=KJUXOPYTKX&amp;VAR:QUERY=RkZfQ09HUyhRVFIsNDE1NDcp&amp;WINDOW=FIRST_POPUP&amp;HEIGHT=450&amp;WIDTH=450&amp;START_MAXIMIZED=FALS","E&amp;VAR:CALENDAR=FIVEDAY&amp;VAR:SYMBOL=5401&amp;VAR:INDEX=0"}</definedName>
    <definedName name="_1807__FDSAUDITLINK__" hidden="1">{"fdsup://directions/FAT Viewer?action=UPDATE&amp;creator=factset&amp;DYN_ARGS=TRUE&amp;DOC_NAME=FAT:FQL_AUDITING_CLIENT_TEMPLATE.FAT&amp;display_string=Audit&amp;VAR:KEY=SRUXKRUJCP&amp;VAR:QUERY=RkZfQ09HUyhRVFIsNDE0NTUp&amp;WINDOW=FIRST_POPUP&amp;HEIGHT=450&amp;WIDTH=450&amp;START_MAXIMIZED=FALS","E&amp;VAR:CALENDAR=FIVEDAY&amp;VAR:SYMBOL=5401&amp;VAR:INDEX=0"}</definedName>
    <definedName name="_1808__FDSAUDITLINK__" hidden="1">{"fdsup://directions/FAT Viewer?action=UPDATE&amp;creator=factset&amp;DYN_ARGS=TRUE&amp;DOC_NAME=FAT:FQL_AUDITING_CLIENT_TEMPLATE.FAT&amp;display_string=Audit&amp;VAR:KEY=GVANGFQHCZ&amp;VAR:QUERY=RkZfQ09HUyhRVFIsNDEzNjQp&amp;WINDOW=FIRST_POPUP&amp;HEIGHT=450&amp;WIDTH=450&amp;START_MAXIMIZED=FALS","E&amp;VAR:CALENDAR=FIVEDAY&amp;VAR:SYMBOL=5401&amp;VAR:INDEX=0"}</definedName>
    <definedName name="_1809__FDSAUDITLINK__" hidden="1">{"fdsup://directions/FAT Viewer?action=UPDATE&amp;creator=factset&amp;DYN_ARGS=TRUE&amp;DOC_NAME=FAT:FQL_AUDITING_CLIENT_TEMPLATE.FAT&amp;display_string=Audit&amp;VAR:KEY=IFIRIXMTWB&amp;VAR:QUERY=RkZfQ09HUyhRVFIsNDEyNzQp&amp;WINDOW=FIRST_POPUP&amp;HEIGHT=450&amp;WIDTH=450&amp;START_MAXIMIZED=FALS","E&amp;VAR:CALENDAR=FIVEDAY&amp;VAR:SYMBOL=5401&amp;VAR:INDEX=0"}</definedName>
    <definedName name="_181__FDSAUDITLINK__" hidden="1">{"fdsup://directions/FAT Viewer?action=UPDATE&amp;creator=factset&amp;DYN_ARGS=TRUE&amp;DOC_NAME=FAT:FQL_AUDITING_CLIENT_TEMPLATE.FAT&amp;display_string=Audit&amp;VAR:KEY=HURSFWFIZA&amp;VAR:QUERY=RkZfU0dBKFFUUiwzOTE3Mik=&amp;WINDOW=FIRST_POPUP&amp;HEIGHT=450&amp;WIDTH=450&amp;START_MAXIMIZED=FALS","E&amp;VAR:CALENDAR=FIVEDAY&amp;VAR:SYMBOL=5411&amp;VAR:INDEX=0"}</definedName>
    <definedName name="_1810__FDSAUDITLINK__" hidden="1">{"fdsup://directions/FAT Viewer?action=UPDATE&amp;creator=factset&amp;DYN_ARGS=TRUE&amp;DOC_NAME=FAT:FQL_AUDITING_CLIENT_TEMPLATE.FAT&amp;display_string=Audit&amp;VAR:KEY=YBQVCBENWX&amp;VAR:QUERY=RkZfQ09HUyhRVFIsNDExODIp&amp;WINDOW=FIRST_POPUP&amp;HEIGHT=450&amp;WIDTH=450&amp;START_MAXIMIZED=FALS","E&amp;VAR:CALENDAR=FIVEDAY&amp;VAR:SYMBOL=5401&amp;VAR:INDEX=0"}</definedName>
    <definedName name="_1811__FDSAUDITLINK__" hidden="1">{"fdsup://directions/FAT Viewer?action=UPDATE&amp;creator=factset&amp;DYN_ARGS=TRUE&amp;DOC_NAME=FAT:FQL_AUDITING_CLIENT_TEMPLATE.FAT&amp;display_string=Audit&amp;VAR:KEY=YNCZGFKBSB&amp;VAR:QUERY=RkZfQ09HUyhRVFIsNDEwOTAp&amp;WINDOW=FIRST_POPUP&amp;HEIGHT=450&amp;WIDTH=450&amp;START_MAXIMIZED=FALS","E&amp;VAR:CALENDAR=FIVEDAY&amp;VAR:SYMBOL=5401&amp;VAR:INDEX=0"}</definedName>
    <definedName name="_1812__FDSAUDITLINK__" hidden="1">{"fdsup://directions/FAT Viewer?action=UPDATE&amp;creator=factset&amp;DYN_ARGS=TRUE&amp;DOC_NAME=FAT:FQL_AUDITING_CLIENT_TEMPLATE.FAT&amp;display_string=Audit&amp;VAR:KEY=KXMVALQVOZ&amp;VAR:QUERY=RkZfQ09HUyhRVFIsNDA5OTkp&amp;WINDOW=FIRST_POPUP&amp;HEIGHT=450&amp;WIDTH=450&amp;START_MAXIMIZED=FALS","E&amp;VAR:CALENDAR=FIVEDAY&amp;VAR:SYMBOL=5401&amp;VAR:INDEX=0"}</definedName>
    <definedName name="_1813__FDSAUDITLINK__" hidden="1">{"fdsup://directions/FAT Viewer?action=UPDATE&amp;creator=factset&amp;DYN_ARGS=TRUE&amp;DOC_NAME=FAT:FQL_AUDITING_CLIENT_TEMPLATE.FAT&amp;display_string=Audit&amp;VAR:KEY=WDQTMBQLQB&amp;VAR:QUERY=RkZfQ09HUyhRVFIsNDA5MDgp&amp;WINDOW=FIRST_POPUP&amp;HEIGHT=450&amp;WIDTH=450&amp;START_MAXIMIZED=FALS","E&amp;VAR:CALENDAR=FIVEDAY&amp;VAR:SYMBOL=5401&amp;VAR:INDEX=0"}</definedName>
    <definedName name="_1814__FDSAUDITLINK__" hidden="1">{"fdsup://directions/FAT Viewer?action=UPDATE&amp;creator=factset&amp;DYN_ARGS=TRUE&amp;DOC_NAME=FAT:FQL_AUDITING_CLIENT_TEMPLATE.FAT&amp;display_string=Audit&amp;VAR:KEY=EHKVSBQBCN&amp;VAR:QUERY=RkZfQ09HUyhRVFIsNDA4MTYp&amp;WINDOW=FIRST_POPUP&amp;HEIGHT=450&amp;WIDTH=450&amp;START_MAXIMIZED=FALS","E&amp;VAR:CALENDAR=FIVEDAY&amp;VAR:SYMBOL=5401&amp;VAR:INDEX=0"}</definedName>
    <definedName name="_1815__FDSAUDITLINK__" hidden="1">{"fdsup://directions/FAT Viewer?action=UPDATE&amp;creator=factset&amp;DYN_ARGS=TRUE&amp;DOC_NAME=FAT:FQL_AUDITING_CLIENT_TEMPLATE.FAT&amp;display_string=Audit&amp;VAR:KEY=GRERKBODIT&amp;VAR:QUERY=RkZfQ09HUyhRVFIsNDA3MjQp&amp;WINDOW=FIRST_POPUP&amp;HEIGHT=450&amp;WIDTH=450&amp;START_MAXIMIZED=FALS","E&amp;VAR:CALENDAR=FIVEDAY&amp;VAR:SYMBOL=5401&amp;VAR:INDEX=0"}</definedName>
    <definedName name="_1816__FDSAUDITLINK__" hidden="1">{"fdsup://directions/FAT Viewer?action=UPDATE&amp;creator=factset&amp;DYN_ARGS=TRUE&amp;DOC_NAME=FAT:FQL_AUDITING_CLIENT_TEMPLATE.FAT&amp;display_string=Audit&amp;VAR:KEY=IRYTSVKLKD&amp;VAR:QUERY=RkZfQ09HUyhRVFIsNDA2MzMp&amp;WINDOW=FIRST_POPUP&amp;HEIGHT=450&amp;WIDTH=450&amp;START_MAXIMIZED=FALS","E&amp;VAR:CALENDAR=FIVEDAY&amp;VAR:SYMBOL=5401&amp;VAR:INDEX=0"}</definedName>
    <definedName name="_1817__FDSAUDITLINK__" hidden="1">{"fdsup://directions/FAT Viewer?action=UPDATE&amp;creator=factset&amp;DYN_ARGS=TRUE&amp;DOC_NAME=FAT:FQL_AUDITING_CLIENT_TEMPLATE.FAT&amp;display_string=Audit&amp;VAR:KEY=WXWPGXILWH&amp;VAR:QUERY=RkZfQ09HUyhRVFIsNDA1NDMp&amp;WINDOW=FIRST_POPUP&amp;HEIGHT=450&amp;WIDTH=450&amp;START_MAXIMIZED=FALS","E&amp;VAR:CALENDAR=FIVEDAY&amp;VAR:SYMBOL=5401&amp;VAR:INDEX=0"}</definedName>
    <definedName name="_1818__FDSAUDITLINK__" hidden="1">{"fdsup://directions/FAT Viewer?action=UPDATE&amp;creator=factset&amp;DYN_ARGS=TRUE&amp;DOC_NAME=FAT:FQL_AUDITING_CLIENT_TEMPLATE.FAT&amp;display_string=Audit&amp;VAR:KEY=OLKRQZATYB&amp;VAR:QUERY=RkZfQ09HUyhRVFIsNDA0NTEp&amp;WINDOW=FIRST_POPUP&amp;HEIGHT=450&amp;WIDTH=450&amp;START_MAXIMIZED=FALS","E&amp;VAR:CALENDAR=FIVEDAY&amp;VAR:SYMBOL=5401&amp;VAR:INDEX=0"}</definedName>
    <definedName name="_1819__FDSAUDITLINK__" hidden="1">{"fdsup://directions/FAT Viewer?action=UPDATE&amp;creator=factset&amp;DYN_ARGS=TRUE&amp;DOC_NAME=FAT:FQL_AUDITING_CLIENT_TEMPLATE.FAT&amp;display_string=Audit&amp;VAR:KEY=SBOXMDCRYX&amp;VAR:QUERY=RkZfQ09HUyhRVFIsNDAzNTkp&amp;WINDOW=FIRST_POPUP&amp;HEIGHT=450&amp;WIDTH=450&amp;START_MAXIMIZED=FALS","E&amp;VAR:CALENDAR=FIVEDAY&amp;VAR:SYMBOL=5401&amp;VAR:INDEX=0"}</definedName>
    <definedName name="_182__FDSAUDITLINK__" hidden="1">{"fdsup://directions/FAT Viewer?action=UPDATE&amp;creator=factset&amp;DYN_ARGS=TRUE&amp;DOC_NAME=FAT:FQL_AUDITING_CLIENT_TEMPLATE.FAT&amp;display_string=Audit&amp;VAR:KEY=FGZOZGLWTI&amp;VAR:QUERY=RkZfU0dBKFFUUiwzOTA4Mik=&amp;WINDOW=FIRST_POPUP&amp;HEIGHT=450&amp;WIDTH=450&amp;START_MAXIMIZED=FALS","E&amp;VAR:CALENDAR=FIVEDAY&amp;VAR:SYMBOL=5411&amp;VAR:INDEX=0"}</definedName>
    <definedName name="_1820__FDSAUDITLINK__" hidden="1">{"fdsup://directions/FAT Viewer?action=UPDATE&amp;creator=factset&amp;DYN_ARGS=TRUE&amp;DOC_NAME=FAT:FQL_AUDITING_CLIENT_TEMPLATE.FAT&amp;display_string=Audit&amp;VAR:KEY=WRKJGXYTEX&amp;VAR:QUERY=RkZfQ09HUyhRVFIsNDAyNjgp&amp;WINDOW=FIRST_POPUP&amp;HEIGHT=450&amp;WIDTH=450&amp;START_MAXIMIZED=FALS","E&amp;VAR:CALENDAR=FIVEDAY&amp;VAR:SYMBOL=5401&amp;VAR:INDEX=0"}</definedName>
    <definedName name="_1821__FDSAUDITLINK__" hidden="1">{"fdsup://directions/FAT Viewer?action=UPDATE&amp;creator=factset&amp;DYN_ARGS=TRUE&amp;DOC_NAME=FAT:FQL_AUDITING_CLIENT_TEMPLATE.FAT&amp;display_string=Audit&amp;VAR:KEY=CJGTMZCNWF&amp;VAR:QUERY=RkZfQ09HUyhRVFIsNDAxNzgp&amp;WINDOW=FIRST_POPUP&amp;HEIGHT=450&amp;WIDTH=450&amp;START_MAXIMIZED=FALS","E&amp;VAR:CALENDAR=FIVEDAY&amp;VAR:SYMBOL=5401&amp;VAR:INDEX=0"}</definedName>
    <definedName name="_1822__FDSAUDITLINK__" hidden="1">{"fdsup://directions/FAT Viewer?action=UPDATE&amp;creator=factset&amp;DYN_ARGS=TRUE&amp;DOC_NAME=FAT:FQL_AUDITING_CLIENT_TEMPLATE.FAT&amp;display_string=Audit&amp;VAR:KEY=IXGXSNINEB&amp;VAR:QUERY=RkZfQ09HUyhRVFIsNDAwODYp&amp;WINDOW=FIRST_POPUP&amp;HEIGHT=450&amp;WIDTH=450&amp;START_MAXIMIZED=FALS","E&amp;VAR:CALENDAR=FIVEDAY&amp;VAR:SYMBOL=5401&amp;VAR:INDEX=0"}</definedName>
    <definedName name="_1823__FDSAUDITLINK__" hidden="1">{"fdsup://directions/FAT Viewer?action=UPDATE&amp;creator=factset&amp;DYN_ARGS=TRUE&amp;DOC_NAME=FAT:FQL_AUDITING_CLIENT_TEMPLATE.FAT&amp;display_string=Audit&amp;VAR:KEY=YNCHCNIDIV&amp;VAR:QUERY=RkZfQ09HUyhRVFIsMzk5OTQp&amp;WINDOW=FIRST_POPUP&amp;HEIGHT=450&amp;WIDTH=450&amp;START_MAXIMIZED=FALS","E&amp;VAR:CALENDAR=FIVEDAY&amp;VAR:SYMBOL=5401&amp;VAR:INDEX=0"}</definedName>
    <definedName name="_1824__FDSAUDITLINK__" hidden="1">{"fdsup://directions/FAT Viewer?action=UPDATE&amp;creator=factset&amp;DYN_ARGS=TRUE&amp;DOC_NAME=FAT:FQL_AUDITING_CLIENT_TEMPLATE.FAT&amp;display_string=Audit&amp;VAR:KEY=SRCNARELST&amp;VAR:QUERY=RkZfQ09HUyhRVFIsMzk5MDMp&amp;WINDOW=FIRST_POPUP&amp;HEIGHT=450&amp;WIDTH=450&amp;START_MAXIMIZED=FALS","E&amp;VAR:CALENDAR=FIVEDAY&amp;VAR:SYMBOL=5401&amp;VAR:INDEX=0"}</definedName>
    <definedName name="_1825__FDSAUDITLINK__" hidden="1">{"fdsup://directions/FAT Viewer?action=UPDATE&amp;creator=factset&amp;DYN_ARGS=TRUE&amp;DOC_NAME=FAT:FQL_AUDITING_CLIENT_TEMPLATE.FAT&amp;display_string=Audit&amp;VAR:KEY=CZEVWTGZEX&amp;VAR:QUERY=RkZfQ09HUyhRVFIsMzk4MTMp&amp;WINDOW=FIRST_POPUP&amp;HEIGHT=450&amp;WIDTH=450&amp;START_MAXIMIZED=FALS","E&amp;VAR:CALENDAR=FIVEDAY&amp;VAR:SYMBOL=5401&amp;VAR:INDEX=0"}</definedName>
    <definedName name="_1826__FDSAUDITLINK__" hidden="1">{"fdsup://directions/FAT Viewer?action=UPDATE&amp;creator=factset&amp;DYN_ARGS=TRUE&amp;DOC_NAME=FAT:FQL_AUDITING_CLIENT_TEMPLATE.FAT&amp;display_string=Audit&amp;VAR:KEY=WFOHQLCXSD&amp;VAR:QUERY=RkZfQ09HUyhRVFIsMzk3MjEp&amp;WINDOW=FIRST_POPUP&amp;HEIGHT=450&amp;WIDTH=450&amp;START_MAXIMIZED=FALS","E&amp;VAR:CALENDAR=FIVEDAY&amp;VAR:SYMBOL=5401&amp;VAR:INDEX=0"}</definedName>
    <definedName name="_1827__FDSAUDITLINK__" hidden="1">{"fdsup://directions/FAT Viewer?action=UPDATE&amp;creator=factset&amp;DYN_ARGS=TRUE&amp;DOC_NAME=FAT:FQL_AUDITING_CLIENT_TEMPLATE.FAT&amp;display_string=Audit&amp;VAR:KEY=EDQLQXQRCN&amp;VAR:QUERY=RkZfQ09HUyhRVFIsMzk2Mjkp&amp;WINDOW=FIRST_POPUP&amp;HEIGHT=450&amp;WIDTH=450&amp;START_MAXIMIZED=FALS","E&amp;VAR:CALENDAR=FIVEDAY&amp;VAR:SYMBOL=5401&amp;VAR:INDEX=0"}</definedName>
    <definedName name="_1828__FDSAUDITLINK__" hidden="1">{"fdsup://directions/FAT Viewer?action=UPDATE&amp;creator=factset&amp;DYN_ARGS=TRUE&amp;DOC_NAME=FAT:FQL_AUDITING_CLIENT_TEMPLATE.FAT&amp;display_string=Audit&amp;VAR:KEY=ALKVEZAVQX&amp;VAR:QUERY=RkZfQ09HUyhRVFIsMzk1Mzgp&amp;WINDOW=FIRST_POPUP&amp;HEIGHT=450&amp;WIDTH=450&amp;START_MAXIMIZED=FALS","E&amp;VAR:CALENDAR=FIVEDAY&amp;VAR:SYMBOL=5401&amp;VAR:INDEX=0"}</definedName>
    <definedName name="_1829__FDSAUDITLINK__" hidden="1">{"fdsup://directions/FAT Viewer?action=UPDATE&amp;creator=factset&amp;DYN_ARGS=TRUE&amp;DOC_NAME=FAT:FQL_AUDITING_CLIENT_TEMPLATE.FAT&amp;display_string=Audit&amp;VAR:KEY=GZIHMVUTMX&amp;VAR:QUERY=RkZfQ09HUyhRVFIsMzk0NDcp&amp;WINDOW=FIRST_POPUP&amp;HEIGHT=450&amp;WIDTH=450&amp;START_MAXIMIZED=FALS","E&amp;VAR:CALENDAR=FIVEDAY&amp;VAR:SYMBOL=5401&amp;VAR:INDEX=0"}</definedName>
    <definedName name="_183__FDSAUDITLINK__" hidden="1">{"fdsup://directions/FAT Viewer?action=UPDATE&amp;creator=factset&amp;DYN_ARGS=TRUE&amp;DOC_NAME=FAT:FQL_AUDITING_CLIENT_TEMPLATE.FAT&amp;display_string=Audit&amp;VAR:KEY=JERKDEXAXE&amp;VAR:QUERY=RkZfU0dBKFFUUiwzODk5MCk=&amp;WINDOW=FIRST_POPUP&amp;HEIGHT=450&amp;WIDTH=450&amp;START_MAXIMIZED=FALS","E&amp;VAR:CALENDAR=FIVEDAY&amp;VAR:SYMBOL=5411&amp;VAR:INDEX=0"}</definedName>
    <definedName name="_1830__FDSAUDITLINK__" hidden="1">{"fdsup://directions/FAT Viewer?action=UPDATE&amp;creator=factset&amp;DYN_ARGS=TRUE&amp;DOC_NAME=FAT:FQL_AUDITING_CLIENT_TEMPLATE.FAT&amp;display_string=Audit&amp;VAR:KEY=MTULGBARGN&amp;VAR:QUERY=RkZfQ09HUyhRVFIsMzkzNTUp&amp;WINDOW=FIRST_POPUP&amp;HEIGHT=450&amp;WIDTH=450&amp;START_MAXIMIZED=FALS","E&amp;VAR:CALENDAR=FIVEDAY&amp;VAR:SYMBOL=5401&amp;VAR:INDEX=0"}</definedName>
    <definedName name="_1831__FDSAUDITLINK__" hidden="1">{"fdsup://directions/FAT Viewer?action=UPDATE&amp;creator=factset&amp;DYN_ARGS=TRUE&amp;DOC_NAME=FAT:FQL_AUDITING_CLIENT_TEMPLATE.FAT&amp;display_string=Audit&amp;VAR:KEY=QZEZUVQRMF&amp;VAR:QUERY=RkZfQ09HUyhRVFIsMzkyNjMp&amp;WINDOW=FIRST_POPUP&amp;HEIGHT=450&amp;WIDTH=450&amp;START_MAXIMIZED=FALS","E&amp;VAR:CALENDAR=FIVEDAY&amp;VAR:SYMBOL=5401&amp;VAR:INDEX=0"}</definedName>
    <definedName name="_1832__FDSAUDITLINK__" hidden="1">{"fdsup://directions/FAT Viewer?action=UPDATE&amp;creator=factset&amp;DYN_ARGS=TRUE&amp;DOC_NAME=FAT:FQL_AUDITING_CLIENT_TEMPLATE.FAT&amp;display_string=Audit&amp;VAR:KEY=UBUJYLYNWR&amp;VAR:QUERY=RkZfQ09HUyhRVFIsMzkxNzIp&amp;WINDOW=FIRST_POPUP&amp;HEIGHT=450&amp;WIDTH=450&amp;START_MAXIMIZED=FALS","E&amp;VAR:CALENDAR=FIVEDAY&amp;VAR:SYMBOL=5401&amp;VAR:INDEX=0"}</definedName>
    <definedName name="_1833__FDSAUDITLINK__" hidden="1">{"fdsup://directions/FAT Viewer?action=UPDATE&amp;creator=factset&amp;DYN_ARGS=TRUE&amp;DOC_NAME=FAT:FQL_AUDITING_CLIENT_TEMPLATE.FAT&amp;display_string=Audit&amp;VAR:KEY=QJQNYTWZSV&amp;VAR:QUERY=RkZfQ09HUyhRVFIsMzkwODIp&amp;WINDOW=FIRST_POPUP&amp;HEIGHT=450&amp;WIDTH=450&amp;START_MAXIMIZED=FALS","E&amp;VAR:CALENDAR=FIVEDAY&amp;VAR:SYMBOL=5401&amp;VAR:INDEX=0"}</definedName>
    <definedName name="_1834__FDSAUDITLINK__" hidden="1">{"fdsup://directions/FAT Viewer?action=UPDATE&amp;creator=factset&amp;DYN_ARGS=TRUE&amp;DOC_NAME=FAT:FQL_AUDITING_CLIENT_TEMPLATE.FAT&amp;display_string=Audit&amp;VAR:KEY=QPQLGNILAB&amp;VAR:QUERY=RkZfQ09HUyhRVFIsMzg5OTAp&amp;WINDOW=FIRST_POPUP&amp;HEIGHT=450&amp;WIDTH=450&amp;START_MAXIMIZED=FALS","E&amp;VAR:CALENDAR=FIVEDAY&amp;VAR:SYMBOL=5401&amp;VAR:INDEX=0"}</definedName>
    <definedName name="_1835__FDSAUDITLINK__" hidden="1">{"fdsup://directions/FAT Viewer?action=UPDATE&amp;creator=factset&amp;DYN_ARGS=TRUE&amp;DOC_NAME=FAT:FQL_AUDITING_CLIENT_TEMPLATE.FAT&amp;display_string=Audit&amp;VAR:KEY=IRUNCVSHIH&amp;VAR:QUERY=RkZfQ09HUyhRVFIsMzg4OTgp&amp;WINDOW=FIRST_POPUP&amp;HEIGHT=450&amp;WIDTH=450&amp;START_MAXIMIZED=FALS","E&amp;VAR:CALENDAR=FIVEDAY&amp;VAR:SYMBOL=5401&amp;VAR:INDEX=0"}</definedName>
    <definedName name="_1836__FDSAUDITLINK__" hidden="1">{"fdsup://directions/FAT Viewer?action=UPDATE&amp;creator=factset&amp;DYN_ARGS=TRUE&amp;DOC_NAME=FAT:FQL_AUDITING_CLIENT_TEMPLATE.FAT&amp;display_string=Audit&amp;VAR:KEY=GPYBYRANOH&amp;VAR:QUERY=RkZfQ09HUyhRVFIsMzg4MDcp&amp;WINDOW=FIRST_POPUP&amp;HEIGHT=450&amp;WIDTH=450&amp;START_MAXIMIZED=FALS","E&amp;VAR:CALENDAR=FIVEDAY&amp;VAR:SYMBOL=5401&amp;VAR:INDEX=0"}</definedName>
    <definedName name="_1837__FDSAUDITLINK__" hidden="1">{"fdsup://directions/FAT Viewer?action=UPDATE&amp;creator=factset&amp;DYN_ARGS=TRUE&amp;DOC_NAME=FAT:FQL_AUDITING_CLIENT_TEMPLATE.FAT&amp;display_string=Audit&amp;VAR:KEY=IRWREXWPUV&amp;VAR:QUERY=RkZfQ09HUyhRVFIsMzg3MTcp&amp;WINDOW=FIRST_POPUP&amp;HEIGHT=450&amp;WIDTH=450&amp;START_MAXIMIZED=FALS","E&amp;VAR:CALENDAR=FIVEDAY&amp;VAR:SYMBOL=5401&amp;VAR:INDEX=0"}</definedName>
    <definedName name="_1838__FDSAUDITLINK__" hidden="1">{"fdsup://directions/FAT Viewer?action=UPDATE&amp;creator=factset&amp;DYN_ARGS=TRUE&amp;DOC_NAME=FAT:FQL_AUDITING_CLIENT_TEMPLATE.FAT&amp;display_string=Audit&amp;VAR:KEY=AVAXCJKHQD&amp;VAR:QUERY=RkZfQ09HUyhRVFIsMzg2MjUp&amp;WINDOW=FIRST_POPUP&amp;HEIGHT=450&amp;WIDTH=450&amp;START_MAXIMIZED=FALS","E&amp;VAR:CALENDAR=FIVEDAY&amp;VAR:SYMBOL=5401&amp;VAR:INDEX=0"}</definedName>
    <definedName name="_1839__FDSAUDITLINK__" hidden="1">{"fdsup://directions/FAT Viewer?action=UPDATE&amp;creator=factset&amp;DYN_ARGS=TRUE&amp;DOC_NAME=FAT:FQL_AUDITING_CLIENT_TEMPLATE.FAT&amp;display_string=Audit&amp;VAR:KEY=UHADWHWBUT&amp;VAR:QUERY=RkZfQ09HUyhRVFIsMzg1MzMp&amp;WINDOW=FIRST_POPUP&amp;HEIGHT=450&amp;WIDTH=450&amp;START_MAXIMIZED=FALS","E&amp;VAR:CALENDAR=FIVEDAY&amp;VAR:SYMBOL=5401&amp;VAR:INDEX=0"}</definedName>
    <definedName name="_184__FDSAUDITLINK__" hidden="1">{"fdsup://directions/FAT Viewer?action=UPDATE&amp;creator=factset&amp;DYN_ARGS=TRUE&amp;DOC_NAME=FAT:FQL_AUDITING_CLIENT_TEMPLATE.FAT&amp;display_string=Audit&amp;VAR:KEY=VERAXSHGNA&amp;VAR:QUERY=RkZfU0dBKFFUUiwzODg5OCk=&amp;WINDOW=FIRST_POPUP&amp;HEIGHT=450&amp;WIDTH=450&amp;START_MAXIMIZED=FALS","E&amp;VAR:CALENDAR=FIVEDAY&amp;VAR:SYMBOL=5411&amp;VAR:INDEX=0"}</definedName>
    <definedName name="_1840__FDSAUDITLINK__" hidden="1">{"fdsup://directions/FAT Viewer?action=UPDATE&amp;creator=factset&amp;DYN_ARGS=TRUE&amp;DOC_NAME=FAT:FQL_AUDITING_CLIENT_TEMPLATE.FAT&amp;display_string=Audit&amp;VAR:KEY=YZKPILEHAV&amp;VAR:QUERY=RkZfQ09HUyhRVFIsMzg0NDIp&amp;WINDOW=FIRST_POPUP&amp;HEIGHT=450&amp;WIDTH=450&amp;START_MAXIMIZED=FALS","E&amp;VAR:CALENDAR=FIVEDAY&amp;VAR:SYMBOL=5401&amp;VAR:INDEX=0"}</definedName>
    <definedName name="_1841__FDSAUDITLINK__" hidden="1">{"fdsup://directions/FAT Viewer?action=UPDATE&amp;creator=factset&amp;DYN_ARGS=TRUE&amp;DOC_NAME=FAT:FQL_AUDITING_CLIENT_TEMPLATE.FAT&amp;display_string=Audit&amp;VAR:KEY=QZIBIZQVGV&amp;VAR:QUERY=RkZfQ09HUyhRVFIsMzgzNTIp&amp;WINDOW=FIRST_POPUP&amp;HEIGHT=450&amp;WIDTH=450&amp;START_MAXIMIZED=FALS","E&amp;VAR:CALENDAR=FIVEDAY&amp;VAR:SYMBOL=5401&amp;VAR:INDEX=0"}</definedName>
    <definedName name="_1842__FDSAUDITLINK__" hidden="1">{"fdsup://directions/FAT Viewer?action=UPDATE&amp;creator=factset&amp;DYN_ARGS=TRUE&amp;DOC_NAME=FAT:FQL_AUDITING_CLIENT_TEMPLATE.FAT&amp;display_string=Audit&amp;VAR:KEY=GFUDGDYVEP&amp;VAR:QUERY=RkZfQ09HUyhRVFIsMzgyNjAp&amp;WINDOW=FIRST_POPUP&amp;HEIGHT=450&amp;WIDTH=450&amp;START_MAXIMIZED=FALS","E&amp;VAR:CALENDAR=FIVEDAY&amp;VAR:SYMBOL=5401&amp;VAR:INDEX=0"}</definedName>
    <definedName name="_1843__FDSAUDITLINK__" hidden="1">{"fdsup://directions/FAT Viewer?action=UPDATE&amp;creator=factset&amp;DYN_ARGS=TRUE&amp;DOC_NAME=FAT:FQL_AUDITING_CLIENT_TEMPLATE.FAT&amp;display_string=Audit&amp;VAR:KEY=CZMFUNWVYF&amp;VAR:QUERY=RkZfQ09HUyhRVFIsMzgxNjgp&amp;WINDOW=FIRST_POPUP&amp;HEIGHT=450&amp;WIDTH=450&amp;START_MAXIMIZED=FALS","E&amp;VAR:CALENDAR=FIVEDAY&amp;VAR:SYMBOL=5401&amp;VAR:INDEX=0"}</definedName>
    <definedName name="_1844__FDSAUDITLINK__" hidden="1">{"fdsup://directions/FAT Viewer?action=UPDATE&amp;creator=factset&amp;DYN_ARGS=TRUE&amp;DOC_NAME=FAT:FQL_AUDITING_CLIENT_TEMPLATE.FAT&amp;display_string=Audit&amp;VAR:KEY=YREHSDOHGN&amp;VAR:QUERY=RkZfQ09HUyhRVFIsMzgwNzcp&amp;WINDOW=FIRST_POPUP&amp;HEIGHT=450&amp;WIDTH=450&amp;START_MAXIMIZED=FALS","E&amp;VAR:CALENDAR=FIVEDAY&amp;VAR:SYMBOL=5401&amp;VAR:INDEX=0"}</definedName>
    <definedName name="_1845__FDSAUDITLINK__" hidden="1">{"fdsup://directions/FAT Viewer?action=UPDATE&amp;creator=factset&amp;DYN_ARGS=TRUE&amp;DOC_NAME=FAT:FQL_AUDITING_CLIENT_TEMPLATE.FAT&amp;display_string=Audit&amp;VAR:KEY=EVGLCTIPQB&amp;VAR:QUERY=RkZfQ09HUyhRVFIsMzc5ODYp&amp;WINDOW=FIRST_POPUP&amp;HEIGHT=450&amp;WIDTH=450&amp;START_MAXIMIZED=FALS","E&amp;VAR:CALENDAR=FIVEDAY&amp;VAR:SYMBOL=5401&amp;VAR:INDEX=0"}</definedName>
    <definedName name="_1846__FDSAUDITLINK__" hidden="1">{"fdsup://directions/FAT Viewer?action=UPDATE&amp;creator=factset&amp;DYN_ARGS=TRUE&amp;DOC_NAME=FAT:FQL_AUDITING_CLIENT_TEMPLATE.FAT&amp;display_string=Audit&amp;VAR:KEY=ANOHSZMREF&amp;VAR:QUERY=RkZfQ09HUyhRVFIsMzc4OTQp&amp;WINDOW=FIRST_POPUP&amp;HEIGHT=450&amp;WIDTH=450&amp;START_MAXIMIZED=FALS","E&amp;VAR:CALENDAR=FIVEDAY&amp;VAR:SYMBOL=5401&amp;VAR:INDEX=0"}</definedName>
    <definedName name="_1847__FDSAUDITLINK__" hidden="1">{"fdsup://directions/FAT Viewer?action=UPDATE&amp;creator=factset&amp;DYN_ARGS=TRUE&amp;DOC_NAME=FAT:FQL_AUDITING_CLIENT_TEMPLATE.FAT&amp;display_string=Audit&amp;VAR:KEY=ANOZIDALET&amp;VAR:QUERY=RkZfQ09HUyhRVFIsMzc4MDIp&amp;WINDOW=FIRST_POPUP&amp;HEIGHT=450&amp;WIDTH=450&amp;START_MAXIMIZED=FALS","E&amp;VAR:CALENDAR=FIVEDAY&amp;VAR:SYMBOL=5401&amp;VAR:INDEX=0"}</definedName>
    <definedName name="_1848__FDSAUDITLINK__" hidden="1">{"fdsup://directions/FAT Viewer?action=UPDATE&amp;creator=factset&amp;DYN_ARGS=TRUE&amp;DOC_NAME=FAT:FQL_AUDITING_CLIENT_TEMPLATE.FAT&amp;display_string=Audit&amp;VAR:KEY=ODKTEPEFYB&amp;VAR:QUERY=RkZfQ09HUyhRVFIsMzc3MTEp&amp;WINDOW=FIRST_POPUP&amp;HEIGHT=450&amp;WIDTH=450&amp;START_MAXIMIZED=FALS","E&amp;VAR:CALENDAR=FIVEDAY&amp;VAR:SYMBOL=5401&amp;VAR:INDEX=0"}</definedName>
    <definedName name="_1849__FDSAUDITLINK__" hidden="1">{"fdsup://directions/FAT Viewer?action=UPDATE&amp;creator=factset&amp;DYN_ARGS=TRUE&amp;DOC_NAME=FAT:FQL_AUDITING_CLIENT_TEMPLATE.FAT&amp;display_string=Audit&amp;VAR:KEY=GDKHMHGLIT&amp;VAR:QUERY=RkZfQ09HUyhRVFIsMzc2MjEp&amp;WINDOW=FIRST_POPUP&amp;HEIGHT=450&amp;WIDTH=450&amp;START_MAXIMIZED=FALS","E&amp;VAR:CALENDAR=FIVEDAY&amp;VAR:SYMBOL=5401&amp;VAR:INDEX=0"}</definedName>
    <definedName name="_184AT3_" hidden="1">{#N/A,#N/A,FALSE,"인원";#N/A,#N/A,FALSE,"비용2";#N/A,#N/A,FALSE,"비용1";#N/A,#N/A,FALSE,"비용";#N/A,#N/A,FALSE,"보증2";#N/A,#N/A,FALSE,"보증1";#N/A,#N/A,FALSE,"보증";#N/A,#N/A,FALSE,"손익1";#N/A,#N/A,FALSE,"손익";#N/A,#N/A,FALSE,"부서별매출";#N/A,#N/A,FALSE,"매출"}</definedName>
    <definedName name="_185__FDSAUDITLINK__" hidden="1">{"fdsup://directions/FAT Viewer?action=UPDATE&amp;creator=factset&amp;DYN_ARGS=TRUE&amp;DOC_NAME=FAT:FQL_AUDITING_CLIENT_TEMPLATE.FAT&amp;display_string=Audit&amp;VAR:KEY=PYRMHUBMFA&amp;VAR:QUERY=RkZfU0dBKFFUUiwzODgwNyk=&amp;WINDOW=FIRST_POPUP&amp;HEIGHT=450&amp;WIDTH=450&amp;START_MAXIMIZED=FALS","E&amp;VAR:CALENDAR=FIVEDAY&amp;VAR:SYMBOL=5411&amp;VAR:INDEX=0"}</definedName>
    <definedName name="_1850__FDSAUDITLINK__" hidden="1">{"fdsup://directions/FAT Viewer?action=UPDATE&amp;creator=factset&amp;DYN_ARGS=TRUE&amp;DOC_NAME=FAT:FQL_AUDITING_CLIENT_TEMPLATE.FAT&amp;display_string=Audit&amp;VAR:KEY=UPULOFUTCL&amp;VAR:QUERY=RkZfQ09HUyhRVFIsMzc1Mjkp&amp;WINDOW=FIRST_POPUP&amp;HEIGHT=450&amp;WIDTH=450&amp;START_MAXIMIZED=FALS","E&amp;VAR:CALENDAR=FIVEDAY&amp;VAR:SYMBOL=5401&amp;VAR:INDEX=0"}</definedName>
    <definedName name="_1851__FDSAUDITLINK__" hidden="1">{"fdsup://directions/FAT Viewer?action=UPDATE&amp;creator=factset&amp;DYN_ARGS=TRUE&amp;DOC_NAME=FAT:FQL_AUDITING_CLIENT_TEMPLATE.FAT&amp;display_string=Audit&amp;VAR:KEY=ARKVODINQT&amp;VAR:QUERY=RkZfQ09HUyhRVFIsMzc0Mzcp&amp;WINDOW=FIRST_POPUP&amp;HEIGHT=450&amp;WIDTH=450&amp;START_MAXIMIZED=FALS","E&amp;VAR:CALENDAR=FIVEDAY&amp;VAR:SYMBOL=5401&amp;VAR:INDEX=0"}</definedName>
    <definedName name="_1852__FDSAUDITLINK__" hidden="1">{"fdsup://directions/FAT Viewer?action=UPDATE&amp;creator=factset&amp;DYN_ARGS=TRUE&amp;DOC_NAME=FAT:FQL_AUDITING_CLIENT_TEMPLATE.FAT&amp;display_string=Audit&amp;VAR:KEY=IBOTUXYHUD&amp;VAR:QUERY=RkZfQ09HUyhRVFIsMzczNDYp&amp;WINDOW=FIRST_POPUP&amp;HEIGHT=450&amp;WIDTH=450&amp;START_MAXIMIZED=FALS","E&amp;VAR:CALENDAR=FIVEDAY&amp;VAR:SYMBOL=5401&amp;VAR:INDEX=0"}</definedName>
    <definedName name="_1853__FDSAUDITLINK__" hidden="1">{"fdsup://directions/FAT Viewer?action=UPDATE&amp;creator=factset&amp;DYN_ARGS=TRUE&amp;DOC_NAME=FAT:FQL_AUDITING_CLIENT_TEMPLATE.FAT&amp;display_string=Audit&amp;VAR:KEY=GFCVONIDCP&amp;VAR:QUERY=RkZfQ09HUyhRVFIsMzcyNTYp&amp;WINDOW=FIRST_POPUP&amp;HEIGHT=450&amp;WIDTH=450&amp;START_MAXIMIZED=FALS","E&amp;VAR:CALENDAR=FIVEDAY&amp;VAR:SYMBOL=5401&amp;VAR:INDEX=0"}</definedName>
    <definedName name="_1854__FDSAUDITLINK__" hidden="1">{"fdsup://directions/FAT Viewer?action=UPDATE&amp;creator=factset&amp;DYN_ARGS=TRUE&amp;DOC_NAME=FAT:FQL_AUDITING_CLIENT_TEMPLATE.FAT&amp;display_string=Audit&amp;VAR:KEY=YLIVSBANGX&amp;VAR:QUERY=RkZfQ09HUyhRVFIsMzcxNjQp&amp;WINDOW=FIRST_POPUP&amp;HEIGHT=450&amp;WIDTH=450&amp;START_MAXIMIZED=FALS","E&amp;VAR:CALENDAR=FIVEDAY&amp;VAR:SYMBOL=5401&amp;VAR:INDEX=0"}</definedName>
    <definedName name="_1855__FDSAUDITLINK__" hidden="1">{"fdsup://directions/FAT Viewer?action=UPDATE&amp;creator=factset&amp;DYN_ARGS=TRUE&amp;DOC_NAME=FAT:FQL_AUDITING_CLIENT_TEMPLATE.FAT&amp;display_string=Audit&amp;VAR:KEY=CVKPYZELEL&amp;VAR:QUERY=RkZfQ09HUyhRVFIsMzcwNzIp&amp;WINDOW=FIRST_POPUP&amp;HEIGHT=450&amp;WIDTH=450&amp;START_MAXIMIZED=FALS","E&amp;VAR:CALENDAR=FIVEDAY&amp;VAR:SYMBOL=5401&amp;VAR:INDEX=0"}</definedName>
    <definedName name="_1856__FDSAUDITLINK__" hidden="1">{"fdsup://directions/FAT Viewer?action=UPDATE&amp;creator=factset&amp;DYN_ARGS=TRUE&amp;DOC_NAME=FAT:FQL_AUDITING_CLIENT_TEMPLATE.FAT&amp;display_string=Audit&amp;VAR:KEY=OZABKJCTYD&amp;VAR:QUERY=RkZfQ09HUyhRVFIsMzY5ODEp&amp;WINDOW=FIRST_POPUP&amp;HEIGHT=450&amp;WIDTH=450&amp;START_MAXIMIZED=FALS","E&amp;VAR:CALENDAR=FIVEDAY&amp;VAR:SYMBOL=5401&amp;VAR:INDEX=0"}</definedName>
    <definedName name="_1857__FDSAUDITLINK__" hidden="1">{"fdsup://directions/FAT Viewer?action=UPDATE&amp;creator=factset&amp;DYN_ARGS=TRUE&amp;DOC_NAME=FAT:FQL_AUDITING_CLIENT_TEMPLATE.FAT&amp;display_string=Audit&amp;VAR:KEY=AZIZOFEHAB&amp;VAR:QUERY=RkZfQ09HUyhRVFIsMzY4OTEp&amp;WINDOW=FIRST_POPUP&amp;HEIGHT=450&amp;WIDTH=450&amp;START_MAXIMIZED=FALS","E&amp;VAR:CALENDAR=FIVEDAY&amp;VAR:SYMBOL=5401&amp;VAR:INDEX=0"}</definedName>
    <definedName name="_1858__FDSAUDITLINK__" hidden="1">{"fdsup://directions/FAT Viewer?action=UPDATE&amp;creator=factset&amp;DYN_ARGS=TRUE&amp;DOC_NAME=FAT:FQL_AUDITING_CLIENT_TEMPLATE.FAT&amp;display_string=Audit&amp;VAR:KEY=SJSDGHWVAP&amp;VAR:QUERY=RkZfQ09HUyhRVFIsMzY3OTkp&amp;WINDOW=FIRST_POPUP&amp;HEIGHT=450&amp;WIDTH=450&amp;START_MAXIMIZED=FALS","E&amp;VAR:CALENDAR=FIVEDAY&amp;VAR:SYMBOL=5401&amp;VAR:INDEX=0"}</definedName>
    <definedName name="_1859__FDSAUDITLINK__" hidden="1">{"fdsup://directions/FAT Viewer?action=UPDATE&amp;creator=factset&amp;DYN_ARGS=TRUE&amp;DOC_NAME=FAT:FQL_AUDITING_CLIENT_TEMPLATE.FAT&amp;display_string=Audit&amp;VAR:KEY=KPWPQBAJYR&amp;VAR:QUERY=RkZfQ09HUyhRVFIsMzY3MDcp&amp;WINDOW=FIRST_POPUP&amp;HEIGHT=450&amp;WIDTH=450&amp;START_MAXIMIZED=FALS","E&amp;VAR:CALENDAR=FIVEDAY&amp;VAR:SYMBOL=5401&amp;VAR:INDEX=0"}</definedName>
    <definedName name="_185d24_" hidden="1">{#N/A,#N/A,FALSE,"인원";#N/A,#N/A,FALSE,"비용2";#N/A,#N/A,FALSE,"비용1";#N/A,#N/A,FALSE,"비용";#N/A,#N/A,FALSE,"보증2";#N/A,#N/A,FALSE,"보증1";#N/A,#N/A,FALSE,"보증";#N/A,#N/A,FALSE,"손익1";#N/A,#N/A,FALSE,"손익";#N/A,#N/A,FALSE,"부서별매출";#N/A,#N/A,FALSE,"매출"}</definedName>
    <definedName name="_186__FDSAUDITLINK__" hidden="1">{"fdsup://directions/FAT Viewer?action=UPDATE&amp;creator=factset&amp;DYN_ARGS=TRUE&amp;DOC_NAME=FAT:FQL_AUDITING_CLIENT_TEMPLATE.FAT&amp;display_string=Audit&amp;VAR:KEY=XKVEHSZUJQ&amp;VAR:QUERY=RkZfU0dBKFFUUiwzODcxNyk=&amp;WINDOW=FIRST_POPUP&amp;HEIGHT=450&amp;WIDTH=450&amp;START_MAXIMIZED=FALS","E&amp;VAR:CALENDAR=FIVEDAY&amp;VAR:SYMBOL=5411&amp;VAR:INDEX=0"}</definedName>
    <definedName name="_1860__FDSAUDITLINK__" hidden="1">{"fdsup://directions/FAT Viewer?action=UPDATE&amp;creator=factset&amp;DYN_ARGS=TRUE&amp;DOC_NAME=FAT:FQL_AUDITING_CLIENT_TEMPLATE.FAT&amp;display_string=Audit&amp;VAR:KEY=IRYTSVKLKD&amp;VAR:QUERY=RkZfQ09HUyhRVFIsNDA2MzMp&amp;WINDOW=FIRST_POPUP&amp;HEIGHT=450&amp;WIDTH=450&amp;START_MAXIMIZED=FALS","E&amp;VAR:CALENDAR=FIVEDAY&amp;VAR:SYMBOL=5401&amp;VAR:INDEX=0"}</definedName>
    <definedName name="_1861__FDSAUDITLINK__" hidden="1">{"fdsup://directions/FAT Viewer?action=UPDATE&amp;creator=factset&amp;DYN_ARGS=TRUE&amp;DOC_NAME=FAT:FQL_AUDITING_CLIENT_TEMPLATE.FAT&amp;display_string=Audit&amp;VAR:KEY=WXWPGXILWH&amp;VAR:QUERY=RkZfQ09HUyhRVFIsNDA1NDMp&amp;WINDOW=FIRST_POPUP&amp;HEIGHT=450&amp;WIDTH=450&amp;START_MAXIMIZED=FALS","E&amp;VAR:CALENDAR=FIVEDAY&amp;VAR:SYMBOL=5401&amp;VAR:INDEX=0"}</definedName>
    <definedName name="_1862__FDSAUDITLINK__" hidden="1">{"fdsup://directions/FAT Viewer?action=UPDATE&amp;creator=factset&amp;DYN_ARGS=TRUE&amp;DOC_NAME=FAT:FQL_AUDITING_CLIENT_TEMPLATE.FAT&amp;display_string=Audit&amp;VAR:KEY=OLKRQZATYB&amp;VAR:QUERY=RkZfQ09HUyhRVFIsNDA0NTEp&amp;WINDOW=FIRST_POPUP&amp;HEIGHT=450&amp;WIDTH=450&amp;START_MAXIMIZED=FALS","E&amp;VAR:CALENDAR=FIVEDAY&amp;VAR:SYMBOL=5401&amp;VAR:INDEX=0"}</definedName>
    <definedName name="_1863__FDSAUDITLINK__" hidden="1">{"fdsup://directions/FAT Viewer?action=UPDATE&amp;creator=factset&amp;DYN_ARGS=TRUE&amp;DOC_NAME=FAT:FQL_AUDITING_CLIENT_TEMPLATE.FAT&amp;display_string=Audit&amp;VAR:KEY=SBOXMDCRYX&amp;VAR:QUERY=RkZfQ09HUyhRVFIsNDAzNTkp&amp;WINDOW=FIRST_POPUP&amp;HEIGHT=450&amp;WIDTH=450&amp;START_MAXIMIZED=FALS","E&amp;VAR:CALENDAR=FIVEDAY&amp;VAR:SYMBOL=5401&amp;VAR:INDEX=0"}</definedName>
    <definedName name="_1864__FDSAUDITLINK__" hidden="1">{"fdsup://directions/FAT Viewer?action=UPDATE&amp;creator=factset&amp;DYN_ARGS=TRUE&amp;DOC_NAME=FAT:FQL_AUDITING_CLIENT_TEMPLATE.FAT&amp;display_string=Audit&amp;VAR:KEY=WRKJGXYTEX&amp;VAR:QUERY=RkZfQ09HUyhRVFIsNDAyNjgp&amp;WINDOW=FIRST_POPUP&amp;HEIGHT=450&amp;WIDTH=450&amp;START_MAXIMIZED=FALS","E&amp;VAR:CALENDAR=FIVEDAY&amp;VAR:SYMBOL=5401&amp;VAR:INDEX=0"}</definedName>
    <definedName name="_1865__FDSAUDITLINK__" hidden="1">{"fdsup://directions/FAT Viewer?action=UPDATE&amp;creator=factset&amp;DYN_ARGS=TRUE&amp;DOC_NAME=FAT:FQL_AUDITING_CLIENT_TEMPLATE.FAT&amp;display_string=Audit&amp;VAR:KEY=CJGTMZCNWF&amp;VAR:QUERY=RkZfQ09HUyhRVFIsNDAxNzgp&amp;WINDOW=FIRST_POPUP&amp;HEIGHT=450&amp;WIDTH=450&amp;START_MAXIMIZED=FALS","E&amp;VAR:CALENDAR=FIVEDAY&amp;VAR:SYMBOL=5401&amp;VAR:INDEX=0"}</definedName>
    <definedName name="_1866__FDSAUDITLINK__" hidden="1">{"fdsup://directions/FAT Viewer?action=UPDATE&amp;creator=factset&amp;DYN_ARGS=TRUE&amp;DOC_NAME=FAT:FQL_AUDITING_CLIENT_TEMPLATE.FAT&amp;display_string=Audit&amp;VAR:KEY=IXGXSNINEB&amp;VAR:QUERY=RkZfQ09HUyhRVFIsNDAwODYp&amp;WINDOW=FIRST_POPUP&amp;HEIGHT=450&amp;WIDTH=450&amp;START_MAXIMIZED=FALS","E&amp;VAR:CALENDAR=FIVEDAY&amp;VAR:SYMBOL=5401&amp;VAR:INDEX=0"}</definedName>
    <definedName name="_1867__FDSAUDITLINK__" hidden="1">{"fdsup://directions/FAT Viewer?action=UPDATE&amp;creator=factset&amp;DYN_ARGS=TRUE&amp;DOC_NAME=FAT:FQL_AUDITING_CLIENT_TEMPLATE.FAT&amp;display_string=Audit&amp;VAR:KEY=YNCHCNIDIV&amp;VAR:QUERY=RkZfQ09HUyhRVFIsMzk5OTQp&amp;WINDOW=FIRST_POPUP&amp;HEIGHT=450&amp;WIDTH=450&amp;START_MAXIMIZED=FALS","E&amp;VAR:CALENDAR=FIVEDAY&amp;VAR:SYMBOL=5401&amp;VAR:INDEX=0"}</definedName>
    <definedName name="_1868__FDSAUDITLINK__" hidden="1">{"fdsup://directions/FAT Viewer?action=UPDATE&amp;creator=factset&amp;DYN_ARGS=TRUE&amp;DOC_NAME=FAT:FQL_AUDITING_CLIENT_TEMPLATE.FAT&amp;display_string=Audit&amp;VAR:KEY=SRCNARELST&amp;VAR:QUERY=RkZfQ09HUyhRVFIsMzk5MDMp&amp;WINDOW=FIRST_POPUP&amp;HEIGHT=450&amp;WIDTH=450&amp;START_MAXIMIZED=FALS","E&amp;VAR:CALENDAR=FIVEDAY&amp;VAR:SYMBOL=5401&amp;VAR:INDEX=0"}</definedName>
    <definedName name="_1869__FDSAUDITLINK__" hidden="1">{"fdsup://directions/FAT Viewer?action=UPDATE&amp;creator=factset&amp;DYN_ARGS=TRUE&amp;DOC_NAME=FAT:FQL_AUDITING_CLIENT_TEMPLATE.FAT&amp;display_string=Audit&amp;VAR:KEY=CZEVWTGZEX&amp;VAR:QUERY=RkZfQ09HUyhRVFIsMzk4MTMp&amp;WINDOW=FIRST_POPUP&amp;HEIGHT=450&amp;WIDTH=450&amp;START_MAXIMIZED=FALS","E&amp;VAR:CALENDAR=FIVEDAY&amp;VAR:SYMBOL=5401&amp;VAR:INDEX=0"}</definedName>
    <definedName name="_186DD2_"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187__FDSAUDITLINK__" hidden="1">{"fdsup://directions/FAT Viewer?action=UPDATE&amp;creator=factset&amp;DYN_ARGS=TRUE&amp;DOC_NAME=FAT:FQL_AUDITING_CLIENT_TEMPLATE.FAT&amp;display_string=Audit&amp;VAR:KEY=FKLGLWHQBK&amp;VAR:QUERY=RkZfU0dBKFFUUiwzODYyNSk=&amp;WINDOW=FIRST_POPUP&amp;HEIGHT=450&amp;WIDTH=450&amp;START_MAXIMIZED=FALS","E&amp;VAR:CALENDAR=FIVEDAY&amp;VAR:SYMBOL=5411&amp;VAR:INDEX=0"}</definedName>
    <definedName name="_1870__FDSAUDITLINK__" hidden="1">{"fdsup://directions/FAT Viewer?action=UPDATE&amp;creator=factset&amp;DYN_ARGS=TRUE&amp;DOC_NAME=FAT:FQL_AUDITING_CLIENT_TEMPLATE.FAT&amp;display_string=Audit&amp;VAR:KEY=WFOHQLCXSD&amp;VAR:QUERY=RkZfQ09HUyhRVFIsMzk3MjEp&amp;WINDOW=FIRST_POPUP&amp;HEIGHT=450&amp;WIDTH=450&amp;START_MAXIMIZED=FALS","E&amp;VAR:CALENDAR=FIVEDAY&amp;VAR:SYMBOL=5401&amp;VAR:INDEX=0"}</definedName>
    <definedName name="_1871__FDSAUDITLINK__" hidden="1">{"fdsup://directions/FAT Viewer?action=UPDATE&amp;creator=factset&amp;DYN_ARGS=TRUE&amp;DOC_NAME=FAT:FQL_AUDITING_CLIENT_TEMPLATE.FAT&amp;display_string=Audit&amp;VAR:KEY=EDQLQXQRCN&amp;VAR:QUERY=RkZfQ09HUyhRVFIsMzk2Mjkp&amp;WINDOW=FIRST_POPUP&amp;HEIGHT=450&amp;WIDTH=450&amp;START_MAXIMIZED=FALS","E&amp;VAR:CALENDAR=FIVEDAY&amp;VAR:SYMBOL=5401&amp;VAR:INDEX=0"}</definedName>
    <definedName name="_1872__FDSAUDITLINK__" hidden="1">{"fdsup://directions/FAT Viewer?action=UPDATE&amp;creator=factset&amp;DYN_ARGS=TRUE&amp;DOC_NAME=FAT:FQL_AUDITING_CLIENT_TEMPLATE.FAT&amp;display_string=Audit&amp;VAR:KEY=ALKVEZAVQX&amp;VAR:QUERY=RkZfQ09HUyhRVFIsMzk1Mzgp&amp;WINDOW=FIRST_POPUP&amp;HEIGHT=450&amp;WIDTH=450&amp;START_MAXIMIZED=FALS","E&amp;VAR:CALENDAR=FIVEDAY&amp;VAR:SYMBOL=5401&amp;VAR:INDEX=0"}</definedName>
    <definedName name="_1873__FDSAUDITLINK__" hidden="1">{"fdsup://directions/FAT Viewer?action=UPDATE&amp;creator=factset&amp;DYN_ARGS=TRUE&amp;DOC_NAME=FAT:FQL_AUDITING_CLIENT_TEMPLATE.FAT&amp;display_string=Audit&amp;VAR:KEY=GZIHMVUTMX&amp;VAR:QUERY=RkZfQ09HUyhRVFIsMzk0NDcp&amp;WINDOW=FIRST_POPUP&amp;HEIGHT=450&amp;WIDTH=450&amp;START_MAXIMIZED=FALS","E&amp;VAR:CALENDAR=FIVEDAY&amp;VAR:SYMBOL=5401&amp;VAR:INDEX=0"}</definedName>
    <definedName name="_1874__FDSAUDITLINK__" hidden="1">{"fdsup://directions/FAT Viewer?action=UPDATE&amp;creator=factset&amp;DYN_ARGS=TRUE&amp;DOC_NAME=FAT:FQL_AUDITING_CLIENT_TEMPLATE.FAT&amp;display_string=Audit&amp;VAR:KEY=MTULGBARGN&amp;VAR:QUERY=RkZfQ09HUyhRVFIsMzkzNTUp&amp;WINDOW=FIRST_POPUP&amp;HEIGHT=450&amp;WIDTH=450&amp;START_MAXIMIZED=FALS","E&amp;VAR:CALENDAR=FIVEDAY&amp;VAR:SYMBOL=5401&amp;VAR:INDEX=0"}</definedName>
    <definedName name="_1875__FDSAUDITLINK__" hidden="1">{"fdsup://directions/FAT Viewer?action=UPDATE&amp;creator=factset&amp;DYN_ARGS=TRUE&amp;DOC_NAME=FAT:FQL_AUDITING_CLIENT_TEMPLATE.FAT&amp;display_string=Audit&amp;VAR:KEY=QZEZUVQRMF&amp;VAR:QUERY=RkZfQ09HUyhRVFIsMzkyNjMp&amp;WINDOW=FIRST_POPUP&amp;HEIGHT=450&amp;WIDTH=450&amp;START_MAXIMIZED=FALS","E&amp;VAR:CALENDAR=FIVEDAY&amp;VAR:SYMBOL=5401&amp;VAR:INDEX=0"}</definedName>
    <definedName name="_1876__FDSAUDITLINK__" hidden="1">{"fdsup://directions/FAT Viewer?action=UPDATE&amp;creator=factset&amp;DYN_ARGS=TRUE&amp;DOC_NAME=FAT:FQL_AUDITING_CLIENT_TEMPLATE.FAT&amp;display_string=Audit&amp;VAR:KEY=UBUJYLYNWR&amp;VAR:QUERY=RkZfQ09HUyhRVFIsMzkxNzIp&amp;WINDOW=FIRST_POPUP&amp;HEIGHT=450&amp;WIDTH=450&amp;START_MAXIMIZED=FALS","E&amp;VAR:CALENDAR=FIVEDAY&amp;VAR:SYMBOL=5401&amp;VAR:INDEX=0"}</definedName>
    <definedName name="_1877__FDSAUDITLINK__" hidden="1">{"fdsup://directions/FAT Viewer?action=UPDATE&amp;creator=factset&amp;DYN_ARGS=TRUE&amp;DOC_NAME=FAT:FQL_AUDITING_CLIENT_TEMPLATE.FAT&amp;display_string=Audit&amp;VAR:KEY=QJQNYTWZSV&amp;VAR:QUERY=RkZfQ09HUyhRVFIsMzkwODIp&amp;WINDOW=FIRST_POPUP&amp;HEIGHT=450&amp;WIDTH=450&amp;START_MAXIMIZED=FALS","E&amp;VAR:CALENDAR=FIVEDAY&amp;VAR:SYMBOL=5401&amp;VAR:INDEX=0"}</definedName>
    <definedName name="_1878__FDSAUDITLINK__" hidden="1">{"fdsup://directions/FAT Viewer?action=UPDATE&amp;creator=factset&amp;DYN_ARGS=TRUE&amp;DOC_NAME=FAT:FQL_AUDITING_CLIENT_TEMPLATE.FAT&amp;display_string=Audit&amp;VAR:KEY=QPQLGNILAB&amp;VAR:QUERY=RkZfQ09HUyhRVFIsMzg5OTAp&amp;WINDOW=FIRST_POPUP&amp;HEIGHT=450&amp;WIDTH=450&amp;START_MAXIMIZED=FALS","E&amp;VAR:CALENDAR=FIVEDAY&amp;VAR:SYMBOL=5401&amp;VAR:INDEX=0"}</definedName>
    <definedName name="_1879__FDSAUDITLINK__" hidden="1">{"fdsup://directions/FAT Viewer?action=UPDATE&amp;creator=factset&amp;DYN_ARGS=TRUE&amp;DOC_NAME=FAT:FQL_AUDITING_CLIENT_TEMPLATE.FAT&amp;display_string=Audit&amp;VAR:KEY=IRUNCVSHIH&amp;VAR:QUERY=RkZfQ09HUyhRVFIsMzg4OTgp&amp;WINDOW=FIRST_POPUP&amp;HEIGHT=450&amp;WIDTH=450&amp;START_MAXIMIZED=FALS","E&amp;VAR:CALENDAR=FIVEDAY&amp;VAR:SYMBOL=5401&amp;VAR:INDEX=0"}</definedName>
    <definedName name="_188__FDSAUDITLINK__" hidden="1">{"fdsup://directions/FAT Viewer?action=UPDATE&amp;creator=factset&amp;DYN_ARGS=TRUE&amp;DOC_NAME=FAT:FQL_AUDITING_CLIENT_TEMPLATE.FAT&amp;display_string=Audit&amp;VAR:KEY=DGZUDMVKLG&amp;VAR:QUERY=RkZfU0dBKFFUUiwzODUzMyk=&amp;WINDOW=FIRST_POPUP&amp;HEIGHT=450&amp;WIDTH=450&amp;START_MAXIMIZED=FALS","E&amp;VAR:CALENDAR=FIVEDAY&amp;VAR:SYMBOL=5411&amp;VAR:INDEX=0"}</definedName>
    <definedName name="_1880__FDSAUDITLINK__" hidden="1">{"fdsup://directions/FAT Viewer?action=UPDATE&amp;creator=factset&amp;DYN_ARGS=TRUE&amp;DOC_NAME=FAT:FQL_AUDITING_CLIENT_TEMPLATE.FAT&amp;display_string=Audit&amp;VAR:KEY=GPYBYRANOH&amp;VAR:QUERY=RkZfQ09HUyhRVFIsMzg4MDcp&amp;WINDOW=FIRST_POPUP&amp;HEIGHT=450&amp;WIDTH=450&amp;START_MAXIMIZED=FALS","E&amp;VAR:CALENDAR=FIVEDAY&amp;VAR:SYMBOL=5401&amp;VAR:INDEX=0"}</definedName>
    <definedName name="_1881__FDSAUDITLINK__" hidden="1">{"fdsup://directions/FAT Viewer?action=UPDATE&amp;creator=factset&amp;DYN_ARGS=TRUE&amp;DOC_NAME=FAT:FQL_AUDITING_CLIENT_TEMPLATE.FAT&amp;display_string=Audit&amp;VAR:KEY=IRWREXWPUV&amp;VAR:QUERY=RkZfQ09HUyhRVFIsMzg3MTcp&amp;WINDOW=FIRST_POPUP&amp;HEIGHT=450&amp;WIDTH=450&amp;START_MAXIMIZED=FALS","E&amp;VAR:CALENDAR=FIVEDAY&amp;VAR:SYMBOL=5401&amp;VAR:INDEX=0"}</definedName>
    <definedName name="_1882__FDSAUDITLINK__" hidden="1">{"fdsup://directions/FAT Viewer?action=UPDATE&amp;creator=factset&amp;DYN_ARGS=TRUE&amp;DOC_NAME=FAT:FQL_AUDITING_CLIENT_TEMPLATE.FAT&amp;display_string=Audit&amp;VAR:KEY=AVAXCJKHQD&amp;VAR:QUERY=RkZfQ09HUyhRVFIsMzg2MjUp&amp;WINDOW=FIRST_POPUP&amp;HEIGHT=450&amp;WIDTH=450&amp;START_MAXIMIZED=FALS","E&amp;VAR:CALENDAR=FIVEDAY&amp;VAR:SYMBOL=5401&amp;VAR:INDEX=0"}</definedName>
    <definedName name="_1883__FDSAUDITLINK__" hidden="1">{"fdsup://directions/FAT Viewer?action=UPDATE&amp;creator=factset&amp;DYN_ARGS=TRUE&amp;DOC_NAME=FAT:FQL_AUDITING_CLIENT_TEMPLATE.FAT&amp;display_string=Audit&amp;VAR:KEY=UHADWHWBUT&amp;VAR:QUERY=RkZfQ09HUyhRVFIsMzg1MzMp&amp;WINDOW=FIRST_POPUP&amp;HEIGHT=450&amp;WIDTH=450&amp;START_MAXIMIZED=FALS","E&amp;VAR:CALENDAR=FIVEDAY&amp;VAR:SYMBOL=5401&amp;VAR:INDEX=0"}</definedName>
    <definedName name="_1884__FDSAUDITLINK__" hidden="1">{"fdsup://directions/FAT Viewer?action=UPDATE&amp;creator=factset&amp;DYN_ARGS=TRUE&amp;DOC_NAME=FAT:FQL_AUDITING_CLIENT_TEMPLATE.FAT&amp;display_string=Audit&amp;VAR:KEY=YZKPILEHAV&amp;VAR:QUERY=RkZfQ09HUyhRVFIsMzg0NDIp&amp;WINDOW=FIRST_POPUP&amp;HEIGHT=450&amp;WIDTH=450&amp;START_MAXIMIZED=FALS","E&amp;VAR:CALENDAR=FIVEDAY&amp;VAR:SYMBOL=5401&amp;VAR:INDEX=0"}</definedName>
    <definedName name="_1885__FDSAUDITLINK__" hidden="1">{"fdsup://directions/FAT Viewer?action=UPDATE&amp;creator=factset&amp;DYN_ARGS=TRUE&amp;DOC_NAME=FAT:FQL_AUDITING_CLIENT_TEMPLATE.FAT&amp;display_string=Audit&amp;VAR:KEY=QZIBIZQVGV&amp;VAR:QUERY=RkZfQ09HUyhRVFIsMzgzNTIp&amp;WINDOW=FIRST_POPUP&amp;HEIGHT=450&amp;WIDTH=450&amp;START_MAXIMIZED=FALS","E&amp;VAR:CALENDAR=FIVEDAY&amp;VAR:SYMBOL=5401&amp;VAR:INDEX=0"}</definedName>
    <definedName name="_1886__FDSAUDITLINK__" hidden="1">{"fdsup://directions/FAT Viewer?action=UPDATE&amp;creator=factset&amp;DYN_ARGS=TRUE&amp;DOC_NAME=FAT:FQL_AUDITING_CLIENT_TEMPLATE.FAT&amp;display_string=Audit&amp;VAR:KEY=GFUDGDYVEP&amp;VAR:QUERY=RkZfQ09HUyhRVFIsMzgyNjAp&amp;WINDOW=FIRST_POPUP&amp;HEIGHT=450&amp;WIDTH=450&amp;START_MAXIMIZED=FALS","E&amp;VAR:CALENDAR=FIVEDAY&amp;VAR:SYMBOL=5401&amp;VAR:INDEX=0"}</definedName>
    <definedName name="_1887__FDSAUDITLINK__" hidden="1">{"fdsup://directions/FAT Viewer?action=UPDATE&amp;creator=factset&amp;DYN_ARGS=TRUE&amp;DOC_NAME=FAT:FQL_AUDITING_CLIENT_TEMPLATE.FAT&amp;display_string=Audit&amp;VAR:KEY=CZMFUNWVYF&amp;VAR:QUERY=RkZfQ09HUyhRVFIsMzgxNjgp&amp;WINDOW=FIRST_POPUP&amp;HEIGHT=450&amp;WIDTH=450&amp;START_MAXIMIZED=FALS","E&amp;VAR:CALENDAR=FIVEDAY&amp;VAR:SYMBOL=5401&amp;VAR:INDEX=0"}</definedName>
    <definedName name="_1888__FDSAUDITLINK__" hidden="1">{"fdsup://directions/FAT Viewer?action=UPDATE&amp;creator=factset&amp;DYN_ARGS=TRUE&amp;DOC_NAME=FAT:FQL_AUDITING_CLIENT_TEMPLATE.FAT&amp;display_string=Audit&amp;VAR:KEY=YREHSDOHGN&amp;VAR:QUERY=RkZfQ09HUyhRVFIsMzgwNzcp&amp;WINDOW=FIRST_POPUP&amp;HEIGHT=450&amp;WIDTH=450&amp;START_MAXIMIZED=FALS","E&amp;VAR:CALENDAR=FIVEDAY&amp;VAR:SYMBOL=5401&amp;VAR:INDEX=0"}</definedName>
    <definedName name="_1889__FDSAUDITLINK__" hidden="1">{"fdsup://directions/FAT Viewer?action=UPDATE&amp;creator=factset&amp;DYN_ARGS=TRUE&amp;DOC_NAME=FAT:FQL_AUDITING_CLIENT_TEMPLATE.FAT&amp;display_string=Audit&amp;VAR:KEY=EVGLCTIPQB&amp;VAR:QUERY=RkZfQ09HUyhRVFIsMzc5ODYp&amp;WINDOW=FIRST_POPUP&amp;HEIGHT=450&amp;WIDTH=450&amp;START_MAXIMIZED=FALS","E&amp;VAR:CALENDAR=FIVEDAY&amp;VAR:SYMBOL=5401&amp;VAR:INDEX=0"}</definedName>
    <definedName name="_189__FDSAUDITLINK__" hidden="1">{"fdsup://directions/FAT Viewer?action=UPDATE&amp;creator=factset&amp;DYN_ARGS=TRUE&amp;DOC_NAME=FAT:FQL_AUDITING_CLIENT_TEMPLATE.FAT&amp;display_string=Audit&amp;VAR:KEY=FKJCVEDYZY&amp;VAR:QUERY=RkZfU0dBKFFUUiwzODQ0Mik=&amp;WINDOW=FIRST_POPUP&amp;HEIGHT=450&amp;WIDTH=450&amp;START_MAXIMIZED=FALS","E&amp;VAR:CALENDAR=FIVEDAY&amp;VAR:SYMBOL=5411&amp;VAR:INDEX=0"}</definedName>
    <definedName name="_1890__FDSAUDITLINK__" hidden="1">{"fdsup://directions/FAT Viewer?action=UPDATE&amp;creator=factset&amp;DYN_ARGS=TRUE&amp;DOC_NAME=FAT:FQL_AUDITING_CLIENT_TEMPLATE.FAT&amp;display_string=Audit&amp;VAR:KEY=ANOHSZMREF&amp;VAR:QUERY=RkZfQ09HUyhRVFIsMzc4OTQp&amp;WINDOW=FIRST_POPUP&amp;HEIGHT=450&amp;WIDTH=450&amp;START_MAXIMIZED=FALS","E&amp;VAR:CALENDAR=FIVEDAY&amp;VAR:SYMBOL=5401&amp;VAR:INDEX=0"}</definedName>
    <definedName name="_1891__FDSAUDITLINK__" hidden="1">{"fdsup://directions/FAT Viewer?action=UPDATE&amp;creator=factset&amp;DYN_ARGS=TRUE&amp;DOC_NAME=FAT:FQL_AUDITING_CLIENT_TEMPLATE.FAT&amp;display_string=Audit&amp;VAR:KEY=ANOZIDALET&amp;VAR:QUERY=RkZfQ09HUyhRVFIsMzc4MDIp&amp;WINDOW=FIRST_POPUP&amp;HEIGHT=450&amp;WIDTH=450&amp;START_MAXIMIZED=FALS","E&amp;VAR:CALENDAR=FIVEDAY&amp;VAR:SYMBOL=5401&amp;VAR:INDEX=0"}</definedName>
    <definedName name="_1892__FDSAUDITLINK__" hidden="1">{"fdsup://directions/FAT Viewer?action=UPDATE&amp;creator=factset&amp;DYN_ARGS=TRUE&amp;DOC_NAME=FAT:FQL_AUDITING_CLIENT_TEMPLATE.FAT&amp;display_string=Audit&amp;VAR:KEY=ODKTEPEFYB&amp;VAR:QUERY=RkZfQ09HUyhRVFIsMzc3MTEp&amp;WINDOW=FIRST_POPUP&amp;HEIGHT=450&amp;WIDTH=450&amp;START_MAXIMIZED=FALS","E&amp;VAR:CALENDAR=FIVEDAY&amp;VAR:SYMBOL=5401&amp;VAR:INDEX=0"}</definedName>
    <definedName name="_1893__FDSAUDITLINK__" hidden="1">{"fdsup://directions/FAT Viewer?action=UPDATE&amp;creator=factset&amp;DYN_ARGS=TRUE&amp;DOC_NAME=FAT:FQL_AUDITING_CLIENT_TEMPLATE.FAT&amp;display_string=Audit&amp;VAR:KEY=GDKHMHGLIT&amp;VAR:QUERY=RkZfQ09HUyhRVFIsMzc2MjEp&amp;WINDOW=FIRST_POPUP&amp;HEIGHT=450&amp;WIDTH=450&amp;START_MAXIMIZED=FALS","E&amp;VAR:CALENDAR=FIVEDAY&amp;VAR:SYMBOL=5401&amp;VAR:INDEX=0"}</definedName>
    <definedName name="_1894__FDSAUDITLINK__" hidden="1">{"fdsup://directions/FAT Viewer?action=UPDATE&amp;creator=factset&amp;DYN_ARGS=TRUE&amp;DOC_NAME=FAT:FQL_AUDITING_CLIENT_TEMPLATE.FAT&amp;display_string=Audit&amp;VAR:KEY=UPULOFUTCL&amp;VAR:QUERY=RkZfQ09HUyhRVFIsMzc1Mjkp&amp;WINDOW=FIRST_POPUP&amp;HEIGHT=450&amp;WIDTH=450&amp;START_MAXIMIZED=FALS","E&amp;VAR:CALENDAR=FIVEDAY&amp;VAR:SYMBOL=5401&amp;VAR:INDEX=0"}</definedName>
    <definedName name="_1895__FDSAUDITLINK__" hidden="1">{"fdsup://directions/FAT Viewer?action=UPDATE&amp;creator=factset&amp;DYN_ARGS=TRUE&amp;DOC_NAME=FAT:FQL_AUDITING_CLIENT_TEMPLATE.FAT&amp;display_string=Audit&amp;VAR:KEY=ARKVODINQT&amp;VAR:QUERY=RkZfQ09HUyhRVFIsMzc0Mzcp&amp;WINDOW=FIRST_POPUP&amp;HEIGHT=450&amp;WIDTH=450&amp;START_MAXIMIZED=FALS","E&amp;VAR:CALENDAR=FIVEDAY&amp;VAR:SYMBOL=5401&amp;VAR:INDEX=0"}</definedName>
    <definedName name="_1896__FDSAUDITLINK__" hidden="1">{"fdsup://directions/FAT Viewer?action=UPDATE&amp;creator=factset&amp;DYN_ARGS=TRUE&amp;DOC_NAME=FAT:FQL_AUDITING_CLIENT_TEMPLATE.FAT&amp;display_string=Audit&amp;VAR:KEY=IBOTUXYHUD&amp;VAR:QUERY=RkZfQ09HUyhRVFIsMzczNDYp&amp;WINDOW=FIRST_POPUP&amp;HEIGHT=450&amp;WIDTH=450&amp;START_MAXIMIZED=FALS","E&amp;VAR:CALENDAR=FIVEDAY&amp;VAR:SYMBOL=5401&amp;VAR:INDEX=0"}</definedName>
    <definedName name="_1897__FDSAUDITLINK__" hidden="1">{"fdsup://directions/FAT Viewer?action=UPDATE&amp;creator=factset&amp;DYN_ARGS=TRUE&amp;DOC_NAME=FAT:FQL_AUDITING_CLIENT_TEMPLATE.FAT&amp;display_string=Audit&amp;VAR:KEY=GFCVONIDCP&amp;VAR:QUERY=RkZfQ09HUyhRVFIsMzcyNTYp&amp;WINDOW=FIRST_POPUP&amp;HEIGHT=450&amp;WIDTH=450&amp;START_MAXIMIZED=FALS","E&amp;VAR:CALENDAR=FIVEDAY&amp;VAR:SYMBOL=5401&amp;VAR:INDEX=0"}</definedName>
    <definedName name="_1898__FDSAUDITLINK__" hidden="1">{"fdsup://directions/FAT Viewer?action=UPDATE&amp;creator=factset&amp;DYN_ARGS=TRUE&amp;DOC_NAME=FAT:FQL_AUDITING_CLIENT_TEMPLATE.FAT&amp;display_string=Audit&amp;VAR:KEY=YLIVSBANGX&amp;VAR:QUERY=RkZfQ09HUyhRVFIsMzcxNjQp&amp;WINDOW=FIRST_POPUP&amp;HEIGHT=450&amp;WIDTH=450&amp;START_MAXIMIZED=FALS","E&amp;VAR:CALENDAR=FIVEDAY&amp;VAR:SYMBOL=5401&amp;VAR:INDEX=0"}</definedName>
    <definedName name="_1899__FDSAUDITLINK__" hidden="1">{"fdsup://directions/FAT Viewer?action=UPDATE&amp;creator=factset&amp;DYN_ARGS=TRUE&amp;DOC_NAME=FAT:FQL_AUDITING_CLIENT_TEMPLATE.FAT&amp;display_string=Audit&amp;VAR:KEY=CVKPYZELEL&amp;VAR:QUERY=RkZfQ09HUyhRVFIsMzcwNzIp&amp;WINDOW=FIRST_POPUP&amp;HEIGHT=450&amp;WIDTH=450&amp;START_MAXIMIZED=FALS","E&amp;VAR:CALENDAR=FIVEDAY&amp;VAR:SYMBOL=5401&amp;VAR:INDEX=0"}</definedName>
    <definedName name="_19__123Graph_AGROWTH_REVS_B" hidden="1">#REF!</definedName>
    <definedName name="_19__123Graph_BChart_1G" hidden="1">#REF!</definedName>
    <definedName name="_19__123Graph_BGRAFICO_3" hidden="1">#REF!</definedName>
    <definedName name="_19__123Graph_BGROSS_MARGINS" hidden="1">#REF!</definedName>
    <definedName name="_19__123Graph_BGROWTH_REVS_A" hidden="1">#REF!</definedName>
    <definedName name="_19__123Graph_C30_70台数推移" hidden="1">#REF!</definedName>
    <definedName name="_19__123Graph_CChart_1B" hidden="1">#REF!</definedName>
    <definedName name="_19__123Graph_DCHART_2" hidden="1">#REF!</definedName>
    <definedName name="_19__123Graph_LBL_A30_70台数推移" hidden="1">#REF!</definedName>
    <definedName name="_19__123Graph_LBL_B30_70ｼｪｱ推移" hidden="1">#REF!</definedName>
    <definedName name="_19__123Graph_X30_70台数推移" hidden="1">#REF!</definedName>
    <definedName name="_19__123Graph_XC04C_ALL_T1" hidden="1">#REF!</definedName>
    <definedName name="_19__123Graph_XC04C_FF_L" hidden="1">#REF!</definedName>
    <definedName name="_19__123Graph_XNG_CONFRONT_INC" hidden="1">#REF!</definedName>
    <definedName name="_19__FDSAUDITLINK__" hidden="1">{"fdsup://directions/FAT Viewer?action=UPDATE&amp;creator=factset&amp;DYN_ARGS=TRUE&amp;DOC_NAME=FAT:FQL_AUDITING_CLIENT_TEMPLATE.FAT&amp;display_string=Audit&amp;VAR:KEY=EBMZAXOPAT&amp;VAR:QUERY=RkZfQ0FQRVgoUVRSLDQwMDg2KQ==&amp;WINDOW=FIRST_POPUP&amp;HEIGHT=450&amp;WIDTH=450&amp;START_MAXIMIZED=","FALSE&amp;VAR:CALENDAR=FIVEDAY&amp;VAR:SYMBOL=5411&amp;VAR:INDEX=0"}</definedName>
    <definedName name="_190__123Graph_XC04C_FF_L" hidden="1">#REF!</definedName>
    <definedName name="_190__FDSAUDITLINK__" hidden="1">{"fdsup://directions/FAT Viewer?action=UPDATE&amp;creator=factset&amp;DYN_ARGS=TRUE&amp;DOC_NAME=FAT:FQL_AUDITING_CLIENT_TEMPLATE.FAT&amp;display_string=Audit&amp;VAR:KEY=HGNQTWZMZO&amp;VAR:QUERY=RkZfU0dBKFFUUiwzODM1Mik=&amp;WINDOW=FIRST_POPUP&amp;HEIGHT=450&amp;WIDTH=450&amp;START_MAXIMIZED=FALS","E&amp;VAR:CALENDAR=FIVEDAY&amp;VAR:SYMBOL=5411&amp;VAR:INDEX=0"}</definedName>
    <definedName name="_1900__FDSAUDITLINK__" hidden="1">{"fdsup://directions/FAT Viewer?action=UPDATE&amp;creator=factset&amp;DYN_ARGS=TRUE&amp;DOC_NAME=FAT:FQL_AUDITING_CLIENT_TEMPLATE.FAT&amp;display_string=Audit&amp;VAR:KEY=OZABKJCTYD&amp;VAR:QUERY=RkZfQ09HUyhRVFIsMzY5ODEp&amp;WINDOW=FIRST_POPUP&amp;HEIGHT=450&amp;WIDTH=450&amp;START_MAXIMIZED=FALS","E&amp;VAR:CALENDAR=FIVEDAY&amp;VAR:SYMBOL=5401&amp;VAR:INDEX=0"}</definedName>
    <definedName name="_1901__FDSAUDITLINK__" hidden="1">{"fdsup://directions/FAT Viewer?action=UPDATE&amp;creator=factset&amp;DYN_ARGS=TRUE&amp;DOC_NAME=FAT:FQL_AUDITING_CLIENT_TEMPLATE.FAT&amp;display_string=Audit&amp;VAR:KEY=AZIZOFEHAB&amp;VAR:QUERY=RkZfQ09HUyhRVFIsMzY4OTEp&amp;WINDOW=FIRST_POPUP&amp;HEIGHT=450&amp;WIDTH=450&amp;START_MAXIMIZED=FALS","E&amp;VAR:CALENDAR=FIVEDAY&amp;VAR:SYMBOL=5401&amp;VAR:INDEX=0"}</definedName>
    <definedName name="_1902__FDSAUDITLINK__" hidden="1">{"fdsup://directions/FAT Viewer?action=UPDATE&amp;creator=factset&amp;DYN_ARGS=TRUE&amp;DOC_NAME=FAT:FQL_AUDITING_CLIENT_TEMPLATE.FAT&amp;display_string=Audit&amp;VAR:KEY=SJSDGHWVAP&amp;VAR:QUERY=RkZfQ09HUyhRVFIsMzY3OTkp&amp;WINDOW=FIRST_POPUP&amp;HEIGHT=450&amp;WIDTH=450&amp;START_MAXIMIZED=FALS","E&amp;VAR:CALENDAR=FIVEDAY&amp;VAR:SYMBOL=5401&amp;VAR:INDEX=0"}</definedName>
    <definedName name="_1903__FDSAUDITLINK__" hidden="1">{"fdsup://directions/FAT Viewer?action=UPDATE&amp;creator=factset&amp;DYN_ARGS=TRUE&amp;DOC_NAME=FAT:FQL_AUDITING_CLIENT_TEMPLATE.FAT&amp;display_string=Audit&amp;VAR:KEY=KPWPQBAJYR&amp;VAR:QUERY=RkZfQ09HUyhRVFIsMzY3MDcp&amp;WINDOW=FIRST_POPUP&amp;HEIGHT=450&amp;WIDTH=450&amp;START_MAXIMIZED=FALS","E&amp;VAR:CALENDAR=FIVEDAY&amp;VAR:SYMBOL=5401&amp;VAR:INDEX=0"}</definedName>
    <definedName name="_1904__FDSAUDITLINK__" hidden="1">{"fdsup://directions/FAT Viewer?action=UPDATE&amp;creator=factset&amp;DYN_ARGS=TRUE&amp;DOC_NAME=FAT:FQL_AUDITING_CLIENT_TEMPLATE.FAT&amp;display_string=Audit&amp;VAR:KEY=YJWLELWNIV&amp;VAR:QUERY=RkZfQ0FQRVgoUVRSLDM5OTAzKQ==&amp;WINDOW=FIRST_POPUP&amp;HEIGHT=450&amp;WIDTH=450&amp;START_MAXIMIZED=","FALSE&amp;VAR:CALENDAR=FIVEDAY&amp;VAR:SYMBOL=5411&amp;VAR:INDEX=0"}</definedName>
    <definedName name="_1905__FDSAUDITLINK__" hidden="1">{"fdsup://directions/FAT Viewer?action=UPDATE&amp;creator=factset&amp;DYN_ARGS=TRUE&amp;DOC_NAME=FAT:FQL_AUDITING_CLIENT_TEMPLATE.FAT&amp;display_string=Audit&amp;VAR:KEY=GFGFUJGBQF&amp;VAR:QUERY=RkZfQ0FQRVgoUVRSLDM5ODEzKQ==&amp;WINDOW=FIRST_POPUP&amp;HEIGHT=450&amp;WIDTH=450&amp;START_MAXIMIZED=","FALSE&amp;VAR:CALENDAR=FIVEDAY&amp;VAR:SYMBOL=5411&amp;VAR:INDEX=0"}</definedName>
    <definedName name="_1906__FDSAUDITLINK__" hidden="1">{"fdsup://directions/FAT Viewer?action=UPDATE&amp;creator=factset&amp;DYN_ARGS=TRUE&amp;DOC_NAME=FAT:FQL_AUDITING_CLIENT_TEMPLATE.FAT&amp;display_string=Audit&amp;VAR:KEY=UHUHOTMTEZ&amp;VAR:QUERY=RkZfQ0FQRVgoUVRSLDM5NzIxKQ==&amp;WINDOW=FIRST_POPUP&amp;HEIGHT=450&amp;WIDTH=450&amp;START_MAXIMIZED=","FALSE&amp;VAR:CALENDAR=FIVEDAY&amp;VAR:SYMBOL=5411&amp;VAR:INDEX=0"}</definedName>
    <definedName name="_1907__FDSAUDITLINK__" hidden="1">{"fdsup://directions/FAT Viewer?action=UPDATE&amp;creator=factset&amp;DYN_ARGS=TRUE&amp;DOC_NAME=FAT:FQL_AUDITING_CLIENT_TEMPLATE.FAT&amp;display_string=Audit&amp;VAR:KEY=QBSDGZKNAN&amp;VAR:QUERY=RkZfQ0FQRVgoUVRSLDM5NjI5KQ==&amp;WINDOW=FIRST_POPUP&amp;HEIGHT=450&amp;WIDTH=450&amp;START_MAXIMIZED=","FALSE&amp;VAR:CALENDAR=FIVEDAY&amp;VAR:SYMBOL=5411&amp;VAR:INDEX=0"}</definedName>
    <definedName name="_1908__FDSAUDITLINK__" hidden="1">{"fdsup://directions/FAT Viewer?action=UPDATE&amp;creator=factset&amp;DYN_ARGS=TRUE&amp;DOC_NAME=FAT:FQL_AUDITING_CLIENT_TEMPLATE.FAT&amp;display_string=Audit&amp;VAR:KEY=EZGBGFKPUD&amp;VAR:QUERY=RkZfQ0FQRVgoUVRSLDM5NTM4KQ==&amp;WINDOW=FIRST_POPUP&amp;HEIGHT=450&amp;WIDTH=450&amp;START_MAXIMIZED=","FALSE&amp;VAR:CALENDAR=FIVEDAY&amp;VAR:SYMBOL=5411&amp;VAR:INDEX=0"}</definedName>
    <definedName name="_1909__FDSAUDITLINK__" hidden="1">{"fdsup://directions/FAT Viewer?action=UPDATE&amp;creator=factset&amp;DYN_ARGS=TRUE&amp;DOC_NAME=FAT:FQL_AUDITING_CLIENT_TEMPLATE.FAT&amp;display_string=Audit&amp;VAR:KEY=ILMBKJADCR&amp;VAR:QUERY=RkZfQ0FQRVgoUVRSLDM5NDQ3KQ==&amp;WINDOW=FIRST_POPUP&amp;HEIGHT=450&amp;WIDTH=450&amp;START_MAXIMIZED=","FALSE&amp;VAR:CALENDAR=FIVEDAY&amp;VAR:SYMBOL=5411&amp;VAR:INDEX=0"}</definedName>
    <definedName name="_191__FDSAUDITLINK__" hidden="1">{"fdsup://directions/FAT Viewer?action=UPDATE&amp;creator=factset&amp;DYN_ARGS=TRUE&amp;DOC_NAME=FAT:FQL_AUDITING_CLIENT_TEMPLATE.FAT&amp;display_string=Audit&amp;VAR:KEY=TMVQNUBIBI&amp;VAR:QUERY=RkZfU0dBKFFUUiwzODI2MCk=&amp;WINDOW=FIRST_POPUP&amp;HEIGHT=450&amp;WIDTH=450&amp;START_MAXIMIZED=FALS","E&amp;VAR:CALENDAR=FIVEDAY&amp;VAR:SYMBOL=5411&amp;VAR:INDEX=0"}</definedName>
    <definedName name="_1910__FDSAUDITLINK__" hidden="1">{"fdsup://directions/FAT Viewer?action=UPDATE&amp;creator=factset&amp;DYN_ARGS=TRUE&amp;DOC_NAME=FAT:FQL_AUDITING_CLIENT_TEMPLATE.FAT&amp;display_string=Audit&amp;VAR:KEY=EXKNKBCJUH&amp;VAR:QUERY=RkZfQ0FQRVgoUVRSLDM5MzU1KQ==&amp;WINDOW=FIRST_POPUP&amp;HEIGHT=450&amp;WIDTH=450&amp;START_MAXIMIZED=","FALSE&amp;VAR:CALENDAR=FIVEDAY&amp;VAR:SYMBOL=5411&amp;VAR:INDEX=0"}</definedName>
    <definedName name="_1911__FDSAUDITLINK__" hidden="1">{"fdsup://directions/FAT Viewer?action=UPDATE&amp;creator=factset&amp;DYN_ARGS=TRUE&amp;DOC_NAME=FAT:FQL_AUDITING_CLIENT_TEMPLATE.FAT&amp;display_string=Audit&amp;VAR:KEY=YNANCLSVGL&amp;VAR:QUERY=RkZfQ0FQRVgoUVRSLDM5MjYzKQ==&amp;WINDOW=FIRST_POPUP&amp;HEIGHT=450&amp;WIDTH=450&amp;START_MAXIMIZED=","FALSE&amp;VAR:CALENDAR=FIVEDAY&amp;VAR:SYMBOL=5411&amp;VAR:INDEX=0"}</definedName>
    <definedName name="_1912__FDSAUDITLINK__" hidden="1">{"fdsup://directions/FAT Viewer?action=UPDATE&amp;creator=factset&amp;DYN_ARGS=TRUE&amp;DOC_NAME=FAT:FQL_AUDITING_CLIENT_TEMPLATE.FAT&amp;display_string=Audit&amp;VAR:KEY=UHILMZIVEV&amp;VAR:QUERY=RkZfQ0FQRVgoUVRSLDM5MTcyKQ==&amp;WINDOW=FIRST_POPUP&amp;HEIGHT=450&amp;WIDTH=450&amp;START_MAXIMIZED=","FALSE&amp;VAR:CALENDAR=FIVEDAY&amp;VAR:SYMBOL=5411&amp;VAR:INDEX=0"}</definedName>
    <definedName name="_1913__FDSAUDITLINK__" hidden="1">{"fdsup://directions/FAT Viewer?action=UPDATE&amp;creator=factset&amp;DYN_ARGS=TRUE&amp;DOC_NAME=FAT:FQL_AUDITING_CLIENT_TEMPLATE.FAT&amp;display_string=Audit&amp;VAR:KEY=MZOPCPMROJ&amp;VAR:QUERY=RkZfQ0FQRVgoUVRSLDM5MDgyKQ==&amp;WINDOW=FIRST_POPUP&amp;HEIGHT=450&amp;WIDTH=450&amp;START_MAXIMIZED=","FALSE&amp;VAR:CALENDAR=FIVEDAY&amp;VAR:SYMBOL=5411&amp;VAR:INDEX=0"}</definedName>
    <definedName name="_1914__FDSAUDITLINK__" hidden="1">{"fdsup://directions/FAT Viewer?action=UPDATE&amp;creator=factset&amp;DYN_ARGS=TRUE&amp;DOC_NAME=FAT:FQL_AUDITING_CLIENT_TEMPLATE.FAT&amp;display_string=Audit&amp;VAR:KEY=UHAJGPANQX&amp;VAR:QUERY=RkZfQ0FQRVgoUVRSLDM4OTkwKQ==&amp;WINDOW=FIRST_POPUP&amp;HEIGHT=450&amp;WIDTH=450&amp;START_MAXIMIZED=","FALSE&amp;VAR:CALENDAR=FIVEDAY&amp;VAR:SYMBOL=5411&amp;VAR:INDEX=0"}</definedName>
    <definedName name="_1915__FDSAUDITLINK__" hidden="1">{"fdsup://directions/FAT Viewer?action=UPDATE&amp;creator=factset&amp;DYN_ARGS=TRUE&amp;DOC_NAME=FAT:FQL_AUDITING_CLIENT_TEMPLATE.FAT&amp;display_string=Audit&amp;VAR:KEY=SHIPMLYBGH&amp;VAR:QUERY=RkZfQ0FQRVgoUVRSLDM4ODk4KQ==&amp;WINDOW=FIRST_POPUP&amp;HEIGHT=450&amp;WIDTH=450&amp;START_MAXIMIZED=","FALSE&amp;VAR:CALENDAR=FIVEDAY&amp;VAR:SYMBOL=5411&amp;VAR:INDEX=0"}</definedName>
    <definedName name="_1916__FDSAUDITLINK__" hidden="1">{"fdsup://directions/FAT Viewer?action=UPDATE&amp;creator=factset&amp;DYN_ARGS=TRUE&amp;DOC_NAME=FAT:FQL_AUDITING_CLIENT_TEMPLATE.FAT&amp;display_string=Audit&amp;VAR:KEY=MXGZOFEBIH&amp;VAR:QUERY=RkZfQ0FQRVgoUVRSLDM4ODA3KQ==&amp;WINDOW=FIRST_POPUP&amp;HEIGHT=450&amp;WIDTH=450&amp;START_MAXIMIZED=","FALSE&amp;VAR:CALENDAR=FIVEDAY&amp;VAR:SYMBOL=5411&amp;VAR:INDEX=0"}</definedName>
    <definedName name="_1917__FDSAUDITLINK__" hidden="1">{"fdsup://directions/FAT Viewer?action=UPDATE&amp;creator=factset&amp;DYN_ARGS=TRUE&amp;DOC_NAME=FAT:FQL_AUDITING_CLIENT_TEMPLATE.FAT&amp;display_string=Audit&amp;VAR:KEY=GHYDINOXYJ&amp;VAR:QUERY=RkZfQ0FQRVgoUVRSLDM4NzE3KQ==&amp;WINDOW=FIRST_POPUP&amp;HEIGHT=450&amp;WIDTH=450&amp;START_MAXIMIZED=","FALSE&amp;VAR:CALENDAR=FIVEDAY&amp;VAR:SYMBOL=5411&amp;VAR:INDEX=0"}</definedName>
    <definedName name="_1918__FDSAUDITLINK__" hidden="1">{"fdsup://directions/FAT Viewer?action=UPDATE&amp;creator=factset&amp;DYN_ARGS=TRUE&amp;DOC_NAME=FAT:FQL_AUDITING_CLIENT_TEMPLATE.FAT&amp;display_string=Audit&amp;VAR:KEY=UTKLWPYRYD&amp;VAR:QUERY=RkZfQ0FQRVgoUVRSLDM4NjI1KQ==&amp;WINDOW=FIRST_POPUP&amp;HEIGHT=450&amp;WIDTH=450&amp;START_MAXIMIZED=","FALSE&amp;VAR:CALENDAR=FIVEDAY&amp;VAR:SYMBOL=5411&amp;VAR:INDEX=0"}</definedName>
    <definedName name="_1919__FDSAUDITLINK__" hidden="1">{"fdsup://directions/FAT Viewer?action=UPDATE&amp;creator=factset&amp;DYN_ARGS=TRUE&amp;DOC_NAME=FAT:FQL_AUDITING_CLIENT_TEMPLATE.FAT&amp;display_string=Audit&amp;VAR:KEY=GDGXIFQBSF&amp;VAR:QUERY=RkZfQ0FQRVgoUVRSLDM4NTMzKQ==&amp;WINDOW=FIRST_POPUP&amp;HEIGHT=450&amp;WIDTH=450&amp;START_MAXIMIZED=","FALSE&amp;VAR:CALENDAR=FIVEDAY&amp;VAR:SYMBOL=5411&amp;VAR:INDEX=0"}</definedName>
    <definedName name="_192__FDSAUDITLINK__" hidden="1">{"fdsup://directions/FAT Viewer?action=UPDATE&amp;creator=factset&amp;DYN_ARGS=TRUE&amp;DOC_NAME=FAT:FQL_AUDITING_CLIENT_TEMPLATE.FAT&amp;display_string=Audit&amp;VAR:KEY=DCLGTGFQRI&amp;VAR:QUERY=RkZfU0dBKFFUUiwzODE2OCk=&amp;WINDOW=FIRST_POPUP&amp;HEIGHT=450&amp;WIDTH=450&amp;START_MAXIMIZED=FALS","E&amp;VAR:CALENDAR=FIVEDAY&amp;VAR:SYMBOL=5411&amp;VAR:INDEX=0"}</definedName>
    <definedName name="_1920__FDSAUDITLINK__" hidden="1">{"fdsup://directions/FAT Viewer?action=UPDATE&amp;creator=factset&amp;DYN_ARGS=TRUE&amp;DOC_NAME=FAT:FQL_AUDITING_CLIENT_TEMPLATE.FAT&amp;display_string=Audit&amp;VAR:KEY=OVURGNGRUJ&amp;VAR:QUERY=RkZfQ0FQRVgoUVRSLDM4NDQyKQ==&amp;WINDOW=FIRST_POPUP&amp;HEIGHT=450&amp;WIDTH=450&amp;START_MAXIMIZED=","FALSE&amp;VAR:CALENDAR=FIVEDAY&amp;VAR:SYMBOL=5411&amp;VAR:INDEX=0"}</definedName>
    <definedName name="_1921__FDSAUDITLINK__" hidden="1">{"fdsup://directions/FAT Viewer?action=UPDATE&amp;creator=factset&amp;DYN_ARGS=TRUE&amp;DOC_NAME=FAT:FQL_AUDITING_CLIENT_TEMPLATE.FAT&amp;display_string=Audit&amp;VAR:KEY=QBORGPKZOX&amp;VAR:QUERY=RkZfQ0FQRVgoUVRSLDM4MzUyKQ==&amp;WINDOW=FIRST_POPUP&amp;HEIGHT=450&amp;WIDTH=450&amp;START_MAXIMIZED=","FALSE&amp;VAR:CALENDAR=FIVEDAY&amp;VAR:SYMBOL=5411&amp;VAR:INDEX=0"}</definedName>
    <definedName name="_1922__FDSAUDITLINK__" hidden="1">{"fdsup://directions/FAT Viewer?action=UPDATE&amp;creator=factset&amp;DYN_ARGS=TRUE&amp;DOC_NAME=FAT:FQL_AUDITING_CLIENT_TEMPLATE.FAT&amp;display_string=Audit&amp;VAR:KEY=GJCZEPOVQF&amp;VAR:QUERY=RkZfQ0FQRVgoUVRSLDM4MjYwKQ==&amp;WINDOW=FIRST_POPUP&amp;HEIGHT=450&amp;WIDTH=450&amp;START_MAXIMIZED=","FALSE&amp;VAR:CALENDAR=FIVEDAY&amp;VAR:SYMBOL=5411&amp;VAR:INDEX=0"}</definedName>
    <definedName name="_1923__FDSAUDITLINK__" hidden="1">{"fdsup://directions/FAT Viewer?action=UPDATE&amp;creator=factset&amp;DYN_ARGS=TRUE&amp;DOC_NAME=FAT:FQL_AUDITING_CLIENT_TEMPLATE.FAT&amp;display_string=Audit&amp;VAR:KEY=ANMPANARWV&amp;VAR:QUERY=RkZfQ0FQRVgoUVRSLDM4MTY4KQ==&amp;WINDOW=FIRST_POPUP&amp;HEIGHT=450&amp;WIDTH=450&amp;START_MAXIMIZED=","FALSE&amp;VAR:CALENDAR=FIVEDAY&amp;VAR:SYMBOL=5411&amp;VAR:INDEX=0"}</definedName>
    <definedName name="_1924__FDSAUDITLINK__" hidden="1">{"fdsup://directions/FAT Viewer?action=UPDATE&amp;creator=factset&amp;DYN_ARGS=TRUE&amp;DOC_NAME=FAT:FQL_AUDITING_CLIENT_TEMPLATE.FAT&amp;display_string=Audit&amp;VAR:KEY=IXMRCLULOX&amp;VAR:QUERY=RkZfQ0FQRVgoUVRSLDM4MDc3KQ==&amp;WINDOW=FIRST_POPUP&amp;HEIGHT=450&amp;WIDTH=450&amp;START_MAXIMIZED=","FALSE&amp;VAR:CALENDAR=FIVEDAY&amp;VAR:SYMBOL=5411&amp;VAR:INDEX=0"}</definedName>
    <definedName name="_1925__FDSAUDITLINK__" hidden="1">{"fdsup://directions/FAT Viewer?action=UPDATE&amp;creator=factset&amp;DYN_ARGS=TRUE&amp;DOC_NAME=FAT:FQL_AUDITING_CLIENT_TEMPLATE.FAT&amp;display_string=Audit&amp;VAR:KEY=OBAFWHEBSH&amp;VAR:QUERY=RkZfQ0FQRVgoUVRSLDM3OTg2KQ==&amp;WINDOW=FIRST_POPUP&amp;HEIGHT=450&amp;WIDTH=450&amp;START_MAXIMIZED=","FALSE&amp;VAR:CALENDAR=FIVEDAY&amp;VAR:SYMBOL=5411&amp;VAR:INDEX=0"}</definedName>
    <definedName name="_1926__FDSAUDITLINK__" hidden="1">{"fdsup://directions/FAT Viewer?action=UPDATE&amp;creator=factset&amp;DYN_ARGS=TRUE&amp;DOC_NAME=FAT:FQL_AUDITING_CLIENT_TEMPLATE.FAT&amp;display_string=Audit&amp;VAR:KEY=YNAXIDIHAV&amp;VAR:QUERY=RkZfQ0FQRVgoUVRSLDM3ODk0KQ==&amp;WINDOW=FIRST_POPUP&amp;HEIGHT=450&amp;WIDTH=450&amp;START_MAXIMIZED=","FALSE&amp;VAR:CALENDAR=FIVEDAY&amp;VAR:SYMBOL=5411&amp;VAR:INDEX=0"}</definedName>
    <definedName name="_1927__FDSAUDITLINK__" hidden="1">{"fdsup://directions/FAT Viewer?action=UPDATE&amp;creator=factset&amp;DYN_ARGS=TRUE&amp;DOC_NAME=FAT:FQL_AUDITING_CLIENT_TEMPLATE.FAT&amp;display_string=Audit&amp;VAR:KEY=IRUXSFKDER&amp;VAR:QUERY=RkZfQ0FQRVgoUVRSLDM3ODAyKQ==&amp;WINDOW=FIRST_POPUP&amp;HEIGHT=450&amp;WIDTH=450&amp;START_MAXIMIZED=","FALSE&amp;VAR:CALENDAR=FIVEDAY&amp;VAR:SYMBOL=5411&amp;VAR:INDEX=0"}</definedName>
    <definedName name="_1928__FDSAUDITLINK__" hidden="1">{"fdsup://directions/FAT Viewer?action=UPDATE&amp;creator=factset&amp;DYN_ARGS=TRUE&amp;DOC_NAME=FAT:FQL_AUDITING_CLIENT_TEMPLATE.FAT&amp;display_string=Audit&amp;VAR:KEY=IHIBEBSLAT&amp;VAR:QUERY=RkZfQ0FQRVgoUVRSLDM3NzExKQ==&amp;WINDOW=FIRST_POPUP&amp;HEIGHT=450&amp;WIDTH=450&amp;START_MAXIMIZED=","FALSE&amp;VAR:CALENDAR=FIVEDAY&amp;VAR:SYMBOL=5411&amp;VAR:INDEX=0"}</definedName>
    <definedName name="_1929__FDSAUDITLINK__" hidden="1">{"fdsup://directions/FAT Viewer?action=UPDATE&amp;creator=factset&amp;DYN_ARGS=TRUE&amp;DOC_NAME=FAT:FQL_AUDITING_CLIENT_TEMPLATE.FAT&amp;display_string=Audit&amp;VAR:KEY=SRCBOVWNAR&amp;VAR:QUERY=RkZfQ0FQRVgoUVRSLDM3NjIxKQ==&amp;WINDOW=FIRST_POPUP&amp;HEIGHT=450&amp;WIDTH=450&amp;START_MAXIMIZED=","FALSE&amp;VAR:CALENDAR=FIVEDAY&amp;VAR:SYMBOL=5411&amp;VAR:INDEX=0"}</definedName>
    <definedName name="_193__FDSAUDITLINK__" hidden="1">{"fdsup://directions/FAT Viewer?action=UPDATE&amp;creator=factset&amp;DYN_ARGS=TRUE&amp;DOC_NAME=FAT:FQL_AUDITING_CLIENT_TEMPLATE.FAT&amp;display_string=Audit&amp;VAR:KEY=JKFGXALKJA&amp;VAR:QUERY=RkZfU0dBKFFUUiwzODA3Nyk=&amp;WINDOW=FIRST_POPUP&amp;HEIGHT=450&amp;WIDTH=450&amp;START_MAXIMIZED=FALS","E&amp;VAR:CALENDAR=FIVEDAY&amp;VAR:SYMBOL=5411&amp;VAR:INDEX=0"}</definedName>
    <definedName name="_1930__FDSAUDITLINK__" hidden="1">{"fdsup://directions/FAT Viewer?action=UPDATE&amp;creator=factset&amp;DYN_ARGS=TRUE&amp;DOC_NAME=FAT:FQL_AUDITING_CLIENT_TEMPLATE.FAT&amp;display_string=Audit&amp;VAR:KEY=ENWJURGXST&amp;VAR:QUERY=RkZfQ0FQRVgoUVRSLDM3NTI5KQ==&amp;WINDOW=FIRST_POPUP&amp;HEIGHT=450&amp;WIDTH=450&amp;START_MAXIMIZED=","FALSE&amp;VAR:CALENDAR=FIVEDAY&amp;VAR:SYMBOL=5411&amp;VAR:INDEX=0"}</definedName>
    <definedName name="_1931__FDSAUDITLINK__" hidden="1">{"fdsup://directions/FAT Viewer?action=UPDATE&amp;creator=factset&amp;DYN_ARGS=TRUE&amp;DOC_NAME=FAT:FQL_AUDITING_CLIENT_TEMPLATE.FAT&amp;display_string=Audit&amp;VAR:KEY=OFODKNAPIJ&amp;VAR:QUERY=RkZfQ0FQRVgoUVRSLDM3NDM3KQ==&amp;WINDOW=FIRST_POPUP&amp;HEIGHT=450&amp;WIDTH=450&amp;START_MAXIMIZED=","FALSE&amp;VAR:CALENDAR=FIVEDAY&amp;VAR:SYMBOL=5411&amp;VAR:INDEX=0"}</definedName>
    <definedName name="_1932__FDSAUDITLINK__" hidden="1">{"fdsup://directions/FAT Viewer?action=UPDATE&amp;creator=factset&amp;DYN_ARGS=TRUE&amp;DOC_NAME=FAT:FQL_AUDITING_CLIENT_TEMPLATE.FAT&amp;display_string=Audit&amp;VAR:KEY=ONUXKZMNYP&amp;VAR:QUERY=RkZfQ0FQRVgoUVRSLDQwNjMzKQ==&amp;WINDOW=FIRST_POPUP&amp;HEIGHT=450&amp;WIDTH=450&amp;START_MAXIMIZED=","FALSE&amp;VAR:CALENDAR=FIVEDAY&amp;VAR:SYMBOL=5411&amp;VAR:INDEX=0"}</definedName>
    <definedName name="_1933__FDSAUDITLINK__" hidden="1">{"fdsup://directions/FAT Viewer?action=UPDATE&amp;creator=factset&amp;DYN_ARGS=TRUE&amp;DOC_NAME=FAT:FQL_AUDITING_CLIENT_TEMPLATE.FAT&amp;display_string=Audit&amp;VAR:KEY=IPMNIDKTGL&amp;VAR:QUERY=RkZfQ0FQRVgoUVRSLDQwNTQzKQ==&amp;WINDOW=FIRST_POPUP&amp;HEIGHT=450&amp;WIDTH=450&amp;START_MAXIMIZED=","FALSE&amp;VAR:CALENDAR=FIVEDAY&amp;VAR:SYMBOL=5411&amp;VAR:INDEX=0"}</definedName>
    <definedName name="_1934__FDSAUDITLINK__" hidden="1">{"fdsup://directions/FAT Viewer?action=UPDATE&amp;creator=factset&amp;DYN_ARGS=TRUE&amp;DOC_NAME=FAT:FQL_AUDITING_CLIENT_TEMPLATE.FAT&amp;display_string=Audit&amp;VAR:KEY=KNGXSDSPSX&amp;VAR:QUERY=RkZfQ0FQRVgoUVRSLDQwNDUxKQ==&amp;WINDOW=FIRST_POPUP&amp;HEIGHT=450&amp;WIDTH=450&amp;START_MAXIMIZED=","FALSE&amp;VAR:CALENDAR=FIVEDAY&amp;VAR:SYMBOL=5411&amp;VAR:INDEX=0"}</definedName>
    <definedName name="_1935__FDSAUDITLINK__" hidden="1">{"fdsup://directions/FAT Viewer?action=UPDATE&amp;creator=factset&amp;DYN_ARGS=TRUE&amp;DOC_NAME=FAT:FQL_AUDITING_CLIENT_TEMPLATE.FAT&amp;display_string=Audit&amp;VAR:KEY=MZQLCPILMV&amp;VAR:QUERY=RkZfQ0FQRVgoUVRSLDQwMzU5KQ==&amp;WINDOW=FIRST_POPUP&amp;HEIGHT=450&amp;WIDTH=450&amp;START_MAXIMIZED=","FALSE&amp;VAR:CALENDAR=FIVEDAY&amp;VAR:SYMBOL=5411&amp;VAR:INDEX=0"}</definedName>
    <definedName name="_1936__FDSAUDITLINK__" hidden="1">{"fdsup://directions/FAT Viewer?action=UPDATE&amp;creator=factset&amp;DYN_ARGS=TRUE&amp;DOC_NAME=FAT:FQL_AUDITING_CLIENT_TEMPLATE.FAT&amp;display_string=Audit&amp;VAR:KEY=SXIPONKDMT&amp;VAR:QUERY=RkZfQ0FQRVgoUVRSLDQwMjY4KQ==&amp;WINDOW=FIRST_POPUP&amp;HEIGHT=450&amp;WIDTH=450&amp;START_MAXIMIZED=","FALSE&amp;VAR:CALENDAR=FIVEDAY&amp;VAR:SYMBOL=5411&amp;VAR:INDEX=0"}</definedName>
    <definedName name="_1937__FDSAUDITLINK__" hidden="1">{"fdsup://directions/FAT Viewer?action=UPDATE&amp;creator=factset&amp;DYN_ARGS=TRUE&amp;DOC_NAME=FAT:FQL_AUDITING_CLIENT_TEMPLATE.FAT&amp;display_string=Audit&amp;VAR:KEY=OTGTYXSFQL&amp;VAR:QUERY=RkZfQ0FQRVgoUVRSLDQwMTc4KQ==&amp;WINDOW=FIRST_POPUP&amp;HEIGHT=450&amp;WIDTH=450&amp;START_MAXIMIZED=","FALSE&amp;VAR:CALENDAR=FIVEDAY&amp;VAR:SYMBOL=5411&amp;VAR:INDEX=0"}</definedName>
    <definedName name="_1938__FDSAUDITLINK__" hidden="1">{"fdsup://directions/FAT Viewer?action=UPDATE&amp;creator=factset&amp;DYN_ARGS=TRUE&amp;DOC_NAME=FAT:FQL_AUDITING_CLIENT_TEMPLATE.FAT&amp;display_string=Audit&amp;VAR:KEY=SXYFQLQLAV&amp;VAR:QUERY=RkZfQ0FQRVgoUVRSLDQwMDg2KQ==&amp;WINDOW=FIRST_POPUP&amp;HEIGHT=450&amp;WIDTH=450&amp;START_MAXIMIZED=","FALSE&amp;VAR:CALENDAR=FIVEDAY&amp;VAR:SYMBOL=5411&amp;VAR:INDEX=0"}</definedName>
    <definedName name="_1939__FDSAUDITLINK__" hidden="1">{"fdsup://directions/FAT Viewer?action=UPDATE&amp;creator=factset&amp;DYN_ARGS=TRUE&amp;DOC_NAME=FAT:FQL_AUDITING_CLIENT_TEMPLATE.FAT&amp;display_string=Audit&amp;VAR:KEY=GNIDGNSRWT&amp;VAR:QUERY=RkZfQ0FQRVgoUVRSLDM5OTk0KQ==&amp;WINDOW=FIRST_POPUP&amp;HEIGHT=450&amp;WIDTH=450&amp;START_MAXIMIZED=","FALSE&amp;VAR:CALENDAR=FIVEDAY&amp;VAR:SYMBOL=5411&amp;VAR:INDEX=0"}</definedName>
    <definedName name="_194__FDSAUDITLINK__" hidden="1">{"fdsup://directions/FAT Viewer?action=UPDATE&amp;creator=factset&amp;DYN_ARGS=TRUE&amp;DOC_NAME=FAT:FQL_AUDITING_CLIENT_TEMPLATE.FAT&amp;display_string=Audit&amp;VAR:KEY=NCJGXSJKRC&amp;VAR:QUERY=RkZfU0dBKFFUUiwzNzk4Nik=&amp;WINDOW=FIRST_POPUP&amp;HEIGHT=450&amp;WIDTH=450&amp;START_MAXIMIZED=FALS","E&amp;VAR:CALENDAR=FIVEDAY&amp;VAR:SYMBOL=5411&amp;VAR:INDEX=0"}</definedName>
    <definedName name="_1940__FDSAUDITLINK__" hidden="1">{"fdsup://directions/FAT Viewer?action=UPDATE&amp;creator=factset&amp;DYN_ARGS=TRUE&amp;DOC_NAME=FAT:FQL_AUDITING_CLIENT_TEMPLATE.FAT&amp;display_string=Audit&amp;VAR:KEY=QJYPIVINEL&amp;VAR:QUERY=RkZfQ0FQRVgoUVRSLDM3MzQ2KQ==&amp;WINDOW=FIRST_POPUP&amp;HEIGHT=450&amp;WIDTH=450&amp;START_MAXIMIZED=","FALSE&amp;VAR:CALENDAR=FIVEDAY&amp;VAR:SYMBOL=5411&amp;VAR:INDEX=0"}</definedName>
    <definedName name="_1941__FDSAUDITLINK__" hidden="1">{"fdsup://directions/FAT Viewer?action=UPDATE&amp;creator=factset&amp;DYN_ARGS=TRUE&amp;DOC_NAME=FAT:FQL_AUDITING_CLIENT_TEMPLATE.FAT&amp;display_string=Audit&amp;VAR:KEY=OBIRKPKBQX&amp;VAR:QUERY=RkZfQ0FQRVgoUVRSLDM3MjU2KQ==&amp;WINDOW=FIRST_POPUP&amp;HEIGHT=450&amp;WIDTH=450&amp;START_MAXIMIZED=","FALSE&amp;VAR:CALENDAR=FIVEDAY&amp;VAR:SYMBOL=5411&amp;VAR:INDEX=0"}</definedName>
    <definedName name="_1942__FDSAUDITLINK__" hidden="1">{"fdsup://directions/FAT Viewer?action=UPDATE&amp;creator=factset&amp;DYN_ARGS=TRUE&amp;DOC_NAME=FAT:FQL_AUDITING_CLIENT_TEMPLATE.FAT&amp;display_string=Audit&amp;VAR:KEY=IJQLEZGZWN&amp;VAR:QUERY=RkZfQ0FQRVgoUVRSLDM3MTY0KQ==&amp;WINDOW=FIRST_POPUP&amp;HEIGHT=450&amp;WIDTH=450&amp;START_MAXIMIZED=","FALSE&amp;VAR:CALENDAR=FIVEDAY&amp;VAR:SYMBOL=5411&amp;VAR:INDEX=0"}</definedName>
    <definedName name="_1943__FDSAUDITLINK__" hidden="1">{"fdsup://directions/FAT Viewer?action=UPDATE&amp;creator=factset&amp;DYN_ARGS=TRUE&amp;DOC_NAME=FAT:FQL_AUDITING_CLIENT_TEMPLATE.FAT&amp;display_string=Audit&amp;VAR:KEY=OHGZEPENEX&amp;VAR:QUERY=RkZfQ0FQRVgoUVRSLDM3MDcyKQ==&amp;WINDOW=FIRST_POPUP&amp;HEIGHT=450&amp;WIDTH=450&amp;START_MAXIMIZED=","FALSE&amp;VAR:CALENDAR=FIVEDAY&amp;VAR:SYMBOL=5411&amp;VAR:INDEX=0"}</definedName>
    <definedName name="_1944__FDSAUDITLINK__" hidden="1">{"fdsup://directions/FAT Viewer?action=UPDATE&amp;creator=factset&amp;DYN_ARGS=TRUE&amp;DOC_NAME=FAT:FQL_AUDITING_CLIENT_TEMPLATE.FAT&amp;display_string=Audit&amp;VAR:KEY=YJODQBWFEL&amp;VAR:QUERY=RkZfQ0FQRVgoUVRSLDM2OTgxKQ==&amp;WINDOW=FIRST_POPUP&amp;HEIGHT=450&amp;WIDTH=450&amp;START_MAXIMIZED=","FALSE&amp;VAR:CALENDAR=FIVEDAY&amp;VAR:SYMBOL=5411&amp;VAR:INDEX=0"}</definedName>
    <definedName name="_1945__FDSAUDITLINK__" hidden="1">{"fdsup://directions/FAT Viewer?action=UPDATE&amp;creator=factset&amp;DYN_ARGS=TRUE&amp;DOC_NAME=FAT:FQL_AUDITING_CLIENT_TEMPLATE.FAT&amp;display_string=Audit&amp;VAR:KEY=GXIDOBMPUT&amp;VAR:QUERY=RkZfQ0FQRVgoUVRSLDM2ODkxKQ==&amp;WINDOW=FIRST_POPUP&amp;HEIGHT=450&amp;WIDTH=450&amp;START_MAXIMIZED=","FALSE&amp;VAR:CALENDAR=FIVEDAY&amp;VAR:SYMBOL=5411&amp;VAR:INDEX=0"}</definedName>
    <definedName name="_1946__FDSAUDITLINK__" hidden="1">{"fdsup://directions/FAT Viewer?action=UPDATE&amp;creator=factset&amp;DYN_ARGS=TRUE&amp;DOC_NAME=FAT:FQL_AUDITING_CLIENT_TEMPLATE.FAT&amp;display_string=Audit&amp;VAR:KEY=MTUTEPGZUR&amp;VAR:QUERY=RkZfQ0FQRVgoUVRSLDM2Nzk5KQ==&amp;WINDOW=FIRST_POPUP&amp;HEIGHT=450&amp;WIDTH=450&amp;START_MAXIMIZED=","FALSE&amp;VAR:CALENDAR=FIVEDAY&amp;VAR:SYMBOL=5411&amp;VAR:INDEX=0"}</definedName>
    <definedName name="_1947__FDSAUDITLINK__" hidden="1">{"fdsup://directions/FAT Viewer?action=UPDATE&amp;creator=factset&amp;DYN_ARGS=TRUE&amp;DOC_NAME=FAT:FQL_AUDITING_CLIENT_TEMPLATE.FAT&amp;display_string=Audit&amp;VAR:KEY=CLUVYJGZWH&amp;VAR:QUERY=RkZfQ0FQRVgoUVRSLDM2NzA3KQ==&amp;WINDOW=FIRST_POPUP&amp;HEIGHT=450&amp;WIDTH=450&amp;START_MAXIMIZED=","FALSE&amp;VAR:CALENDAR=FIVEDAY&amp;VAR:SYMBOL=5411&amp;VAR:INDEX=0"}</definedName>
    <definedName name="_1948__FDSAUDITLINK__" hidden="1">{"fdsup://Directions/FactSet Auditing Viewer?action=AUDIT_VALUE&amp;DB=129&amp;ID1=654379&amp;VALUEID=01151&amp;SDATE=201004&amp;PERIODTYPE=QTR_STD&amp;SCFT=3&amp;window=popup_no_bar&amp;width=385&amp;height=120&amp;START_MAXIMIZED=FALSE&amp;creator=factset&amp;display_string=Audit"}</definedName>
    <definedName name="_1949__FDSAUDITLINK__" hidden="1">{"fdsup://Directions/FactSet Auditing Viewer?action=AUDIT_VALUE&amp;DB=129&amp;ID1=654379&amp;VALUEID=01151&amp;SDATE=201003&amp;PERIODTYPE=QTR_STD&amp;SCFT=3&amp;window=popup_no_bar&amp;width=385&amp;height=120&amp;START_MAXIMIZED=FALSE&amp;creator=factset&amp;display_string=Audit"}</definedName>
    <definedName name="_195__FDSAUDITLINK__" hidden="1">{"fdsup://directions/FAT Viewer?action=UPDATE&amp;creator=factset&amp;DYN_ARGS=TRUE&amp;DOC_NAME=FAT:FQL_AUDITING_CLIENT_TEMPLATE.FAT&amp;display_string=Audit&amp;VAR:KEY=LUXWHWJAZW&amp;VAR:QUERY=RkZfU0dBKFFUUiwzNzg5NCk=&amp;WINDOW=FIRST_POPUP&amp;HEIGHT=450&amp;WIDTH=450&amp;START_MAXIMIZED=FALS","E&amp;VAR:CALENDAR=FIVEDAY&amp;VAR:SYMBOL=5411&amp;VAR:INDEX=0"}</definedName>
    <definedName name="_1950__FDSAUDITLINK__" hidden="1">{"fdsup://Directions/FactSet Auditing Viewer?action=AUDIT_VALUE&amp;DB=129&amp;ID1=654379&amp;VALUEID=01151&amp;SDATE=201002&amp;PERIODTYPE=QTR_STD&amp;SCFT=3&amp;window=popup_no_bar&amp;width=385&amp;height=120&amp;START_MAXIMIZED=FALSE&amp;creator=factset&amp;display_string=Audit"}</definedName>
    <definedName name="_1951__FDSAUDITLINK__" hidden="1">{"fdsup://Directions/FactSet Auditing Viewer?action=AUDIT_VALUE&amp;DB=129&amp;ID1=654379&amp;VALUEID=01151&amp;SDATE=201001&amp;PERIODTYPE=QTR_STD&amp;SCFT=3&amp;window=popup_no_bar&amp;width=385&amp;height=120&amp;START_MAXIMIZED=FALSE&amp;creator=factset&amp;display_string=Audit"}</definedName>
    <definedName name="_1952__FDSAUDITLINK__" hidden="1">{"fdsup://Directions/FactSet Auditing Viewer?action=AUDIT_VALUE&amp;DB=129&amp;ID1=654379&amp;VALUEID=01151&amp;SDATE=200903&amp;PERIODTYPE=QTR_STD&amp;SCFT=3&amp;window=popup_no_bar&amp;width=385&amp;height=120&amp;START_MAXIMIZED=FALSE&amp;creator=factset&amp;display_string=Audit"}</definedName>
    <definedName name="_1953__FDSAUDITLINK__" hidden="1">{"fdsup://Directions/FactSet Auditing Viewer?action=AUDIT_VALUE&amp;DB=129&amp;ID1=654379&amp;VALUEID=01151&amp;SDATE=200902&amp;PERIODTYPE=QTR_STD&amp;SCFT=3&amp;window=popup_no_bar&amp;width=385&amp;height=120&amp;START_MAXIMIZED=FALSE&amp;creator=factset&amp;display_string=Audit"}</definedName>
    <definedName name="_1954__FDSAUDITLINK__" hidden="1">{"fdsup://Directions/FactSet Auditing Viewer?action=AUDIT_VALUE&amp;DB=129&amp;ID1=654379&amp;VALUEID=01151&amp;SDATE=200901&amp;PERIODTYPE=QTR_STD&amp;SCFT=3&amp;window=popup_no_bar&amp;width=385&amp;height=120&amp;START_MAXIMIZED=FALSE&amp;creator=factset&amp;display_string=Audit"}</definedName>
    <definedName name="_1955__FDSAUDITLINK__" hidden="1">{"fdsup://directions/FAT Viewer?action=UPDATE&amp;creator=factset&amp;DYN_ARGS=TRUE&amp;DOC_NAME=FAT:FQL_AUDITING_CLIENT_TEMPLATE.FAT&amp;display_string=Audit&amp;VAR:KEY=QRITUHYVOJ&amp;VAR:QUERY=RkZfRVFfVE9UKFFUUiwzNjg5MSk=&amp;WINDOW=FIRST_POPUP&amp;HEIGHT=450&amp;WIDTH=450&amp;START_MAXIMIZED=","FALSE&amp;VAR:CALENDAR=FIVEDAY&amp;VAR:SYMBOL=5411&amp;VAR:INDEX=0"}</definedName>
    <definedName name="_1956__FDSAUDITLINK__" hidden="1">{"fdsup://directions/FAT Viewer?action=UPDATE&amp;creator=factset&amp;DYN_ARGS=TRUE&amp;DOC_NAME=FAT:FQL_AUDITING_CLIENT_TEMPLATE.FAT&amp;display_string=Audit&amp;VAR:KEY=GZGVGFYZKX&amp;VAR:QUERY=RkZfRVFfVE9UKFFUUiwzNjc5OSk=&amp;WINDOW=FIRST_POPUP&amp;HEIGHT=450&amp;WIDTH=450&amp;START_MAXIMIZED=","FALSE&amp;VAR:CALENDAR=FIVEDAY&amp;VAR:SYMBOL=5411&amp;VAR:INDEX=0"}</definedName>
    <definedName name="_1957__FDSAUDITLINK__" hidden="1">{"fdsup://directions/FAT Viewer?action=UPDATE&amp;creator=factset&amp;DYN_ARGS=TRUE&amp;DOC_NAME=FAT:FQL_AUDITING_CLIENT_TEMPLATE.FAT&amp;display_string=Audit&amp;VAR:KEY=APOBOHWJOD&amp;VAR:QUERY=RkZfRVFfVE9UKFFUUiwzNjcwNyk=&amp;WINDOW=FIRST_POPUP&amp;HEIGHT=450&amp;WIDTH=450&amp;START_MAXIMIZED=","FALSE&amp;VAR:CALENDAR=FIVEDAY&amp;VAR:SYMBOL=5411&amp;VAR:INDEX=0"}</definedName>
    <definedName name="_1958__FDSAUDITLINK__" hidden="1">{"fdsup://directions/FAT Viewer?action=UPDATE&amp;creator=factset&amp;DYN_ARGS=TRUE&amp;DOC_NAME=FAT:FQL_AUDITING_CLIENT_TEMPLATE.FAT&amp;display_string=Audit&amp;VAR:KEY=ULCFIJEFWH&amp;VAR:QUERY=RkZfU0hMRFJTX0VRKFFUUiwzNjg5MSk=&amp;WINDOW=FIRST_POPUP&amp;HEIGHT=450&amp;WIDTH=450&amp;START_MAXIMI","ZED=FALSE&amp;VAR:CALENDAR=FIVEDAY&amp;VAR:SYMBOL=5411&amp;VAR:INDEX=0"}</definedName>
    <definedName name="_1959__FDSAUDITLINK__" hidden="1">{"fdsup://directions/FAT Viewer?action=UPDATE&amp;creator=factset&amp;DYN_ARGS=TRUE&amp;DOC_NAME=FAT:FQL_AUDITING_CLIENT_TEMPLATE.FAT&amp;display_string=Audit&amp;VAR:KEY=QBULILCPQX&amp;VAR:QUERY=RkZfU0hMRFJTX0VRKFFUUiwzNjc5OSk=&amp;WINDOW=FIRST_POPUP&amp;HEIGHT=450&amp;WIDTH=450&amp;START_MAXIMI","ZED=FALSE&amp;VAR:CALENDAR=FIVEDAY&amp;VAR:SYMBOL=5411&amp;VAR:INDEX=0"}</definedName>
    <definedName name="_196__123Graph_ACHART_1" hidden="1">#REF!</definedName>
    <definedName name="_196__FDSAUDITLINK__" hidden="1">{"fdsup://directions/FAT Viewer?action=UPDATE&amp;creator=factset&amp;DYN_ARGS=TRUE&amp;DOC_NAME=FAT:FQL_AUDITING_CLIENT_TEMPLATE.FAT&amp;display_string=Audit&amp;VAR:KEY=RAHSXIJMLY&amp;VAR:QUERY=RkZfU0dBKFFUUiwzNzgwMik=&amp;WINDOW=FIRST_POPUP&amp;HEIGHT=450&amp;WIDTH=450&amp;START_MAXIMIZED=FALS","E&amp;VAR:CALENDAR=FIVEDAY&amp;VAR:SYMBOL=5411&amp;VAR:INDEX=0"}</definedName>
    <definedName name="_1960__FDSAUDITLINK__" hidden="1">{"fdsup://directions/FAT Viewer?action=UPDATE&amp;creator=factset&amp;DYN_ARGS=TRUE&amp;DOC_NAME=FAT:FQL_AUDITING_CLIENT_TEMPLATE.FAT&amp;display_string=Audit&amp;VAR:KEY=IDEJEZGRUX&amp;VAR:QUERY=RkZfU0hMRFJTX0VRKFFUUiwzNjcwNyk=&amp;WINDOW=FIRST_POPUP&amp;HEIGHT=450&amp;WIDTH=450&amp;START_MAXIMI","ZED=FALSE&amp;VAR:CALENDAR=FIVEDAY&amp;VAR:SYMBOL=5411&amp;VAR:INDEX=0"}</definedName>
    <definedName name="_1961__FDSAUDITLINK__" hidden="1">{"fdsup://Directions/FactSet Auditing Viewer?action=AUDIT_VALUE&amp;DB=129&amp;ID1=654379&amp;VALUEID=05192&amp;SDATE=201003&amp;PERIODTYPE=QTR_STD&amp;SCFT=3&amp;window=popup_no_bar&amp;width=385&amp;height=120&amp;START_MAXIMIZED=FALSE&amp;creator=factset&amp;display_string=Audit"}</definedName>
    <definedName name="_1962__FDSAUDITLINK__" hidden="1">{"fdsup://Directions/FactSet Auditing Viewer?action=AUDIT_VALUE&amp;DB=129&amp;ID1=654379&amp;VALUEID=05192&amp;SDATE=201003&amp;PERIODTYPE=QTR_STD&amp;SCFT=3&amp;window=popup_no_bar&amp;width=385&amp;height=120&amp;START_MAXIMIZED=FALSE&amp;creator=factset&amp;display_string=Audit"}</definedName>
    <definedName name="_1963__FDSAUDITLINK__" hidden="1">{"fdsup://Directions/FactSet Auditing Viewer?action=AUDIT_VALUE&amp;DB=129&amp;ID1=654379&amp;VALUEID=05192&amp;SDATE=201001&amp;PERIODTYPE=QTR_STD&amp;SCFT=3&amp;window=popup_no_bar&amp;width=385&amp;height=120&amp;START_MAXIMIZED=FALSE&amp;creator=factset&amp;display_string=Audit"}</definedName>
    <definedName name="_1964__FDSAUDITLINK__" hidden="1">{"fdsup://Directions/FactSet Auditing Viewer?action=AUDIT_VALUE&amp;DB=129&amp;ID1=654379&amp;VALUEID=05192&amp;SDATE=200903&amp;PERIODTYPE=QTR_STD&amp;SCFT=3&amp;window=popup_no_bar&amp;width=385&amp;height=120&amp;START_MAXIMIZED=FALSE&amp;creator=factset&amp;display_string=Audit"}</definedName>
    <definedName name="_1965__FDSAUDITLINK__" hidden="1">{"fdsup://Directions/FactSet Auditing Viewer?action=AUDIT_VALUE&amp;DB=129&amp;ID1=654379&amp;VALUEID=05192&amp;SDATE=200903&amp;PERIODTYPE=QTR_STD&amp;SCFT=3&amp;window=popup_no_bar&amp;width=385&amp;height=120&amp;START_MAXIMIZED=FALSE&amp;creator=factset&amp;display_string=Audit"}</definedName>
    <definedName name="_1966__FDSAUDITLINK__" hidden="1">{"fdsup://Directions/FactSet Auditing Viewer?action=AUDIT_VALUE&amp;DB=129&amp;ID1=654379&amp;VALUEID=05192&amp;SDATE=200901&amp;PERIODTYPE=QTR_STD&amp;SCFT=3&amp;window=popup_no_bar&amp;width=385&amp;height=120&amp;START_MAXIMIZED=FALSE&amp;creator=factset&amp;display_string=Audit"}</definedName>
    <definedName name="_1967__FDSAUDITLINK__" hidden="1">{"fdsup://directions/FAT Viewer?action=UPDATE&amp;creator=factset&amp;DYN_ARGS=TRUE&amp;DOC_NAME=FAT:FQL_AUDITING_CLIENT_TEMPLATE.FAT&amp;display_string=Audit&amp;VAR:KEY=CFGLSLUDGX&amp;VAR:QUERY=RkZfTkVUX0lOQyhRVFIsNDA2MzMp&amp;WINDOW=FIRST_POPUP&amp;HEIGHT=450&amp;WIDTH=450&amp;START_MAXIMIZED=","FALSE&amp;VAR:CALENDAR=FIVEDAY&amp;VAR:SYMBOL=5411&amp;VAR:INDEX=0"}</definedName>
    <definedName name="_1968__FDSAUDITLINK__" hidden="1">{"fdsup://directions/FAT Viewer?action=UPDATE&amp;creator=factset&amp;DYN_ARGS=TRUE&amp;DOC_NAME=FAT:FQL_AUDITING_CLIENT_TEMPLATE.FAT&amp;display_string=Audit&amp;VAR:KEY=WLABYTKHAL&amp;VAR:QUERY=RkZfTkVUX0lOQyhRVFIsNDA1NDMp&amp;WINDOW=FIRST_POPUP&amp;HEIGHT=450&amp;WIDTH=450&amp;START_MAXIMIZED=","FALSE&amp;VAR:CALENDAR=FIVEDAY&amp;VAR:SYMBOL=5411&amp;VAR:INDEX=0"}</definedName>
    <definedName name="_1969__FDSAUDITLINK__" hidden="1">{"fdsup://directions/FAT Viewer?action=UPDATE&amp;creator=factset&amp;DYN_ARGS=TRUE&amp;DOC_NAME=FAT:FQL_AUDITING_CLIENT_TEMPLATE.FAT&amp;display_string=Audit&amp;VAR:KEY=STUFCTMVOL&amp;VAR:QUERY=RkZfTkVUX0lOQyhRVFIsNDA0NTEp&amp;WINDOW=FIRST_POPUP&amp;HEIGHT=450&amp;WIDTH=450&amp;START_MAXIMIZED=","FALSE&amp;VAR:CALENDAR=FIVEDAY&amp;VAR:SYMBOL=5411&amp;VAR:INDEX=0"}</definedName>
    <definedName name="_197__123Graph_ACHART_3" hidden="1">#REF!</definedName>
    <definedName name="_197__FDSAUDITLINK__" hidden="1">{"fdsup://directions/FAT Viewer?action=UPDATE&amp;creator=factset&amp;DYN_ARGS=TRUE&amp;DOC_NAME=FAT:FQL_AUDITING_CLIENT_TEMPLATE.FAT&amp;display_string=Audit&amp;VAR:KEY=NMNCXMPCVS&amp;VAR:QUERY=RkZfU0dBKFFUUiwzNzcxMSk=&amp;WINDOW=FIRST_POPUP&amp;HEIGHT=450&amp;WIDTH=450&amp;START_MAXIMIZED=FALS","E&amp;VAR:CALENDAR=FIVEDAY&amp;VAR:SYMBOL=5411&amp;VAR:INDEX=0"}</definedName>
    <definedName name="_1970__FDSAUDITLINK__" hidden="1">{"fdsup://directions/FAT Viewer?action=UPDATE&amp;creator=factset&amp;DYN_ARGS=TRUE&amp;DOC_NAME=FAT:FQL_AUDITING_CLIENT_TEMPLATE.FAT&amp;display_string=Audit&amp;VAR:KEY=EBAJADMZGJ&amp;VAR:QUERY=RkZfTkVUX0lOQyhRVFIsNDAzNTkp&amp;WINDOW=FIRST_POPUP&amp;HEIGHT=450&amp;WIDTH=450&amp;START_MAXIMIZED=","FALSE&amp;VAR:CALENDAR=FIVEDAY&amp;VAR:SYMBOL=5411&amp;VAR:INDEX=0"}</definedName>
    <definedName name="_1971__FDSAUDITLINK__" hidden="1">{"fdsup://directions/FAT Viewer?action=UPDATE&amp;creator=factset&amp;DYN_ARGS=TRUE&amp;DOC_NAME=FAT:FQL_AUDITING_CLIENT_TEMPLATE.FAT&amp;display_string=Audit&amp;VAR:KEY=ADSXSLOPUP&amp;VAR:QUERY=RkZfTkVUX0lOQyhRVFIsNDAyNjgp&amp;WINDOW=FIRST_POPUP&amp;HEIGHT=450&amp;WIDTH=450&amp;START_MAXIMIZED=","FALSE&amp;VAR:CALENDAR=FIVEDAY&amp;VAR:SYMBOL=5411&amp;VAR:INDEX=0"}</definedName>
    <definedName name="_1972__FDSAUDITLINK__" hidden="1">{"fdsup://directions/FAT Viewer?action=UPDATE&amp;creator=factset&amp;DYN_ARGS=TRUE&amp;DOC_NAME=FAT:FQL_AUDITING_CLIENT_TEMPLATE.FAT&amp;display_string=Audit&amp;VAR:KEY=SFUXYDUZQF&amp;VAR:QUERY=RkZfTkVUX0lOQyhRVFIsNDAxNzgp&amp;WINDOW=FIRST_POPUP&amp;HEIGHT=450&amp;WIDTH=450&amp;START_MAXIMIZED=","FALSE&amp;VAR:CALENDAR=FIVEDAY&amp;VAR:SYMBOL=5411&amp;VAR:INDEX=0"}</definedName>
    <definedName name="_1973__FDSAUDITLINK__" hidden="1">{"fdsup://directions/FAT Viewer?action=UPDATE&amp;creator=factset&amp;DYN_ARGS=TRUE&amp;DOC_NAME=FAT:FQL_AUDITING_CLIENT_TEMPLATE.FAT&amp;display_string=Audit&amp;VAR:KEY=WRQRYLUDMT&amp;VAR:QUERY=RkZfTkVUX0lOQyhRVFIsNDAwODYp&amp;WINDOW=FIRST_POPUP&amp;HEIGHT=450&amp;WIDTH=450&amp;START_MAXIMIZED=","FALSE&amp;VAR:CALENDAR=FIVEDAY&amp;VAR:SYMBOL=5411&amp;VAR:INDEX=0"}</definedName>
    <definedName name="_1974__FDSAUDITLINK__" hidden="1">{"fdsup://directions/FAT Viewer?action=UPDATE&amp;creator=factset&amp;DYN_ARGS=TRUE&amp;DOC_NAME=FAT:FQL_AUDITING_CLIENT_TEMPLATE.FAT&amp;display_string=Audit&amp;VAR:KEY=OBOXMBSZOP&amp;VAR:QUERY=RkZfTkVUX0lOQyhRVFIsMzk5OTQp&amp;WINDOW=FIRST_POPUP&amp;HEIGHT=450&amp;WIDTH=450&amp;START_MAXIMIZED=","FALSE&amp;VAR:CALENDAR=FIVEDAY&amp;VAR:SYMBOL=5411&amp;VAR:INDEX=0"}</definedName>
    <definedName name="_1975__FDSAUDITLINK__" hidden="1">{"fdsup://directions/FAT Viewer?action=UPDATE&amp;creator=factset&amp;DYN_ARGS=TRUE&amp;DOC_NAME=FAT:FQL_AUDITING_CLIENT_TEMPLATE.FAT&amp;display_string=Audit&amp;VAR:KEY=EZUHMXUFQV&amp;VAR:QUERY=RkZfTkVUX0lOQyhRVFIsMzk5MDMp&amp;WINDOW=FIRST_POPUP&amp;HEIGHT=450&amp;WIDTH=450&amp;START_MAXIMIZED=","FALSE&amp;VAR:CALENDAR=FIVEDAY&amp;VAR:SYMBOL=5411&amp;VAR:INDEX=0"}</definedName>
    <definedName name="_1976__FDSAUDITLINK__" hidden="1">{"fdsup://directions/FAT Viewer?action=UPDATE&amp;creator=factset&amp;DYN_ARGS=TRUE&amp;DOC_NAME=FAT:FQL_AUDITING_CLIENT_TEMPLATE.FAT&amp;display_string=Audit&amp;VAR:KEY=YPABYXWZGX&amp;VAR:QUERY=RkZfTkVUX0lOQyhRVFIsMzk4MTMp&amp;WINDOW=FIRST_POPUP&amp;HEIGHT=450&amp;WIDTH=450&amp;START_MAXIMIZED=","FALSE&amp;VAR:CALENDAR=FIVEDAY&amp;VAR:SYMBOL=5411&amp;VAR:INDEX=0"}</definedName>
    <definedName name="_1977__FDSAUDITLINK__" hidden="1">{"fdsup://directions/FAT Viewer?action=UPDATE&amp;creator=factset&amp;DYN_ARGS=TRUE&amp;DOC_NAME=FAT:FQL_AUDITING_CLIENT_TEMPLATE.FAT&amp;display_string=Audit&amp;VAR:KEY=KDSTENOTCB&amp;VAR:QUERY=RkZfTkVUX0lOQyhRVFIsMzk3MjEp&amp;WINDOW=FIRST_POPUP&amp;HEIGHT=450&amp;WIDTH=450&amp;START_MAXIMIZED=","FALSE&amp;VAR:CALENDAR=FIVEDAY&amp;VAR:SYMBOL=5411&amp;VAR:INDEX=0"}</definedName>
    <definedName name="_1978__FDSAUDITLINK__" hidden="1">{"fdsup://directions/FAT Viewer?action=UPDATE&amp;creator=factset&amp;DYN_ARGS=TRUE&amp;DOC_NAME=FAT:FQL_AUDITING_CLIENT_TEMPLATE.FAT&amp;display_string=Audit&amp;VAR:KEY=WFYDMLWDAD&amp;VAR:QUERY=RkZfTkVUX0lOQyhRVFIsMzk2Mjkp&amp;WINDOW=FIRST_POPUP&amp;HEIGHT=450&amp;WIDTH=450&amp;START_MAXIMIZED=","FALSE&amp;VAR:CALENDAR=FIVEDAY&amp;VAR:SYMBOL=5411&amp;VAR:INDEX=0"}</definedName>
    <definedName name="_1979__FDSAUDITLINK__" hidden="1">{"fdsup://directions/FAT Viewer?action=UPDATE&amp;creator=factset&amp;DYN_ARGS=TRUE&amp;DOC_NAME=FAT:FQL_AUDITING_CLIENT_TEMPLATE.FAT&amp;display_string=Audit&amp;VAR:KEY=QNMNYTARMP&amp;VAR:QUERY=RkZfTkVUX0lOQyhRVFIsMzk1Mzgp&amp;WINDOW=FIRST_POPUP&amp;HEIGHT=450&amp;WIDTH=450&amp;START_MAXIMIZED=","FALSE&amp;VAR:CALENDAR=FIVEDAY&amp;VAR:SYMBOL=5411&amp;VAR:INDEX=0"}</definedName>
    <definedName name="_198__FDSAUDITLINK__" hidden="1">{"fdsup://directions/FAT Viewer?action=UPDATE&amp;creator=factset&amp;DYN_ARGS=TRUE&amp;DOC_NAME=FAT:FQL_AUDITING_CLIENT_TEMPLATE.FAT&amp;display_string=Audit&amp;VAR:KEY=LKZQPGXANS&amp;VAR:QUERY=RkZfU0dBKFFUUiwzNzYyMSk=&amp;WINDOW=FIRST_POPUP&amp;HEIGHT=450&amp;WIDTH=450&amp;START_MAXIMIZED=FALS","E&amp;VAR:CALENDAR=FIVEDAY&amp;VAR:SYMBOL=5411&amp;VAR:INDEX=0"}</definedName>
    <definedName name="_1980__FDSAUDITLINK__" hidden="1">{"fdsup://directions/FAT Viewer?action=UPDATE&amp;creator=factset&amp;DYN_ARGS=TRUE&amp;DOC_NAME=FAT:FQL_AUDITING_CLIENT_TEMPLATE.FAT&amp;display_string=Audit&amp;VAR:KEY=WVWZSPONGZ&amp;VAR:QUERY=RkZfTkVUX0lOQyhRVFIsMzk0NDcp&amp;WINDOW=FIRST_POPUP&amp;HEIGHT=450&amp;WIDTH=450&amp;START_MAXIMIZED=","FALSE&amp;VAR:CALENDAR=FIVEDAY&amp;VAR:SYMBOL=5411&amp;VAR:INDEX=0"}</definedName>
    <definedName name="_1981__FDSAUDITLINK__" hidden="1">{"fdsup://directions/FAT Viewer?action=UPDATE&amp;creator=factset&amp;DYN_ARGS=TRUE&amp;DOC_NAME=FAT:FQL_AUDITING_CLIENT_TEMPLATE.FAT&amp;display_string=Audit&amp;VAR:KEY=OHWTGHKFKB&amp;VAR:QUERY=RkZfTkVUX0lOQyhRVFIsMzkzNTUp&amp;WINDOW=FIRST_POPUP&amp;HEIGHT=450&amp;WIDTH=450&amp;START_MAXIMIZED=","FALSE&amp;VAR:CALENDAR=FIVEDAY&amp;VAR:SYMBOL=5411&amp;VAR:INDEX=0"}</definedName>
    <definedName name="_1982__FDSAUDITLINK__" hidden="1">{"fdsup://directions/FAT Viewer?action=UPDATE&amp;creator=factset&amp;DYN_ARGS=TRUE&amp;DOC_NAME=FAT:FQL_AUDITING_CLIENT_TEMPLATE.FAT&amp;display_string=Audit&amp;VAR:KEY=UDAZIZUVOJ&amp;VAR:QUERY=RkZfTkVUX0lOQyhRVFIsMzkyNjMp&amp;WINDOW=FIRST_POPUP&amp;HEIGHT=450&amp;WIDTH=450&amp;START_MAXIMIZED=","FALSE&amp;VAR:CALENDAR=FIVEDAY&amp;VAR:SYMBOL=5411&amp;VAR:INDEX=0"}</definedName>
    <definedName name="_1983__FDSAUDITLINK__" hidden="1">{"fdsup://directions/FAT Viewer?action=UPDATE&amp;creator=factset&amp;DYN_ARGS=TRUE&amp;DOC_NAME=FAT:FQL_AUDITING_CLIENT_TEMPLATE.FAT&amp;display_string=Audit&amp;VAR:KEY=MPAVAFMLCP&amp;VAR:QUERY=RkZfTkVUX0lOQyhRVFIsMzkxNzIp&amp;WINDOW=FIRST_POPUP&amp;HEIGHT=450&amp;WIDTH=450&amp;START_MAXIMIZED=","FALSE&amp;VAR:CALENDAR=FIVEDAY&amp;VAR:SYMBOL=5411&amp;VAR:INDEX=0"}</definedName>
    <definedName name="_1984__FDSAUDITLINK__" hidden="1">{"fdsup://directions/FAT Viewer?action=UPDATE&amp;creator=factset&amp;DYN_ARGS=TRUE&amp;DOC_NAME=FAT:FQL_AUDITING_CLIENT_TEMPLATE.FAT&amp;display_string=Audit&amp;VAR:KEY=IHUDQHMDKL&amp;VAR:QUERY=RkZfTkVUX0lOQyhRVFIsMzkwODIp&amp;WINDOW=FIRST_POPUP&amp;HEIGHT=450&amp;WIDTH=450&amp;START_MAXIMIZED=","FALSE&amp;VAR:CALENDAR=FIVEDAY&amp;VAR:SYMBOL=5411&amp;VAR:INDEX=0"}</definedName>
    <definedName name="_1985__FDSAUDITLINK__" hidden="1">{"fdsup://directions/FAT Viewer?action=UPDATE&amp;creator=factset&amp;DYN_ARGS=TRUE&amp;DOC_NAME=FAT:FQL_AUDITING_CLIENT_TEMPLATE.FAT&amp;display_string=Audit&amp;VAR:KEY=MZOTCNWVUT&amp;VAR:QUERY=RkZfTkVUX0lOQyhRVFIsMzg5OTAp&amp;WINDOW=FIRST_POPUP&amp;HEIGHT=450&amp;WIDTH=450&amp;START_MAXIMIZED=","FALSE&amp;VAR:CALENDAR=FIVEDAY&amp;VAR:SYMBOL=5411&amp;VAR:INDEX=0"}</definedName>
    <definedName name="_1986__FDSAUDITLINK__" hidden="1">{"fdsup://directions/FAT Viewer?action=UPDATE&amp;creator=factset&amp;DYN_ARGS=TRUE&amp;DOC_NAME=FAT:FQL_AUDITING_CLIENT_TEMPLATE.FAT&amp;display_string=Audit&amp;VAR:KEY=CZYLULCVML&amp;VAR:QUERY=RkZfTkVUX0lOQyhRVFIsMzg4OTgp&amp;WINDOW=FIRST_POPUP&amp;HEIGHT=450&amp;WIDTH=450&amp;START_MAXIMIZED=","FALSE&amp;VAR:CALENDAR=FIVEDAY&amp;VAR:SYMBOL=5411&amp;VAR:INDEX=0"}</definedName>
    <definedName name="_1987__FDSAUDITLINK__" hidden="1">{"fdsup://directions/FAT Viewer?action=UPDATE&amp;creator=factset&amp;DYN_ARGS=TRUE&amp;DOC_NAME=FAT:FQL_AUDITING_CLIENT_TEMPLATE.FAT&amp;display_string=Audit&amp;VAR:KEY=ELYRIVCJIB&amp;VAR:QUERY=RkZfTkVUX0lOQyhRVFIsMzg4MDcp&amp;WINDOW=FIRST_POPUP&amp;HEIGHT=450&amp;WIDTH=450&amp;START_MAXIMIZED=","FALSE&amp;VAR:CALENDAR=FIVEDAY&amp;VAR:SYMBOL=5411&amp;VAR:INDEX=0"}</definedName>
    <definedName name="_1988__FDSAUDITLINK__" hidden="1">{"fdsup://directions/FAT Viewer?action=UPDATE&amp;creator=factset&amp;DYN_ARGS=TRUE&amp;DOC_NAME=FAT:FQL_AUDITING_CLIENT_TEMPLATE.FAT&amp;display_string=Audit&amp;VAR:KEY=WNQBALCBYH&amp;VAR:QUERY=RkZfTkVUX0lOQyhRVFIsMzg3MTcp&amp;WINDOW=FIRST_POPUP&amp;HEIGHT=450&amp;WIDTH=450&amp;START_MAXIMIZED=","FALSE&amp;VAR:CALENDAR=FIVEDAY&amp;VAR:SYMBOL=5411&amp;VAR:INDEX=0"}</definedName>
    <definedName name="_1989__FDSAUDITLINK__" hidden="1">{"fdsup://directions/FAT Viewer?action=UPDATE&amp;creator=factset&amp;DYN_ARGS=TRUE&amp;DOC_NAME=FAT:FQL_AUDITING_CLIENT_TEMPLATE.FAT&amp;display_string=Audit&amp;VAR:KEY=AXQRGTEVEF&amp;VAR:QUERY=RkZfTkVUX0lOQyhRVFIsMzg2MjUp&amp;WINDOW=FIRST_POPUP&amp;HEIGHT=450&amp;WIDTH=450&amp;START_MAXIMIZED=","FALSE&amp;VAR:CALENDAR=FIVEDAY&amp;VAR:SYMBOL=5411&amp;VAR:INDEX=0"}</definedName>
    <definedName name="_199__FDSAUDITLINK__" hidden="1">{"fdsup://directions/FAT Viewer?action=UPDATE&amp;creator=factset&amp;DYN_ARGS=TRUE&amp;DOC_NAME=FAT:FQL_AUDITING_CLIENT_TEMPLATE.FAT&amp;display_string=Audit&amp;VAR:KEY=PKZMFIDITQ&amp;VAR:QUERY=RkZfU0dBKFFUUiwzNzUyOSk=&amp;WINDOW=FIRST_POPUP&amp;HEIGHT=450&amp;WIDTH=450&amp;START_MAXIMIZED=FALS","E&amp;VAR:CALENDAR=FIVEDAY&amp;VAR:SYMBOL=5411&amp;VAR:INDEX=0"}</definedName>
    <definedName name="_1990__FDSAUDITLINK__" hidden="1">{"fdsup://directions/FAT Viewer?action=UPDATE&amp;creator=factset&amp;DYN_ARGS=TRUE&amp;DOC_NAME=FAT:FQL_AUDITING_CLIENT_TEMPLATE.FAT&amp;display_string=Audit&amp;VAR:KEY=WLIPQLUFON&amp;VAR:QUERY=RkZfTkVUX0lOQyhRVFIsMzg1MzMp&amp;WINDOW=FIRST_POPUP&amp;HEIGHT=450&amp;WIDTH=450&amp;START_MAXIMIZED=","FALSE&amp;VAR:CALENDAR=FIVEDAY&amp;VAR:SYMBOL=5411&amp;VAR:INDEX=0"}</definedName>
    <definedName name="_1991__FDSAUDITLINK__" hidden="1">{"fdsup://directions/FAT Viewer?action=UPDATE&amp;creator=factset&amp;DYN_ARGS=TRUE&amp;DOC_NAME=FAT:FQL_AUDITING_CLIENT_TEMPLATE.FAT&amp;display_string=Audit&amp;VAR:KEY=EVUFQFYHKZ&amp;VAR:QUERY=RkZfTkVUX0lOQyhRVFIsMzg0NDIp&amp;WINDOW=FIRST_POPUP&amp;HEIGHT=450&amp;WIDTH=450&amp;START_MAXIMIZED=","FALSE&amp;VAR:CALENDAR=FIVEDAY&amp;VAR:SYMBOL=5411&amp;VAR:INDEX=0"}</definedName>
    <definedName name="_1992__FDSAUDITLINK__" hidden="1">{"fdsup://directions/FAT Viewer?action=UPDATE&amp;creator=factset&amp;DYN_ARGS=TRUE&amp;DOC_NAME=FAT:FQL_AUDITING_CLIENT_TEMPLATE.FAT&amp;display_string=Audit&amp;VAR:KEY=KDATQZAFCR&amp;VAR:QUERY=RkZfTkVUX0lOQyhRVFIsMzgzNTIp&amp;WINDOW=FIRST_POPUP&amp;HEIGHT=450&amp;WIDTH=450&amp;START_MAXIMIZED=","FALSE&amp;VAR:CALENDAR=FIVEDAY&amp;VAR:SYMBOL=5411&amp;VAR:INDEX=0"}</definedName>
    <definedName name="_1993__FDSAUDITLINK__" hidden="1">{"fdsup://directions/FAT Viewer?action=UPDATE&amp;creator=factset&amp;DYN_ARGS=TRUE&amp;DOC_NAME=FAT:FQL_AUDITING_CLIENT_TEMPLATE.FAT&amp;display_string=Audit&amp;VAR:KEY=MVCJETGRIF&amp;VAR:QUERY=RkZfTkVUX0lOQyhRVFIsMzgyNjAp&amp;WINDOW=FIRST_POPUP&amp;HEIGHT=450&amp;WIDTH=450&amp;START_MAXIMIZED=","FALSE&amp;VAR:CALENDAR=FIVEDAY&amp;VAR:SYMBOL=5411&amp;VAR:INDEX=0"}</definedName>
    <definedName name="_1994__FDSAUDITLINK__" hidden="1">{"fdsup://directions/FAT Viewer?action=UPDATE&amp;creator=factset&amp;DYN_ARGS=TRUE&amp;DOC_NAME=FAT:FQL_AUDITING_CLIENT_TEMPLATE.FAT&amp;display_string=Audit&amp;VAR:KEY=KBKFQDOXGH&amp;VAR:QUERY=RkZfTkVUX0lOQyhRVFIsMzgxNjgp&amp;WINDOW=FIRST_POPUP&amp;HEIGHT=450&amp;WIDTH=450&amp;START_MAXIMIZED=","FALSE&amp;VAR:CALENDAR=FIVEDAY&amp;VAR:SYMBOL=5411&amp;VAR:INDEX=0"}</definedName>
    <definedName name="_1995__FDSAUDITLINK__" hidden="1">{"fdsup://directions/FAT Viewer?action=UPDATE&amp;creator=factset&amp;DYN_ARGS=TRUE&amp;DOC_NAME=FAT:FQL_AUDITING_CLIENT_TEMPLATE.FAT&amp;display_string=Audit&amp;VAR:KEY=MXYJCJOHQR&amp;VAR:QUERY=RkZfTkVUX0lOQyhRVFIsMzgwNzcp&amp;WINDOW=FIRST_POPUP&amp;HEIGHT=450&amp;WIDTH=450&amp;START_MAXIMIZED=","FALSE&amp;VAR:CALENDAR=FIVEDAY&amp;VAR:SYMBOL=5411&amp;VAR:INDEX=0"}</definedName>
    <definedName name="_1996__FDSAUDITLINK__" hidden="1">{"fdsup://directions/FAT Viewer?action=UPDATE&amp;creator=factset&amp;DYN_ARGS=TRUE&amp;DOC_NAME=FAT:FQL_AUDITING_CLIENT_TEMPLATE.FAT&amp;display_string=Audit&amp;VAR:KEY=GJAVMLYRAT&amp;VAR:QUERY=RkZfTkVUX0lOQyhRVFIsMzc5ODYp&amp;WINDOW=FIRST_POPUP&amp;HEIGHT=450&amp;WIDTH=450&amp;START_MAXIMIZED=","FALSE&amp;VAR:CALENDAR=FIVEDAY&amp;VAR:SYMBOL=5411&amp;VAR:INDEX=0"}</definedName>
    <definedName name="_1997__FDSAUDITLINK__" hidden="1">{"fdsup://directions/FAT Viewer?action=UPDATE&amp;creator=factset&amp;DYN_ARGS=TRUE&amp;DOC_NAME=FAT:FQL_AUDITING_CLIENT_TEMPLATE.FAT&amp;display_string=Audit&amp;VAR:KEY=EVYBCXAZKV&amp;VAR:QUERY=RkZfTkVUX0lOQyhRVFIsMzc4OTQp&amp;WINDOW=FIRST_POPUP&amp;HEIGHT=450&amp;WIDTH=450&amp;START_MAXIMIZED=","FALSE&amp;VAR:CALENDAR=FIVEDAY&amp;VAR:SYMBOL=5411&amp;VAR:INDEX=0"}</definedName>
    <definedName name="_1998__FDSAUDITLINK__" hidden="1">{"fdsup://directions/FAT Viewer?action=UPDATE&amp;creator=factset&amp;DYN_ARGS=TRUE&amp;DOC_NAME=FAT:FQL_AUDITING_CLIENT_TEMPLATE.FAT&amp;display_string=Audit&amp;VAR:KEY=GRWFWNWLUB&amp;VAR:QUERY=RkZfTkVUX0lOQyhRVFIsMzc4MDIp&amp;WINDOW=FIRST_POPUP&amp;HEIGHT=450&amp;WIDTH=450&amp;START_MAXIMIZED=","FALSE&amp;VAR:CALENDAR=FIVEDAY&amp;VAR:SYMBOL=5411&amp;VAR:INDEX=0"}</definedName>
    <definedName name="_1999__FDSAUDITLINK__" hidden="1">{"fdsup://directions/FAT Viewer?action=UPDATE&amp;creator=factset&amp;DYN_ARGS=TRUE&amp;DOC_NAME=FAT:FQL_AUDITING_CLIENT_TEMPLATE.FAT&amp;display_string=Audit&amp;VAR:KEY=GDCZWPQXWP&amp;VAR:QUERY=RkZfTkVUX0lOQyhRVFIsMzc3MTEp&amp;WINDOW=FIRST_POPUP&amp;HEIGHT=450&amp;WIDTH=450&amp;START_MAXIMIZED=","FALSE&amp;VAR:CALENDAR=FIVEDAY&amp;VAR:SYMBOL=5411&amp;VAR:INDEX=0"}</definedName>
    <definedName name="_1ITAMEMC" hidden="1">{#N/A,#N/A,FALSE,"USMED 3";#N/A,#N/A,FALSE,"MARCHALLENGER 1";#N/A,#N/A,FALSE,"MARCHALLENGER 2";#N/A,#N/A,FALSE,"MARCHALLENGER 3";#N/A,#N/A,FALSE,"MARCHALLENGER 4"}</definedName>
    <definedName name="_2" localSheetId="18" hidden="1">#REF!</definedName>
    <definedName name="_2" localSheetId="15" hidden="1">#REF!</definedName>
    <definedName name="_2" hidden="1">#REF!</definedName>
    <definedName name="_2__123Graph_A_92" hidden="1">#REF!</definedName>
    <definedName name="_2__123Graph_A30_70ｼｪｱ推移" hidden="1">#REF!</definedName>
    <definedName name="_2__123Graph_A30_70台数推移" hidden="1">#REF!</definedName>
    <definedName name="_2__123Graph_AC04C_ALL_L2" hidden="1">#REF!</definedName>
    <definedName name="_2__123Graph_ACHART_1" hidden="1">#REF!</definedName>
    <definedName name="_2__123Graph_ACHART_10" hidden="1">#REF!</definedName>
    <definedName name="_2__123Graph_AChart_1A" hidden="1">#REF!</definedName>
    <definedName name="_2__123Graph_ACHART_2" hidden="1">#REF!</definedName>
    <definedName name="_2__123Graph_ACHART_6" hidden="1">#REF!</definedName>
    <definedName name="_2__123Graph_AGRAFICO_2" hidden="1">#REF!</definedName>
    <definedName name="_2__123Graph_AGRAPHIQUE_2A" hidden="1">#REF!</definedName>
    <definedName name="_2__123Graph_AMKT_MONTH" hidden="1">#REF!</definedName>
    <definedName name="_2__123Graph_Aｸﾞﾗﾌ_3" hidden="1">#REF!</definedName>
    <definedName name="_2__123Graph_BCHART_1" hidden="1">#REF!</definedName>
    <definedName name="_2__123Graph_BChart_1A" hidden="1">#REF!</definedName>
    <definedName name="_2__123Graph_BCHART_2" hidden="1">#REF!</definedName>
    <definedName name="_2__123Graph_BChart_3" hidden="1">#REF!</definedName>
    <definedName name="_2__123Graph_BCHART_6" hidden="1">#REF!</definedName>
    <definedName name="_2__123Graph_Bｸﾞﾗﾌ_3" hidden="1">#REF!</definedName>
    <definedName name="_2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2_0_Table2_" hidden="1">#REF!</definedName>
    <definedName name="_2_0Swvu.Pag" hidden="1">#REF!</definedName>
    <definedName name="_20__123Graph_AC04C_ALL_L2" hidden="1">#REF!</definedName>
    <definedName name="_20__123Graph_BCHART_111" hidden="1">#REF!</definedName>
    <definedName name="_20__123Graph_BCHART_2" hidden="1">#REF!</definedName>
    <definedName name="_20__123Graph_BGRAFICO_4" hidden="1">#REF!</definedName>
    <definedName name="_20__123Graph_BGROWTH_9" hidden="1">#REF!</definedName>
    <definedName name="_20__123Graph_BGROWTH_REVS_B" hidden="1">#REF!</definedName>
    <definedName name="_20__123Graph_Bグラフ_3A" hidden="1">#REF!</definedName>
    <definedName name="_20__123Graph_C30_70ｼｪｱ推移" hidden="1">#REF!</definedName>
    <definedName name="_20__123Graph_Cｸﾞﾗﾌ_1" hidden="1">#REF!</definedName>
    <definedName name="_20__123Graph_DCHART_1" hidden="1">#REF!</definedName>
    <definedName name="_20__123Graph_DOG_CONFRONT_INC" hidden="1">#REF!</definedName>
    <definedName name="_20__123Graph_LBL_A30_50" hidden="1">#REF!</definedName>
    <definedName name="_20__123Graph_LBL_C30_70台数推移" hidden="1">#REF!</definedName>
    <definedName name="_20__123Graph_X30_70ｼｪｱ推移" hidden="1">#REF!</definedName>
    <definedName name="_20__123Graph_XC04C_ALL_T2" hidden="1">#REF!</definedName>
    <definedName name="_20__123Graph_XC04C_FF_T" hidden="1">#REF!</definedName>
    <definedName name="_20__123Graph_XMKT_YTD" hidden="1">#REF!</definedName>
    <definedName name="_20__123Graph_XOG_CONFRONT_INC" hidden="1">#REF!</definedName>
    <definedName name="_20__FDSAUDITLINK__" hidden="1">{"fdsup://directions/FAT Viewer?action=UPDATE&amp;creator=factset&amp;DYN_ARGS=TRUE&amp;DOC_NAME=FAT:FQL_AUDITING_CLIENT_TEMPLATE.FAT&amp;display_string=Audit&amp;VAR:KEY=UDCZGLWZGH&amp;VAR:QUERY=RkZfQ0FQRVgoUVRSLDM5OTk0KQ==&amp;WINDOW=FIRST_POPUP&amp;HEIGHT=450&amp;WIDTH=450&amp;START_MAXIMIZED=","FALSE&amp;VAR:CALENDAR=FIVEDAY&amp;VAR:SYMBOL=5411&amp;VAR:INDEX=0"}</definedName>
    <definedName name="_200__123Graph_XC04C_FF_T" hidden="1">#REF!</definedName>
    <definedName name="_200__FDSAUDITLINK__" hidden="1">{"fdsup://directions/FAT Viewer?action=UPDATE&amp;creator=factset&amp;DYN_ARGS=TRUE&amp;DOC_NAME=FAT:FQL_AUDITING_CLIENT_TEMPLATE.FAT&amp;display_string=Audit&amp;VAR:KEY=PENGVWFARY&amp;VAR:QUERY=RkZfU0dBKFFUUiwzNzQzNyk=&amp;WINDOW=FIRST_POPUP&amp;HEIGHT=450&amp;WIDTH=450&amp;START_MAXIMIZED=FALS","E&amp;VAR:CALENDAR=FIVEDAY&amp;VAR:SYMBOL=5411&amp;VAR:INDEX=0"}</definedName>
    <definedName name="_2000__FDSAUDITLINK__" hidden="1">{"fdsup://directions/FAT Viewer?action=UPDATE&amp;creator=factset&amp;DYN_ARGS=TRUE&amp;DOC_NAME=FAT:FQL_AUDITING_CLIENT_TEMPLATE.FAT&amp;display_string=Audit&amp;VAR:KEY=ARWLGBGTUX&amp;VAR:QUERY=RkZfTkVUX0lOQyhRVFIsMzc2MjEp&amp;WINDOW=FIRST_POPUP&amp;HEIGHT=450&amp;WIDTH=450&amp;START_MAXIMIZED=","FALSE&amp;VAR:CALENDAR=FIVEDAY&amp;VAR:SYMBOL=5411&amp;VAR:INDEX=0"}</definedName>
    <definedName name="_2001__FDSAUDITLINK__" hidden="1">{"fdsup://directions/FAT Viewer?action=UPDATE&amp;creator=factset&amp;DYN_ARGS=TRUE&amp;DOC_NAME=FAT:FQL_AUDITING_CLIENT_TEMPLATE.FAT&amp;display_string=Audit&amp;VAR:KEY=YHEVYJURER&amp;VAR:QUERY=RkZfTkVUX0lOQyhRVFIsMzc1Mjkp&amp;WINDOW=FIRST_POPUP&amp;HEIGHT=450&amp;WIDTH=450&amp;START_MAXIMIZED=","FALSE&amp;VAR:CALENDAR=FIVEDAY&amp;VAR:SYMBOL=5411&amp;VAR:INDEX=0"}</definedName>
    <definedName name="_2002__FDSAUDITLINK__" hidden="1">{"fdsup://directions/FAT Viewer?action=UPDATE&amp;creator=factset&amp;DYN_ARGS=TRUE&amp;DOC_NAME=FAT:FQL_AUDITING_CLIENT_TEMPLATE.FAT&amp;display_string=Audit&amp;VAR:KEY=INCRSLOBSX&amp;VAR:QUERY=RkZfTkVUX0lOQyhRVFIsMzc0Mzcp&amp;WINDOW=FIRST_POPUP&amp;HEIGHT=450&amp;WIDTH=450&amp;START_MAXIMIZED=","FALSE&amp;VAR:CALENDAR=FIVEDAY&amp;VAR:SYMBOL=5411&amp;VAR:INDEX=0"}</definedName>
    <definedName name="_2003__FDSAUDITLINK__" hidden="1">{"fdsup://directions/FAT Viewer?action=UPDATE&amp;creator=factset&amp;DYN_ARGS=TRUE&amp;DOC_NAME=FAT:FQL_AUDITING_CLIENT_TEMPLATE.FAT&amp;display_string=Audit&amp;VAR:KEY=CVURCVGNIX&amp;VAR:QUERY=RkZfTkVUX0lOQyhRVFIsMzczNDYp&amp;WINDOW=FIRST_POPUP&amp;HEIGHT=450&amp;WIDTH=450&amp;START_MAXIMIZED=","FALSE&amp;VAR:CALENDAR=FIVEDAY&amp;VAR:SYMBOL=5411&amp;VAR:INDEX=0"}</definedName>
    <definedName name="_2004__FDSAUDITLINK__" hidden="1">{"fdsup://directions/FAT Viewer?action=UPDATE&amp;creator=factset&amp;DYN_ARGS=TRUE&amp;DOC_NAME=FAT:FQL_AUDITING_CLIENT_TEMPLATE.FAT&amp;display_string=Audit&amp;VAR:KEY=CDQFYDINGH&amp;VAR:QUERY=RkZfTkVUX0lOQyhRVFIsMzcyNTYp&amp;WINDOW=FIRST_POPUP&amp;HEIGHT=450&amp;WIDTH=450&amp;START_MAXIMIZED=","FALSE&amp;VAR:CALENDAR=FIVEDAY&amp;VAR:SYMBOL=5411&amp;VAR:INDEX=0"}</definedName>
    <definedName name="_2005__FDSAUDITLINK__" hidden="1">{"fdsup://directions/FAT Viewer?action=UPDATE&amp;creator=factset&amp;DYN_ARGS=TRUE&amp;DOC_NAME=FAT:FQL_AUDITING_CLIENT_TEMPLATE.FAT&amp;display_string=Audit&amp;VAR:KEY=CXAHYDAJKN&amp;VAR:QUERY=RkZfTkVUX0lOQyhRVFIsMzcxNjQp&amp;WINDOW=FIRST_POPUP&amp;HEIGHT=450&amp;WIDTH=450&amp;START_MAXIMIZED=","FALSE&amp;VAR:CALENDAR=FIVEDAY&amp;VAR:SYMBOL=5411&amp;VAR:INDEX=0"}</definedName>
    <definedName name="_2006__FDSAUDITLINK__" hidden="1">{"fdsup://directions/FAT Viewer?action=UPDATE&amp;creator=factset&amp;DYN_ARGS=TRUE&amp;DOC_NAME=FAT:FQL_AUDITING_CLIENT_TEMPLATE.FAT&amp;display_string=Audit&amp;VAR:KEY=MRGZKDMFKT&amp;VAR:QUERY=RkZfTkVUX0lOQyhRVFIsMzcwNzIp&amp;WINDOW=FIRST_POPUP&amp;HEIGHT=450&amp;WIDTH=450&amp;START_MAXIMIZED=","FALSE&amp;VAR:CALENDAR=FIVEDAY&amp;VAR:SYMBOL=5411&amp;VAR:INDEX=0"}</definedName>
    <definedName name="_2007__FDSAUDITLINK__" hidden="1">{"fdsup://directions/FAT Viewer?action=UPDATE&amp;creator=factset&amp;DYN_ARGS=TRUE&amp;DOC_NAME=FAT:FQL_AUDITING_CLIENT_TEMPLATE.FAT&amp;display_string=Audit&amp;VAR:KEY=GXSRMPMTIB&amp;VAR:QUERY=RkZfTkVUX0lOQyhRVFIsMzY5ODEp&amp;WINDOW=FIRST_POPUP&amp;HEIGHT=450&amp;WIDTH=450&amp;START_MAXIMIZED=","FALSE&amp;VAR:CALENDAR=FIVEDAY&amp;VAR:SYMBOL=5411&amp;VAR:INDEX=0"}</definedName>
    <definedName name="_2008__FDSAUDITLINK__" hidden="1">{"fdsup://directions/FAT Viewer?action=UPDATE&amp;creator=factset&amp;DYN_ARGS=TRUE&amp;DOC_NAME=FAT:FQL_AUDITING_CLIENT_TEMPLATE.FAT&amp;display_string=Audit&amp;VAR:KEY=ATCFQVKXQN&amp;VAR:QUERY=RkZfTkVUX0lOQyhRVFIsMzY4OTEp&amp;WINDOW=FIRST_POPUP&amp;HEIGHT=450&amp;WIDTH=450&amp;START_MAXIMIZED=","FALSE&amp;VAR:CALENDAR=FIVEDAY&amp;VAR:SYMBOL=5411&amp;VAR:INDEX=0"}</definedName>
    <definedName name="_2009__FDSAUDITLINK__" hidden="1">{"fdsup://directions/FAT Viewer?action=UPDATE&amp;creator=factset&amp;DYN_ARGS=TRUE&amp;DOC_NAME=FAT:FQL_AUDITING_CLIENT_TEMPLATE.FAT&amp;display_string=Audit&amp;VAR:KEY=ADKZQDCLOR&amp;VAR:QUERY=RkZfTkVUX0lOQyhRVFIsMzY3OTkp&amp;WINDOW=FIRST_POPUP&amp;HEIGHT=450&amp;WIDTH=450&amp;START_MAXIMIZED=","FALSE&amp;VAR:CALENDAR=FIVEDAY&amp;VAR:SYMBOL=5411&amp;VAR:INDEX=0"}</definedName>
    <definedName name="_201__FDSAUDITLINK__" hidden="1">{"fdsup://directions/FAT Viewer?action=UPDATE&amp;creator=factset&amp;DYN_ARGS=TRUE&amp;DOC_NAME=FAT:FQL_AUDITING_CLIENT_TEMPLATE.FAT&amp;display_string=Audit&amp;VAR:KEY=VGBUPWXUFK&amp;VAR:QUERY=RkZfU0dBKFFUUiwzNzM0Nik=&amp;WINDOW=FIRST_POPUP&amp;HEIGHT=450&amp;WIDTH=450&amp;START_MAXIMIZED=FALS","E&amp;VAR:CALENDAR=FIVEDAY&amp;VAR:SYMBOL=5411&amp;VAR:INDEX=0"}</definedName>
    <definedName name="_2010__FDSAUDITLINK__" hidden="1">{"fdsup://directions/FAT Viewer?action=UPDATE&amp;creator=factset&amp;DYN_ARGS=TRUE&amp;DOC_NAME=FAT:FQL_AUDITING_CLIENT_TEMPLATE.FAT&amp;display_string=Audit&amp;VAR:KEY=SJUXCZIJUZ&amp;VAR:QUERY=RkZfTkVUX0lOQyhRVFIsMzY3MDcp&amp;WINDOW=FIRST_POPUP&amp;HEIGHT=450&amp;WIDTH=450&amp;START_MAXIMIZED=","FALSE&amp;VAR:CALENDAR=FIVEDAY&amp;VAR:SYMBOL=5411&amp;VAR:INDEX=0"}</definedName>
    <definedName name="_2011__FDSAUDITLINK__" hidden="1">{"fdsup://Directions/FactSet Auditing Viewer?action=AUDIT_VALUE&amp;DB=129&amp;ID1=654379&amp;VALUEID=01401&amp;SDATE=201004&amp;PERIODTYPE=QTR_STD&amp;SCFT=3&amp;window=popup_no_bar&amp;width=385&amp;height=120&amp;START_MAXIMIZED=FALSE&amp;creator=factset&amp;display_string=Audit"}</definedName>
    <definedName name="_2012__FDSAUDITLINK__" hidden="1">{"fdsup://Directions/FactSet Auditing Viewer?action=AUDIT_VALUE&amp;DB=129&amp;ID1=654379&amp;VALUEID=01401&amp;SDATE=201003&amp;PERIODTYPE=QTR_STD&amp;SCFT=3&amp;window=popup_no_bar&amp;width=385&amp;height=120&amp;START_MAXIMIZED=FALSE&amp;creator=factset&amp;display_string=Audit"}</definedName>
    <definedName name="_2013__FDSAUDITLINK__" hidden="1">{"fdsup://Directions/FactSet Auditing Viewer?action=AUDIT_VALUE&amp;DB=129&amp;ID1=654379&amp;VALUEID=01401&amp;SDATE=201002&amp;PERIODTYPE=QTR_STD&amp;SCFT=3&amp;window=popup_no_bar&amp;width=385&amp;height=120&amp;START_MAXIMIZED=FALSE&amp;creator=factset&amp;display_string=Audit"}</definedName>
    <definedName name="_2014__FDSAUDITLINK__" hidden="1">{"fdsup://Directions/FactSet Auditing Viewer?action=AUDIT_VALUE&amp;DB=129&amp;ID1=654379&amp;VALUEID=01401&amp;SDATE=201001&amp;PERIODTYPE=QTR_STD&amp;SCFT=3&amp;window=popup_no_bar&amp;width=385&amp;height=120&amp;START_MAXIMIZED=FALSE&amp;creator=factset&amp;display_string=Audit"}</definedName>
    <definedName name="_2015__FDSAUDITLINK__" hidden="1">{"fdsup://Directions/FactSet Auditing Viewer?action=AUDIT_VALUE&amp;DB=129&amp;ID1=654379&amp;VALUEID=01401&amp;SDATE=200904&amp;PERIODTYPE=QTR_STD&amp;SCFT=3&amp;window=popup_no_bar&amp;width=385&amp;height=120&amp;START_MAXIMIZED=FALSE&amp;creator=factset&amp;display_string=Audit"}</definedName>
    <definedName name="_2016__FDSAUDITLINK__" hidden="1">{"fdsup://Directions/FactSet Auditing Viewer?action=AUDIT_VALUE&amp;DB=129&amp;ID1=654379&amp;VALUEID=01401&amp;SDATE=200903&amp;PERIODTYPE=QTR_STD&amp;SCFT=3&amp;window=popup_no_bar&amp;width=385&amp;height=120&amp;START_MAXIMIZED=FALSE&amp;creator=factset&amp;display_string=Audit"}</definedName>
    <definedName name="_2017__FDSAUDITLINK__" hidden="1">{"fdsup://Directions/FactSet Auditing Viewer?action=AUDIT_VALUE&amp;DB=129&amp;ID1=654379&amp;VALUEID=01401&amp;SDATE=200902&amp;PERIODTYPE=QTR_STD&amp;SCFT=3&amp;window=popup_no_bar&amp;width=385&amp;height=120&amp;START_MAXIMIZED=FALSE&amp;creator=factset&amp;display_string=Audit"}</definedName>
    <definedName name="_2018__FDSAUDITLINK__" hidden="1">{"fdsup://Directions/FactSet Auditing Viewer?action=AUDIT_VALUE&amp;DB=129&amp;ID1=654379&amp;VALUEID=01401&amp;SDATE=200901&amp;PERIODTYPE=QTR_STD&amp;SCFT=3&amp;window=popup_no_bar&amp;width=385&amp;height=120&amp;START_MAXIMIZED=FALSE&amp;creator=factset&amp;display_string=Audit"}</definedName>
    <definedName name="_2019__FDSAUDITLINK__" hidden="1">{"fdsup://directions/FAT Viewer?action=UPDATE&amp;creator=factset&amp;DYN_ARGS=TRUE&amp;DOC_NAME=FAT:FQL_AUDITING_CLIENT_TEMPLATE.FAT&amp;display_string=Audit&amp;VAR:KEY=AFCJAJYXQT&amp;VAR:QUERY=RkZfSU5UX0VYUF9ORVQoUVRSLDQwNjMzKQ==&amp;WINDOW=FIRST_POPUP&amp;HEIGHT=450&amp;WIDTH=450&amp;START_MA","XIMIZED=FALSE&amp;VAR:CALENDAR=FIVEDAY&amp;VAR:SYMBOL=5411&amp;VAR:INDEX=0"}</definedName>
    <definedName name="_202__FDSAUDITLINK__" hidden="1">{"fdsup://directions/FAT Viewer?action=UPDATE&amp;creator=factset&amp;DYN_ARGS=TRUE&amp;DOC_NAME=FAT:FQL_AUDITING_CLIENT_TEMPLATE.FAT&amp;display_string=Audit&amp;VAR:KEY=FWRGZQDQVM&amp;VAR:QUERY=RkZfU0dBKFFUUiwzNzI1Nik=&amp;WINDOW=FIRST_POPUP&amp;HEIGHT=450&amp;WIDTH=450&amp;START_MAXIMIZED=FALS","E&amp;VAR:CALENDAR=FIVEDAY&amp;VAR:SYMBOL=5411&amp;VAR:INDEX=0"}</definedName>
    <definedName name="_2020__FDSAUDITLINK__" hidden="1">{"fdsup://directions/FAT Viewer?action=UPDATE&amp;creator=factset&amp;DYN_ARGS=TRUE&amp;DOC_NAME=FAT:FQL_AUDITING_CLIENT_TEMPLATE.FAT&amp;display_string=Audit&amp;VAR:KEY=KNIBGBCPIF&amp;VAR:QUERY=RkZfSU5UX0VYUF9ORVQoUVRSLDQwNTQzKQ==&amp;WINDOW=FIRST_POPUP&amp;HEIGHT=450&amp;WIDTH=450&amp;START_MA","XIMIZED=FALSE&amp;VAR:CALENDAR=FIVEDAY&amp;VAR:SYMBOL=5411&amp;VAR:INDEX=0"}</definedName>
    <definedName name="_2021__FDSAUDITLINK__" hidden="1">{"fdsup://directions/FAT Viewer?action=UPDATE&amp;creator=factset&amp;DYN_ARGS=TRUE&amp;DOC_NAME=FAT:FQL_AUDITING_CLIENT_TEMPLATE.FAT&amp;display_string=Audit&amp;VAR:KEY=CFQBWXUHEZ&amp;VAR:QUERY=RkZfSU5UX0VYUF9ORVQoUVRSLDQwNDUxKQ==&amp;WINDOW=FIRST_POPUP&amp;HEIGHT=450&amp;WIDTH=450&amp;START_MA","XIMIZED=FALSE&amp;VAR:CALENDAR=FIVEDAY&amp;VAR:SYMBOL=5411&amp;VAR:INDEX=0"}</definedName>
    <definedName name="_2022__FDSAUDITLINK__" hidden="1">{"fdsup://directions/FAT Viewer?action=UPDATE&amp;creator=factset&amp;DYN_ARGS=TRUE&amp;DOC_NAME=FAT:FQL_AUDITING_CLIENT_TEMPLATE.FAT&amp;display_string=Audit&amp;VAR:KEY=MVEFCDUPUL&amp;VAR:QUERY=RkZfSU5UX0VYUF9ORVQoUVRSLDQwMzU5KQ==&amp;WINDOW=FIRST_POPUP&amp;HEIGHT=450&amp;WIDTH=450&amp;START_MA","XIMIZED=FALSE&amp;VAR:CALENDAR=FIVEDAY&amp;VAR:SYMBOL=5411&amp;VAR:INDEX=0"}</definedName>
    <definedName name="_2023__FDSAUDITLINK__" hidden="1">{"fdsup://directions/FAT Viewer?action=UPDATE&amp;creator=factset&amp;DYN_ARGS=TRUE&amp;DOC_NAME=FAT:FQL_AUDITING_CLIENT_TEMPLATE.FAT&amp;display_string=Audit&amp;VAR:KEY=CVKDGVQLWR&amp;VAR:QUERY=RkZfSU5UX0VYUF9ORVQoUVRSLDQwMjY4KQ==&amp;WINDOW=FIRST_POPUP&amp;HEIGHT=450&amp;WIDTH=450&amp;START_MA","XIMIZED=FALSE&amp;VAR:CALENDAR=FIVEDAY&amp;VAR:SYMBOL=5411&amp;VAR:INDEX=0"}</definedName>
    <definedName name="_2024__FDSAUDITLINK__" hidden="1">{"fdsup://directions/FAT Viewer?action=UPDATE&amp;creator=factset&amp;DYN_ARGS=TRUE&amp;DOC_NAME=FAT:FQL_AUDITING_CLIENT_TEMPLATE.FAT&amp;display_string=Audit&amp;VAR:KEY=KRWFGJMNEV&amp;VAR:QUERY=RkZfSU5UX0VYUF9ORVQoUVRSLDQwMTc4KQ==&amp;WINDOW=FIRST_POPUP&amp;HEIGHT=450&amp;WIDTH=450&amp;START_MA","XIMIZED=FALSE&amp;VAR:CALENDAR=FIVEDAY&amp;VAR:SYMBOL=5411&amp;VAR:INDEX=0"}</definedName>
    <definedName name="_2025__FDSAUDITLINK__" hidden="1">{"fdsup://directions/FAT Viewer?action=UPDATE&amp;creator=factset&amp;DYN_ARGS=TRUE&amp;DOC_NAME=FAT:FQL_AUDITING_CLIENT_TEMPLATE.FAT&amp;display_string=Audit&amp;VAR:KEY=QFEVODUBEX&amp;VAR:QUERY=RkZfSU5UX0VYUF9ORVQoUVRSLDQwMDg2KQ==&amp;WINDOW=FIRST_POPUP&amp;HEIGHT=450&amp;WIDTH=450&amp;START_MA","XIMIZED=FALSE&amp;VAR:CALENDAR=FIVEDAY&amp;VAR:SYMBOL=5411&amp;VAR:INDEX=0"}</definedName>
    <definedName name="_2026__FDSAUDITLINK__" hidden="1">{"fdsup://directions/FAT Viewer?action=UPDATE&amp;creator=factset&amp;DYN_ARGS=TRUE&amp;DOC_NAME=FAT:FQL_AUDITING_CLIENT_TEMPLATE.FAT&amp;display_string=Audit&amp;VAR:KEY=KTQPSVYNWX&amp;VAR:QUERY=RkZfSU5UX0VYUF9ORVQoUVRSLDM5OTk0KQ==&amp;WINDOW=FIRST_POPUP&amp;HEIGHT=450&amp;WIDTH=450&amp;START_MA","XIMIZED=FALSE&amp;VAR:CALENDAR=FIVEDAY&amp;VAR:SYMBOL=5411&amp;VAR:INDEX=0"}</definedName>
    <definedName name="_2027__FDSAUDITLINK__" hidden="1">{"fdsup://directions/FAT Viewer?action=UPDATE&amp;creator=factset&amp;DYN_ARGS=TRUE&amp;DOC_NAME=FAT:FQL_AUDITING_CLIENT_TEMPLATE.FAT&amp;display_string=Audit&amp;VAR:KEY=IPSJUFANYX&amp;VAR:QUERY=RkZfSU5UX0VYUF9ORVQoUVRSLDM5OTAzKQ==&amp;WINDOW=FIRST_POPUP&amp;HEIGHT=450&amp;WIDTH=450&amp;START_MA","XIMIZED=FALSE&amp;VAR:CALENDAR=FIVEDAY&amp;VAR:SYMBOL=5411&amp;VAR:INDEX=0"}</definedName>
    <definedName name="_2028__FDSAUDITLINK__" hidden="1">{"fdsup://directions/FAT Viewer?action=UPDATE&amp;creator=factset&amp;DYN_ARGS=TRUE&amp;DOC_NAME=FAT:FQL_AUDITING_CLIENT_TEMPLATE.FAT&amp;display_string=Audit&amp;VAR:KEY=KLKJMDQRWB&amp;VAR:QUERY=RkZfSU5UX0VYUF9ORVQoUVRSLDM5ODEzKQ==&amp;WINDOW=FIRST_POPUP&amp;HEIGHT=450&amp;WIDTH=450&amp;START_MA","XIMIZED=FALSE&amp;VAR:CALENDAR=FIVEDAY&amp;VAR:SYMBOL=5411&amp;VAR:INDEX=0"}</definedName>
    <definedName name="_2029__FDSAUDITLINK__" hidden="1">{"fdsup://directions/FAT Viewer?action=UPDATE&amp;creator=factset&amp;DYN_ARGS=TRUE&amp;DOC_NAME=FAT:FQL_AUDITING_CLIENT_TEMPLATE.FAT&amp;display_string=Audit&amp;VAR:KEY=KZSRSRYNAT&amp;VAR:QUERY=RkZfSU5UX0VYUF9ORVQoUVRSLDM5NzIxKQ==&amp;WINDOW=FIRST_POPUP&amp;HEIGHT=450&amp;WIDTH=450&amp;START_MA","XIMIZED=FALSE&amp;VAR:CALENDAR=FIVEDAY&amp;VAR:SYMBOL=5411&amp;VAR:INDEX=0"}</definedName>
    <definedName name="_203__FDSAUDITLINK__" hidden="1">{"fdsup://directions/FAT Viewer?action=UPDATE&amp;creator=factset&amp;DYN_ARGS=TRUE&amp;DOC_NAME=FAT:FQL_AUDITING_CLIENT_TEMPLATE.FAT&amp;display_string=Audit&amp;VAR:KEY=TAFEFMPCZQ&amp;VAR:QUERY=RkZfU0dBKFFUUiwzNzE2NCk=&amp;WINDOW=FIRST_POPUP&amp;HEIGHT=450&amp;WIDTH=450&amp;START_MAXIMIZED=FALS","E&amp;VAR:CALENDAR=FIVEDAY&amp;VAR:SYMBOL=5411&amp;VAR:INDEX=0"}</definedName>
    <definedName name="_2030__FDSAUDITLINK__" hidden="1">{"fdsup://directions/FAT Viewer?action=UPDATE&amp;creator=factset&amp;DYN_ARGS=TRUE&amp;DOC_NAME=FAT:FQL_AUDITING_CLIENT_TEMPLATE.FAT&amp;display_string=Audit&amp;VAR:KEY=OHGVGVOHCP&amp;VAR:QUERY=RkZfSU5UX0VYUF9ORVQoUVRSLDM5NjI5KQ==&amp;WINDOW=FIRST_POPUP&amp;HEIGHT=450&amp;WIDTH=450&amp;START_MA","XIMIZED=FALSE&amp;VAR:CALENDAR=FIVEDAY&amp;VAR:SYMBOL=5411&amp;VAR:INDEX=0"}</definedName>
    <definedName name="_2031__FDSAUDITLINK__" hidden="1">{"fdsup://directions/FAT Viewer?action=UPDATE&amp;creator=factset&amp;DYN_ARGS=TRUE&amp;DOC_NAME=FAT:FQL_AUDITING_CLIENT_TEMPLATE.FAT&amp;display_string=Audit&amp;VAR:KEY=UNKDEJMNWP&amp;VAR:QUERY=RkZfSU5UX0VYUF9ORVQoUVRSLDM5NTM4KQ==&amp;WINDOW=FIRST_POPUP&amp;HEIGHT=450&amp;WIDTH=450&amp;START_MA","XIMIZED=FALSE&amp;VAR:CALENDAR=FIVEDAY&amp;VAR:SYMBOL=5411&amp;VAR:INDEX=0"}</definedName>
    <definedName name="_2032__FDSAUDITLINK__" hidden="1">{"fdsup://directions/FAT Viewer?action=UPDATE&amp;creator=factset&amp;DYN_ARGS=TRUE&amp;DOC_NAME=FAT:FQL_AUDITING_CLIENT_TEMPLATE.FAT&amp;display_string=Audit&amp;VAR:KEY=CXOVEPUNIB&amp;VAR:QUERY=RkZfSU5UX0VYUF9ORVQoUVRSLDM5NDQ3KQ==&amp;WINDOW=FIRST_POPUP&amp;HEIGHT=450&amp;WIDTH=450&amp;START_MA","XIMIZED=FALSE&amp;VAR:CALENDAR=FIVEDAY&amp;VAR:SYMBOL=5411&amp;VAR:INDEX=0"}</definedName>
    <definedName name="_2033__FDSAUDITLINK__" hidden="1">{"fdsup://directions/FAT Viewer?action=UPDATE&amp;creator=factset&amp;DYN_ARGS=TRUE&amp;DOC_NAME=FAT:FQL_AUDITING_CLIENT_TEMPLATE.FAT&amp;display_string=Audit&amp;VAR:KEY=AXQJQRYPAX&amp;VAR:QUERY=RkZfSU5UX0VYUF9ORVQoUVRSLDM5MzU1KQ==&amp;WINDOW=FIRST_POPUP&amp;HEIGHT=450&amp;WIDTH=450&amp;START_MA","XIMIZED=FALSE&amp;VAR:CALENDAR=FIVEDAY&amp;VAR:SYMBOL=5411&amp;VAR:INDEX=0"}</definedName>
    <definedName name="_2034__FDSAUDITLINK__" hidden="1">{"fdsup://directions/FAT Viewer?action=UPDATE&amp;creator=factset&amp;DYN_ARGS=TRUE&amp;DOC_NAME=FAT:FQL_AUDITING_CLIENT_TEMPLATE.FAT&amp;display_string=Audit&amp;VAR:KEY=AHMTKLCDSP&amp;VAR:QUERY=RkZfSU5UX0VYUF9ORVQoUVRSLDM5MjYzKQ==&amp;WINDOW=FIRST_POPUP&amp;HEIGHT=450&amp;WIDTH=450&amp;START_MA","XIMIZED=FALSE&amp;VAR:CALENDAR=FIVEDAY&amp;VAR:SYMBOL=5411&amp;VAR:INDEX=0"}</definedName>
    <definedName name="_2035__FDSAUDITLINK__" hidden="1">{"fdsup://directions/FAT Viewer?action=UPDATE&amp;creator=factset&amp;DYN_ARGS=TRUE&amp;DOC_NAME=FAT:FQL_AUDITING_CLIENT_TEMPLATE.FAT&amp;display_string=Audit&amp;VAR:KEY=SNUXGNMRAB&amp;VAR:QUERY=RkZfSU5UX0VYUF9ORVQoUVRSLDM5MTcyKQ==&amp;WINDOW=FIRST_POPUP&amp;HEIGHT=450&amp;WIDTH=450&amp;START_MA","XIMIZED=FALSE&amp;VAR:CALENDAR=FIVEDAY&amp;VAR:SYMBOL=5411&amp;VAR:INDEX=0"}</definedName>
    <definedName name="_2036__FDSAUDITLINK__" hidden="1">{"fdsup://directions/FAT Viewer?action=UPDATE&amp;creator=factset&amp;DYN_ARGS=TRUE&amp;DOC_NAME=FAT:FQL_AUDITING_CLIENT_TEMPLATE.FAT&amp;display_string=Audit&amp;VAR:KEY=YPGPIXWBKP&amp;VAR:QUERY=RkZfSU5UX0VYUF9ORVQoUVRSLDM5MDgyKQ==&amp;WINDOW=FIRST_POPUP&amp;HEIGHT=450&amp;WIDTH=450&amp;START_MA","XIMIZED=FALSE&amp;VAR:CALENDAR=FIVEDAY&amp;VAR:SYMBOL=5411&amp;VAR:INDEX=0"}</definedName>
    <definedName name="_2037__FDSAUDITLINK__" hidden="1">{"fdsup://directions/FAT Viewer?action=UPDATE&amp;creator=factset&amp;DYN_ARGS=TRUE&amp;DOC_NAME=FAT:FQL_AUDITING_CLIENT_TEMPLATE.FAT&amp;display_string=Audit&amp;VAR:KEY=OJENWVMFUZ&amp;VAR:QUERY=RkZfSU5UX0VYUF9ORVQoUVRSLDM4OTkwKQ==&amp;WINDOW=FIRST_POPUP&amp;HEIGHT=450&amp;WIDTH=450&amp;START_MA","XIMIZED=FALSE&amp;VAR:CALENDAR=FIVEDAY&amp;VAR:SYMBOL=5411&amp;VAR:INDEX=0"}</definedName>
    <definedName name="_2038__FDSAUDITLINK__" hidden="1">{"fdsup://directions/FAT Viewer?action=UPDATE&amp;creator=factset&amp;DYN_ARGS=TRUE&amp;DOC_NAME=FAT:FQL_AUDITING_CLIENT_TEMPLATE.FAT&amp;display_string=Audit&amp;VAR:KEY=ORGHKPKPMV&amp;VAR:QUERY=RkZfSU5UX0VYUF9ORVQoUVRSLDM4ODk4KQ==&amp;WINDOW=FIRST_POPUP&amp;HEIGHT=450&amp;WIDTH=450&amp;START_MA","XIMIZED=FALSE&amp;VAR:CALENDAR=FIVEDAY&amp;VAR:SYMBOL=5411&amp;VAR:INDEX=0"}</definedName>
    <definedName name="_2039__FDSAUDITLINK__" hidden="1">{"fdsup://directions/FAT Viewer?action=UPDATE&amp;creator=factset&amp;DYN_ARGS=TRUE&amp;DOC_NAME=FAT:FQL_AUDITING_CLIENT_TEMPLATE.FAT&amp;display_string=Audit&amp;VAR:KEY=SNSFYNKTUH&amp;VAR:QUERY=RkZfSU5UX0VYUF9ORVQoUVRSLDM4ODA3KQ==&amp;WINDOW=FIRST_POPUP&amp;HEIGHT=450&amp;WIDTH=450&amp;START_MA","XIMIZED=FALSE&amp;VAR:CALENDAR=FIVEDAY&amp;VAR:SYMBOL=5411&amp;VAR:INDEX=0"}</definedName>
    <definedName name="_204__FDSAUDITLINK__" hidden="1">{"fdsup://directions/FAT Viewer?action=UPDATE&amp;creator=factset&amp;DYN_ARGS=TRUE&amp;DOC_NAME=FAT:FQL_AUDITING_CLIENT_TEMPLATE.FAT&amp;display_string=Audit&amp;VAR:KEY=LSFUNYHUNQ&amp;VAR:QUERY=RkZfU0dBKFFUUiwzNzA3Mik=&amp;WINDOW=FIRST_POPUP&amp;HEIGHT=450&amp;WIDTH=450&amp;START_MAXIMIZED=FALS","E&amp;VAR:CALENDAR=FIVEDAY&amp;VAR:SYMBOL=5411&amp;VAR:INDEX=0"}</definedName>
    <definedName name="_2040__FDSAUDITLINK__" hidden="1">{"fdsup://directions/FAT Viewer?action=UPDATE&amp;creator=factset&amp;DYN_ARGS=TRUE&amp;DOC_NAME=FAT:FQL_AUDITING_CLIENT_TEMPLATE.FAT&amp;display_string=Audit&amp;VAR:KEY=WDMFOHANIL&amp;VAR:QUERY=RkZfSU5UX0VYUF9ORVQoUVRSLDM4NzE3KQ==&amp;WINDOW=FIRST_POPUP&amp;HEIGHT=450&amp;WIDTH=450&amp;START_MA","XIMIZED=FALSE&amp;VAR:CALENDAR=FIVEDAY&amp;VAR:SYMBOL=5411&amp;VAR:INDEX=0"}</definedName>
    <definedName name="_2041__FDSAUDITLINK__" hidden="1">{"fdsup://directions/FAT Viewer?action=UPDATE&amp;creator=factset&amp;DYN_ARGS=TRUE&amp;DOC_NAME=FAT:FQL_AUDITING_CLIENT_TEMPLATE.FAT&amp;display_string=Audit&amp;VAR:KEY=WPKNGVEHOJ&amp;VAR:QUERY=RkZfSU5UX0VYUF9ORVQoUVRSLDM4NjI1KQ==&amp;WINDOW=FIRST_POPUP&amp;HEIGHT=450&amp;WIDTH=450&amp;START_MA","XIMIZED=FALSE&amp;VAR:CALENDAR=FIVEDAY&amp;VAR:SYMBOL=5411&amp;VAR:INDEX=0"}</definedName>
    <definedName name="_2042__FDSAUDITLINK__" hidden="1">{"fdsup://directions/FAT Viewer?action=UPDATE&amp;creator=factset&amp;DYN_ARGS=TRUE&amp;DOC_NAME=FAT:FQL_AUDITING_CLIENT_TEMPLATE.FAT&amp;display_string=Audit&amp;VAR:KEY=ETCTSVYHGJ&amp;VAR:QUERY=RkZfSU5UX0VYUF9ORVQoUVRSLDM4NTMzKQ==&amp;WINDOW=FIRST_POPUP&amp;HEIGHT=450&amp;WIDTH=450&amp;START_MA","XIMIZED=FALSE&amp;VAR:CALENDAR=FIVEDAY&amp;VAR:SYMBOL=5411&amp;VAR:INDEX=0"}</definedName>
    <definedName name="_2043__FDSAUDITLINK__" hidden="1">{"fdsup://directions/FAT Viewer?action=UPDATE&amp;creator=factset&amp;DYN_ARGS=TRUE&amp;DOC_NAME=FAT:FQL_AUDITING_CLIENT_TEMPLATE.FAT&amp;display_string=Audit&amp;VAR:KEY=OVEZAHSTKP&amp;VAR:QUERY=RkZfSU5UX0VYUF9ORVQoUVRSLDM4NDQyKQ==&amp;WINDOW=FIRST_POPUP&amp;HEIGHT=450&amp;WIDTH=450&amp;START_MA","XIMIZED=FALSE&amp;VAR:CALENDAR=FIVEDAY&amp;VAR:SYMBOL=5411&amp;VAR:INDEX=0"}</definedName>
    <definedName name="_2044__FDSAUDITLINK__" hidden="1">{"fdsup://directions/FAT Viewer?action=UPDATE&amp;creator=factset&amp;DYN_ARGS=TRUE&amp;DOC_NAME=FAT:FQL_AUDITING_CLIENT_TEMPLATE.FAT&amp;display_string=Audit&amp;VAR:KEY=UPIDEFUVCD&amp;VAR:QUERY=RkZfSU5UX0VYUF9ORVQoUVRSLDM4MzUyKQ==&amp;WINDOW=FIRST_POPUP&amp;HEIGHT=450&amp;WIDTH=450&amp;START_MA","XIMIZED=FALSE&amp;VAR:CALENDAR=FIVEDAY&amp;VAR:SYMBOL=5411&amp;VAR:INDEX=0"}</definedName>
    <definedName name="_2045__FDSAUDITLINK__" hidden="1">{"fdsup://directions/FAT Viewer?action=UPDATE&amp;creator=factset&amp;DYN_ARGS=TRUE&amp;DOC_NAME=FAT:FQL_AUDITING_CLIENT_TEMPLATE.FAT&amp;display_string=Audit&amp;VAR:KEY=GPCFIJWPOJ&amp;VAR:QUERY=RkZfSU5UX0VYUF9ORVQoUVRSLDM4MjYwKQ==&amp;WINDOW=FIRST_POPUP&amp;HEIGHT=450&amp;WIDTH=450&amp;START_MA","XIMIZED=FALSE&amp;VAR:CALENDAR=FIVEDAY&amp;VAR:SYMBOL=5411&amp;VAR:INDEX=0"}</definedName>
    <definedName name="_2046__FDSAUDITLINK__" hidden="1">{"fdsup://directions/FAT Viewer?action=UPDATE&amp;creator=factset&amp;DYN_ARGS=TRUE&amp;DOC_NAME=FAT:FQL_AUDITING_CLIENT_TEMPLATE.FAT&amp;display_string=Audit&amp;VAR:KEY=MBORIVEZKR&amp;VAR:QUERY=RkZfSU5UX0VYUF9ORVQoUVRSLDM4MTY4KQ==&amp;WINDOW=FIRST_POPUP&amp;HEIGHT=450&amp;WIDTH=450&amp;START_MA","XIMIZED=FALSE&amp;VAR:CALENDAR=FIVEDAY&amp;VAR:SYMBOL=5411&amp;VAR:INDEX=0"}</definedName>
    <definedName name="_2047__FDSAUDITLINK__" hidden="1">{"fdsup://directions/FAT Viewer?action=UPDATE&amp;creator=factset&amp;DYN_ARGS=TRUE&amp;DOC_NAME=FAT:FQL_AUDITING_CLIENT_TEMPLATE.FAT&amp;display_string=Audit&amp;VAR:KEY=CZQRYJQLWX&amp;VAR:QUERY=RkZfSU5UX0VYUF9ORVQoUVRSLDM4MDc3KQ==&amp;WINDOW=FIRST_POPUP&amp;HEIGHT=450&amp;WIDTH=450&amp;START_MA","XIMIZED=FALSE&amp;VAR:CALENDAR=FIVEDAY&amp;VAR:SYMBOL=5411&amp;VAR:INDEX=0"}</definedName>
    <definedName name="_2048__FDSAUDITLINK__" hidden="1">{"fdsup://directions/FAT Viewer?action=UPDATE&amp;creator=factset&amp;DYN_ARGS=TRUE&amp;DOC_NAME=FAT:FQL_AUDITING_CLIENT_TEMPLATE.FAT&amp;display_string=Audit&amp;VAR:KEY=CTEPUREZOP&amp;VAR:QUERY=RkZfSU5UX0VYUF9ORVQoUVRSLDM3OTg2KQ==&amp;WINDOW=FIRST_POPUP&amp;HEIGHT=450&amp;WIDTH=450&amp;START_MA","XIMIZED=FALSE&amp;VAR:CALENDAR=FIVEDAY&amp;VAR:SYMBOL=5411&amp;VAR:INDEX=0"}</definedName>
    <definedName name="_2049__FDSAUDITLINK__" hidden="1">{"fdsup://directions/FAT Viewer?action=UPDATE&amp;creator=factset&amp;DYN_ARGS=TRUE&amp;DOC_NAME=FAT:FQL_AUDITING_CLIENT_TEMPLATE.FAT&amp;display_string=Audit&amp;VAR:KEY=CZODKXQFMN&amp;VAR:QUERY=RkZfSU5UX0VYUF9ORVQoUVRSLDM3ODk0KQ==&amp;WINDOW=FIRST_POPUP&amp;HEIGHT=450&amp;WIDTH=450&amp;START_MA","XIMIZED=FALSE&amp;VAR:CALENDAR=FIVEDAY&amp;VAR:SYMBOL=5411&amp;VAR:INDEX=0"}</definedName>
    <definedName name="_205__FDSAUDITLINK__" hidden="1">{"fdsup://directions/FAT Viewer?action=UPDATE&amp;creator=factset&amp;DYN_ARGS=TRUE&amp;DOC_NAME=FAT:FQL_AUDITING_CLIENT_TEMPLATE.FAT&amp;display_string=Audit&amp;VAR:KEY=FQVEDGFMJK&amp;VAR:QUERY=RkZfU0dBKFFUUiwzNjk4MSk=&amp;WINDOW=FIRST_POPUP&amp;HEIGHT=450&amp;WIDTH=450&amp;START_MAXIMIZED=FALS","E&amp;VAR:CALENDAR=FIVEDAY&amp;VAR:SYMBOL=5411&amp;VAR:INDEX=0"}</definedName>
    <definedName name="_2050__FDSAUDITLINK__" hidden="1">{"fdsup://directions/FAT Viewer?action=UPDATE&amp;creator=factset&amp;DYN_ARGS=TRUE&amp;DOC_NAME=FAT:FQL_AUDITING_CLIENT_TEMPLATE.FAT&amp;display_string=Audit&amp;VAR:KEY=YXYDYRIVOV&amp;VAR:QUERY=RkZfSU5UX0VYUF9ORVQoUVRSLDM3ODAyKQ==&amp;WINDOW=FIRST_POPUP&amp;HEIGHT=450&amp;WIDTH=450&amp;START_MA","XIMIZED=FALSE&amp;VAR:CALENDAR=FIVEDAY&amp;VAR:SYMBOL=5411&amp;VAR:INDEX=0"}</definedName>
    <definedName name="_2051__FDSAUDITLINK__" hidden="1">{"fdsup://directions/FAT Viewer?action=UPDATE&amp;creator=factset&amp;DYN_ARGS=TRUE&amp;DOC_NAME=FAT:FQL_AUDITING_CLIENT_TEMPLATE.FAT&amp;display_string=Audit&amp;VAR:KEY=MZYVIPQLUP&amp;VAR:QUERY=RkZfSU5UX0VYUF9ORVQoUVRSLDM3NzExKQ==&amp;WINDOW=FIRST_POPUP&amp;HEIGHT=450&amp;WIDTH=450&amp;START_MA","XIMIZED=FALSE&amp;VAR:CALENDAR=FIVEDAY&amp;VAR:SYMBOL=5411&amp;VAR:INDEX=0"}</definedName>
    <definedName name="_2052__FDSAUDITLINK__" hidden="1">{"fdsup://directions/FAT Viewer?action=UPDATE&amp;creator=factset&amp;DYN_ARGS=TRUE&amp;DOC_NAME=FAT:FQL_AUDITING_CLIENT_TEMPLATE.FAT&amp;display_string=Audit&amp;VAR:KEY=GLYNEJOXQL&amp;VAR:QUERY=RkZfSU5UX0VYUF9ORVQoUVRSLDM3NjIxKQ==&amp;WINDOW=FIRST_POPUP&amp;HEIGHT=450&amp;WIDTH=450&amp;START_MA","XIMIZED=FALSE&amp;VAR:CALENDAR=FIVEDAY&amp;VAR:SYMBOL=5411&amp;VAR:INDEX=0"}</definedName>
    <definedName name="_2053__FDSAUDITLINK__" hidden="1">{"fdsup://directions/FAT Viewer?action=UPDATE&amp;creator=factset&amp;DYN_ARGS=TRUE&amp;DOC_NAME=FAT:FQL_AUDITING_CLIENT_TEMPLATE.FAT&amp;display_string=Audit&amp;VAR:KEY=MNGFMXUJGF&amp;VAR:QUERY=RkZfSU5UX0VYUF9ORVQoUVRSLDM3NTI5KQ==&amp;WINDOW=FIRST_POPUP&amp;HEIGHT=450&amp;WIDTH=450&amp;START_MA","XIMIZED=FALSE&amp;VAR:CALENDAR=FIVEDAY&amp;VAR:SYMBOL=5411&amp;VAR:INDEX=0"}</definedName>
    <definedName name="_2054__FDSAUDITLINK__" hidden="1">{"fdsup://directions/FAT Viewer?action=UPDATE&amp;creator=factset&amp;DYN_ARGS=TRUE&amp;DOC_NAME=FAT:FQL_AUDITING_CLIENT_TEMPLATE.FAT&amp;display_string=Audit&amp;VAR:KEY=IPAJWPKFCT&amp;VAR:QUERY=RkZfSU5UX0VYUF9ORVQoUVRSLDM3NDM3KQ==&amp;WINDOW=FIRST_POPUP&amp;HEIGHT=450&amp;WIDTH=450&amp;START_MA","XIMIZED=FALSE&amp;VAR:CALENDAR=FIVEDAY&amp;VAR:SYMBOL=5411&amp;VAR:INDEX=0"}</definedName>
    <definedName name="_2055__FDSAUDITLINK__" hidden="1">{"fdsup://directions/FAT Viewer?action=UPDATE&amp;creator=factset&amp;DYN_ARGS=TRUE&amp;DOC_NAME=FAT:FQL_AUDITING_CLIENT_TEMPLATE.FAT&amp;display_string=Audit&amp;VAR:KEY=CXWPINEVIV&amp;VAR:QUERY=RkZfSU5UX0VYUF9ORVQoUVRSLDM3MzQ2KQ==&amp;WINDOW=FIRST_POPUP&amp;HEIGHT=450&amp;WIDTH=450&amp;START_MA","XIMIZED=FALSE&amp;VAR:CALENDAR=FIVEDAY&amp;VAR:SYMBOL=5411&amp;VAR:INDEX=0"}</definedName>
    <definedName name="_2056__FDSAUDITLINK__" hidden="1">{"fdsup://directions/FAT Viewer?action=UPDATE&amp;creator=factset&amp;DYN_ARGS=TRUE&amp;DOC_NAME=FAT:FQL_AUDITING_CLIENT_TEMPLATE.FAT&amp;display_string=Audit&amp;VAR:KEY=SJYPKHAVEV&amp;VAR:QUERY=RkZfSU5UX0VYUF9ORVQoUVRSLDM3MjU2KQ==&amp;WINDOW=FIRST_POPUP&amp;HEIGHT=450&amp;WIDTH=450&amp;START_MA","XIMIZED=FALSE&amp;VAR:CALENDAR=FIVEDAY&amp;VAR:SYMBOL=5411&amp;VAR:INDEX=0"}</definedName>
    <definedName name="_2057__FDSAUDITLINK__" hidden="1">{"fdsup://directions/FAT Viewer?action=UPDATE&amp;creator=factset&amp;DYN_ARGS=TRUE&amp;DOC_NAME=FAT:FQL_AUDITING_CLIENT_TEMPLATE.FAT&amp;display_string=Audit&amp;VAR:KEY=QPKPGZKJGJ&amp;VAR:QUERY=RkZfSU5UX0VYUF9ORVQoUVRSLDM3MTY0KQ==&amp;WINDOW=FIRST_POPUP&amp;HEIGHT=450&amp;WIDTH=450&amp;START_MA","XIMIZED=FALSE&amp;VAR:CALENDAR=FIVEDAY&amp;VAR:SYMBOL=5411&amp;VAR:INDEX=0"}</definedName>
    <definedName name="_2058__FDSAUDITLINK__" hidden="1">{"fdsup://directions/FAT Viewer?action=UPDATE&amp;creator=factset&amp;DYN_ARGS=TRUE&amp;DOC_NAME=FAT:FQL_AUDITING_CLIENT_TEMPLATE.FAT&amp;display_string=Audit&amp;VAR:KEY=ENCLQDCVQP&amp;VAR:QUERY=RkZfSU5UX0VYUF9ORVQoUVRSLDM3MDcyKQ==&amp;WINDOW=FIRST_POPUP&amp;HEIGHT=450&amp;WIDTH=450&amp;START_MA","XIMIZED=FALSE&amp;VAR:CALENDAR=FIVEDAY&amp;VAR:SYMBOL=5411&amp;VAR:INDEX=0"}</definedName>
    <definedName name="_2059__FDSAUDITLINK__" hidden="1">{"fdsup://directions/FAT Viewer?action=UPDATE&amp;creator=factset&amp;DYN_ARGS=TRUE&amp;DOC_NAME=FAT:FQL_AUDITING_CLIENT_TEMPLATE.FAT&amp;display_string=Audit&amp;VAR:KEY=UNQFAVEXGL&amp;VAR:QUERY=RkZfSU5UX0VYUF9ORVQoUVRSLDM2OTgxKQ==&amp;WINDOW=FIRST_POPUP&amp;HEIGHT=450&amp;WIDTH=450&amp;START_MA","XIMIZED=FALSE&amp;VAR:CALENDAR=FIVEDAY&amp;VAR:SYMBOL=5411&amp;VAR:INDEX=0"}</definedName>
    <definedName name="_206__FDSAUDITLINK__" hidden="1">{"fdsup://directions/FAT Viewer?action=UPDATE&amp;creator=factset&amp;DYN_ARGS=TRUE&amp;DOC_NAME=FAT:FQL_AUDITING_CLIENT_TEMPLATE.FAT&amp;display_string=Audit&amp;VAR:KEY=LGXSNCNEVY&amp;VAR:QUERY=RkZfU0dBKFFUUiwzNjg5MSk=&amp;WINDOW=FIRST_POPUP&amp;HEIGHT=450&amp;WIDTH=450&amp;START_MAXIMIZED=FALS","E&amp;VAR:CALENDAR=FIVEDAY&amp;VAR:SYMBOL=5411&amp;VAR:INDEX=0"}</definedName>
    <definedName name="_2060__FDSAUDITLINK__" hidden="1">{"fdsup://directions/FAT Viewer?action=UPDATE&amp;creator=factset&amp;DYN_ARGS=TRUE&amp;DOC_NAME=FAT:FQL_AUDITING_CLIENT_TEMPLATE.FAT&amp;display_string=Audit&amp;VAR:KEY=GBKBULMZCN&amp;VAR:QUERY=RkZfSU5UX0VYUF9ORVQoUVRSLDM2ODkxKQ==&amp;WINDOW=FIRST_POPUP&amp;HEIGHT=450&amp;WIDTH=450&amp;START_MA","XIMIZED=FALSE&amp;VAR:CALENDAR=FIVEDAY&amp;VAR:SYMBOL=5411&amp;VAR:INDEX=0"}</definedName>
    <definedName name="_2061__FDSAUDITLINK__" hidden="1">{"fdsup://directions/FAT Viewer?action=UPDATE&amp;creator=factset&amp;DYN_ARGS=TRUE&amp;DOC_NAME=FAT:FQL_AUDITING_CLIENT_TEMPLATE.FAT&amp;display_string=Audit&amp;VAR:KEY=GVEDYVMPED&amp;VAR:QUERY=RkZfSU5UX0VYUF9ORVQoUVRSLDM2Nzk5KQ==&amp;WINDOW=FIRST_POPUP&amp;HEIGHT=450&amp;WIDTH=450&amp;START_MA","XIMIZED=FALSE&amp;VAR:CALENDAR=FIVEDAY&amp;VAR:SYMBOL=5411&amp;VAR:INDEX=0"}</definedName>
    <definedName name="_2062__FDSAUDITLINK__" hidden="1">{"fdsup://directions/FAT Viewer?action=UPDATE&amp;creator=factset&amp;DYN_ARGS=TRUE&amp;DOC_NAME=FAT:FQL_AUDITING_CLIENT_TEMPLATE.FAT&amp;display_string=Audit&amp;VAR:KEY=ETKZYXMFEL&amp;VAR:QUERY=RkZfSU5UX0VYUF9ORVQoUVRSLDM2NzA3KQ==&amp;WINDOW=FIRST_POPUP&amp;HEIGHT=450&amp;WIDTH=450&amp;START_MA","XIMIZED=FALSE&amp;VAR:CALENDAR=FIVEDAY&amp;VAR:SYMBOL=5411&amp;VAR:INDEX=0"}</definedName>
    <definedName name="_2063__FDSAUDITLINK__" hidden="1">{"fdsup://Directions/FactSet Auditing Viewer?action=AUDIT_VALUE&amp;DB=129&amp;ID1=654379&amp;VALUEID=01267&amp;SDATE=201004&amp;PERIODTYPE=QTR_STD&amp;SCFT=3&amp;window=popup_no_bar&amp;width=385&amp;height=120&amp;START_MAXIMIZED=FALSE&amp;creator=factset&amp;display_string=Audit"}</definedName>
    <definedName name="_2064__FDSAUDITLINK__" hidden="1">{"fdsup://Directions/FactSet Auditing Viewer?action=AUDIT_VALUE&amp;DB=129&amp;ID1=654379&amp;VALUEID=01267&amp;SDATE=201003&amp;PERIODTYPE=QTR_STD&amp;SCFT=3&amp;window=popup_no_bar&amp;width=385&amp;height=120&amp;START_MAXIMIZED=FALSE&amp;creator=factset&amp;display_string=Audit"}</definedName>
    <definedName name="_2065__FDSAUDITLINK__" hidden="1">{"fdsup://Directions/FactSet Auditing Viewer?action=AUDIT_VALUE&amp;DB=129&amp;ID1=654379&amp;VALUEID=01267&amp;SDATE=201002&amp;PERIODTYPE=QTR_STD&amp;SCFT=3&amp;window=popup_no_bar&amp;width=385&amp;height=120&amp;START_MAXIMIZED=FALSE&amp;creator=factset&amp;display_string=Audit"}</definedName>
    <definedName name="_2066__FDSAUDITLINK__" hidden="1">{"fdsup://Directions/FactSet Auditing Viewer?action=AUDIT_VALUE&amp;DB=129&amp;ID1=654379&amp;VALUEID=01267&amp;SDATE=201001&amp;PERIODTYPE=QTR_STD&amp;SCFT=3&amp;window=popup_no_bar&amp;width=385&amp;height=120&amp;START_MAXIMIZED=FALSE&amp;creator=factset&amp;display_string=Audit"}</definedName>
    <definedName name="_2067__FDSAUDITLINK__" hidden="1">{"fdsup://Directions/FactSet Auditing Viewer?action=AUDIT_VALUE&amp;DB=129&amp;ID1=654379&amp;VALUEID=01267&amp;SDATE=200902&amp;PERIODTYPE=QTR_STD&amp;SCFT=3&amp;window=popup_no_bar&amp;width=385&amp;height=120&amp;START_MAXIMIZED=FALSE&amp;creator=factset&amp;display_string=Audit"}</definedName>
    <definedName name="_2068__FDSAUDITLINK__" hidden="1">{"fdsup://Directions/FactSet Auditing Viewer?action=AUDIT_VALUE&amp;DB=129&amp;ID1=654379&amp;VALUEID=01250&amp;SDATE=201004&amp;PERIODTYPE=QTR_STD&amp;SCFT=3&amp;window=popup_no_bar&amp;width=385&amp;height=120&amp;START_MAXIMIZED=FALSE&amp;creator=factset&amp;display_string=Audit"}</definedName>
    <definedName name="_2069__FDSAUDITLINK__" hidden="1">{"fdsup://directions/FAT Viewer?action=UPDATE&amp;creator=factset&amp;DYN_ARGS=TRUE&amp;DOC_NAME=FAT:FQL_AUDITING_CLIENT_TEMPLATE.FAT&amp;display_string=Audit&amp;VAR:KEY=UJGFQTWLCL&amp;VAR:QUERY=RkZfRUJJVF9PUEVSKFFUUiw0MDU0Myk=&amp;WINDOW=FIRST_POPUP&amp;HEIGHT=450&amp;WIDTH=450&amp;START_MAXIMI","ZED=FALSE&amp;VAR:CALENDAR=FIVEDAY&amp;VAR:SYMBOL=5411&amp;VAR:INDEX=0"}</definedName>
    <definedName name="_207__FDSAUDITLINK__" hidden="1">{"fdsup://directions/FAT Viewer?action=UPDATE&amp;creator=factset&amp;DYN_ARGS=TRUE&amp;DOC_NAME=FAT:FQL_AUDITING_CLIENT_TEMPLATE.FAT&amp;display_string=Audit&amp;VAR:KEY=JQZCHMVURQ&amp;VAR:QUERY=RkZfU0dBKFFUUiwzNjc5OSk=&amp;WINDOW=FIRST_POPUP&amp;HEIGHT=450&amp;WIDTH=450&amp;START_MAXIMIZED=FALS","E&amp;VAR:CALENDAR=FIVEDAY&amp;VAR:SYMBOL=5411&amp;VAR:INDEX=0"}</definedName>
    <definedName name="_2070__FDSAUDITLINK__" hidden="1">{"fdsup://directions/FAT Viewer?action=UPDATE&amp;creator=factset&amp;DYN_ARGS=TRUE&amp;DOC_NAME=FAT:FQL_AUDITING_CLIENT_TEMPLATE.FAT&amp;display_string=Audit&amp;VAR:KEY=EZQTSFSJOV&amp;VAR:QUERY=RkZfRUJJVF9PUEVSKFFUUiw0MDQ1MSk=&amp;WINDOW=FIRST_POPUP&amp;HEIGHT=450&amp;WIDTH=450&amp;START_MAXIMI","ZED=FALSE&amp;VAR:CALENDAR=FIVEDAY&amp;VAR:SYMBOL=5411&amp;VAR:INDEX=0"}</definedName>
    <definedName name="_2071__FDSAUDITLINK__" hidden="1">{"fdsup://directions/FAT Viewer?action=UPDATE&amp;creator=factset&amp;DYN_ARGS=TRUE&amp;DOC_NAME=FAT:FQL_AUDITING_CLIENT_TEMPLATE.FAT&amp;display_string=Audit&amp;VAR:KEY=OXIBKRADMJ&amp;VAR:QUERY=RkZfRUJJVF9PUEVSKFFUUiw0MDM1OSk=&amp;WINDOW=FIRST_POPUP&amp;HEIGHT=450&amp;WIDTH=450&amp;START_MAXIMI","ZED=FALSE&amp;VAR:CALENDAR=FIVEDAY&amp;VAR:SYMBOL=5411&amp;VAR:INDEX=0"}</definedName>
    <definedName name="_2072__FDSAUDITLINK__" hidden="1">{"fdsup://directions/FAT Viewer?action=UPDATE&amp;creator=factset&amp;DYN_ARGS=TRUE&amp;DOC_NAME=FAT:FQL_AUDITING_CLIENT_TEMPLATE.FAT&amp;display_string=Audit&amp;VAR:KEY=UHAJABMTKJ&amp;VAR:QUERY=RkZfRUJJVF9PUEVSKFFUUiw0MDI2OCk=&amp;WINDOW=FIRST_POPUP&amp;HEIGHT=450&amp;WIDTH=450&amp;START_MAXIMI","ZED=FALSE&amp;VAR:CALENDAR=FIVEDAY&amp;VAR:SYMBOL=5411&amp;VAR:INDEX=0"}</definedName>
    <definedName name="_2073__FDSAUDITLINK__" hidden="1">{"fdsup://directions/FAT Viewer?action=UPDATE&amp;creator=factset&amp;DYN_ARGS=TRUE&amp;DOC_NAME=FAT:FQL_AUDITING_CLIENT_TEMPLATE.FAT&amp;display_string=Audit&amp;VAR:KEY=KLQRIBMJYF&amp;VAR:QUERY=RkZfRUJJVF9PUEVSKFFUUiw0MDE3OCk=&amp;WINDOW=FIRST_POPUP&amp;HEIGHT=450&amp;WIDTH=450&amp;START_MAXIMI","ZED=FALSE&amp;VAR:CALENDAR=FIVEDAY&amp;VAR:SYMBOL=5411&amp;VAR:INDEX=0"}</definedName>
    <definedName name="_2074__FDSAUDITLINK__" hidden="1">{"fdsup://directions/FAT Viewer?action=UPDATE&amp;creator=factset&amp;DYN_ARGS=TRUE&amp;DOC_NAME=FAT:FQL_AUDITING_CLIENT_TEMPLATE.FAT&amp;display_string=Audit&amp;VAR:KEY=UNKFAZOPAF&amp;VAR:QUERY=RkZfRUJJVF9PUEVSKFFUUiw0MDA4Nik=&amp;WINDOW=FIRST_POPUP&amp;HEIGHT=450&amp;WIDTH=450&amp;START_MAXIMI","ZED=FALSE&amp;VAR:CALENDAR=FIVEDAY&amp;VAR:SYMBOL=5411&amp;VAR:INDEX=0"}</definedName>
    <definedName name="_2075__FDSAUDITLINK__" hidden="1">{"fdsup://directions/FAT Viewer?action=UPDATE&amp;creator=factset&amp;DYN_ARGS=TRUE&amp;DOC_NAME=FAT:FQL_AUDITING_CLIENT_TEMPLATE.FAT&amp;display_string=Audit&amp;VAR:KEY=OJYBMLQXEV&amp;VAR:QUERY=RkZfRUJJVF9PUEVSKFFUUiwzOTk5NCk=&amp;WINDOW=FIRST_POPUP&amp;HEIGHT=450&amp;WIDTH=450&amp;START_MAXIMI","ZED=FALSE&amp;VAR:CALENDAR=FIVEDAY&amp;VAR:SYMBOL=5411&amp;VAR:INDEX=0"}</definedName>
    <definedName name="_2076__FDSAUDITLINK__" hidden="1">{"fdsup://Directions/FactSet Auditing Viewer?action=AUDIT_VALUE&amp;DB=129&amp;ID1=654379&amp;VALUEID=01201&amp;SDATE=201003&amp;PERIODTYPE=QTR_STD&amp;SCFT=3&amp;window=popup_no_bar&amp;width=385&amp;height=120&amp;START_MAXIMIZED=FALSE&amp;creator=factset&amp;display_string=Audit"}</definedName>
    <definedName name="_2077__FDSAUDITLINK__" hidden="1">{"fdsup://Directions/FactSet Auditing Viewer?action=AUDIT_VALUE&amp;DB=129&amp;ID1=654379&amp;VALUEID=01201&amp;SDATE=201002&amp;PERIODTYPE=QTR_STD&amp;SCFT=3&amp;window=popup_no_bar&amp;width=385&amp;height=120&amp;START_MAXIMIZED=FALSE&amp;creator=factset&amp;display_string=Audit"}</definedName>
    <definedName name="_2078__FDSAUDITLINK__" hidden="1">{"fdsup://Directions/FactSet Auditing Viewer?action=AUDIT_VALUE&amp;DB=129&amp;ID1=654379&amp;VALUEID=01201&amp;SDATE=201001&amp;PERIODTYPE=QTR_STD&amp;SCFT=3&amp;window=popup_no_bar&amp;width=385&amp;height=120&amp;START_MAXIMIZED=FALSE&amp;creator=factset&amp;display_string=Audit"}</definedName>
    <definedName name="_2079__FDSAUDITLINK__" hidden="1">{"fdsup://Directions/FactSet Auditing Viewer?action=AUDIT_VALUE&amp;DB=129&amp;ID1=654379&amp;VALUEID=01201&amp;SDATE=200903&amp;PERIODTYPE=QTR_STD&amp;SCFT=3&amp;window=popup_no_bar&amp;width=385&amp;height=120&amp;START_MAXIMIZED=FALSE&amp;creator=factset&amp;display_string=Audit"}</definedName>
    <definedName name="_208__FDSAUDITLINK__" hidden="1">{"fdsup://directions/FAT Viewer?action=UPDATE&amp;creator=factset&amp;DYN_ARGS=TRUE&amp;DOC_NAME=FAT:FQL_AUDITING_CLIENT_TEMPLATE.FAT&amp;display_string=Audit&amp;VAR:KEY=POPYNGXYJE&amp;VAR:QUERY=RkZfU0dBKFFUUiwzNjcwNyk=&amp;WINDOW=FIRST_POPUP&amp;HEIGHT=450&amp;WIDTH=450&amp;START_MAXIMIZED=FALS","E&amp;VAR:CALENDAR=FIVEDAY&amp;VAR:SYMBOL=5411&amp;VAR:INDEX=0"}</definedName>
    <definedName name="_2080__FDSAUDITLINK__" hidden="1">{"fdsup://Directions/FactSet Auditing Viewer?action=AUDIT_VALUE&amp;DB=129&amp;ID1=654379&amp;VALUEID=01201&amp;SDATE=200902&amp;PERIODTYPE=QTR_STD&amp;SCFT=3&amp;window=popup_no_bar&amp;width=385&amp;height=120&amp;START_MAXIMIZED=FALSE&amp;creator=factset&amp;display_string=Audit"}</definedName>
    <definedName name="_2081__FDSAUDITLINK__" hidden="1">{"fdsup://Directions/FactSet Auditing Viewer?action=AUDIT_VALUE&amp;DB=129&amp;ID1=654379&amp;VALUEID=01201&amp;SDATE=200901&amp;PERIODTYPE=QTR_STD&amp;SCFT=3&amp;window=popup_no_bar&amp;width=385&amp;height=120&amp;START_MAXIMIZED=FALSE&amp;creator=factset&amp;display_string=Audit"}</definedName>
    <definedName name="_2082__FDSAUDITLINK__" hidden="1">{"fdsup://directions/FAT Viewer?action=UPDATE&amp;creator=factset&amp;DYN_ARGS=TRUE&amp;DOC_NAME=FAT:FQL_AUDITING_CLIENT_TEMPLATE.FAT&amp;display_string=Audit&amp;VAR:KEY=WVKHYFGRMV&amp;VAR:QUERY=RkZfU0dBKFFUUiw0MDYzMyk=&amp;WINDOW=FIRST_POPUP&amp;HEIGHT=450&amp;WIDTH=450&amp;START_MAXIMIZED=FALS","E&amp;VAR:CALENDAR=FIVEDAY&amp;VAR:SYMBOL=5411&amp;VAR:INDEX=0"}</definedName>
    <definedName name="_2083__FDSAUDITLINK__" hidden="1">{"fdsup://directions/FAT Viewer?action=UPDATE&amp;creator=factset&amp;DYN_ARGS=TRUE&amp;DOC_NAME=FAT:FQL_AUDITING_CLIENT_TEMPLATE.FAT&amp;display_string=Audit&amp;VAR:KEY=QHQJQBWPQL&amp;VAR:QUERY=RkZfR1JPU1NfSU5DKFFUUiw0MDYzMyk=&amp;WINDOW=FIRST_POPUP&amp;HEIGHT=450&amp;WIDTH=450&amp;START_MAXIMI","ZED=FALSE&amp;VAR:CALENDAR=FIVEDAY&amp;VAR:SYMBOL=5411&amp;VAR:INDEX=0"}</definedName>
    <definedName name="_2084__FDSAUDITLINK__" hidden="1">{"fdsup://directions/FAT Viewer?action=UPDATE&amp;creator=factset&amp;DYN_ARGS=TRUE&amp;DOC_NAME=FAT:FQL_AUDITING_CLIENT_TEMPLATE.FAT&amp;display_string=Audit&amp;VAR:KEY=EJATURUHOR&amp;VAR:QUERY=RkZfQ09HUyhRVFIsNDA2MzMp&amp;WINDOW=FIRST_POPUP&amp;HEIGHT=450&amp;WIDTH=450&amp;START_MAXIMIZED=FALS","E&amp;VAR:CALENDAR=FIVEDAY&amp;VAR:SYMBOL=5411&amp;VAR:INDEX=0"}</definedName>
    <definedName name="_2085__FDSAUDITLINK__" hidden="1">{"fdsup://directions/FAT Viewer?action=UPDATE&amp;creator=factset&amp;DYN_ARGS=TRUE&amp;DOC_NAME=FAT:FQL_AUDITING_CLIENT_TEMPLATE.FAT&amp;display_string=Audit&amp;VAR:KEY=EJATURUHOR&amp;VAR:QUERY=RkZfQ09HUyhRVFIsNDA2MzMp&amp;WINDOW=FIRST_POPUP&amp;HEIGHT=450&amp;WIDTH=450&amp;START_MAXIMIZED=FALS","E&amp;VAR:CALENDAR=FIVEDAY&amp;VAR:SYMBOL=5411&amp;VAR:INDEX=0"}</definedName>
    <definedName name="_2086__FDSAUDITLINK__" hidden="1">{"fdsup://Directions/FactSet Auditing Viewer?action=AUDIT_VALUE&amp;DB=129&amp;ID1=654379&amp;VALUEID=01001&amp;SDATE=201004&amp;PERIODTYPE=QTR_STD&amp;SCFT=3&amp;window=popup_no_bar&amp;width=385&amp;height=120&amp;START_MAXIMIZED=FALSE&amp;creator=factset&amp;display_string=Audit"}</definedName>
    <definedName name="_2087__FDSAUDITLINK__" hidden="1">{"fdsup://directions/FAT Viewer?action=UPDATE&amp;creator=factset&amp;DYN_ARGS=TRUE&amp;DOC_NAME=FAT:FQL_AUDITING_CLIENT_TEMPLATE.FAT&amp;display_string=Audit&amp;VAR:KEY=SXWXIDUTMP&amp;VAR:QUERY=RkZfU0dBKFFUUiw0MDU0Myk=&amp;WINDOW=FIRST_POPUP&amp;HEIGHT=450&amp;WIDTH=450&amp;START_MAXIMIZED=FALS","E&amp;VAR:CALENDAR=FIVEDAY&amp;VAR:SYMBOL=5411&amp;VAR:INDEX=0"}</definedName>
    <definedName name="_2088__FDSAUDITLINK__" hidden="1">{"fdsup://directions/FAT Viewer?action=UPDATE&amp;creator=factset&amp;DYN_ARGS=TRUE&amp;DOC_NAME=FAT:FQL_AUDITING_CLIENT_TEMPLATE.FAT&amp;display_string=Audit&amp;VAR:KEY=GLOZIHOZIV&amp;VAR:QUERY=RkZfU0dBKFFUUiw0MDQ1MSk=&amp;WINDOW=FIRST_POPUP&amp;HEIGHT=450&amp;WIDTH=450&amp;START_MAXIMIZED=FALS","E&amp;VAR:CALENDAR=FIVEDAY&amp;VAR:SYMBOL=5411&amp;VAR:INDEX=0"}</definedName>
    <definedName name="_2089__FDSAUDITLINK__" hidden="1">{"fdsup://directions/FAT Viewer?action=UPDATE&amp;creator=factset&amp;DYN_ARGS=TRUE&amp;DOC_NAME=FAT:FQL_AUDITING_CLIENT_TEMPLATE.FAT&amp;display_string=Audit&amp;VAR:KEY=CNMHUPQNGV&amp;VAR:QUERY=RkZfU0dBKFFUUiw0MDM1OSk=&amp;WINDOW=FIRST_POPUP&amp;HEIGHT=450&amp;WIDTH=450&amp;START_MAXIMIZED=FALS","E&amp;VAR:CALENDAR=FIVEDAY&amp;VAR:SYMBOL=5411&amp;VAR:INDEX=0"}</definedName>
    <definedName name="_209__FDSAUDITLINK__" hidden="1">{"fdsup://directions/FAT Viewer?action=UPDATE&amp;creator=factset&amp;DYN_ARGS=TRUE&amp;DOC_NAME=FAT:FQL_AUDITING_CLIENT_TEMPLATE.FAT&amp;display_string=Audit&amp;VAR:KEY=XERYXMXKDA&amp;VAR:QUERY=RkZfR1JPU1NfSU5DKFFUUiw0MDYzMyk=&amp;WINDOW=FIRST_POPUP&amp;HEIGHT=450&amp;WIDTH=450&amp;START_MAXIMI","ZED=FALSE&amp;VAR:CALENDAR=FIVEDAY&amp;VAR:SYMBOL=5411&amp;VAR:INDEX=0"}</definedName>
    <definedName name="_2090__FDSAUDITLINK__" hidden="1">{"fdsup://directions/FAT Viewer?action=UPDATE&amp;creator=factset&amp;DYN_ARGS=TRUE&amp;DOC_NAME=FAT:FQL_AUDITING_CLIENT_TEMPLATE.FAT&amp;display_string=Audit&amp;VAR:KEY=OFINUXUHCR&amp;VAR:QUERY=RkZfR1JPU1NfSU5DKFFUUiw0MDU0Myk=&amp;WINDOW=FIRST_POPUP&amp;HEIGHT=450&amp;WIDTH=450&amp;START_MAXIMI","ZED=FALSE&amp;VAR:CALENDAR=FIVEDAY&amp;VAR:SYMBOL=5411&amp;VAR:INDEX=0"}</definedName>
    <definedName name="_2091__FDSAUDITLINK__" hidden="1">{"fdsup://directions/FAT Viewer?action=UPDATE&amp;creator=factset&amp;DYN_ARGS=TRUE&amp;DOC_NAME=FAT:FQL_AUDITING_CLIENT_TEMPLATE.FAT&amp;display_string=Audit&amp;VAR:KEY=AVGBUTKBYD&amp;VAR:QUERY=RkZfR1JPU1NfSU5DKFFUUiw0MDQ1MSk=&amp;WINDOW=FIRST_POPUP&amp;HEIGHT=450&amp;WIDTH=450&amp;START_MAXIMI","ZED=FALSE&amp;VAR:CALENDAR=FIVEDAY&amp;VAR:SYMBOL=5411&amp;VAR:INDEX=0"}</definedName>
    <definedName name="_2092__FDSAUDITLINK__" hidden="1">{"fdsup://directions/FAT Viewer?action=UPDATE&amp;creator=factset&amp;DYN_ARGS=TRUE&amp;DOC_NAME=FAT:FQL_AUDITING_CLIENT_TEMPLATE.FAT&amp;display_string=Audit&amp;VAR:KEY=AFKZGNEHAR&amp;VAR:QUERY=RkZfR1JPU1NfSU5DKFFUUiw0MDM1OSk=&amp;WINDOW=FIRST_POPUP&amp;HEIGHT=450&amp;WIDTH=450&amp;START_MAXIMI","ZED=FALSE&amp;VAR:CALENDAR=FIVEDAY&amp;VAR:SYMBOL=5411&amp;VAR:INDEX=0"}</definedName>
    <definedName name="_2093__FDSAUDITLINK__" hidden="1">{"fdsup://directions/FAT Viewer?action=UPDATE&amp;creator=factset&amp;DYN_ARGS=TRUE&amp;DOC_NAME=FAT:FQL_AUDITING_CLIENT_TEMPLATE.FAT&amp;display_string=Audit&amp;VAR:KEY=UNYZQTWRWH&amp;VAR:QUERY=RkZfQ09HUyhRVFIsNDA1NDMp&amp;WINDOW=FIRST_POPUP&amp;HEIGHT=450&amp;WIDTH=450&amp;START_MAXIMIZED=FALS","E&amp;VAR:CALENDAR=FIVEDAY&amp;VAR:SYMBOL=5411&amp;VAR:INDEX=0"}</definedName>
    <definedName name="_2094__FDSAUDITLINK__" hidden="1">{"fdsup://directions/FAT Viewer?action=UPDATE&amp;creator=factset&amp;DYN_ARGS=TRUE&amp;DOC_NAME=FAT:FQL_AUDITING_CLIENT_TEMPLATE.FAT&amp;display_string=Audit&amp;VAR:KEY=SRGXKXWLSH&amp;VAR:QUERY=RkZfQ09HUyhRVFIsNDA0NTEp&amp;WINDOW=FIRST_POPUP&amp;HEIGHT=450&amp;WIDTH=450&amp;START_MAXIMIZED=FALS","E&amp;VAR:CALENDAR=FIVEDAY&amp;VAR:SYMBOL=5411&amp;VAR:INDEX=0"}</definedName>
    <definedName name="_2095__FDSAUDITLINK__" hidden="1">{"fdsup://directions/FAT Viewer?action=UPDATE&amp;creator=factset&amp;DYN_ARGS=TRUE&amp;DOC_NAME=FAT:FQL_AUDITING_CLIENT_TEMPLATE.FAT&amp;display_string=Audit&amp;VAR:KEY=QLMBMFYNIZ&amp;VAR:QUERY=RkZfQ09HUyhRVFIsNDAzNTkp&amp;WINDOW=FIRST_POPUP&amp;HEIGHT=450&amp;WIDTH=450&amp;START_MAXIMIZED=FALS","E&amp;VAR:CALENDAR=FIVEDAY&amp;VAR:SYMBOL=5411&amp;VAR:INDEX=0"}</definedName>
    <definedName name="_2096__FDSAUDITLINK__" hidden="1">{"fdsup://directions/FAT Viewer?action=UPDATE&amp;creator=factset&amp;DYN_ARGS=TRUE&amp;DOC_NAME=FAT:FQL_AUDITING_CLIENT_TEMPLATE.FAT&amp;display_string=Audit&amp;VAR:KEY=UNYZQTWRWH&amp;VAR:QUERY=RkZfQ09HUyhRVFIsNDA1NDMp&amp;WINDOW=FIRST_POPUP&amp;HEIGHT=450&amp;WIDTH=450&amp;START_MAXIMIZED=FALS","E&amp;VAR:CALENDAR=FIVEDAY&amp;VAR:SYMBOL=5411&amp;VAR:INDEX=0"}</definedName>
    <definedName name="_2097__FDSAUDITLINK__" hidden="1">{"fdsup://directions/FAT Viewer?action=UPDATE&amp;creator=factset&amp;DYN_ARGS=TRUE&amp;DOC_NAME=FAT:FQL_AUDITING_CLIENT_TEMPLATE.FAT&amp;display_string=Audit&amp;VAR:KEY=SRGXKXWLSH&amp;VAR:QUERY=RkZfQ09HUyhRVFIsNDA0NTEp&amp;WINDOW=FIRST_POPUP&amp;HEIGHT=450&amp;WIDTH=450&amp;START_MAXIMIZED=FALS","E&amp;VAR:CALENDAR=FIVEDAY&amp;VAR:SYMBOL=5411&amp;VAR:INDEX=0"}</definedName>
    <definedName name="_2098__FDSAUDITLINK__" hidden="1">{"fdsup://directions/FAT Viewer?action=UPDATE&amp;creator=factset&amp;DYN_ARGS=TRUE&amp;DOC_NAME=FAT:FQL_AUDITING_CLIENT_TEMPLATE.FAT&amp;display_string=Audit&amp;VAR:KEY=QLMBMFYNIZ&amp;VAR:QUERY=RkZfQ09HUyhRVFIsNDAzNTkp&amp;WINDOW=FIRST_POPUP&amp;HEIGHT=450&amp;WIDTH=450&amp;START_MAXIMIZED=FALS","E&amp;VAR:CALENDAR=FIVEDAY&amp;VAR:SYMBOL=5411&amp;VAR:INDEX=0"}</definedName>
    <definedName name="_2099__FDSAUDITLINK__" hidden="1">{"fdsup://Directions/FactSet Auditing Viewer?action=AUDIT_VALUE&amp;DB=129&amp;ID1=654379&amp;VALUEID=01001&amp;SDATE=201003&amp;PERIODTYPE=QTR_STD&amp;SCFT=3&amp;window=popup_no_bar&amp;width=385&amp;height=120&amp;START_MAXIMIZED=FALSE&amp;creator=factset&amp;display_string=Audit"}</definedName>
    <definedName name="_21__123Graph_AC04C_FR_L1" hidden="1">#REF!</definedName>
    <definedName name="_21__123Graph_AGROSS_MARGINS" hidden="1">#REF!</definedName>
    <definedName name="_21__123Graph_AGROWTH_REVS_B" hidden="1">#REF!</definedName>
    <definedName name="_21__123Graph_BCHART_112" hidden="1">#REF!</definedName>
    <definedName name="_21__123Graph_BChart_2G" hidden="1">#REF!</definedName>
    <definedName name="_21__123Graph_BGRAFICO_5" hidden="1">#REF!</definedName>
    <definedName name="_21__123Graph_BGROWTH_REVS_A" hidden="1">#REF!</definedName>
    <definedName name="_21__123Graph_CCHART_111" hidden="1">#REF!</definedName>
    <definedName name="_21__123Graph_Cｸﾞﾗﾌ_2" hidden="1">#REF!</definedName>
    <definedName name="_21__123Graph_D30_70台数推移" hidden="1">#REF!</definedName>
    <definedName name="_21__123Graph_LBL_A30_70ｼｪｱ推移" hidden="1">#REF!</definedName>
    <definedName name="_21__123Graph_LBL_ACHART_1" hidden="1">#REF!</definedName>
    <definedName name="_21__123Graph_LBL_BMKT_MONTH" hidden="1">#REF!</definedName>
    <definedName name="_21__123Graph_LBL_C30_70ｼｪｱ推移" hidden="1">#REF!</definedName>
    <definedName name="_21__123Graph_XC04C_FF_L" hidden="1">#REF!</definedName>
    <definedName name="_21__123Graph_XC04C_FR_L1" hidden="1">#REF!</definedName>
    <definedName name="_21__123Graph_XCHART_4" hidden="1">#REF!</definedName>
    <definedName name="_21__FDSAUDITLINK__" hidden="1">{"fdsup://directions/FAT Viewer?action=UPDATE&amp;creator=factset&amp;DYN_ARGS=TRUE&amp;DOC_NAME=FAT:FQL_AUDITING_CLIENT_TEMPLATE.FAT&amp;display_string=Audit&amp;VAR:KEY=CFELSDOPWP&amp;VAR:QUERY=RkZfQ0FQRVgoUVRSLDM3MzQ2KQ==&amp;WINDOW=FIRST_POPUP&amp;HEIGHT=450&amp;WIDTH=450&amp;START_MAXIMIZED=","FALSE&amp;VAR:CALENDAR=FIVEDAY&amp;VAR:SYMBOL=5411&amp;VAR:INDEX=0"}</definedName>
    <definedName name="_210__123Graph_XC04C_FR_L1" hidden="1">#REF!</definedName>
    <definedName name="_210__FDSAUDITLINK__" hidden="1">{"fdsup://directions/FAT Viewer?action=UPDATE&amp;creator=factset&amp;DYN_ARGS=TRUE&amp;DOC_NAME=FAT:FQL_AUDITING_CLIENT_TEMPLATE.FAT&amp;display_string=Audit&amp;VAR:KEY=TGVYBEJUHM&amp;VAR:QUERY=RkZfR1JPU1NfSU5DKFFUUiw0MDU0Myk=&amp;WINDOW=FIRST_POPUP&amp;HEIGHT=450&amp;WIDTH=450&amp;START_MAXIMI","ZED=FALSE&amp;VAR:CALENDAR=FIVEDAY&amp;VAR:SYMBOL=5411&amp;VAR:INDEX=0"}</definedName>
    <definedName name="_2100__FDSAUDITLINK__" hidden="1">{"fdsup://Directions/FactSet Auditing Viewer?action=AUDIT_VALUE&amp;DB=129&amp;ID1=654379&amp;VALUEID=01001&amp;SDATE=201002&amp;PERIODTYPE=QTR_STD&amp;SCFT=3&amp;window=popup_no_bar&amp;width=385&amp;height=120&amp;START_MAXIMIZED=FALSE&amp;creator=factset&amp;display_string=Audit"}</definedName>
    <definedName name="_2101__FDSAUDITLINK__" hidden="1">{"fdsup://Directions/FactSet Auditing Viewer?action=AUDIT_VALUE&amp;DB=129&amp;ID1=654379&amp;VALUEID=01001&amp;SDATE=201001&amp;PERIODTYPE=QTR_STD&amp;SCFT=3&amp;window=popup_no_bar&amp;width=385&amp;height=120&amp;START_MAXIMIZED=FALSE&amp;creator=factset&amp;display_string=Audit"}</definedName>
    <definedName name="_2102__FDSAUDITLINK__" hidden="1">{"fdsup://directions/FAT Viewer?action=UPDATE&amp;creator=factset&amp;DYN_ARGS=TRUE&amp;DOC_NAME=FAT:FQL_AUDITING_CLIENT_TEMPLATE.FAT&amp;display_string=Audit&amp;VAR:KEY=AXSLCBOFQB&amp;VAR:QUERY=RkZfU0dBKFFUUiw0MDI2OCk=&amp;WINDOW=FIRST_POPUP&amp;HEIGHT=450&amp;WIDTH=450&amp;START_MAXIMIZED=FALS","E&amp;VAR:CALENDAR=FIVEDAY&amp;VAR:SYMBOL=5411&amp;VAR:INDEX=0"}</definedName>
    <definedName name="_2103__FDSAUDITLINK__" hidden="1">{"fdsup://directions/FAT Viewer?action=UPDATE&amp;creator=factset&amp;DYN_ARGS=TRUE&amp;DOC_NAME=FAT:FQL_AUDITING_CLIENT_TEMPLATE.FAT&amp;display_string=Audit&amp;VAR:KEY=UTOPCLOTYP&amp;VAR:QUERY=RkZfR1JPU1NfSU5DKFFUUiw0MDI2OCk=&amp;WINDOW=FIRST_POPUP&amp;HEIGHT=450&amp;WIDTH=450&amp;START_MAXIMI","ZED=FALSE&amp;VAR:CALENDAR=FIVEDAY&amp;VAR:SYMBOL=5411&amp;VAR:INDEX=0"}</definedName>
    <definedName name="_2104__FDSAUDITLINK__" hidden="1">{"fdsup://directions/FAT Viewer?action=UPDATE&amp;creator=factset&amp;DYN_ARGS=TRUE&amp;DOC_NAME=FAT:FQL_AUDITING_CLIENT_TEMPLATE.FAT&amp;display_string=Audit&amp;VAR:KEY=ATCNIJMLWT&amp;VAR:QUERY=RkZfQ09HUyhRVFIsNDAyNjgp&amp;WINDOW=FIRST_POPUP&amp;HEIGHT=450&amp;WIDTH=450&amp;START_MAXIMIZED=FALS","E&amp;VAR:CALENDAR=FIVEDAY&amp;VAR:SYMBOL=5411&amp;VAR:INDEX=0"}</definedName>
    <definedName name="_2105__FDSAUDITLINK__" hidden="1">{"fdsup://directions/FAT Viewer?action=UPDATE&amp;creator=factset&amp;DYN_ARGS=TRUE&amp;DOC_NAME=FAT:FQL_AUDITING_CLIENT_TEMPLATE.FAT&amp;display_string=Audit&amp;VAR:KEY=ATCNIJMLWT&amp;VAR:QUERY=RkZfQ09HUyhRVFIsNDAyNjgp&amp;WINDOW=FIRST_POPUP&amp;HEIGHT=450&amp;WIDTH=450&amp;START_MAXIMIZED=FALS","E&amp;VAR:CALENDAR=FIVEDAY&amp;VAR:SYMBOL=5411&amp;VAR:INDEX=0"}</definedName>
    <definedName name="_2106__FDSAUDITLINK__" hidden="1">{"fdsup://Directions/FactSet Auditing Viewer?action=AUDIT_VALUE&amp;DB=129&amp;ID1=654379&amp;VALUEID=01001&amp;SDATE=200904&amp;PERIODTYPE=QTR_STD&amp;SCFT=3&amp;window=popup_no_bar&amp;width=385&amp;height=120&amp;START_MAXIMIZED=FALSE&amp;creator=factset&amp;display_string=Audit"}</definedName>
    <definedName name="_2107__FDSAUDITLINK__" hidden="1">{"fdsup://directions/FAT Viewer?action=UPDATE&amp;creator=factset&amp;DYN_ARGS=TRUE&amp;DOC_NAME=FAT:FQL_AUDITING_CLIENT_TEMPLATE.FAT&amp;display_string=Audit&amp;VAR:KEY=EVWFQLMTUZ&amp;VAR:QUERY=RkZfU0dBKFFUUiw0MDE3OCk=&amp;WINDOW=FIRST_POPUP&amp;HEIGHT=450&amp;WIDTH=450&amp;START_MAXIMIZED=FALS","E&amp;VAR:CALENDAR=FIVEDAY&amp;VAR:SYMBOL=5411&amp;VAR:INDEX=0"}</definedName>
    <definedName name="_2108__FDSAUDITLINK__" hidden="1">{"fdsup://directions/FAT Viewer?action=UPDATE&amp;creator=factset&amp;DYN_ARGS=TRUE&amp;DOC_NAME=FAT:FQL_AUDITING_CLIENT_TEMPLATE.FAT&amp;display_string=Audit&amp;VAR:KEY=UVOTUDYHUV&amp;VAR:QUERY=RkZfU0dBKFFUUiw0MDA4Nik=&amp;WINDOW=FIRST_POPUP&amp;HEIGHT=450&amp;WIDTH=450&amp;START_MAXIMIZED=FALS","E&amp;VAR:CALENDAR=FIVEDAY&amp;VAR:SYMBOL=5411&amp;VAR:INDEX=0"}</definedName>
    <definedName name="_2109__FDSAUDITLINK__" hidden="1">{"fdsup://directions/FAT Viewer?action=UPDATE&amp;creator=factset&amp;DYN_ARGS=TRUE&amp;DOC_NAME=FAT:FQL_AUDITING_CLIENT_TEMPLATE.FAT&amp;display_string=Audit&amp;VAR:KEY=SFUDUVSJYH&amp;VAR:QUERY=RkZfU0dBKFFUUiwzOTk5NCk=&amp;WINDOW=FIRST_POPUP&amp;HEIGHT=450&amp;WIDTH=450&amp;START_MAXIMIZED=FALS","E&amp;VAR:CALENDAR=FIVEDAY&amp;VAR:SYMBOL=5411&amp;VAR:INDEX=0"}</definedName>
    <definedName name="_211__FDSAUDITLINK__" hidden="1">{"fdsup://directions/FAT Viewer?action=UPDATE&amp;creator=factset&amp;DYN_ARGS=TRUE&amp;DOC_NAME=FAT:FQL_AUDITING_CLIENT_TEMPLATE.FAT&amp;display_string=Audit&amp;VAR:KEY=ZGNOFUZWRY&amp;VAR:QUERY=RkZfR1JPU1NfSU5DKFFUUiw0MDQ1MSk=&amp;WINDOW=FIRST_POPUP&amp;HEIGHT=450&amp;WIDTH=450&amp;START_MAXIMI","ZED=FALSE&amp;VAR:CALENDAR=FIVEDAY&amp;VAR:SYMBOL=5411&amp;VAR:INDEX=0"}</definedName>
    <definedName name="_2110__FDSAUDITLINK__" hidden="1">{"fdsup://directions/FAT Viewer?action=UPDATE&amp;creator=factset&amp;DYN_ARGS=TRUE&amp;DOC_NAME=FAT:FQL_AUDITING_CLIENT_TEMPLATE.FAT&amp;display_string=Audit&amp;VAR:KEY=SPQLYBWPCZ&amp;VAR:QUERY=RkZfR1JPU1NfSU5DKFFUUiw0MDE3OCk=&amp;WINDOW=FIRST_POPUP&amp;HEIGHT=450&amp;WIDTH=450&amp;START_MAXIMI","ZED=FALSE&amp;VAR:CALENDAR=FIVEDAY&amp;VAR:SYMBOL=5411&amp;VAR:INDEX=0"}</definedName>
    <definedName name="_2111__FDSAUDITLINK__" hidden="1">{"fdsup://directions/FAT Viewer?action=UPDATE&amp;creator=factset&amp;DYN_ARGS=TRUE&amp;DOC_NAME=FAT:FQL_AUDITING_CLIENT_TEMPLATE.FAT&amp;display_string=Audit&amp;VAR:KEY=MLGLETOLOZ&amp;VAR:QUERY=RkZfR1JPU1NfSU5DKFFUUiw0MDA4Nik=&amp;WINDOW=FIRST_POPUP&amp;HEIGHT=450&amp;WIDTH=450&amp;START_MAXIMI","ZED=FALSE&amp;VAR:CALENDAR=FIVEDAY&amp;VAR:SYMBOL=5411&amp;VAR:INDEX=0"}</definedName>
    <definedName name="_2112__FDSAUDITLINK__" hidden="1">{"fdsup://directions/FAT Viewer?action=UPDATE&amp;creator=factset&amp;DYN_ARGS=TRUE&amp;DOC_NAME=FAT:FQL_AUDITING_CLIENT_TEMPLATE.FAT&amp;display_string=Audit&amp;VAR:KEY=SVQFQHIVAH&amp;VAR:QUERY=RkZfR1JPU1NfSU5DKFFUUiwzOTk5NCk=&amp;WINDOW=FIRST_POPUP&amp;HEIGHT=450&amp;WIDTH=450&amp;START_MAXIMI","ZED=FALSE&amp;VAR:CALENDAR=FIVEDAY&amp;VAR:SYMBOL=5411&amp;VAR:INDEX=0"}</definedName>
    <definedName name="_2113__FDSAUDITLINK__" hidden="1">{"fdsup://directions/FAT Viewer?action=UPDATE&amp;creator=factset&amp;DYN_ARGS=TRUE&amp;DOC_NAME=FAT:FQL_AUDITING_CLIENT_TEMPLATE.FAT&amp;display_string=Audit&amp;VAR:KEY=YPCHADYNGT&amp;VAR:QUERY=RkZfQ09HUyhRVFIsNDAxNzgp&amp;WINDOW=FIRST_POPUP&amp;HEIGHT=450&amp;WIDTH=450&amp;START_MAXIMIZED=FALS","E&amp;VAR:CALENDAR=FIVEDAY&amp;VAR:SYMBOL=5411&amp;VAR:INDEX=0"}</definedName>
    <definedName name="_2114__FDSAUDITLINK__" hidden="1">{"fdsup://directions/FAT Viewer?action=UPDATE&amp;creator=factset&amp;DYN_ARGS=TRUE&amp;DOC_NAME=FAT:FQL_AUDITING_CLIENT_TEMPLATE.FAT&amp;display_string=Audit&amp;VAR:KEY=UVSTUTUJCB&amp;VAR:QUERY=RkZfQ09HUyhRVFIsNDAwODYp&amp;WINDOW=FIRST_POPUP&amp;HEIGHT=450&amp;WIDTH=450&amp;START_MAXIMIZED=FALS","E&amp;VAR:CALENDAR=FIVEDAY&amp;VAR:SYMBOL=5411&amp;VAR:INDEX=0"}</definedName>
    <definedName name="_2115__FDSAUDITLINK__" hidden="1">{"fdsup://directions/FAT Viewer?action=UPDATE&amp;creator=factset&amp;DYN_ARGS=TRUE&amp;DOC_NAME=FAT:FQL_AUDITING_CLIENT_TEMPLATE.FAT&amp;display_string=Audit&amp;VAR:KEY=WJCLKPKZMX&amp;VAR:QUERY=RkZfQ09HUyhRVFIsMzk5OTQp&amp;WINDOW=FIRST_POPUP&amp;HEIGHT=450&amp;WIDTH=450&amp;START_MAXIMIZED=FALS","E&amp;VAR:CALENDAR=FIVEDAY&amp;VAR:SYMBOL=5411&amp;VAR:INDEX=0"}</definedName>
    <definedName name="_2116__FDSAUDITLINK__" hidden="1">{"fdsup://directions/FAT Viewer?action=UPDATE&amp;creator=factset&amp;DYN_ARGS=TRUE&amp;DOC_NAME=FAT:FQL_AUDITING_CLIENT_TEMPLATE.FAT&amp;display_string=Audit&amp;VAR:KEY=YPCHADYNGT&amp;VAR:QUERY=RkZfQ09HUyhRVFIsNDAxNzgp&amp;WINDOW=FIRST_POPUP&amp;HEIGHT=450&amp;WIDTH=450&amp;START_MAXIMIZED=FALS","E&amp;VAR:CALENDAR=FIVEDAY&amp;VAR:SYMBOL=5411&amp;VAR:INDEX=0"}</definedName>
    <definedName name="_2117__FDSAUDITLINK__" hidden="1">{"fdsup://directions/FAT Viewer?action=UPDATE&amp;creator=factset&amp;DYN_ARGS=TRUE&amp;DOC_NAME=FAT:FQL_AUDITING_CLIENT_TEMPLATE.FAT&amp;display_string=Audit&amp;VAR:KEY=UVSTUTUJCB&amp;VAR:QUERY=RkZfQ09HUyhRVFIsNDAwODYp&amp;WINDOW=FIRST_POPUP&amp;HEIGHT=450&amp;WIDTH=450&amp;START_MAXIMIZED=FALS","E&amp;VAR:CALENDAR=FIVEDAY&amp;VAR:SYMBOL=5411&amp;VAR:INDEX=0"}</definedName>
    <definedName name="_2118__FDSAUDITLINK__" hidden="1">{"fdsup://directions/FAT Viewer?action=UPDATE&amp;creator=factset&amp;DYN_ARGS=TRUE&amp;DOC_NAME=FAT:FQL_AUDITING_CLIENT_TEMPLATE.FAT&amp;display_string=Audit&amp;VAR:KEY=WJCLKPKZMX&amp;VAR:QUERY=RkZfQ09HUyhRVFIsMzk5OTQp&amp;WINDOW=FIRST_POPUP&amp;HEIGHT=450&amp;WIDTH=450&amp;START_MAXIMIZED=FALS","E&amp;VAR:CALENDAR=FIVEDAY&amp;VAR:SYMBOL=5411&amp;VAR:INDEX=0"}</definedName>
    <definedName name="_2119__FDSAUDITLINK__" hidden="1">{"fdsup://Directions/FactSet Auditing Viewer?action=AUDIT_VALUE&amp;DB=129&amp;ID1=654379&amp;VALUEID=01001&amp;SDATE=200903&amp;PERIODTYPE=QTR_STD&amp;SCFT=3&amp;window=popup_no_bar&amp;width=385&amp;height=120&amp;START_MAXIMIZED=FALSE&amp;creator=factset&amp;display_string=Audit"}</definedName>
    <definedName name="_212__FDSAUDITLINK__" hidden="1">{"fdsup://directions/FAT Viewer?action=UPDATE&amp;creator=factset&amp;DYN_ARGS=TRUE&amp;DOC_NAME=FAT:FQL_AUDITING_CLIENT_TEMPLATE.FAT&amp;display_string=Audit&amp;VAR:KEY=DONOZWREDM&amp;VAR:QUERY=RkZfR1JPU1NfSU5DKFFUUiw0MDM1OSk=&amp;WINDOW=FIRST_POPUP&amp;HEIGHT=450&amp;WIDTH=450&amp;START_MAXIMI","ZED=FALSE&amp;VAR:CALENDAR=FIVEDAY&amp;VAR:SYMBOL=5411&amp;VAR:INDEX=0"}</definedName>
    <definedName name="_2120__FDSAUDITLINK__" hidden="1">{"fdsup://Directions/FactSet Auditing Viewer?action=AUDIT_VALUE&amp;DB=129&amp;ID1=654379&amp;VALUEID=01001&amp;SDATE=200902&amp;PERIODTYPE=QTR_STD&amp;SCFT=3&amp;window=popup_no_bar&amp;width=385&amp;height=120&amp;START_MAXIMIZED=FALSE&amp;creator=factset&amp;display_string=Audit"}</definedName>
    <definedName name="_2121__FDSAUDITLINK__" hidden="1">{"fdsup://Directions/FactSet Auditing Viewer?action=AUDIT_VALUE&amp;DB=129&amp;ID1=654379&amp;VALUEID=01001&amp;SDATE=200901&amp;PERIODTYPE=QTR_STD&amp;SCFT=3&amp;window=popup_no_bar&amp;width=385&amp;height=120&amp;START_MAXIMIZED=FALSE&amp;creator=factset&amp;display_string=Audit"}</definedName>
    <definedName name="_2122__FDSAUDITLINK__" hidden="1">{"fdsup://directions/FAT Viewer?action=UPDATE&amp;creator=factset&amp;DYN_ARGS=TRUE&amp;DOC_NAME=FAT:FQL_AUDITING_CLIENT_TEMPLATE.FAT&amp;display_string=Audit&amp;VAR:KEY=WLIVQTUTWZ&amp;VAR:QUERY=RkZfU0dBKFFUUiwzOTkwMyk=&amp;WINDOW=FIRST_POPUP&amp;HEIGHT=450&amp;WIDTH=450&amp;START_MAXIMIZED=FALS","E&amp;VAR:CALENDAR=FIVEDAY&amp;VAR:SYMBOL=5411&amp;VAR:INDEX=0"}</definedName>
    <definedName name="_2123__FDSAUDITLINK__" hidden="1">{"fdsup://directions/FAT Viewer?action=UPDATE&amp;creator=factset&amp;DYN_ARGS=TRUE&amp;DOC_NAME=FAT:FQL_AUDITING_CLIENT_TEMPLATE.FAT&amp;display_string=Audit&amp;VAR:KEY=CHOXIHMFKL&amp;VAR:QUERY=RkZfR1JPU1NfSU5DKFFUUiwzOTkwMyk=&amp;WINDOW=FIRST_POPUP&amp;HEIGHT=450&amp;WIDTH=450&amp;START_MAXIMI","ZED=FALSE&amp;VAR:CALENDAR=FIVEDAY&amp;VAR:SYMBOL=5411&amp;VAR:INDEX=0"}</definedName>
    <definedName name="_2124__FDSAUDITLINK__" hidden="1">{"fdsup://directions/FAT Viewer?action=UPDATE&amp;creator=factset&amp;DYN_ARGS=TRUE&amp;DOC_NAME=FAT:FQL_AUDITING_CLIENT_TEMPLATE.FAT&amp;display_string=Audit&amp;VAR:KEY=ATYXAHITET&amp;VAR:QUERY=RkZfQ09HUyhRVFIsMzk5MDMp&amp;WINDOW=FIRST_POPUP&amp;HEIGHT=450&amp;WIDTH=450&amp;START_MAXIMIZED=FALS","E&amp;VAR:CALENDAR=FIVEDAY&amp;VAR:SYMBOL=5411&amp;VAR:INDEX=0"}</definedName>
    <definedName name="_2125__FDSAUDITLINK__" hidden="1">{"fdsup://directions/FAT Viewer?action=UPDATE&amp;creator=factset&amp;DYN_ARGS=TRUE&amp;DOC_NAME=FAT:FQL_AUDITING_CLIENT_TEMPLATE.FAT&amp;display_string=Audit&amp;VAR:KEY=ATYXAHITET&amp;VAR:QUERY=RkZfQ09HUyhRVFIsMzk5MDMp&amp;WINDOW=FIRST_POPUP&amp;HEIGHT=450&amp;WIDTH=450&amp;START_MAXIMIZED=FALS","E&amp;VAR:CALENDAR=FIVEDAY&amp;VAR:SYMBOL=5411&amp;VAR:INDEX=0"}</definedName>
    <definedName name="_2126__FDSAUDITLINK__" hidden="1">{"fdsup://directions/FAT Viewer?action=UPDATE&amp;creator=factset&amp;DYN_ARGS=TRUE&amp;DOC_NAME=FAT:FQL_AUDITING_CLIENT_TEMPLATE.FAT&amp;display_string=Audit&amp;VAR:KEY=APCDMXGHCV&amp;VAR:QUERY=RkZfU0dBKFFUUiwzOTgxMyk=&amp;WINDOW=FIRST_POPUP&amp;HEIGHT=450&amp;WIDTH=450&amp;START_MAXIMIZED=FALS","E&amp;VAR:CALENDAR=FIVEDAY&amp;VAR:SYMBOL=5411&amp;VAR:INDEX=0"}</definedName>
    <definedName name="_2127__FDSAUDITLINK__" hidden="1">{"fdsup://directions/FAT Viewer?action=UPDATE&amp;creator=factset&amp;DYN_ARGS=TRUE&amp;DOC_NAME=FAT:FQL_AUDITING_CLIENT_TEMPLATE.FAT&amp;display_string=Audit&amp;VAR:KEY=WZGJKFKFKV&amp;VAR:QUERY=RkZfU0dBKFFUUiwzOTcyMSk=&amp;WINDOW=FIRST_POPUP&amp;HEIGHT=450&amp;WIDTH=450&amp;START_MAXIMIZED=FALS","E&amp;VAR:CALENDAR=FIVEDAY&amp;VAR:SYMBOL=5411&amp;VAR:INDEX=0"}</definedName>
    <definedName name="_2128__FDSAUDITLINK__" hidden="1">{"fdsup://directions/FAT Viewer?action=UPDATE&amp;creator=factset&amp;DYN_ARGS=TRUE&amp;DOC_NAME=FAT:FQL_AUDITING_CLIENT_TEMPLATE.FAT&amp;display_string=Audit&amp;VAR:KEY=CLSHGRYVIJ&amp;VAR:QUERY=RkZfU0dBKFFUUiwzOTYyOSk=&amp;WINDOW=FIRST_POPUP&amp;HEIGHT=450&amp;WIDTH=450&amp;START_MAXIMIZED=FALS","E&amp;VAR:CALENDAR=FIVEDAY&amp;VAR:SYMBOL=5411&amp;VAR:INDEX=0"}</definedName>
    <definedName name="_2129__FDSAUDITLINK__" hidden="1">{"fdsup://directions/FAT Viewer?action=UPDATE&amp;creator=factset&amp;DYN_ARGS=TRUE&amp;DOC_NAME=FAT:FQL_AUDITING_CLIENT_TEMPLATE.FAT&amp;display_string=Audit&amp;VAR:KEY=GVKNEFCREP&amp;VAR:QUERY=RkZfR1JPU1NfSU5DKFFUUiwzOTgxMyk=&amp;WINDOW=FIRST_POPUP&amp;HEIGHT=450&amp;WIDTH=450&amp;START_MAXIMI","ZED=FALSE&amp;VAR:CALENDAR=FIVEDAY&amp;VAR:SYMBOL=5411&amp;VAR:INDEX=0"}</definedName>
    <definedName name="_213__FDSAUDITLINK__" hidden="1">{"fdsup://directions/FAT Viewer?action=UPDATE&amp;creator=factset&amp;DYN_ARGS=TRUE&amp;DOC_NAME=FAT:FQL_AUDITING_CLIENT_TEMPLATE.FAT&amp;display_string=Audit&amp;VAR:KEY=HWDGNILSTY&amp;VAR:QUERY=RkZfR1JPU1NfSU5DKFFUUiw0MDI2OCk=&amp;WINDOW=FIRST_POPUP&amp;HEIGHT=450&amp;WIDTH=450&amp;START_MAXIMI","ZED=FALSE&amp;VAR:CALENDAR=FIVEDAY&amp;VAR:SYMBOL=5411&amp;VAR:INDEX=0"}</definedName>
    <definedName name="_2130__FDSAUDITLINK__" hidden="1">{"fdsup://directions/FAT Viewer?action=UPDATE&amp;creator=factset&amp;DYN_ARGS=TRUE&amp;DOC_NAME=FAT:FQL_AUDITING_CLIENT_TEMPLATE.FAT&amp;display_string=Audit&amp;VAR:KEY=MFCRETAHEH&amp;VAR:QUERY=RkZfR1JPU1NfSU5DKFFUUiwzOTcyMSk=&amp;WINDOW=FIRST_POPUP&amp;HEIGHT=450&amp;WIDTH=450&amp;START_MAXIMI","ZED=FALSE&amp;VAR:CALENDAR=FIVEDAY&amp;VAR:SYMBOL=5411&amp;VAR:INDEX=0"}</definedName>
    <definedName name="_2131__FDSAUDITLINK__" hidden="1">{"fdsup://directions/FAT Viewer?action=UPDATE&amp;creator=factset&amp;DYN_ARGS=TRUE&amp;DOC_NAME=FAT:FQL_AUDITING_CLIENT_TEMPLATE.FAT&amp;display_string=Audit&amp;VAR:KEY=GDWFMTMXWN&amp;VAR:QUERY=RkZfR1JPU1NfSU5DKFFUUiwzOTYyOSk=&amp;WINDOW=FIRST_POPUP&amp;HEIGHT=450&amp;WIDTH=450&amp;START_MAXIMI","ZED=FALSE&amp;VAR:CALENDAR=FIVEDAY&amp;VAR:SYMBOL=5411&amp;VAR:INDEX=0"}</definedName>
    <definedName name="_2132__FDSAUDITLINK__" hidden="1">{"fdsup://directions/FAT Viewer?action=UPDATE&amp;creator=factset&amp;DYN_ARGS=TRUE&amp;DOC_NAME=FAT:FQL_AUDITING_CLIENT_TEMPLATE.FAT&amp;display_string=Audit&amp;VAR:KEY=YTCFIRKDUF&amp;VAR:QUERY=RkZfQ09HUyhRVFIsMzk4MTMp&amp;WINDOW=FIRST_POPUP&amp;HEIGHT=450&amp;WIDTH=450&amp;START_MAXIMIZED=FALS","E&amp;VAR:CALENDAR=FIVEDAY&amp;VAR:SYMBOL=5411&amp;VAR:INDEX=0"}</definedName>
    <definedName name="_2133__FDSAUDITLINK__" hidden="1">{"fdsup://directions/FAT Viewer?action=UPDATE&amp;creator=factset&amp;DYN_ARGS=TRUE&amp;DOC_NAME=FAT:FQL_AUDITING_CLIENT_TEMPLATE.FAT&amp;display_string=Audit&amp;VAR:KEY=KFATQBAJQR&amp;VAR:QUERY=RkZfQ09HUyhRVFIsMzk3MjEp&amp;WINDOW=FIRST_POPUP&amp;HEIGHT=450&amp;WIDTH=450&amp;START_MAXIMIZED=FALS","E&amp;VAR:CALENDAR=FIVEDAY&amp;VAR:SYMBOL=5411&amp;VAR:INDEX=0"}</definedName>
    <definedName name="_2134__FDSAUDITLINK__" hidden="1">{"fdsup://directions/FAT Viewer?action=UPDATE&amp;creator=factset&amp;DYN_ARGS=TRUE&amp;DOC_NAME=FAT:FQL_AUDITING_CLIENT_TEMPLATE.FAT&amp;display_string=Audit&amp;VAR:KEY=GJIBYXCFEX&amp;VAR:QUERY=RkZfQ09HUyhRVFIsMzk2Mjkp&amp;WINDOW=FIRST_POPUP&amp;HEIGHT=450&amp;WIDTH=450&amp;START_MAXIMIZED=FALS","E&amp;VAR:CALENDAR=FIVEDAY&amp;VAR:SYMBOL=5411&amp;VAR:INDEX=0"}</definedName>
    <definedName name="_2135__FDSAUDITLINK__" hidden="1">{"fdsup://directions/FAT Viewer?action=UPDATE&amp;creator=factset&amp;DYN_ARGS=TRUE&amp;DOC_NAME=FAT:FQL_AUDITING_CLIENT_TEMPLATE.FAT&amp;display_string=Audit&amp;VAR:KEY=YTCFIRKDUF&amp;VAR:QUERY=RkZfQ09HUyhRVFIsMzk4MTMp&amp;WINDOW=FIRST_POPUP&amp;HEIGHT=450&amp;WIDTH=450&amp;START_MAXIMIZED=FALS","E&amp;VAR:CALENDAR=FIVEDAY&amp;VAR:SYMBOL=5411&amp;VAR:INDEX=0"}</definedName>
    <definedName name="_2136__FDSAUDITLINK__" hidden="1">{"fdsup://directions/FAT Viewer?action=UPDATE&amp;creator=factset&amp;DYN_ARGS=TRUE&amp;DOC_NAME=FAT:FQL_AUDITING_CLIENT_TEMPLATE.FAT&amp;display_string=Audit&amp;VAR:KEY=KFATQBAJQR&amp;VAR:QUERY=RkZfQ09HUyhRVFIsMzk3MjEp&amp;WINDOW=FIRST_POPUP&amp;HEIGHT=450&amp;WIDTH=450&amp;START_MAXIMIZED=FALS","E&amp;VAR:CALENDAR=FIVEDAY&amp;VAR:SYMBOL=5411&amp;VAR:INDEX=0"}</definedName>
    <definedName name="_2137__FDSAUDITLINK__" hidden="1">{"fdsup://directions/FAT Viewer?action=UPDATE&amp;creator=factset&amp;DYN_ARGS=TRUE&amp;DOC_NAME=FAT:FQL_AUDITING_CLIENT_TEMPLATE.FAT&amp;display_string=Audit&amp;VAR:KEY=GJIBYXCFEX&amp;VAR:QUERY=RkZfQ09HUyhRVFIsMzk2Mjkp&amp;WINDOW=FIRST_POPUP&amp;HEIGHT=450&amp;WIDTH=450&amp;START_MAXIMIZED=FALS","E&amp;VAR:CALENDAR=FIVEDAY&amp;VAR:SYMBOL=5411&amp;VAR:INDEX=0"}</definedName>
    <definedName name="_2138__FDSAUDITLINK__" hidden="1">{"fdsup://directions/FAT Viewer?action=UPDATE&amp;creator=factset&amp;DYN_ARGS=TRUE&amp;DOC_NAME=FAT:FQL_AUDITING_CLIENT_TEMPLATE.FAT&amp;display_string=Audit&amp;VAR:KEY=OBODIRYZYP&amp;VAR:QUERY=RkZfU0dBKFFUUiwzOTUzOCk=&amp;WINDOW=FIRST_POPUP&amp;HEIGHT=450&amp;WIDTH=450&amp;START_MAXIMIZED=FALS","E&amp;VAR:CALENDAR=FIVEDAY&amp;VAR:SYMBOL=5411&amp;VAR:INDEX=0"}</definedName>
    <definedName name="_2139__FDSAUDITLINK__" hidden="1">{"fdsup://directions/FAT Viewer?action=UPDATE&amp;creator=factset&amp;DYN_ARGS=TRUE&amp;DOC_NAME=FAT:FQL_AUDITING_CLIENT_TEMPLATE.FAT&amp;display_string=Audit&amp;VAR:KEY=WBUNEXIRMH&amp;VAR:QUERY=RkZfR1JPU1NfSU5DKFFUUiwzOTUzOCk=&amp;WINDOW=FIRST_POPUP&amp;HEIGHT=450&amp;WIDTH=450&amp;START_MAXIMI","ZED=FALSE&amp;VAR:CALENDAR=FIVEDAY&amp;VAR:SYMBOL=5411&amp;VAR:INDEX=0"}</definedName>
    <definedName name="_214__FDSAUDITLINK__" hidden="1">{"fdsup://directions/FAT Viewer?action=UPDATE&amp;creator=factset&amp;DYN_ARGS=TRUE&amp;DOC_NAME=FAT:FQL_AUDITING_CLIENT_TEMPLATE.FAT&amp;display_string=Audit&amp;VAR:KEY=DQXAVMJUTU&amp;VAR:QUERY=RkZfR1JPU1NfSU5DKFFUUiw0MDE3OCk=&amp;WINDOW=FIRST_POPUP&amp;HEIGHT=450&amp;WIDTH=450&amp;START_MAXIMI","ZED=FALSE&amp;VAR:CALENDAR=FIVEDAY&amp;VAR:SYMBOL=5411&amp;VAR:INDEX=0"}</definedName>
    <definedName name="_2140__FDSAUDITLINK__" hidden="1">{"fdsup://directions/FAT Viewer?action=UPDATE&amp;creator=factset&amp;DYN_ARGS=TRUE&amp;DOC_NAME=FAT:FQL_AUDITING_CLIENT_TEMPLATE.FAT&amp;display_string=Audit&amp;VAR:KEY=SFQTEDCXIH&amp;VAR:QUERY=RkZfQ09HUyhRVFIsMzk1Mzgp&amp;WINDOW=FIRST_POPUP&amp;HEIGHT=450&amp;WIDTH=450&amp;START_MAXIMIZED=FALS","E&amp;VAR:CALENDAR=FIVEDAY&amp;VAR:SYMBOL=5411&amp;VAR:INDEX=0"}</definedName>
    <definedName name="_2141__FDSAUDITLINK__" hidden="1">{"fdsup://directions/FAT Viewer?action=UPDATE&amp;creator=factset&amp;DYN_ARGS=TRUE&amp;DOC_NAME=FAT:FQL_AUDITING_CLIENT_TEMPLATE.FAT&amp;display_string=Audit&amp;VAR:KEY=SFQTEDCXIH&amp;VAR:QUERY=RkZfQ09HUyhRVFIsMzk1Mzgp&amp;WINDOW=FIRST_POPUP&amp;HEIGHT=450&amp;WIDTH=450&amp;START_MAXIMIZED=FALS","E&amp;VAR:CALENDAR=FIVEDAY&amp;VAR:SYMBOL=5411&amp;VAR:INDEX=0"}</definedName>
    <definedName name="_2142__FDSAUDITLINK__" hidden="1">{"fdsup://directions/FAT Viewer?action=UPDATE&amp;creator=factset&amp;DYN_ARGS=TRUE&amp;DOC_NAME=FAT:FQL_AUDITING_CLIENT_TEMPLATE.FAT&amp;display_string=Audit&amp;VAR:KEY=SHCDMPCDGD&amp;VAR:QUERY=RkZfU0dBKFFUUiwzOTQ0Nyk=&amp;WINDOW=FIRST_POPUP&amp;HEIGHT=450&amp;WIDTH=450&amp;START_MAXIMIZED=FALS","E&amp;VAR:CALENDAR=FIVEDAY&amp;VAR:SYMBOL=5411&amp;VAR:INDEX=0"}</definedName>
    <definedName name="_2143__FDSAUDITLINK__" hidden="1">{"fdsup://directions/FAT Viewer?action=UPDATE&amp;creator=factset&amp;DYN_ARGS=TRUE&amp;DOC_NAME=FAT:FQL_AUDITING_CLIENT_TEMPLATE.FAT&amp;display_string=Audit&amp;VAR:KEY=EPEJCBKREH&amp;VAR:QUERY=RkZfU0dBKFFUUiwzOTM1NSk=&amp;WINDOW=FIRST_POPUP&amp;HEIGHT=450&amp;WIDTH=450&amp;START_MAXIMIZED=FALS","E&amp;VAR:CALENDAR=FIVEDAY&amp;VAR:SYMBOL=5411&amp;VAR:INDEX=0"}</definedName>
    <definedName name="_2144__FDSAUDITLINK__" hidden="1">{"fdsup://directions/FAT Viewer?action=UPDATE&amp;creator=factset&amp;DYN_ARGS=TRUE&amp;DOC_NAME=FAT:FQL_AUDITING_CLIENT_TEMPLATE.FAT&amp;display_string=Audit&amp;VAR:KEY=ADSNQLKLMP&amp;VAR:QUERY=RkZfU0dBKFFUUiwzOTI2Myk=&amp;WINDOW=FIRST_POPUP&amp;HEIGHT=450&amp;WIDTH=450&amp;START_MAXIMIZED=FALS","E&amp;VAR:CALENDAR=FIVEDAY&amp;VAR:SYMBOL=5411&amp;VAR:INDEX=0"}</definedName>
    <definedName name="_2145__FDSAUDITLINK__" hidden="1">{"fdsup://directions/FAT Viewer?action=UPDATE&amp;creator=factset&amp;DYN_ARGS=TRUE&amp;DOC_NAME=FAT:FQL_AUDITING_CLIENT_TEMPLATE.FAT&amp;display_string=Audit&amp;VAR:KEY=IRODYXYVGZ&amp;VAR:QUERY=RkZfR1JPU1NfSU5DKFFUUiwzOTQ0Nyk=&amp;WINDOW=FIRST_POPUP&amp;HEIGHT=450&amp;WIDTH=450&amp;START_MAXIMI","ZED=FALSE&amp;VAR:CALENDAR=FIVEDAY&amp;VAR:SYMBOL=5411&amp;VAR:INDEX=0"}</definedName>
    <definedName name="_2146__FDSAUDITLINK__" hidden="1">{"fdsup://directions/FAT Viewer?action=UPDATE&amp;creator=factset&amp;DYN_ARGS=TRUE&amp;DOC_NAME=FAT:FQL_AUDITING_CLIENT_TEMPLATE.FAT&amp;display_string=Audit&amp;VAR:KEY=KTSFQXOZIB&amp;VAR:QUERY=RkZfR1JPU1NfSU5DKFFUUiwzOTM1NSk=&amp;WINDOW=FIRST_POPUP&amp;HEIGHT=450&amp;WIDTH=450&amp;START_MAXIMI","ZED=FALSE&amp;VAR:CALENDAR=FIVEDAY&amp;VAR:SYMBOL=5411&amp;VAR:INDEX=0"}</definedName>
    <definedName name="_2147__FDSAUDITLINK__" hidden="1">{"fdsup://directions/FAT Viewer?action=UPDATE&amp;creator=factset&amp;DYN_ARGS=TRUE&amp;DOC_NAME=FAT:FQL_AUDITING_CLIENT_TEMPLATE.FAT&amp;display_string=Audit&amp;VAR:KEY=UZCZGDKVAP&amp;VAR:QUERY=RkZfR1JPU1NfSU5DKFFUUiwzOTI2Myk=&amp;WINDOW=FIRST_POPUP&amp;HEIGHT=450&amp;WIDTH=450&amp;START_MAXIMI","ZED=FALSE&amp;VAR:CALENDAR=FIVEDAY&amp;VAR:SYMBOL=5411&amp;VAR:INDEX=0"}</definedName>
    <definedName name="_2148__FDSAUDITLINK__" hidden="1">{"fdsup://directions/FAT Viewer?action=UPDATE&amp;creator=factset&amp;DYN_ARGS=TRUE&amp;DOC_NAME=FAT:FQL_AUDITING_CLIENT_TEMPLATE.FAT&amp;display_string=Audit&amp;VAR:KEY=AZUZYHABUX&amp;VAR:QUERY=RkZfQ09HUyhRVFIsMzk0NDcp&amp;WINDOW=FIRST_POPUP&amp;HEIGHT=450&amp;WIDTH=450&amp;START_MAXIMIZED=FALS","E&amp;VAR:CALENDAR=FIVEDAY&amp;VAR:SYMBOL=5411&amp;VAR:INDEX=0"}</definedName>
    <definedName name="_2149__FDSAUDITLINK__" hidden="1">{"fdsup://directions/FAT Viewer?action=UPDATE&amp;creator=factset&amp;DYN_ARGS=TRUE&amp;DOC_NAME=FAT:FQL_AUDITING_CLIENT_TEMPLATE.FAT&amp;display_string=Audit&amp;VAR:KEY=WXMVCJOLCX&amp;VAR:QUERY=RkZfQ09HUyhRVFIsMzkzNTUp&amp;WINDOW=FIRST_POPUP&amp;HEIGHT=450&amp;WIDTH=450&amp;START_MAXIMIZED=FALS","E&amp;VAR:CALENDAR=FIVEDAY&amp;VAR:SYMBOL=5411&amp;VAR:INDEX=0"}</definedName>
    <definedName name="_215__FDSAUDITLINK__" hidden="1">{"fdsup://directions/FAT Viewer?action=UPDATE&amp;creator=factset&amp;DYN_ARGS=TRUE&amp;DOC_NAME=FAT:FQL_AUDITING_CLIENT_TEMPLATE.FAT&amp;display_string=Audit&amp;VAR:KEY=HYDIBWXONY&amp;VAR:QUERY=RkZfR1JPU1NfSU5DKFFUUiw0MDA4Nik=&amp;WINDOW=FIRST_POPUP&amp;HEIGHT=450&amp;WIDTH=450&amp;START_MAXIMI","ZED=FALSE&amp;VAR:CALENDAR=FIVEDAY&amp;VAR:SYMBOL=5411&amp;VAR:INDEX=0"}</definedName>
    <definedName name="_2150__FDSAUDITLINK__" hidden="1">{"fdsup://directions/FAT Viewer?action=UPDATE&amp;creator=factset&amp;DYN_ARGS=TRUE&amp;DOC_NAME=FAT:FQL_AUDITING_CLIENT_TEMPLATE.FAT&amp;display_string=Audit&amp;VAR:KEY=IDCTIBANEV&amp;VAR:QUERY=RkZfQ09HUyhRVFIsMzkyNjMp&amp;WINDOW=FIRST_POPUP&amp;HEIGHT=450&amp;WIDTH=450&amp;START_MAXIMIZED=FALS","E&amp;VAR:CALENDAR=FIVEDAY&amp;VAR:SYMBOL=5411&amp;VAR:INDEX=0"}</definedName>
    <definedName name="_2151__FDSAUDITLINK__" hidden="1">{"fdsup://directions/FAT Viewer?action=UPDATE&amp;creator=factset&amp;DYN_ARGS=TRUE&amp;DOC_NAME=FAT:FQL_AUDITING_CLIENT_TEMPLATE.FAT&amp;display_string=Audit&amp;VAR:KEY=AZUZYHABUX&amp;VAR:QUERY=RkZfQ09HUyhRVFIsMzk0NDcp&amp;WINDOW=FIRST_POPUP&amp;HEIGHT=450&amp;WIDTH=450&amp;START_MAXIMIZED=FALS","E&amp;VAR:CALENDAR=FIVEDAY&amp;VAR:SYMBOL=5411&amp;VAR:INDEX=0"}</definedName>
    <definedName name="_2152__FDSAUDITLINK__" hidden="1">{"fdsup://directions/FAT Viewer?action=UPDATE&amp;creator=factset&amp;DYN_ARGS=TRUE&amp;DOC_NAME=FAT:FQL_AUDITING_CLIENT_TEMPLATE.FAT&amp;display_string=Audit&amp;VAR:KEY=WXMVCJOLCX&amp;VAR:QUERY=RkZfQ09HUyhRVFIsMzkzNTUp&amp;WINDOW=FIRST_POPUP&amp;HEIGHT=450&amp;WIDTH=450&amp;START_MAXIMIZED=FALS","E&amp;VAR:CALENDAR=FIVEDAY&amp;VAR:SYMBOL=5411&amp;VAR:INDEX=0"}</definedName>
    <definedName name="_2153__FDSAUDITLINK__" hidden="1">{"fdsup://directions/FAT Viewer?action=UPDATE&amp;creator=factset&amp;DYN_ARGS=TRUE&amp;DOC_NAME=FAT:FQL_AUDITING_CLIENT_TEMPLATE.FAT&amp;display_string=Audit&amp;VAR:KEY=IDCTIBANEV&amp;VAR:QUERY=RkZfQ09HUyhRVFIsMzkyNjMp&amp;WINDOW=FIRST_POPUP&amp;HEIGHT=450&amp;WIDTH=450&amp;START_MAXIMIZED=FALS","E&amp;VAR:CALENDAR=FIVEDAY&amp;VAR:SYMBOL=5411&amp;VAR:INDEX=0"}</definedName>
    <definedName name="_2154__FDSAUDITLINK__" hidden="1">{"fdsup://directions/FAT Viewer?action=UPDATE&amp;creator=factset&amp;DYN_ARGS=TRUE&amp;DOC_NAME=FAT:FQL_AUDITING_CLIENT_TEMPLATE.FAT&amp;display_string=Audit&amp;VAR:KEY=ULYDIZGTUV&amp;VAR:QUERY=RkZfU0dBKFFUUiwzOTE3Mik=&amp;WINDOW=FIRST_POPUP&amp;HEIGHT=450&amp;WIDTH=450&amp;START_MAXIMIZED=FALS","E&amp;VAR:CALENDAR=FIVEDAY&amp;VAR:SYMBOL=5411&amp;VAR:INDEX=0"}</definedName>
    <definedName name="_2155__FDSAUDITLINK__" hidden="1">{"fdsup://directions/FAT Viewer?action=UPDATE&amp;creator=factset&amp;DYN_ARGS=TRUE&amp;DOC_NAME=FAT:FQL_AUDITING_CLIENT_TEMPLATE.FAT&amp;display_string=Audit&amp;VAR:KEY=GXCHQBGJUX&amp;VAR:QUERY=RkZfR1JPU1NfSU5DKFFUUiwzOTE3Mik=&amp;WINDOW=FIRST_POPUP&amp;HEIGHT=450&amp;WIDTH=450&amp;START_MAXIMI","ZED=FALSE&amp;VAR:CALENDAR=FIVEDAY&amp;VAR:SYMBOL=5411&amp;VAR:INDEX=0"}</definedName>
    <definedName name="_2156__FDSAUDITLINK__" hidden="1">{"fdsup://directions/FAT Viewer?action=UPDATE&amp;creator=factset&amp;DYN_ARGS=TRUE&amp;DOC_NAME=FAT:FQL_AUDITING_CLIENT_TEMPLATE.FAT&amp;display_string=Audit&amp;VAR:KEY=OZIBEJEXUB&amp;VAR:QUERY=RkZfQ09HUyhRVFIsMzkxNzIp&amp;WINDOW=FIRST_POPUP&amp;HEIGHT=450&amp;WIDTH=450&amp;START_MAXIMIZED=FALS","E&amp;VAR:CALENDAR=FIVEDAY&amp;VAR:SYMBOL=5411&amp;VAR:INDEX=0"}</definedName>
    <definedName name="_2157__FDSAUDITLINK__" hidden="1">{"fdsup://directions/FAT Viewer?action=UPDATE&amp;creator=factset&amp;DYN_ARGS=TRUE&amp;DOC_NAME=FAT:FQL_AUDITING_CLIENT_TEMPLATE.FAT&amp;display_string=Audit&amp;VAR:KEY=OZIBEJEXUB&amp;VAR:QUERY=RkZfQ09HUyhRVFIsMzkxNzIp&amp;WINDOW=FIRST_POPUP&amp;HEIGHT=450&amp;WIDTH=450&amp;START_MAXIMIZED=FALS","E&amp;VAR:CALENDAR=FIVEDAY&amp;VAR:SYMBOL=5411&amp;VAR:INDEX=0"}</definedName>
    <definedName name="_2158__FDSAUDITLINK__" hidden="1">{"fdsup://directions/FAT Viewer?action=UPDATE&amp;creator=factset&amp;DYN_ARGS=TRUE&amp;DOC_NAME=FAT:FQL_AUDITING_CLIENT_TEMPLATE.FAT&amp;display_string=Audit&amp;VAR:KEY=UJIBWTOLAD&amp;VAR:QUERY=RkZfU0dBKFFUUiwzOTA4Mik=&amp;WINDOW=FIRST_POPUP&amp;HEIGHT=450&amp;WIDTH=450&amp;START_MAXIMIZED=FALS","E&amp;VAR:CALENDAR=FIVEDAY&amp;VAR:SYMBOL=5411&amp;VAR:INDEX=0"}</definedName>
    <definedName name="_2159__FDSAUDITLINK__" hidden="1">{"fdsup://directions/FAT Viewer?action=UPDATE&amp;creator=factset&amp;DYN_ARGS=TRUE&amp;DOC_NAME=FAT:FQL_AUDITING_CLIENT_TEMPLATE.FAT&amp;display_string=Audit&amp;VAR:KEY=APYJGPUFUF&amp;VAR:QUERY=RkZfU0dBKFFUUiwzODk5MCk=&amp;WINDOW=FIRST_POPUP&amp;HEIGHT=450&amp;WIDTH=450&amp;START_MAXIMIZED=FALS","E&amp;VAR:CALENDAR=FIVEDAY&amp;VAR:SYMBOL=5411&amp;VAR:INDEX=0"}</definedName>
    <definedName name="_216__FDSAUDITLINK__" hidden="1">{"fdsup://directions/FAT Viewer?action=UPDATE&amp;creator=factset&amp;DYN_ARGS=TRUE&amp;DOC_NAME=FAT:FQL_AUDITING_CLIENT_TEMPLATE.FAT&amp;display_string=Audit&amp;VAR:KEY=NEVGRWPSPS&amp;VAR:QUERY=RkZfR1JPU1NfSU5DKFFUUiwzOTk5NCk=&amp;WINDOW=FIRST_POPUP&amp;HEIGHT=450&amp;WIDTH=450&amp;START_MAXIMI","ZED=FALSE&amp;VAR:CALENDAR=FIVEDAY&amp;VAR:SYMBOL=5411&amp;VAR:INDEX=0"}</definedName>
    <definedName name="_2160__FDSAUDITLINK__" hidden="1">{"fdsup://directions/FAT Viewer?action=UPDATE&amp;creator=factset&amp;DYN_ARGS=TRUE&amp;DOC_NAME=FAT:FQL_AUDITING_CLIENT_TEMPLATE.FAT&amp;display_string=Audit&amp;VAR:KEY=WNWFGZKXGF&amp;VAR:QUERY=RkZfU0dBKFFUUiwzODg5OCk=&amp;WINDOW=FIRST_POPUP&amp;HEIGHT=450&amp;WIDTH=450&amp;START_MAXIMIZED=FALS","E&amp;VAR:CALENDAR=FIVEDAY&amp;VAR:SYMBOL=5411&amp;VAR:INDEX=0"}</definedName>
    <definedName name="_2161__FDSAUDITLINK__" hidden="1">{"fdsup://directions/FAT Viewer?action=UPDATE&amp;creator=factset&amp;DYN_ARGS=TRUE&amp;DOC_NAME=FAT:FQL_AUDITING_CLIENT_TEMPLATE.FAT&amp;display_string=Audit&amp;VAR:KEY=GNAPQPGJUV&amp;VAR:QUERY=RkZfR1JPU1NfSU5DKFFUUiwzOTA4Mik=&amp;WINDOW=FIRST_POPUP&amp;HEIGHT=450&amp;WIDTH=450&amp;START_MAXIMI","ZED=FALSE&amp;VAR:CALENDAR=FIVEDAY&amp;VAR:SYMBOL=5411&amp;VAR:INDEX=0"}</definedName>
    <definedName name="_2162__FDSAUDITLINK__" hidden="1">{"fdsup://directions/FAT Viewer?action=UPDATE&amp;creator=factset&amp;DYN_ARGS=TRUE&amp;DOC_NAME=FAT:FQL_AUDITING_CLIENT_TEMPLATE.FAT&amp;display_string=Audit&amp;VAR:KEY=IZYRAXAXKB&amp;VAR:QUERY=RkZfR1JPU1NfSU5DKFFUUiwzODk5MCk=&amp;WINDOW=FIRST_POPUP&amp;HEIGHT=450&amp;WIDTH=450&amp;START_MAXIMI","ZED=FALSE&amp;VAR:CALENDAR=FIVEDAY&amp;VAR:SYMBOL=5411&amp;VAR:INDEX=0"}</definedName>
    <definedName name="_2163__FDSAUDITLINK__" hidden="1">{"fdsup://directions/FAT Viewer?action=UPDATE&amp;creator=factset&amp;DYN_ARGS=TRUE&amp;DOC_NAME=FAT:FQL_AUDITING_CLIENT_TEMPLATE.FAT&amp;display_string=Audit&amp;VAR:KEY=OTGNWVAHYP&amp;VAR:QUERY=RkZfR1JPU1NfSU5DKFFUUiwzODg5OCk=&amp;WINDOW=FIRST_POPUP&amp;HEIGHT=450&amp;WIDTH=450&amp;START_MAXIMI","ZED=FALSE&amp;VAR:CALENDAR=FIVEDAY&amp;VAR:SYMBOL=5411&amp;VAR:INDEX=0"}</definedName>
    <definedName name="_2164__FDSAUDITLINK__" hidden="1">{"fdsup://directions/FAT Viewer?action=UPDATE&amp;creator=factset&amp;DYN_ARGS=TRUE&amp;DOC_NAME=FAT:FQL_AUDITING_CLIENT_TEMPLATE.FAT&amp;display_string=Audit&amp;VAR:KEY=ERCZGRKNSP&amp;VAR:QUERY=RkZfQ09HUyhRVFIsMzkwODIp&amp;WINDOW=FIRST_POPUP&amp;HEIGHT=450&amp;WIDTH=450&amp;START_MAXIMIZED=FALS","E&amp;VAR:CALENDAR=FIVEDAY&amp;VAR:SYMBOL=5411&amp;VAR:INDEX=0"}</definedName>
    <definedName name="_2165__FDSAUDITLINK__" hidden="1">{"fdsup://directions/FAT Viewer?action=UPDATE&amp;creator=factset&amp;DYN_ARGS=TRUE&amp;DOC_NAME=FAT:FQL_AUDITING_CLIENT_TEMPLATE.FAT&amp;display_string=Audit&amp;VAR:KEY=SLODGPUZCD&amp;VAR:QUERY=RkZfQ09HUyhRVFIsMzg5OTAp&amp;WINDOW=FIRST_POPUP&amp;HEIGHT=450&amp;WIDTH=450&amp;START_MAXIMIZED=FALS","E&amp;VAR:CALENDAR=FIVEDAY&amp;VAR:SYMBOL=5411&amp;VAR:INDEX=0"}</definedName>
    <definedName name="_2166__FDSAUDITLINK__" hidden="1">{"fdsup://directions/FAT Viewer?action=UPDATE&amp;creator=factset&amp;DYN_ARGS=TRUE&amp;DOC_NAME=FAT:FQL_AUDITING_CLIENT_TEMPLATE.FAT&amp;display_string=Audit&amp;VAR:KEY=WVKRGDUROB&amp;VAR:QUERY=RkZfQ09HUyhRVFIsMzg4OTgp&amp;WINDOW=FIRST_POPUP&amp;HEIGHT=450&amp;WIDTH=450&amp;START_MAXIMIZED=FALS","E&amp;VAR:CALENDAR=FIVEDAY&amp;VAR:SYMBOL=5411&amp;VAR:INDEX=0"}</definedName>
    <definedName name="_2167__FDSAUDITLINK__" hidden="1">{"fdsup://directions/FAT Viewer?action=UPDATE&amp;creator=factset&amp;DYN_ARGS=TRUE&amp;DOC_NAME=FAT:FQL_AUDITING_CLIENT_TEMPLATE.FAT&amp;display_string=Audit&amp;VAR:KEY=ERCZGRKNSP&amp;VAR:QUERY=RkZfQ09HUyhRVFIsMzkwODIp&amp;WINDOW=FIRST_POPUP&amp;HEIGHT=450&amp;WIDTH=450&amp;START_MAXIMIZED=FALS","E&amp;VAR:CALENDAR=FIVEDAY&amp;VAR:SYMBOL=5411&amp;VAR:INDEX=0"}</definedName>
    <definedName name="_2168__FDSAUDITLINK__" hidden="1">{"fdsup://directions/FAT Viewer?action=UPDATE&amp;creator=factset&amp;DYN_ARGS=TRUE&amp;DOC_NAME=FAT:FQL_AUDITING_CLIENT_TEMPLATE.FAT&amp;display_string=Audit&amp;VAR:KEY=SLODGPUZCD&amp;VAR:QUERY=RkZfQ09HUyhRVFIsMzg5OTAp&amp;WINDOW=FIRST_POPUP&amp;HEIGHT=450&amp;WIDTH=450&amp;START_MAXIMIZED=FALS","E&amp;VAR:CALENDAR=FIVEDAY&amp;VAR:SYMBOL=5411&amp;VAR:INDEX=0"}</definedName>
    <definedName name="_2169__FDSAUDITLINK__" hidden="1">{"fdsup://directions/FAT Viewer?action=UPDATE&amp;creator=factset&amp;DYN_ARGS=TRUE&amp;DOC_NAME=FAT:FQL_AUDITING_CLIENT_TEMPLATE.FAT&amp;display_string=Audit&amp;VAR:KEY=WVKRGDUROB&amp;VAR:QUERY=RkZfQ09HUyhRVFIsMzg4OTgp&amp;WINDOW=FIRST_POPUP&amp;HEIGHT=450&amp;WIDTH=450&amp;START_MAXIMIZED=FALS","E&amp;VAR:CALENDAR=FIVEDAY&amp;VAR:SYMBOL=5411&amp;VAR:INDEX=0"}</definedName>
    <definedName name="_217__FDSAUDITLINK__" hidden="1">{"fdsup://directions/FAT Viewer?action=UPDATE&amp;creator=factset&amp;DYN_ARGS=TRUE&amp;DOC_NAME=FAT:FQL_AUDITING_CLIENT_TEMPLATE.FAT&amp;display_string=Audit&amp;VAR:KEY=TIRIPKFSJY&amp;VAR:QUERY=RkZfR1JPU1NfSU5DKFFUUiwzOTkwMyk=&amp;WINDOW=FIRST_POPUP&amp;HEIGHT=450&amp;WIDTH=450&amp;START_MAXIMI","ZED=FALSE&amp;VAR:CALENDAR=FIVEDAY&amp;VAR:SYMBOL=5411&amp;VAR:INDEX=0"}</definedName>
    <definedName name="_2170__FDSAUDITLINK__" hidden="1">{"fdsup://directions/FAT Viewer?action=UPDATE&amp;creator=factset&amp;DYN_ARGS=TRUE&amp;DOC_NAME=FAT:FQL_AUDITING_CLIENT_TEMPLATE.FAT&amp;display_string=Audit&amp;VAR:KEY=YRUVYRYNKN&amp;VAR:QUERY=RkZfU0dBKFFUUiwzODgwNyk=&amp;WINDOW=FIRST_POPUP&amp;HEIGHT=450&amp;WIDTH=450&amp;START_MAXIMIZED=FALS","E&amp;VAR:CALENDAR=FIVEDAY&amp;VAR:SYMBOL=5411&amp;VAR:INDEX=0"}</definedName>
    <definedName name="_2171__FDSAUDITLINK__" hidden="1">{"fdsup://directions/FAT Viewer?action=UPDATE&amp;creator=factset&amp;DYN_ARGS=TRUE&amp;DOC_NAME=FAT:FQL_AUDITING_CLIENT_TEMPLATE.FAT&amp;display_string=Audit&amp;VAR:KEY=MPSRGTUXKN&amp;VAR:QUERY=RkZfR1JPU1NfSU5DKFFUUiwzODgwNyk=&amp;WINDOW=FIRST_POPUP&amp;HEIGHT=450&amp;WIDTH=450&amp;START_MAXIMI","ZED=FALSE&amp;VAR:CALENDAR=FIVEDAY&amp;VAR:SYMBOL=5411&amp;VAR:INDEX=0"}</definedName>
    <definedName name="_2172__FDSAUDITLINK__" hidden="1">{"fdsup://directions/FAT Viewer?action=UPDATE&amp;creator=factset&amp;DYN_ARGS=TRUE&amp;DOC_NAME=FAT:FQL_AUDITING_CLIENT_TEMPLATE.FAT&amp;display_string=Audit&amp;VAR:KEY=GVADYTAPSH&amp;VAR:QUERY=RkZfQ09HUyhRVFIsMzg4MDcp&amp;WINDOW=FIRST_POPUP&amp;HEIGHT=450&amp;WIDTH=450&amp;START_MAXIMIZED=FALS","E&amp;VAR:CALENDAR=FIVEDAY&amp;VAR:SYMBOL=5411&amp;VAR:INDEX=0"}</definedName>
    <definedName name="_2173__FDSAUDITLINK__" hidden="1">{"fdsup://directions/FAT Viewer?action=UPDATE&amp;creator=factset&amp;DYN_ARGS=TRUE&amp;DOC_NAME=FAT:FQL_AUDITING_CLIENT_TEMPLATE.FAT&amp;display_string=Audit&amp;VAR:KEY=GVADYTAPSH&amp;VAR:QUERY=RkZfQ09HUyhRVFIsMzg4MDcp&amp;WINDOW=FIRST_POPUP&amp;HEIGHT=450&amp;WIDTH=450&amp;START_MAXIMIZED=FALS","E&amp;VAR:CALENDAR=FIVEDAY&amp;VAR:SYMBOL=5411&amp;VAR:INDEX=0"}</definedName>
    <definedName name="_2174__FDSAUDITLINK__" hidden="1">{"fdsup://directions/FAT Viewer?action=UPDATE&amp;creator=factset&amp;DYN_ARGS=TRUE&amp;DOC_NAME=FAT:FQL_AUDITING_CLIENT_TEMPLATE.FAT&amp;display_string=Audit&amp;VAR:KEY=INARUZYBGX&amp;VAR:QUERY=RkZfU0dBKFFUUiwzODcxNyk=&amp;WINDOW=FIRST_POPUP&amp;HEIGHT=450&amp;WIDTH=450&amp;START_MAXIMIZED=FALS","E&amp;VAR:CALENDAR=FIVEDAY&amp;VAR:SYMBOL=5411&amp;VAR:INDEX=0"}</definedName>
    <definedName name="_2175__FDSAUDITLINK__" hidden="1">{"fdsup://directions/FAT Viewer?action=UPDATE&amp;creator=factset&amp;DYN_ARGS=TRUE&amp;DOC_NAME=FAT:FQL_AUDITING_CLIENT_TEMPLATE.FAT&amp;display_string=Audit&amp;VAR:KEY=MJQTIHQDER&amp;VAR:QUERY=RkZfU0dBKFFUUiwzODYyNSk=&amp;WINDOW=FIRST_POPUP&amp;HEIGHT=450&amp;WIDTH=450&amp;START_MAXIMIZED=FALS","E&amp;VAR:CALENDAR=FIVEDAY&amp;VAR:SYMBOL=5411&amp;VAR:INDEX=0"}</definedName>
    <definedName name="_2176__FDSAUDITLINK__" hidden="1">{"fdsup://directions/FAT Viewer?action=UPDATE&amp;creator=factset&amp;DYN_ARGS=TRUE&amp;DOC_NAME=FAT:FQL_AUDITING_CLIENT_TEMPLATE.FAT&amp;display_string=Audit&amp;VAR:KEY=WROVULUJWB&amp;VAR:QUERY=RkZfU0dBKFFUUiwzODUzMyk=&amp;WINDOW=FIRST_POPUP&amp;HEIGHT=450&amp;WIDTH=450&amp;START_MAXIMIZED=FALS","E&amp;VAR:CALENDAR=FIVEDAY&amp;VAR:SYMBOL=5411&amp;VAR:INDEX=0"}</definedName>
    <definedName name="_2177__FDSAUDITLINK__" hidden="1">{"fdsup://directions/FAT Viewer?action=UPDATE&amp;creator=factset&amp;DYN_ARGS=TRUE&amp;DOC_NAME=FAT:FQL_AUDITING_CLIENT_TEMPLATE.FAT&amp;display_string=Audit&amp;VAR:KEY=KFIHETQNKD&amp;VAR:QUERY=RkZfR1JPU1NfSU5DKFFUUiwzODcxNyk=&amp;WINDOW=FIRST_POPUP&amp;HEIGHT=450&amp;WIDTH=450&amp;START_MAXIMI","ZED=FALSE&amp;VAR:CALENDAR=FIVEDAY&amp;VAR:SYMBOL=5411&amp;VAR:INDEX=0"}</definedName>
    <definedName name="_2178__FDSAUDITLINK__" hidden="1">{"fdsup://directions/FAT Viewer?action=UPDATE&amp;creator=factset&amp;DYN_ARGS=TRUE&amp;DOC_NAME=FAT:FQL_AUDITING_CLIENT_TEMPLATE.FAT&amp;display_string=Audit&amp;VAR:KEY=UJCNKDEVIP&amp;VAR:QUERY=RkZfR1JPU1NfSU5DKFFUUiwzODYyNSk=&amp;WINDOW=FIRST_POPUP&amp;HEIGHT=450&amp;WIDTH=450&amp;START_MAXIMI","ZED=FALSE&amp;VAR:CALENDAR=FIVEDAY&amp;VAR:SYMBOL=5411&amp;VAR:INDEX=0"}</definedName>
    <definedName name="_2179__FDSAUDITLINK__" hidden="1">{"fdsup://directions/FAT Viewer?action=UPDATE&amp;creator=factset&amp;DYN_ARGS=TRUE&amp;DOC_NAME=FAT:FQL_AUDITING_CLIENT_TEMPLATE.FAT&amp;display_string=Audit&amp;VAR:KEY=UFONAZYTQV&amp;VAR:QUERY=RkZfR1JPU1NfSU5DKFFUUiwzODUzMyk=&amp;WINDOW=FIRST_POPUP&amp;HEIGHT=450&amp;WIDTH=450&amp;START_MAXIMI","ZED=FALSE&amp;VAR:CALENDAR=FIVEDAY&amp;VAR:SYMBOL=5411&amp;VAR:INDEX=0"}</definedName>
    <definedName name="_218__FDSAUDITLINK__" hidden="1">{"fdsup://directions/FAT Viewer?action=UPDATE&amp;creator=factset&amp;DYN_ARGS=TRUE&amp;DOC_NAME=FAT:FQL_AUDITING_CLIENT_TEMPLATE.FAT&amp;display_string=Audit&amp;VAR:KEY=JQHSTKROHK&amp;VAR:QUERY=RkZfR1JPU1NfSU5DKFFUUiwzOTgxMyk=&amp;WINDOW=FIRST_POPUP&amp;HEIGHT=450&amp;WIDTH=450&amp;START_MAXIMI","ZED=FALSE&amp;VAR:CALENDAR=FIVEDAY&amp;VAR:SYMBOL=5411&amp;VAR:INDEX=0"}</definedName>
    <definedName name="_2180__FDSAUDITLINK__" hidden="1">{"fdsup://directions/FAT Viewer?action=UPDATE&amp;creator=factset&amp;DYN_ARGS=TRUE&amp;DOC_NAME=FAT:FQL_AUDITING_CLIENT_TEMPLATE.FAT&amp;display_string=Audit&amp;VAR:KEY=UZOBGRMHGF&amp;VAR:QUERY=RkZfQ09HUyhRVFIsMzg3MTcp&amp;WINDOW=FIRST_POPUP&amp;HEIGHT=450&amp;WIDTH=450&amp;START_MAXIMIZED=FALS","E&amp;VAR:CALENDAR=FIVEDAY&amp;VAR:SYMBOL=5411&amp;VAR:INDEX=0"}</definedName>
    <definedName name="_2181__FDSAUDITLINK__" hidden="1">{"fdsup://directions/FAT Viewer?action=UPDATE&amp;creator=factset&amp;DYN_ARGS=TRUE&amp;DOC_NAME=FAT:FQL_AUDITING_CLIENT_TEMPLATE.FAT&amp;display_string=Audit&amp;VAR:KEY=CFQVKLGFOR&amp;VAR:QUERY=RkZfQ09HUyhRVFIsMzg2MjUp&amp;WINDOW=FIRST_POPUP&amp;HEIGHT=450&amp;WIDTH=450&amp;START_MAXIMIZED=FALS","E&amp;VAR:CALENDAR=FIVEDAY&amp;VAR:SYMBOL=5411&amp;VAR:INDEX=0"}</definedName>
    <definedName name="_2182__FDSAUDITLINK__" hidden="1">{"fdsup://directions/FAT Viewer?action=UPDATE&amp;creator=factset&amp;DYN_ARGS=TRUE&amp;DOC_NAME=FAT:FQL_AUDITING_CLIENT_TEMPLATE.FAT&amp;display_string=Audit&amp;VAR:KEY=ABADCPWDSF&amp;VAR:QUERY=RkZfQ09HUyhRVFIsMzg1MzMp&amp;WINDOW=FIRST_POPUP&amp;HEIGHT=450&amp;WIDTH=450&amp;START_MAXIMIZED=FALS","E&amp;VAR:CALENDAR=FIVEDAY&amp;VAR:SYMBOL=5411&amp;VAR:INDEX=0"}</definedName>
    <definedName name="_2183__FDSAUDITLINK__" hidden="1">{"fdsup://directions/FAT Viewer?action=UPDATE&amp;creator=factset&amp;DYN_ARGS=TRUE&amp;DOC_NAME=FAT:FQL_AUDITING_CLIENT_TEMPLATE.FAT&amp;display_string=Audit&amp;VAR:KEY=UZOBGRMHGF&amp;VAR:QUERY=RkZfQ09HUyhRVFIsMzg3MTcp&amp;WINDOW=FIRST_POPUP&amp;HEIGHT=450&amp;WIDTH=450&amp;START_MAXIMIZED=FALS","E&amp;VAR:CALENDAR=FIVEDAY&amp;VAR:SYMBOL=5411&amp;VAR:INDEX=0"}</definedName>
    <definedName name="_2184__FDSAUDITLINK__" hidden="1">{"fdsup://directions/FAT Viewer?action=UPDATE&amp;creator=factset&amp;DYN_ARGS=TRUE&amp;DOC_NAME=FAT:FQL_AUDITING_CLIENT_TEMPLATE.FAT&amp;display_string=Audit&amp;VAR:KEY=CFQVKLGFOR&amp;VAR:QUERY=RkZfQ09HUyhRVFIsMzg2MjUp&amp;WINDOW=FIRST_POPUP&amp;HEIGHT=450&amp;WIDTH=450&amp;START_MAXIMIZED=FALS","E&amp;VAR:CALENDAR=FIVEDAY&amp;VAR:SYMBOL=5411&amp;VAR:INDEX=0"}</definedName>
    <definedName name="_2185__FDSAUDITLINK__" hidden="1">{"fdsup://directions/FAT Viewer?action=UPDATE&amp;creator=factset&amp;DYN_ARGS=TRUE&amp;DOC_NAME=FAT:FQL_AUDITING_CLIENT_TEMPLATE.FAT&amp;display_string=Audit&amp;VAR:KEY=ABADCPWDSF&amp;VAR:QUERY=RkZfQ09HUyhRVFIsMzg1MzMp&amp;WINDOW=FIRST_POPUP&amp;HEIGHT=450&amp;WIDTH=450&amp;START_MAXIMIZED=FALS","E&amp;VAR:CALENDAR=FIVEDAY&amp;VAR:SYMBOL=5411&amp;VAR:INDEX=0"}</definedName>
    <definedName name="_2186__FDSAUDITLINK__" hidden="1">{"fdsup://directions/FAT Viewer?action=UPDATE&amp;creator=factset&amp;DYN_ARGS=TRUE&amp;DOC_NAME=FAT:FQL_AUDITING_CLIENT_TEMPLATE.FAT&amp;display_string=Audit&amp;VAR:KEY=KFYVYTEFKX&amp;VAR:QUERY=RkZfU0dBKFFUUiwzODQ0Mik=&amp;WINDOW=FIRST_POPUP&amp;HEIGHT=450&amp;WIDTH=450&amp;START_MAXIMIZED=FALS","E&amp;VAR:CALENDAR=FIVEDAY&amp;VAR:SYMBOL=5411&amp;VAR:INDEX=0"}</definedName>
    <definedName name="_2187__FDSAUDITLINK__" hidden="1">{"fdsup://directions/FAT Viewer?action=UPDATE&amp;creator=factset&amp;DYN_ARGS=TRUE&amp;DOC_NAME=FAT:FQL_AUDITING_CLIENT_TEMPLATE.FAT&amp;display_string=Audit&amp;VAR:KEY=CDKZQTYBIT&amp;VAR:QUERY=RkZfR1JPU1NfSU5DKFFUUiwzODQ0Mik=&amp;WINDOW=FIRST_POPUP&amp;HEIGHT=450&amp;WIDTH=450&amp;START_MAXIMI","ZED=FALSE&amp;VAR:CALENDAR=FIVEDAY&amp;VAR:SYMBOL=5411&amp;VAR:INDEX=0"}</definedName>
    <definedName name="_2188__FDSAUDITLINK__" hidden="1">{"fdsup://directions/FAT Viewer?action=UPDATE&amp;creator=factset&amp;DYN_ARGS=TRUE&amp;DOC_NAME=FAT:FQL_AUDITING_CLIENT_TEMPLATE.FAT&amp;display_string=Audit&amp;VAR:KEY=MREXKFGJWX&amp;VAR:QUERY=RkZfQ09HUyhRVFIsMzg0NDIp&amp;WINDOW=FIRST_POPUP&amp;HEIGHT=450&amp;WIDTH=450&amp;START_MAXIMIZED=FALS","E&amp;VAR:CALENDAR=FIVEDAY&amp;VAR:SYMBOL=5411&amp;VAR:INDEX=0"}</definedName>
    <definedName name="_2189__FDSAUDITLINK__" hidden="1">{"fdsup://directions/FAT Viewer?action=UPDATE&amp;creator=factset&amp;DYN_ARGS=TRUE&amp;DOC_NAME=FAT:FQL_AUDITING_CLIENT_TEMPLATE.FAT&amp;display_string=Audit&amp;VAR:KEY=MREXKFGJWX&amp;VAR:QUERY=RkZfQ09HUyhRVFIsMzg0NDIp&amp;WINDOW=FIRST_POPUP&amp;HEIGHT=450&amp;WIDTH=450&amp;START_MAXIMIZED=FALS","E&amp;VAR:CALENDAR=FIVEDAY&amp;VAR:SYMBOL=5411&amp;VAR:INDEX=0"}</definedName>
    <definedName name="_219__FDSAUDITLINK__" hidden="1">{"fdsup://directions/FAT Viewer?action=UPDATE&amp;creator=factset&amp;DYN_ARGS=TRUE&amp;DOC_NAME=FAT:FQL_AUDITING_CLIENT_TEMPLATE.FAT&amp;display_string=Audit&amp;VAR:KEY=TWJGTYDCDC&amp;VAR:QUERY=RkZfR1JPU1NfSU5DKFFUUiwzOTcyMSk=&amp;WINDOW=FIRST_POPUP&amp;HEIGHT=450&amp;WIDTH=450&amp;START_MAXIMI","ZED=FALSE&amp;VAR:CALENDAR=FIVEDAY&amp;VAR:SYMBOL=5411&amp;VAR:INDEX=0"}</definedName>
    <definedName name="_2190__FDSAUDITLINK__" hidden="1">{"fdsup://directions/FAT Viewer?action=UPDATE&amp;creator=factset&amp;DYN_ARGS=TRUE&amp;DOC_NAME=FAT:FQL_AUDITING_CLIENT_TEMPLATE.FAT&amp;display_string=Audit&amp;VAR:KEY=MXOPWLKZAJ&amp;VAR:QUERY=RkZfU0dBKFFUUiwzODM1Mik=&amp;WINDOW=FIRST_POPUP&amp;HEIGHT=450&amp;WIDTH=450&amp;START_MAXIMIZED=FALS","E&amp;VAR:CALENDAR=FIVEDAY&amp;VAR:SYMBOL=5411&amp;VAR:INDEX=0"}</definedName>
    <definedName name="_2191__FDSAUDITLINK__" hidden="1">{"fdsup://directions/FAT Viewer?action=UPDATE&amp;creator=factset&amp;DYN_ARGS=TRUE&amp;DOC_NAME=FAT:FQL_AUDITING_CLIENT_TEMPLATE.FAT&amp;display_string=Audit&amp;VAR:KEY=UNILQLUHYT&amp;VAR:QUERY=RkZfU0dBKFFUUiwzODI2MCk=&amp;WINDOW=FIRST_POPUP&amp;HEIGHT=450&amp;WIDTH=450&amp;START_MAXIMIZED=FALS","E&amp;VAR:CALENDAR=FIVEDAY&amp;VAR:SYMBOL=5411&amp;VAR:INDEX=0"}</definedName>
    <definedName name="_2192__FDSAUDITLINK__" hidden="1">{"fdsup://directions/FAT Viewer?action=UPDATE&amp;creator=factset&amp;DYN_ARGS=TRUE&amp;DOC_NAME=FAT:FQL_AUDITING_CLIENT_TEMPLATE.FAT&amp;display_string=Audit&amp;VAR:KEY=ULCTWFQZID&amp;VAR:QUERY=RkZfU0dBKFFUUiwzODE2OCk=&amp;WINDOW=FIRST_POPUP&amp;HEIGHT=450&amp;WIDTH=450&amp;START_MAXIMIZED=FALS","E&amp;VAR:CALENDAR=FIVEDAY&amp;VAR:SYMBOL=5411&amp;VAR:INDEX=0"}</definedName>
    <definedName name="_2193__FDSAUDITLINK__" hidden="1">{"fdsup://directions/FAT Viewer?action=UPDATE&amp;creator=factset&amp;DYN_ARGS=TRUE&amp;DOC_NAME=FAT:FQL_AUDITING_CLIENT_TEMPLATE.FAT&amp;display_string=Audit&amp;VAR:KEY=OXOTIJCXAB&amp;VAR:QUERY=RkZfR1JPU1NfSU5DKFFUUiwzODM1Mik=&amp;WINDOW=FIRST_POPUP&amp;HEIGHT=450&amp;WIDTH=450&amp;START_MAXIMI","ZED=FALSE&amp;VAR:CALENDAR=FIVEDAY&amp;VAR:SYMBOL=5411&amp;VAR:INDEX=0"}</definedName>
    <definedName name="_2194__FDSAUDITLINK__" hidden="1">{"fdsup://directions/FAT Viewer?action=UPDATE&amp;creator=factset&amp;DYN_ARGS=TRUE&amp;DOC_NAME=FAT:FQL_AUDITING_CLIENT_TEMPLATE.FAT&amp;display_string=Audit&amp;VAR:KEY=QVEXEXIDOD&amp;VAR:QUERY=RkZfR1JPU1NfSU5DKFFUUiwzODI2MCk=&amp;WINDOW=FIRST_POPUP&amp;HEIGHT=450&amp;WIDTH=450&amp;START_MAXIMI","ZED=FALSE&amp;VAR:CALENDAR=FIVEDAY&amp;VAR:SYMBOL=5411&amp;VAR:INDEX=0"}</definedName>
    <definedName name="_2195__FDSAUDITLINK__" hidden="1">{"fdsup://directions/FAT Viewer?action=UPDATE&amp;creator=factset&amp;DYN_ARGS=TRUE&amp;DOC_NAME=FAT:FQL_AUDITING_CLIENT_TEMPLATE.FAT&amp;display_string=Audit&amp;VAR:KEY=STABQTOXIF&amp;VAR:QUERY=RkZfR1JPU1NfSU5DKFFUUiwzODE2OCk=&amp;WINDOW=FIRST_POPUP&amp;HEIGHT=450&amp;WIDTH=450&amp;START_MAXIMI","ZED=FALSE&amp;VAR:CALENDAR=FIVEDAY&amp;VAR:SYMBOL=5411&amp;VAR:INDEX=0"}</definedName>
    <definedName name="_2196__FDSAUDITLINK__" hidden="1">{"fdsup://directions/FAT Viewer?action=UPDATE&amp;creator=factset&amp;DYN_ARGS=TRUE&amp;DOC_NAME=FAT:FQL_AUDITING_CLIENT_TEMPLATE.FAT&amp;display_string=Audit&amp;VAR:KEY=ARCXMVIPGZ&amp;VAR:QUERY=RkZfQ09HUyhRVFIsMzgzNTIp&amp;WINDOW=FIRST_POPUP&amp;HEIGHT=450&amp;WIDTH=450&amp;START_MAXIMIZED=FALS","E&amp;VAR:CALENDAR=FIVEDAY&amp;VAR:SYMBOL=5411&amp;VAR:INDEX=0"}</definedName>
    <definedName name="_2197__FDSAUDITLINK__" hidden="1">{"fdsup://directions/FAT Viewer?action=UPDATE&amp;creator=factset&amp;DYN_ARGS=TRUE&amp;DOC_NAME=FAT:FQL_AUDITING_CLIENT_TEMPLATE.FAT&amp;display_string=Audit&amp;VAR:KEY=YVSLYDUHAL&amp;VAR:QUERY=RkZfQ09HUyhRVFIsMzgyNjAp&amp;WINDOW=FIRST_POPUP&amp;HEIGHT=450&amp;WIDTH=450&amp;START_MAXIMIZED=FALS","E&amp;VAR:CALENDAR=FIVEDAY&amp;VAR:SYMBOL=5411&amp;VAR:INDEX=0"}</definedName>
    <definedName name="_2198__FDSAUDITLINK__" hidden="1">{"fdsup://directions/FAT Viewer?action=UPDATE&amp;creator=factset&amp;DYN_ARGS=TRUE&amp;DOC_NAME=FAT:FQL_AUDITING_CLIENT_TEMPLATE.FAT&amp;display_string=Audit&amp;VAR:KEY=OPUTGVCXCR&amp;VAR:QUERY=RkZfQ09HUyhRVFIsMzgxNjgp&amp;WINDOW=FIRST_POPUP&amp;HEIGHT=450&amp;WIDTH=450&amp;START_MAXIMIZED=FALS","E&amp;VAR:CALENDAR=FIVEDAY&amp;VAR:SYMBOL=5411&amp;VAR:INDEX=0"}</definedName>
    <definedName name="_2199__FDSAUDITLINK__" hidden="1">{"fdsup://directions/FAT Viewer?action=UPDATE&amp;creator=factset&amp;DYN_ARGS=TRUE&amp;DOC_NAME=FAT:FQL_AUDITING_CLIENT_TEMPLATE.FAT&amp;display_string=Audit&amp;VAR:KEY=ARCXMVIPGZ&amp;VAR:QUERY=RkZfQ09HUyhRVFIsMzgzNTIp&amp;WINDOW=FIRST_POPUP&amp;HEIGHT=450&amp;WIDTH=450&amp;START_MAXIMIZED=FALS","E&amp;VAR:CALENDAR=FIVEDAY&amp;VAR:SYMBOL=5411&amp;VAR:INDEX=0"}</definedName>
    <definedName name="_22__123Graph_BCHART_111" hidden="1">#REF!</definedName>
    <definedName name="_22__123Graph_BCHART_26" hidden="1">#REF!</definedName>
    <definedName name="_22__123Graph_BCHART_3" hidden="1">#REF!</definedName>
    <definedName name="_22__123Graph_BGRAFICO_6" hidden="1">#REF!</definedName>
    <definedName name="_22__123Graph_BGROWTH_REVS_B" hidden="1">#REF!</definedName>
    <definedName name="_22__123Graph_CCHART_112" hidden="1">#REF!</definedName>
    <definedName name="_22__123Graph_DChart_1B" hidden="1">#REF!</definedName>
    <definedName name="_22__123Graph_DCHART_2" hidden="1">#REF!</definedName>
    <definedName name="_22__123Graph_E30_70台数推移" hidden="1">#REF!</definedName>
    <definedName name="_22__123Graph_LBL_ACHART_2" hidden="1">#REF!</definedName>
    <definedName name="_22__123Graph_LBL_B30_70台数推移" hidden="1">#REF!</definedName>
    <definedName name="_22__123Graph_LBL_D30_70台数推移" hidden="1">#REF!</definedName>
    <definedName name="_22__123Graph_XC04C_FF_T" hidden="1">#REF!</definedName>
    <definedName name="_22__123Graph_XC04C_FR_L2" hidden="1">#REF!</definedName>
    <definedName name="_22__FDSAUDITLINK__" hidden="1">{"fdsup://directions/FAT Viewer?action=UPDATE&amp;creator=factset&amp;DYN_ARGS=TRUE&amp;DOC_NAME=FAT:FQL_AUDITING_CLIENT_TEMPLATE.FAT&amp;display_string=Audit&amp;VAR:KEY=KXQXQLKZSB&amp;VAR:QUERY=RkZfQ0FQRVgoUVRSLDM3MjU2KQ==&amp;WINDOW=FIRST_POPUP&amp;HEIGHT=450&amp;WIDTH=450&amp;START_MAXIMIZED=","FALSE&amp;VAR:CALENDAR=FIVEDAY&amp;VAR:SYMBOL=5411&amp;VAR:INDEX=0"}</definedName>
    <definedName name="_220__123Graph_XC04C_FR_L2" hidden="1">#REF!</definedName>
    <definedName name="_220__FDSAUDITLINK__" hidden="1">{"fdsup://directions/FAT Viewer?action=UPDATE&amp;creator=factset&amp;DYN_ARGS=TRUE&amp;DOC_NAME=FAT:FQL_AUDITING_CLIENT_TEMPLATE.FAT&amp;display_string=Audit&amp;VAR:KEY=TGDCPYTSFA&amp;VAR:QUERY=RkZfR1JPU1NfSU5DKFFUUiwzOTYyOSk=&amp;WINDOW=FIRST_POPUP&amp;HEIGHT=450&amp;WIDTH=450&amp;START_MAXIMI","ZED=FALSE&amp;VAR:CALENDAR=FIVEDAY&amp;VAR:SYMBOL=5411&amp;VAR:INDEX=0"}</definedName>
    <definedName name="_2200__FDSAUDITLINK__" hidden="1">{"fdsup://directions/FAT Viewer?action=UPDATE&amp;creator=factset&amp;DYN_ARGS=TRUE&amp;DOC_NAME=FAT:FQL_AUDITING_CLIENT_TEMPLATE.FAT&amp;display_string=Audit&amp;VAR:KEY=YVSLYDUHAL&amp;VAR:QUERY=RkZfQ09HUyhRVFIsMzgyNjAp&amp;WINDOW=FIRST_POPUP&amp;HEIGHT=450&amp;WIDTH=450&amp;START_MAXIMIZED=FALS","E&amp;VAR:CALENDAR=FIVEDAY&amp;VAR:SYMBOL=5411&amp;VAR:INDEX=0"}</definedName>
    <definedName name="_2201__FDSAUDITLINK__" hidden="1">{"fdsup://directions/FAT Viewer?action=UPDATE&amp;creator=factset&amp;DYN_ARGS=TRUE&amp;DOC_NAME=FAT:FQL_AUDITING_CLIENT_TEMPLATE.FAT&amp;display_string=Audit&amp;VAR:KEY=OPUTGVCXCR&amp;VAR:QUERY=RkZfQ09HUyhRVFIsMzgxNjgp&amp;WINDOW=FIRST_POPUP&amp;HEIGHT=450&amp;WIDTH=450&amp;START_MAXIMIZED=FALS","E&amp;VAR:CALENDAR=FIVEDAY&amp;VAR:SYMBOL=5411&amp;VAR:INDEX=0"}</definedName>
    <definedName name="_2202__FDSAUDITLINK__" hidden="1">{"fdsup://directions/FAT Viewer?action=UPDATE&amp;creator=factset&amp;DYN_ARGS=TRUE&amp;DOC_NAME=FAT:FQL_AUDITING_CLIENT_TEMPLATE.FAT&amp;display_string=Audit&amp;VAR:KEY=EPIXMBEDEB&amp;VAR:QUERY=RkZfU0dBKFFUUiwzODA3Nyk=&amp;WINDOW=FIRST_POPUP&amp;HEIGHT=450&amp;WIDTH=450&amp;START_MAXIMIZED=FALS","E&amp;VAR:CALENDAR=FIVEDAY&amp;VAR:SYMBOL=5411&amp;VAR:INDEX=0"}</definedName>
    <definedName name="_2203__FDSAUDITLINK__" hidden="1">{"fdsup://directions/FAT Viewer?action=UPDATE&amp;creator=factset&amp;DYN_ARGS=TRUE&amp;DOC_NAME=FAT:FQL_AUDITING_CLIENT_TEMPLATE.FAT&amp;display_string=Audit&amp;VAR:KEY=APEFSTEZGV&amp;VAR:QUERY=RkZfR1JPU1NfSU5DKFFUUiwzODA3Nyk=&amp;WINDOW=FIRST_POPUP&amp;HEIGHT=450&amp;WIDTH=450&amp;START_MAXIMI","ZED=FALSE&amp;VAR:CALENDAR=FIVEDAY&amp;VAR:SYMBOL=5411&amp;VAR:INDEX=0"}</definedName>
    <definedName name="_2204__FDSAUDITLINK__" hidden="1">{"fdsup://directions/FAT Viewer?action=UPDATE&amp;creator=factset&amp;DYN_ARGS=TRUE&amp;DOC_NAME=FAT:FQL_AUDITING_CLIENT_TEMPLATE.FAT&amp;display_string=Audit&amp;VAR:KEY=ANSFEJCJQL&amp;VAR:QUERY=RkZfQ09HUyhRVFIsMzgwNzcp&amp;WINDOW=FIRST_POPUP&amp;HEIGHT=450&amp;WIDTH=450&amp;START_MAXIMIZED=FALS","E&amp;VAR:CALENDAR=FIVEDAY&amp;VAR:SYMBOL=5411&amp;VAR:INDEX=0"}</definedName>
    <definedName name="_2205__FDSAUDITLINK__" hidden="1">{"fdsup://directions/FAT Viewer?action=UPDATE&amp;creator=factset&amp;DYN_ARGS=TRUE&amp;DOC_NAME=FAT:FQL_AUDITING_CLIENT_TEMPLATE.FAT&amp;display_string=Audit&amp;VAR:KEY=ANSFEJCJQL&amp;VAR:QUERY=RkZfQ09HUyhRVFIsMzgwNzcp&amp;WINDOW=FIRST_POPUP&amp;HEIGHT=450&amp;WIDTH=450&amp;START_MAXIMIZED=FALS","E&amp;VAR:CALENDAR=FIVEDAY&amp;VAR:SYMBOL=5411&amp;VAR:INDEX=0"}</definedName>
    <definedName name="_2206__FDSAUDITLINK__" hidden="1">{"fdsup://directions/FAT Viewer?action=UPDATE&amp;creator=factset&amp;DYN_ARGS=TRUE&amp;DOC_NAME=FAT:FQL_AUDITING_CLIENT_TEMPLATE.FAT&amp;display_string=Audit&amp;VAR:KEY=YPWJELCHUJ&amp;VAR:QUERY=RkZfU0dBKFFUUiwzNzk4Nik=&amp;WINDOW=FIRST_POPUP&amp;HEIGHT=450&amp;WIDTH=450&amp;START_MAXIMIZED=FALS","E&amp;VAR:CALENDAR=FIVEDAY&amp;VAR:SYMBOL=5411&amp;VAR:INDEX=0"}</definedName>
    <definedName name="_2207__FDSAUDITLINK__" hidden="1">{"fdsup://directions/FAT Viewer?action=UPDATE&amp;creator=factset&amp;DYN_ARGS=TRUE&amp;DOC_NAME=FAT:FQL_AUDITING_CLIENT_TEMPLATE.FAT&amp;display_string=Audit&amp;VAR:KEY=KHWXOHINOF&amp;VAR:QUERY=RkZfU0dBKFFUUiwzNzg5NCk=&amp;WINDOW=FIRST_POPUP&amp;HEIGHT=450&amp;WIDTH=450&amp;START_MAXIMIZED=FALS","E&amp;VAR:CALENDAR=FIVEDAY&amp;VAR:SYMBOL=5411&amp;VAR:INDEX=0"}</definedName>
    <definedName name="_2208__FDSAUDITLINK__" hidden="1">{"fdsup://directions/FAT Viewer?action=UPDATE&amp;creator=factset&amp;DYN_ARGS=TRUE&amp;DOC_NAME=FAT:FQL_AUDITING_CLIENT_TEMPLATE.FAT&amp;display_string=Audit&amp;VAR:KEY=WREVWXYNKP&amp;VAR:QUERY=RkZfU0dBKFFUUiwzNzgwMik=&amp;WINDOW=FIRST_POPUP&amp;HEIGHT=450&amp;WIDTH=450&amp;START_MAXIMIZED=FALS","E&amp;VAR:CALENDAR=FIVEDAY&amp;VAR:SYMBOL=5411&amp;VAR:INDEX=0"}</definedName>
    <definedName name="_2209__FDSAUDITLINK__" hidden="1">{"fdsup://directions/FAT Viewer?action=UPDATE&amp;creator=factset&amp;DYN_ARGS=TRUE&amp;DOC_NAME=FAT:FQL_AUDITING_CLIENT_TEMPLATE.FAT&amp;display_string=Audit&amp;VAR:KEY=SPERERUBSP&amp;VAR:QUERY=RkZfR1JPU1NfSU5DKFFUUiwzNzk4Nik=&amp;WINDOW=FIRST_POPUP&amp;HEIGHT=450&amp;WIDTH=450&amp;START_MAXIMI","ZED=FALSE&amp;VAR:CALENDAR=FIVEDAY&amp;VAR:SYMBOL=5411&amp;VAR:INDEX=0"}</definedName>
    <definedName name="_221__FDSAUDITLINK__" hidden="1">{"fdsup://directions/FAT Viewer?action=UPDATE&amp;creator=factset&amp;DYN_ARGS=TRUE&amp;DOC_NAME=FAT:FQL_AUDITING_CLIENT_TEMPLATE.FAT&amp;display_string=Audit&amp;VAR:KEY=HMFAXGLQFA&amp;VAR:QUERY=RkZfR1JPU1NfSU5DKFFUUiwzOTUzOCk=&amp;WINDOW=FIRST_POPUP&amp;HEIGHT=450&amp;WIDTH=450&amp;START_MAXIMI","ZED=FALSE&amp;VAR:CALENDAR=FIVEDAY&amp;VAR:SYMBOL=5411&amp;VAR:INDEX=0"}</definedName>
    <definedName name="_2210__FDSAUDITLINK__" hidden="1">{"fdsup://directions/FAT Viewer?action=UPDATE&amp;creator=factset&amp;DYN_ARGS=TRUE&amp;DOC_NAME=FAT:FQL_AUDITING_CLIENT_TEMPLATE.FAT&amp;display_string=Audit&amp;VAR:KEY=YHGJMNGFKF&amp;VAR:QUERY=RkZfR1JPU1NfSU5DKFFUUiwzNzg5NCk=&amp;WINDOW=FIRST_POPUP&amp;HEIGHT=450&amp;WIDTH=450&amp;START_MAXIMI","ZED=FALSE&amp;VAR:CALENDAR=FIVEDAY&amp;VAR:SYMBOL=5411&amp;VAR:INDEX=0"}</definedName>
    <definedName name="_2211__FDSAUDITLINK__" hidden="1">{"fdsup://directions/FAT Viewer?action=UPDATE&amp;creator=factset&amp;DYN_ARGS=TRUE&amp;DOC_NAME=FAT:FQL_AUDITING_CLIENT_TEMPLATE.FAT&amp;display_string=Audit&amp;VAR:KEY=GHSBORQHMP&amp;VAR:QUERY=RkZfR1JPU1NfSU5DKFFUUiwzNzgwMik=&amp;WINDOW=FIRST_POPUP&amp;HEIGHT=450&amp;WIDTH=450&amp;START_MAXIMI","ZED=FALSE&amp;VAR:CALENDAR=FIVEDAY&amp;VAR:SYMBOL=5411&amp;VAR:INDEX=0"}</definedName>
    <definedName name="_2212__FDSAUDITLINK__" hidden="1">{"fdsup://directions/FAT Viewer?action=UPDATE&amp;creator=factset&amp;DYN_ARGS=TRUE&amp;DOC_NAME=FAT:FQL_AUDITING_CLIENT_TEMPLATE.FAT&amp;display_string=Audit&amp;VAR:KEY=CPUJGXKXYV&amp;VAR:QUERY=RkZfQ09HUyhRVFIsMzc5ODYp&amp;WINDOW=FIRST_POPUP&amp;HEIGHT=450&amp;WIDTH=450&amp;START_MAXIMIZED=FALS","E&amp;VAR:CALENDAR=FIVEDAY&amp;VAR:SYMBOL=5411&amp;VAR:INDEX=0"}</definedName>
    <definedName name="_2213__FDSAUDITLINK__" hidden="1">{"fdsup://directions/FAT Viewer?action=UPDATE&amp;creator=factset&amp;DYN_ARGS=TRUE&amp;DOC_NAME=FAT:FQL_AUDITING_CLIENT_TEMPLATE.FAT&amp;display_string=Audit&amp;VAR:KEY=EHGBAFKVYD&amp;VAR:QUERY=RkZfQ09HUyhRVFIsMzc4OTQp&amp;WINDOW=FIRST_POPUP&amp;HEIGHT=450&amp;WIDTH=450&amp;START_MAXIMIZED=FALS","E&amp;VAR:CALENDAR=FIVEDAY&amp;VAR:SYMBOL=5411&amp;VAR:INDEX=0"}</definedName>
    <definedName name="_2214__FDSAUDITLINK__" hidden="1">{"fdsup://directions/FAT Viewer?action=UPDATE&amp;creator=factset&amp;DYN_ARGS=TRUE&amp;DOC_NAME=FAT:FQL_AUDITING_CLIENT_TEMPLATE.FAT&amp;display_string=Audit&amp;VAR:KEY=GROXQBULAN&amp;VAR:QUERY=RkZfQ09HUyhRVFIsMzc4MDIp&amp;WINDOW=FIRST_POPUP&amp;HEIGHT=450&amp;WIDTH=450&amp;START_MAXIMIZED=FALS","E&amp;VAR:CALENDAR=FIVEDAY&amp;VAR:SYMBOL=5411&amp;VAR:INDEX=0"}</definedName>
    <definedName name="_2215__FDSAUDITLINK__" hidden="1">{"fdsup://directions/FAT Viewer?action=UPDATE&amp;creator=factset&amp;DYN_ARGS=TRUE&amp;DOC_NAME=FAT:FQL_AUDITING_CLIENT_TEMPLATE.FAT&amp;display_string=Audit&amp;VAR:KEY=CPUJGXKXYV&amp;VAR:QUERY=RkZfQ09HUyhRVFIsMzc5ODYp&amp;WINDOW=FIRST_POPUP&amp;HEIGHT=450&amp;WIDTH=450&amp;START_MAXIMIZED=FALS","E&amp;VAR:CALENDAR=FIVEDAY&amp;VAR:SYMBOL=5411&amp;VAR:INDEX=0"}</definedName>
    <definedName name="_2216__FDSAUDITLINK__" hidden="1">{"fdsup://directions/FAT Viewer?action=UPDATE&amp;creator=factset&amp;DYN_ARGS=TRUE&amp;DOC_NAME=FAT:FQL_AUDITING_CLIENT_TEMPLATE.FAT&amp;display_string=Audit&amp;VAR:KEY=EHGBAFKVYD&amp;VAR:QUERY=RkZfQ09HUyhRVFIsMzc4OTQp&amp;WINDOW=FIRST_POPUP&amp;HEIGHT=450&amp;WIDTH=450&amp;START_MAXIMIZED=FALS","E&amp;VAR:CALENDAR=FIVEDAY&amp;VAR:SYMBOL=5411&amp;VAR:INDEX=0"}</definedName>
    <definedName name="_2217__FDSAUDITLINK__" hidden="1">{"fdsup://directions/FAT Viewer?action=UPDATE&amp;creator=factset&amp;DYN_ARGS=TRUE&amp;DOC_NAME=FAT:FQL_AUDITING_CLIENT_TEMPLATE.FAT&amp;display_string=Audit&amp;VAR:KEY=GROXQBULAN&amp;VAR:QUERY=RkZfQ09HUyhRVFIsMzc4MDIp&amp;WINDOW=FIRST_POPUP&amp;HEIGHT=450&amp;WIDTH=450&amp;START_MAXIMIZED=FALS","E&amp;VAR:CALENDAR=FIVEDAY&amp;VAR:SYMBOL=5411&amp;VAR:INDEX=0"}</definedName>
    <definedName name="_2218__FDSAUDITLINK__" hidden="1">{"fdsup://directions/FAT Viewer?action=UPDATE&amp;creator=factset&amp;DYN_ARGS=TRUE&amp;DOC_NAME=FAT:FQL_AUDITING_CLIENT_TEMPLATE.FAT&amp;display_string=Audit&amp;VAR:KEY=OLIXIDUJQN&amp;VAR:QUERY=RkZfU0dBKFFUUiwzNzcxMSk=&amp;WINDOW=FIRST_POPUP&amp;HEIGHT=450&amp;WIDTH=450&amp;START_MAXIMIZED=FALS","E&amp;VAR:CALENDAR=FIVEDAY&amp;VAR:SYMBOL=5411&amp;VAR:INDEX=0"}</definedName>
    <definedName name="_2219__FDSAUDITLINK__" hidden="1">{"fdsup://directions/FAT Viewer?action=UPDATE&amp;creator=factset&amp;DYN_ARGS=TRUE&amp;DOC_NAME=FAT:FQL_AUDITING_CLIENT_TEMPLATE.FAT&amp;display_string=Audit&amp;VAR:KEY=GNIBGPKTGZ&amp;VAR:QUERY=RkZfR1JPU1NfSU5DKFFUUiwzNzcxMSk=&amp;WINDOW=FIRST_POPUP&amp;HEIGHT=450&amp;WIDTH=450&amp;START_MAXIMI","ZED=FALSE&amp;VAR:CALENDAR=FIVEDAY&amp;VAR:SYMBOL=5411&amp;VAR:INDEX=0"}</definedName>
    <definedName name="_222__FDSAUDITLINK__" hidden="1">{"fdsup://directions/FAT Viewer?action=UPDATE&amp;creator=factset&amp;DYN_ARGS=TRUE&amp;DOC_NAME=FAT:FQL_AUDITING_CLIENT_TEMPLATE.FAT&amp;display_string=Audit&amp;VAR:KEY=NGLMZQNQFU&amp;VAR:QUERY=RkZfR1JPU1NfSU5DKFFUUiwzOTQ0Nyk=&amp;WINDOW=FIRST_POPUP&amp;HEIGHT=450&amp;WIDTH=450&amp;START_MAXIMI","ZED=FALSE&amp;VAR:CALENDAR=FIVEDAY&amp;VAR:SYMBOL=5411&amp;VAR:INDEX=0"}</definedName>
    <definedName name="_2220__FDSAUDITLINK__" hidden="1">{"fdsup://directions/FAT Viewer?action=UPDATE&amp;creator=factset&amp;DYN_ARGS=TRUE&amp;DOC_NAME=FAT:FQL_AUDITING_CLIENT_TEMPLATE.FAT&amp;display_string=Audit&amp;VAR:KEY=KHSBYNGBEF&amp;VAR:QUERY=RkZfQ09HUyhRVFIsMzc3MTEp&amp;WINDOW=FIRST_POPUP&amp;HEIGHT=450&amp;WIDTH=450&amp;START_MAXIMIZED=FALS","E&amp;VAR:CALENDAR=FIVEDAY&amp;VAR:SYMBOL=5411&amp;VAR:INDEX=0"}</definedName>
    <definedName name="_2221__FDSAUDITLINK__" hidden="1">{"fdsup://directions/FAT Viewer?action=UPDATE&amp;creator=factset&amp;DYN_ARGS=TRUE&amp;DOC_NAME=FAT:FQL_AUDITING_CLIENT_TEMPLATE.FAT&amp;display_string=Audit&amp;VAR:KEY=KHSBYNGBEF&amp;VAR:QUERY=RkZfQ09HUyhRVFIsMzc3MTEp&amp;WINDOW=FIRST_POPUP&amp;HEIGHT=450&amp;WIDTH=450&amp;START_MAXIMIZED=FALS","E&amp;VAR:CALENDAR=FIVEDAY&amp;VAR:SYMBOL=5411&amp;VAR:INDEX=0"}</definedName>
    <definedName name="_2222__FDSAUDITLINK__" hidden="1">{"fdsup://directions/FAT Viewer?action=UPDATE&amp;creator=factset&amp;DYN_ARGS=TRUE&amp;DOC_NAME=FAT:FQL_AUDITING_CLIENT_TEMPLATE.FAT&amp;display_string=Audit&amp;VAR:KEY=CTAHIJMVCD&amp;VAR:QUERY=RkZfU0dBKFFUUiwzNzYyMSk=&amp;WINDOW=FIRST_POPUP&amp;HEIGHT=450&amp;WIDTH=450&amp;START_MAXIMIZED=FALS","E&amp;VAR:CALENDAR=FIVEDAY&amp;VAR:SYMBOL=5411&amp;VAR:INDEX=0"}</definedName>
    <definedName name="_2223__FDSAUDITLINK__" hidden="1">{"fdsup://directions/FAT Viewer?action=UPDATE&amp;creator=factset&amp;DYN_ARGS=TRUE&amp;DOC_NAME=FAT:FQL_AUDITING_CLIENT_TEMPLATE.FAT&amp;display_string=Audit&amp;VAR:KEY=YLMXGXCDKX&amp;VAR:QUERY=RkZfU0dBKFFUUiwzNzUyOSk=&amp;WINDOW=FIRST_POPUP&amp;HEIGHT=450&amp;WIDTH=450&amp;START_MAXIMIZED=FALS","E&amp;VAR:CALENDAR=FIVEDAY&amp;VAR:SYMBOL=5411&amp;VAR:INDEX=0"}</definedName>
    <definedName name="_2224__FDSAUDITLINK__" hidden="1">{"fdsup://directions/FAT Viewer?action=UPDATE&amp;creator=factset&amp;DYN_ARGS=TRUE&amp;DOC_NAME=FAT:FQL_AUDITING_CLIENT_TEMPLATE.FAT&amp;display_string=Audit&amp;VAR:KEY=YFWTWDMFIJ&amp;VAR:QUERY=RkZfU0dBKFFUUiwzNzQzNyk=&amp;WINDOW=FIRST_POPUP&amp;HEIGHT=450&amp;WIDTH=450&amp;START_MAXIMIZED=FALS","E&amp;VAR:CALENDAR=FIVEDAY&amp;VAR:SYMBOL=5411&amp;VAR:INDEX=0"}</definedName>
    <definedName name="_2225__FDSAUDITLINK__" hidden="1">{"fdsup://directions/FAT Viewer?action=UPDATE&amp;creator=factset&amp;DYN_ARGS=TRUE&amp;DOC_NAME=FAT:FQL_AUDITING_CLIENT_TEMPLATE.FAT&amp;display_string=Audit&amp;VAR:KEY=WHIZAVEBAF&amp;VAR:QUERY=RkZfR1JPU1NfSU5DKFFUUiwzNzYyMSk=&amp;WINDOW=FIRST_POPUP&amp;HEIGHT=450&amp;WIDTH=450&amp;START_MAXIMI","ZED=FALSE&amp;VAR:CALENDAR=FIVEDAY&amp;VAR:SYMBOL=5411&amp;VAR:INDEX=0"}</definedName>
    <definedName name="_2226__FDSAUDITLINK__" hidden="1">{"fdsup://directions/FAT Viewer?action=UPDATE&amp;creator=factset&amp;DYN_ARGS=TRUE&amp;DOC_NAME=FAT:FQL_AUDITING_CLIENT_TEMPLATE.FAT&amp;display_string=Audit&amp;VAR:KEY=CVSJUBELYR&amp;VAR:QUERY=RkZfR1JPU1NfSU5DKFFUUiwzNzUyOSk=&amp;WINDOW=FIRST_POPUP&amp;HEIGHT=450&amp;WIDTH=450&amp;START_MAXIMI","ZED=FALSE&amp;VAR:CALENDAR=FIVEDAY&amp;VAR:SYMBOL=5411&amp;VAR:INDEX=0"}</definedName>
    <definedName name="_2227__FDSAUDITLINK__" hidden="1">{"fdsup://directions/FAT Viewer?action=UPDATE&amp;creator=factset&amp;DYN_ARGS=TRUE&amp;DOC_NAME=FAT:FQL_AUDITING_CLIENT_TEMPLATE.FAT&amp;display_string=Audit&amp;VAR:KEY=SNAXQLMNQZ&amp;VAR:QUERY=RkZfR1JPU1NfSU5DKFFUUiwzNzQzNyk=&amp;WINDOW=FIRST_POPUP&amp;HEIGHT=450&amp;WIDTH=450&amp;START_MAXIMI","ZED=FALSE&amp;VAR:CALENDAR=FIVEDAY&amp;VAR:SYMBOL=5411&amp;VAR:INDEX=0"}</definedName>
    <definedName name="_2228__FDSAUDITLINK__" hidden="1">{"fdsup://directions/FAT Viewer?action=UPDATE&amp;creator=factset&amp;DYN_ARGS=TRUE&amp;DOC_NAME=FAT:FQL_AUDITING_CLIENT_TEMPLATE.FAT&amp;display_string=Audit&amp;VAR:KEY=QFYJUPSPMF&amp;VAR:QUERY=RkZfQ09HUyhRVFIsMzc2MjEp&amp;WINDOW=FIRST_POPUP&amp;HEIGHT=450&amp;WIDTH=450&amp;START_MAXIMIZED=FALS","E&amp;VAR:CALENDAR=FIVEDAY&amp;VAR:SYMBOL=5411&amp;VAR:INDEX=0"}</definedName>
    <definedName name="_2229__FDSAUDITLINK__" hidden="1">{"fdsup://directions/FAT Viewer?action=UPDATE&amp;creator=factset&amp;DYN_ARGS=TRUE&amp;DOC_NAME=FAT:FQL_AUDITING_CLIENT_TEMPLATE.FAT&amp;display_string=Audit&amp;VAR:KEY=MZIFCBGTSJ&amp;VAR:QUERY=RkZfQ09HUyhRVFIsMzc1Mjkp&amp;WINDOW=FIRST_POPUP&amp;HEIGHT=450&amp;WIDTH=450&amp;START_MAXIMIZED=FALS","E&amp;VAR:CALENDAR=FIVEDAY&amp;VAR:SYMBOL=5411&amp;VAR:INDEX=0"}</definedName>
    <definedName name="_223__FDSAUDITLINK__" hidden="1">{"fdsup://directions/FAT Viewer?action=UPDATE&amp;creator=factset&amp;DYN_ARGS=TRUE&amp;DOC_NAME=FAT:FQL_AUDITING_CLIENT_TEMPLATE.FAT&amp;display_string=Audit&amp;VAR:KEY=PSRCDETUPS&amp;VAR:QUERY=RkZfR1JPU1NfSU5DKFFUUiwzOTM1NSk=&amp;WINDOW=FIRST_POPUP&amp;HEIGHT=450&amp;WIDTH=450&amp;START_MAXIMI","ZED=FALSE&amp;VAR:CALENDAR=FIVEDAY&amp;VAR:SYMBOL=5411&amp;VAR:INDEX=0"}</definedName>
    <definedName name="_2230__FDSAUDITLINK__" hidden="1">{"fdsup://directions/FAT Viewer?action=UPDATE&amp;creator=factset&amp;DYN_ARGS=TRUE&amp;DOC_NAME=FAT:FQL_AUDITING_CLIENT_TEMPLATE.FAT&amp;display_string=Audit&amp;VAR:KEY=QZSLYTWFKX&amp;VAR:QUERY=RkZfQ09HUyhRVFIsMzc0Mzcp&amp;WINDOW=FIRST_POPUP&amp;HEIGHT=450&amp;WIDTH=450&amp;START_MAXIMIZED=FALS","E&amp;VAR:CALENDAR=FIVEDAY&amp;VAR:SYMBOL=5411&amp;VAR:INDEX=0"}</definedName>
    <definedName name="_2231__FDSAUDITLINK__" hidden="1">{"fdsup://directions/FAT Viewer?action=UPDATE&amp;creator=factset&amp;DYN_ARGS=TRUE&amp;DOC_NAME=FAT:FQL_AUDITING_CLIENT_TEMPLATE.FAT&amp;display_string=Audit&amp;VAR:KEY=QFYJUPSPMF&amp;VAR:QUERY=RkZfQ09HUyhRVFIsMzc2MjEp&amp;WINDOW=FIRST_POPUP&amp;HEIGHT=450&amp;WIDTH=450&amp;START_MAXIMIZED=FALS","E&amp;VAR:CALENDAR=FIVEDAY&amp;VAR:SYMBOL=5411&amp;VAR:INDEX=0"}</definedName>
    <definedName name="_2232__FDSAUDITLINK__" hidden="1">{"fdsup://directions/FAT Viewer?action=UPDATE&amp;creator=factset&amp;DYN_ARGS=TRUE&amp;DOC_NAME=FAT:FQL_AUDITING_CLIENT_TEMPLATE.FAT&amp;display_string=Audit&amp;VAR:KEY=MZIFCBGTSJ&amp;VAR:QUERY=RkZfQ09HUyhRVFIsMzc1Mjkp&amp;WINDOW=FIRST_POPUP&amp;HEIGHT=450&amp;WIDTH=450&amp;START_MAXIMIZED=FALS","E&amp;VAR:CALENDAR=FIVEDAY&amp;VAR:SYMBOL=5411&amp;VAR:INDEX=0"}</definedName>
    <definedName name="_2233__FDSAUDITLINK__" hidden="1">{"fdsup://directions/FAT Viewer?action=UPDATE&amp;creator=factset&amp;DYN_ARGS=TRUE&amp;DOC_NAME=FAT:FQL_AUDITING_CLIENT_TEMPLATE.FAT&amp;display_string=Audit&amp;VAR:KEY=QZSLYTWFKX&amp;VAR:QUERY=RkZfQ09HUyhRVFIsMzc0Mzcp&amp;WINDOW=FIRST_POPUP&amp;HEIGHT=450&amp;WIDTH=450&amp;START_MAXIMIZED=FALS","E&amp;VAR:CALENDAR=FIVEDAY&amp;VAR:SYMBOL=5411&amp;VAR:INDEX=0"}</definedName>
    <definedName name="_2234__FDSAUDITLINK__" hidden="1">{"fdsup://directions/FAT Viewer?action=UPDATE&amp;creator=factset&amp;DYN_ARGS=TRUE&amp;DOC_NAME=FAT:FQL_AUDITING_CLIENT_TEMPLATE.FAT&amp;display_string=Audit&amp;VAR:KEY=WZIXUBWZKL&amp;VAR:QUERY=RkZfU0dBKFFUUiwzNzM0Nik=&amp;WINDOW=FIRST_POPUP&amp;HEIGHT=450&amp;WIDTH=450&amp;START_MAXIMIZED=FALS","E&amp;VAR:CALENDAR=FIVEDAY&amp;VAR:SYMBOL=5411&amp;VAR:INDEX=0"}</definedName>
    <definedName name="_2235__FDSAUDITLINK__" hidden="1">{"fdsup://directions/FAT Viewer?action=UPDATE&amp;creator=factset&amp;DYN_ARGS=TRUE&amp;DOC_NAME=FAT:FQL_AUDITING_CLIENT_TEMPLATE.FAT&amp;display_string=Audit&amp;VAR:KEY=ETKDORMNAJ&amp;VAR:QUERY=RkZfR1JPU1NfSU5DKFFUUiwzNzM0Nik=&amp;WINDOW=FIRST_POPUP&amp;HEIGHT=450&amp;WIDTH=450&amp;START_MAXIMI","ZED=FALSE&amp;VAR:CALENDAR=FIVEDAY&amp;VAR:SYMBOL=5411&amp;VAR:INDEX=0"}</definedName>
    <definedName name="_2236__FDSAUDITLINK__" hidden="1">{"fdsup://directions/FAT Viewer?action=UPDATE&amp;creator=factset&amp;DYN_ARGS=TRUE&amp;DOC_NAME=FAT:FQL_AUDITING_CLIENT_TEMPLATE.FAT&amp;display_string=Audit&amp;VAR:KEY=GJCZMPWZQX&amp;VAR:QUERY=RkZfQ09HUyhRVFIsMzczNDYp&amp;WINDOW=FIRST_POPUP&amp;HEIGHT=450&amp;WIDTH=450&amp;START_MAXIMIZED=FALS","E&amp;VAR:CALENDAR=FIVEDAY&amp;VAR:SYMBOL=5411&amp;VAR:INDEX=0"}</definedName>
    <definedName name="_2237__FDSAUDITLINK__" hidden="1">{"fdsup://directions/FAT Viewer?action=UPDATE&amp;creator=factset&amp;DYN_ARGS=TRUE&amp;DOC_NAME=FAT:FQL_AUDITING_CLIENT_TEMPLATE.FAT&amp;display_string=Audit&amp;VAR:KEY=GJCZMPWZQX&amp;VAR:QUERY=RkZfQ09HUyhRVFIsMzczNDYp&amp;WINDOW=FIRST_POPUP&amp;HEIGHT=450&amp;WIDTH=450&amp;START_MAXIMIZED=FALS","E&amp;VAR:CALENDAR=FIVEDAY&amp;VAR:SYMBOL=5411&amp;VAR:INDEX=0"}</definedName>
    <definedName name="_2238__FDSAUDITLINK__" hidden="1">{"fdsup://directions/FAT Viewer?action=UPDATE&amp;creator=factset&amp;DYN_ARGS=TRUE&amp;DOC_NAME=FAT:FQL_AUDITING_CLIENT_TEMPLATE.FAT&amp;display_string=Audit&amp;VAR:KEY=ABOHIPULIL&amp;VAR:QUERY=RkZfU0dBKFFUUiwzNzI1Nik=&amp;WINDOW=FIRST_POPUP&amp;HEIGHT=450&amp;WIDTH=450&amp;START_MAXIMIZED=FALS","E&amp;VAR:CALENDAR=FIVEDAY&amp;VAR:SYMBOL=5411&amp;VAR:INDEX=0"}</definedName>
    <definedName name="_2239__FDSAUDITLINK__" hidden="1">{"fdsup://directions/FAT Viewer?action=UPDATE&amp;creator=factset&amp;DYN_ARGS=TRUE&amp;DOC_NAME=FAT:FQL_AUDITING_CLIENT_TEMPLATE.FAT&amp;display_string=Audit&amp;VAR:KEY=KPCDKTQXGB&amp;VAR:QUERY=RkZfU0dBKFFUUiwzNzE2NCk=&amp;WINDOW=FIRST_POPUP&amp;HEIGHT=450&amp;WIDTH=450&amp;START_MAXIMIZED=FALS","E&amp;VAR:CALENDAR=FIVEDAY&amp;VAR:SYMBOL=5411&amp;VAR:INDEX=0"}</definedName>
    <definedName name="_224__FDSAUDITLINK__" hidden="1">{"fdsup://directions/FAT Viewer?action=UPDATE&amp;creator=factset&amp;DYN_ARGS=TRUE&amp;DOC_NAME=FAT:FQL_AUDITING_CLIENT_TEMPLATE.FAT&amp;display_string=Audit&amp;VAR:KEY=VGLARCDQPY&amp;VAR:QUERY=RkZfR1JPU1NfSU5DKFFUUiwzOTI2Myk=&amp;WINDOW=FIRST_POPUP&amp;HEIGHT=450&amp;WIDTH=450&amp;START_MAXIMI","ZED=FALSE&amp;VAR:CALENDAR=FIVEDAY&amp;VAR:SYMBOL=5411&amp;VAR:INDEX=0"}</definedName>
    <definedName name="_2240__FDSAUDITLINK__" hidden="1">{"fdsup://directions/FAT Viewer?action=UPDATE&amp;creator=factset&amp;DYN_ARGS=TRUE&amp;DOC_NAME=FAT:FQL_AUDITING_CLIENT_TEMPLATE.FAT&amp;display_string=Audit&amp;VAR:KEY=KPSLGLELMF&amp;VAR:QUERY=RkZfU0dBKFFUUiwzNzA3Mik=&amp;WINDOW=FIRST_POPUP&amp;HEIGHT=450&amp;WIDTH=450&amp;START_MAXIMIZED=FALS","E&amp;VAR:CALENDAR=FIVEDAY&amp;VAR:SYMBOL=5411&amp;VAR:INDEX=0"}</definedName>
    <definedName name="_2241__FDSAUDITLINK__" hidden="1">{"fdsup://directions/FAT Viewer?action=UPDATE&amp;creator=factset&amp;DYN_ARGS=TRUE&amp;DOC_NAME=FAT:FQL_AUDITING_CLIENT_TEMPLATE.FAT&amp;display_string=Audit&amp;VAR:KEY=WVEZMZWRQD&amp;VAR:QUERY=RkZfR1JPU1NfSU5DKFFUUiwzNzI1Nik=&amp;WINDOW=FIRST_POPUP&amp;HEIGHT=450&amp;WIDTH=450&amp;START_MAXIMI","ZED=FALSE&amp;VAR:CALENDAR=FIVEDAY&amp;VAR:SYMBOL=5411&amp;VAR:INDEX=0"}</definedName>
    <definedName name="_2242__FDSAUDITLINK__" hidden="1">{"fdsup://directions/FAT Viewer?action=UPDATE&amp;creator=factset&amp;DYN_ARGS=TRUE&amp;DOC_NAME=FAT:FQL_AUDITING_CLIENT_TEMPLATE.FAT&amp;display_string=Audit&amp;VAR:KEY=GVCLUHODUZ&amp;VAR:QUERY=RkZfR1JPU1NfSU5DKFFUUiwzNzE2NCk=&amp;WINDOW=FIRST_POPUP&amp;HEIGHT=450&amp;WIDTH=450&amp;START_MAXIMI","ZED=FALSE&amp;VAR:CALENDAR=FIVEDAY&amp;VAR:SYMBOL=5411&amp;VAR:INDEX=0"}</definedName>
    <definedName name="_2243__FDSAUDITLINK__" hidden="1">{"fdsup://directions/FAT Viewer?action=UPDATE&amp;creator=factset&amp;DYN_ARGS=TRUE&amp;DOC_NAME=FAT:FQL_AUDITING_CLIENT_TEMPLATE.FAT&amp;display_string=Audit&amp;VAR:KEY=GRMLYZUDYD&amp;VAR:QUERY=RkZfR1JPU1NfSU5DKFFUUiwzNzA3Mik=&amp;WINDOW=FIRST_POPUP&amp;HEIGHT=450&amp;WIDTH=450&amp;START_MAXIMI","ZED=FALSE&amp;VAR:CALENDAR=FIVEDAY&amp;VAR:SYMBOL=5411&amp;VAR:INDEX=0"}</definedName>
    <definedName name="_2244__FDSAUDITLINK__" hidden="1">{"fdsup://directions/FAT Viewer?action=UPDATE&amp;creator=factset&amp;DYN_ARGS=TRUE&amp;DOC_NAME=FAT:FQL_AUDITING_CLIENT_TEMPLATE.FAT&amp;display_string=Audit&amp;VAR:KEY=KPWZUHCHSB&amp;VAR:QUERY=RkZfQ09HUyhRVFIsMzcyNTYp&amp;WINDOW=FIRST_POPUP&amp;HEIGHT=450&amp;WIDTH=450&amp;START_MAXIMIZED=FALS","E&amp;VAR:CALENDAR=FIVEDAY&amp;VAR:SYMBOL=5411&amp;VAR:INDEX=0"}</definedName>
    <definedName name="_2245__FDSAUDITLINK__" hidden="1">{"fdsup://directions/FAT Viewer?action=UPDATE&amp;creator=factset&amp;DYN_ARGS=TRUE&amp;DOC_NAME=FAT:FQL_AUDITING_CLIENT_TEMPLATE.FAT&amp;display_string=Audit&amp;VAR:KEY=IXKRORYBSX&amp;VAR:QUERY=RkZfQ09HUyhRVFIsMzcxNjQp&amp;WINDOW=FIRST_POPUP&amp;HEIGHT=450&amp;WIDTH=450&amp;START_MAXIMIZED=FALS","E&amp;VAR:CALENDAR=FIVEDAY&amp;VAR:SYMBOL=5411&amp;VAR:INDEX=0"}</definedName>
    <definedName name="_2246__FDSAUDITLINK__" hidden="1">{"fdsup://directions/FAT Viewer?action=UPDATE&amp;creator=factset&amp;DYN_ARGS=TRUE&amp;DOC_NAME=FAT:FQL_AUDITING_CLIENT_TEMPLATE.FAT&amp;display_string=Audit&amp;VAR:KEY=WNEJWZSJCT&amp;VAR:QUERY=RkZfQ09HUyhRVFIsMzcwNzIp&amp;WINDOW=FIRST_POPUP&amp;HEIGHT=450&amp;WIDTH=450&amp;START_MAXIMIZED=FALS","E&amp;VAR:CALENDAR=FIVEDAY&amp;VAR:SYMBOL=5411&amp;VAR:INDEX=0"}</definedName>
    <definedName name="_2247__FDSAUDITLINK__" hidden="1">{"fdsup://directions/FAT Viewer?action=UPDATE&amp;creator=factset&amp;DYN_ARGS=TRUE&amp;DOC_NAME=FAT:FQL_AUDITING_CLIENT_TEMPLATE.FAT&amp;display_string=Audit&amp;VAR:KEY=KPWZUHCHSB&amp;VAR:QUERY=RkZfQ09HUyhRVFIsMzcyNTYp&amp;WINDOW=FIRST_POPUP&amp;HEIGHT=450&amp;WIDTH=450&amp;START_MAXIMIZED=FALS","E&amp;VAR:CALENDAR=FIVEDAY&amp;VAR:SYMBOL=5411&amp;VAR:INDEX=0"}</definedName>
    <definedName name="_2248__FDSAUDITLINK__" hidden="1">{"fdsup://directions/FAT Viewer?action=UPDATE&amp;creator=factset&amp;DYN_ARGS=TRUE&amp;DOC_NAME=FAT:FQL_AUDITING_CLIENT_TEMPLATE.FAT&amp;display_string=Audit&amp;VAR:KEY=IXKRORYBSX&amp;VAR:QUERY=RkZfQ09HUyhRVFIsMzcxNjQp&amp;WINDOW=FIRST_POPUP&amp;HEIGHT=450&amp;WIDTH=450&amp;START_MAXIMIZED=FALS","E&amp;VAR:CALENDAR=FIVEDAY&amp;VAR:SYMBOL=5411&amp;VAR:INDEX=0"}</definedName>
    <definedName name="_2249__FDSAUDITLINK__" hidden="1">{"fdsup://directions/FAT Viewer?action=UPDATE&amp;creator=factset&amp;DYN_ARGS=TRUE&amp;DOC_NAME=FAT:FQL_AUDITING_CLIENT_TEMPLATE.FAT&amp;display_string=Audit&amp;VAR:KEY=WNEJWZSJCT&amp;VAR:QUERY=RkZfQ09HUyhRVFIsMzcwNzIp&amp;WINDOW=FIRST_POPUP&amp;HEIGHT=450&amp;WIDTH=450&amp;START_MAXIMIZED=FALS","E&amp;VAR:CALENDAR=FIVEDAY&amp;VAR:SYMBOL=5411&amp;VAR:INDEX=0"}</definedName>
    <definedName name="_225__123Graph_BCHART_1" hidden="1">#REF!</definedName>
    <definedName name="_225__FDSAUDITLINK__" hidden="1">{"fdsup://directions/FAT Viewer?action=UPDATE&amp;creator=factset&amp;DYN_ARGS=TRUE&amp;DOC_NAME=FAT:FQL_AUDITING_CLIENT_TEMPLATE.FAT&amp;display_string=Audit&amp;VAR:KEY=TQXAZKHMLE&amp;VAR:QUERY=RkZfR1JPU1NfSU5DKFFUUiwzOTE3Mik=&amp;WINDOW=FIRST_POPUP&amp;HEIGHT=450&amp;WIDTH=450&amp;START_MAXIMI","ZED=FALSE&amp;VAR:CALENDAR=FIVEDAY&amp;VAR:SYMBOL=5411&amp;VAR:INDEX=0"}</definedName>
    <definedName name="_2250__FDSAUDITLINK__" hidden="1">{"fdsup://directions/FAT Viewer?action=UPDATE&amp;creator=factset&amp;DYN_ARGS=TRUE&amp;DOC_NAME=FAT:FQL_AUDITING_CLIENT_TEMPLATE.FAT&amp;display_string=Audit&amp;VAR:KEY=CJKBGTMVMJ&amp;VAR:QUERY=RkZfU0dBKFFUUiwzNjk4MSk=&amp;WINDOW=FIRST_POPUP&amp;HEIGHT=450&amp;WIDTH=450&amp;START_MAXIMIZED=FALS","E&amp;VAR:CALENDAR=FIVEDAY&amp;VAR:SYMBOL=5411&amp;VAR:INDEX=0"}</definedName>
    <definedName name="_2251__FDSAUDITLINK__" hidden="1">{"fdsup://directions/FAT Viewer?action=UPDATE&amp;creator=factset&amp;DYN_ARGS=TRUE&amp;DOC_NAME=FAT:FQL_AUDITING_CLIENT_TEMPLATE.FAT&amp;display_string=Audit&amp;VAR:KEY=URIFYPCZGP&amp;VAR:QUERY=RkZfR1JPU1NfSU5DKFFUUiwzNjk4MSk=&amp;WINDOW=FIRST_POPUP&amp;HEIGHT=450&amp;WIDTH=450&amp;START_MAXIMI","ZED=FALSE&amp;VAR:CALENDAR=FIVEDAY&amp;VAR:SYMBOL=5411&amp;VAR:INDEX=0"}</definedName>
    <definedName name="_2252__FDSAUDITLINK__" hidden="1">{"fdsup://directions/FAT Viewer?action=UPDATE&amp;creator=factset&amp;DYN_ARGS=TRUE&amp;DOC_NAME=FAT:FQL_AUDITING_CLIENT_TEMPLATE.FAT&amp;display_string=Audit&amp;VAR:KEY=YHYJYLKHAP&amp;VAR:QUERY=RkZfQ09HUyhRVFIsMzY5ODEp&amp;WINDOW=FIRST_POPUP&amp;HEIGHT=450&amp;WIDTH=450&amp;START_MAXIMIZED=FALS","E&amp;VAR:CALENDAR=FIVEDAY&amp;VAR:SYMBOL=5411&amp;VAR:INDEX=0"}</definedName>
    <definedName name="_2253__FDSAUDITLINK__" hidden="1">{"fdsup://directions/FAT Viewer?action=UPDATE&amp;creator=factset&amp;DYN_ARGS=TRUE&amp;DOC_NAME=FAT:FQL_AUDITING_CLIENT_TEMPLATE.FAT&amp;display_string=Audit&amp;VAR:KEY=YHYJYLKHAP&amp;VAR:QUERY=RkZfQ09HUyhRVFIsMzY5ODEp&amp;WINDOW=FIRST_POPUP&amp;HEIGHT=450&amp;WIDTH=450&amp;START_MAXIMIZED=FALS","E&amp;VAR:CALENDAR=FIVEDAY&amp;VAR:SYMBOL=5411&amp;VAR:INDEX=0"}</definedName>
    <definedName name="_2254__FDSAUDITLINK__" hidden="1">{"fdsup://directions/FAT Viewer?action=UPDATE&amp;creator=factset&amp;DYN_ARGS=TRUE&amp;DOC_NAME=FAT:FQL_AUDITING_CLIENT_TEMPLATE.FAT&amp;display_string=Audit&amp;VAR:KEY=SBALOPWNID&amp;VAR:QUERY=RkZfU0dBKFFUUiwzNjg5MSk=&amp;WINDOW=FIRST_POPUP&amp;HEIGHT=450&amp;WIDTH=450&amp;START_MAXIMIZED=FALS","E&amp;VAR:CALENDAR=FIVEDAY&amp;VAR:SYMBOL=5411&amp;VAR:INDEX=0"}</definedName>
    <definedName name="_2255__FDSAUDITLINK__" hidden="1">{"fdsup://directions/FAT Viewer?action=UPDATE&amp;creator=factset&amp;DYN_ARGS=TRUE&amp;DOC_NAME=FAT:FQL_AUDITING_CLIENT_TEMPLATE.FAT&amp;display_string=Audit&amp;VAR:KEY=OJQZQZQJKR&amp;VAR:QUERY=RkZfU0dBKFFUUiwzNjc5OSk=&amp;WINDOW=FIRST_POPUP&amp;HEIGHT=450&amp;WIDTH=450&amp;START_MAXIMIZED=FALS","E&amp;VAR:CALENDAR=FIVEDAY&amp;VAR:SYMBOL=5411&amp;VAR:INDEX=0"}</definedName>
    <definedName name="_2256__FDSAUDITLINK__" hidden="1">{"fdsup://directions/FAT Viewer?action=UPDATE&amp;creator=factset&amp;DYN_ARGS=TRUE&amp;DOC_NAME=FAT:FQL_AUDITING_CLIENT_TEMPLATE.FAT&amp;display_string=Audit&amp;VAR:KEY=UPQJONSTKJ&amp;VAR:QUERY=RkZfU0dBKFFUUiwzNjcwNyk=&amp;WINDOW=FIRST_POPUP&amp;HEIGHT=450&amp;WIDTH=450&amp;START_MAXIMIZED=FALS","E&amp;VAR:CALENDAR=FIVEDAY&amp;VAR:SYMBOL=5411&amp;VAR:INDEX=0"}</definedName>
    <definedName name="_2257__FDSAUDITLINK__" hidden="1">{"fdsup://directions/FAT Viewer?action=UPDATE&amp;creator=factset&amp;DYN_ARGS=TRUE&amp;DOC_NAME=FAT:FQL_AUDITING_CLIENT_TEMPLATE.FAT&amp;display_string=Audit&amp;VAR:KEY=ALSTORSPWP&amp;VAR:QUERY=RkZfR1JPU1NfSU5DKFFUUiwzNjg5MSk=&amp;WINDOW=FIRST_POPUP&amp;HEIGHT=450&amp;WIDTH=450&amp;START_MAXIMI","ZED=FALSE&amp;VAR:CALENDAR=FIVEDAY&amp;VAR:SYMBOL=5411&amp;VAR:INDEX=0"}</definedName>
    <definedName name="_2258__FDSAUDITLINK__" hidden="1">{"fdsup://directions/FAT Viewer?action=UPDATE&amp;creator=factset&amp;DYN_ARGS=TRUE&amp;DOC_NAME=FAT:FQL_AUDITING_CLIENT_TEMPLATE.FAT&amp;display_string=Audit&amp;VAR:KEY=GJCTOJUDWR&amp;VAR:QUERY=RkZfR1JPU1NfSU5DKFFUUiwzNjc5OSk=&amp;WINDOW=FIRST_POPUP&amp;HEIGHT=450&amp;WIDTH=450&amp;START_MAXIMI","ZED=FALSE&amp;VAR:CALENDAR=FIVEDAY&amp;VAR:SYMBOL=5411&amp;VAR:INDEX=0"}</definedName>
    <definedName name="_2259__FDSAUDITLINK__" hidden="1">{"fdsup://directions/FAT Viewer?action=UPDATE&amp;creator=factset&amp;DYN_ARGS=TRUE&amp;DOC_NAME=FAT:FQL_AUDITING_CLIENT_TEMPLATE.FAT&amp;display_string=Audit&amp;VAR:KEY=EFAJWLKJQZ&amp;VAR:QUERY=RkZfR1JPU1NfSU5DKFFUUiwzNjcwNyk=&amp;WINDOW=FIRST_POPUP&amp;HEIGHT=450&amp;WIDTH=450&amp;START_MAXIMI","ZED=FALSE&amp;VAR:CALENDAR=FIVEDAY&amp;VAR:SYMBOL=5411&amp;VAR:INDEX=0"}</definedName>
    <definedName name="_226__123Graph_BCHART_3" hidden="1">#REF!</definedName>
    <definedName name="_226__FDSAUDITLINK__" hidden="1">{"fdsup://directions/FAT Viewer?action=UPDATE&amp;creator=factset&amp;DYN_ARGS=TRUE&amp;DOC_NAME=FAT:FQL_AUDITING_CLIENT_TEMPLATE.FAT&amp;display_string=Audit&amp;VAR:KEY=FEFYHKFURS&amp;VAR:QUERY=RkZfR1JPU1NfSU5DKFFUUiwzOTA4Mik=&amp;WINDOW=FIRST_POPUP&amp;HEIGHT=450&amp;WIDTH=450&amp;START_MAXIMI","ZED=FALSE&amp;VAR:CALENDAR=FIVEDAY&amp;VAR:SYMBOL=5411&amp;VAR:INDEX=0"}</definedName>
    <definedName name="_2260__FDSAUDITLINK__" hidden="1">{"fdsup://directions/FAT Viewer?action=UPDATE&amp;creator=factset&amp;DYN_ARGS=TRUE&amp;DOC_NAME=FAT:FQL_AUDITING_CLIENT_TEMPLATE.FAT&amp;display_string=Audit&amp;VAR:KEY=MBUZMHCLQR&amp;VAR:QUERY=RkZfQ09HUyhRVFIsMzY4OTEp&amp;WINDOW=FIRST_POPUP&amp;HEIGHT=450&amp;WIDTH=450&amp;START_MAXIMIZED=FALS","E&amp;VAR:CALENDAR=FIVEDAY&amp;VAR:SYMBOL=5411&amp;VAR:INDEX=0"}</definedName>
    <definedName name="_2261__FDSAUDITLINK__" hidden="1">{"fdsup://directions/FAT Viewer?action=UPDATE&amp;creator=factset&amp;DYN_ARGS=TRUE&amp;DOC_NAME=FAT:FQL_AUDITING_CLIENT_TEMPLATE.FAT&amp;display_string=Audit&amp;VAR:KEY=KZAJCRUTUN&amp;VAR:QUERY=RkZfQ09HUyhRVFIsMzY3OTkp&amp;WINDOW=FIRST_POPUP&amp;HEIGHT=450&amp;WIDTH=450&amp;START_MAXIMIZED=FALS","E&amp;VAR:CALENDAR=FIVEDAY&amp;VAR:SYMBOL=5411&amp;VAR:INDEX=0"}</definedName>
    <definedName name="_2262__FDSAUDITLINK__" hidden="1">{"fdsup://directions/FAT Viewer?action=UPDATE&amp;creator=factset&amp;DYN_ARGS=TRUE&amp;DOC_NAME=FAT:FQL_AUDITING_CLIENT_TEMPLATE.FAT&amp;display_string=Audit&amp;VAR:KEY=MBMXARGDGR&amp;VAR:QUERY=RkZfQ09HUyhRVFIsMzY3MDcp&amp;WINDOW=FIRST_POPUP&amp;HEIGHT=450&amp;WIDTH=450&amp;START_MAXIMIZED=FALS","E&amp;VAR:CALENDAR=FIVEDAY&amp;VAR:SYMBOL=5411&amp;VAR:INDEX=0"}</definedName>
    <definedName name="_2263__FDSAUDITLINK__" hidden="1">{"fdsup://directions/FAT Viewer?action=UPDATE&amp;creator=factset&amp;DYN_ARGS=TRUE&amp;DOC_NAME=FAT:FQL_AUDITING_CLIENT_TEMPLATE.FAT&amp;display_string=Audit&amp;VAR:KEY=MBUZMHCLQR&amp;VAR:QUERY=RkZfQ09HUyhRVFIsMzY4OTEp&amp;WINDOW=FIRST_POPUP&amp;HEIGHT=450&amp;WIDTH=450&amp;START_MAXIMIZED=FALS","E&amp;VAR:CALENDAR=FIVEDAY&amp;VAR:SYMBOL=5411&amp;VAR:INDEX=0"}</definedName>
    <definedName name="_2264__FDSAUDITLINK__" hidden="1">{"fdsup://directions/FAT Viewer?action=UPDATE&amp;creator=factset&amp;DYN_ARGS=TRUE&amp;DOC_NAME=FAT:FQL_AUDITING_CLIENT_TEMPLATE.FAT&amp;display_string=Audit&amp;VAR:KEY=KZAJCRUTUN&amp;VAR:QUERY=RkZfQ09HUyhRVFIsMzY3OTkp&amp;WINDOW=FIRST_POPUP&amp;HEIGHT=450&amp;WIDTH=450&amp;START_MAXIMIZED=FALS","E&amp;VAR:CALENDAR=FIVEDAY&amp;VAR:SYMBOL=5411&amp;VAR:INDEX=0"}</definedName>
    <definedName name="_2265__FDSAUDITLINK__" hidden="1">{"fdsup://directions/FAT Viewer?action=UPDATE&amp;creator=factset&amp;DYN_ARGS=TRUE&amp;DOC_NAME=FAT:FQL_AUDITING_CLIENT_TEMPLATE.FAT&amp;display_string=Audit&amp;VAR:KEY=MBMXARGDGR&amp;VAR:QUERY=RkZfQ09HUyhRVFIsMzY3MDcp&amp;WINDOW=FIRST_POPUP&amp;HEIGHT=450&amp;WIDTH=450&amp;START_MAXIMIZED=FALS","E&amp;VAR:CALENDAR=FIVEDAY&amp;VAR:SYMBOL=5411&amp;VAR:INDEX=0"}</definedName>
    <definedName name="_2266__FDSAUDITLINK__" hidden="1">{"fdsup://directions/FAT Viewer?action=UPDATE&amp;creator=factset&amp;DYN_ARGS=TRUE&amp;DOC_NAME=FAT:FQL_AUDITING_CLIENT_TEMPLATE.FAT&amp;display_string=Audit&amp;VAR:KEY=SJWNGPINUV&amp;VAR:QUERY=RkZfQ09HUyhRVFIsNDMxOTAp&amp;WINDOW=FIRST_POPUP&amp;HEIGHT=450&amp;WIDTH=450&amp;START_MAXIMIZED=FALS","E&amp;VAR:CALENDAR=FIVEDAY&amp;VAR:SYMBOL=5411&amp;VAR:INDEX=0"}</definedName>
    <definedName name="_2267__FDSAUDITLINK__" hidden="1">{"fdsup://directions/FAT Viewer?action=UPDATE&amp;creator=factset&amp;DYN_ARGS=TRUE&amp;DOC_NAME=FAT:FQL_AUDITING_CLIENT_TEMPLATE.FAT&amp;display_string=Audit&amp;VAR:KEY=GJIZEZYRWZ&amp;VAR:QUERY=RkZfQ09HUyhRVFIsNDMxMDAp&amp;WINDOW=FIRST_POPUP&amp;HEIGHT=450&amp;WIDTH=450&amp;START_MAXIMIZED=FALS","E&amp;VAR:CALENDAR=FIVEDAY&amp;VAR:SYMBOL=5411&amp;VAR:INDEX=0"}</definedName>
    <definedName name="_2268__FDSAUDITLINK__" hidden="1">{"fdsup://directions/FAT Viewer?action=UPDATE&amp;creator=factset&amp;DYN_ARGS=TRUE&amp;DOC_NAME=FAT:FQL_AUDITING_CLIENT_TEMPLATE.FAT&amp;display_string=Audit&amp;VAR:KEY=AFGDYTGBOV&amp;VAR:QUERY=RkZfQ09HUyhRVFIsNDMwMDgp&amp;WINDOW=FIRST_POPUP&amp;HEIGHT=450&amp;WIDTH=450&amp;START_MAXIMIZED=FALS","E&amp;VAR:CALENDAR=FIVEDAY&amp;VAR:SYMBOL=5411&amp;VAR:INDEX=0"}</definedName>
    <definedName name="_2269__FDSAUDITLINK__" hidden="1">{"fdsup://directions/FAT Viewer?action=UPDATE&amp;creator=factset&amp;DYN_ARGS=TRUE&amp;DOC_NAME=FAT:FQL_AUDITING_CLIENT_TEMPLATE.FAT&amp;display_string=Audit&amp;VAR:KEY=QRKNKNCHAJ&amp;VAR:QUERY=RkZfQ09HUyhRVFIsNDI5MTYp&amp;WINDOW=FIRST_POPUP&amp;HEIGHT=450&amp;WIDTH=450&amp;START_MAXIMIZED=FALS","E&amp;VAR:CALENDAR=FIVEDAY&amp;VAR:SYMBOL=5411&amp;VAR:INDEX=0"}</definedName>
    <definedName name="_227__FDSAUDITLINK__" hidden="1">{"fdsup://directions/FAT Viewer?action=UPDATE&amp;creator=factset&amp;DYN_ARGS=TRUE&amp;DOC_NAME=FAT:FQL_AUDITING_CLIENT_TEMPLATE.FAT&amp;display_string=Audit&amp;VAR:KEY=NCLMTCLAVS&amp;VAR:QUERY=RkZfR1JPU1NfSU5DKFFUUiwzODk5MCk=&amp;WINDOW=FIRST_POPUP&amp;HEIGHT=450&amp;WIDTH=450&amp;START_MAXIMI","ZED=FALSE&amp;VAR:CALENDAR=FIVEDAY&amp;VAR:SYMBOL=5411&amp;VAR:INDEX=0"}</definedName>
    <definedName name="_2270__FDSAUDITLINK__" hidden="1">{"fdsup://directions/FAT Viewer?action=UPDATE&amp;creator=factset&amp;DYN_ARGS=TRUE&amp;DOC_NAME=FAT:FQL_AUDITING_CLIENT_TEMPLATE.FAT&amp;display_string=Audit&amp;VAR:KEY=SNKLKLSPGV&amp;VAR:QUERY=RkZfQ09HUyhRVFIsNDI4MjUp&amp;WINDOW=FIRST_POPUP&amp;HEIGHT=450&amp;WIDTH=450&amp;START_MAXIMIZED=FALS","E&amp;VAR:CALENDAR=FIVEDAY&amp;VAR:SYMBOL=5411&amp;VAR:INDEX=0"}</definedName>
    <definedName name="_2271__FDSAUDITLINK__" hidden="1">{"fdsup://directions/FAT Viewer?action=UPDATE&amp;creator=factset&amp;DYN_ARGS=TRUE&amp;DOC_NAME=FAT:FQL_AUDITING_CLIENT_TEMPLATE.FAT&amp;display_string=Audit&amp;VAR:KEY=WPWHSDKLQT&amp;VAR:QUERY=RkZfQ09HUyhRVFIsNDI3MzUp&amp;WINDOW=FIRST_POPUP&amp;HEIGHT=450&amp;WIDTH=450&amp;START_MAXIMIZED=FALS","E&amp;VAR:CALENDAR=FIVEDAY&amp;VAR:SYMBOL=5411&amp;VAR:INDEX=0"}</definedName>
    <definedName name="_2272__FDSAUDITLINK__" hidden="1">{"fdsup://directions/FAT Viewer?action=UPDATE&amp;creator=factset&amp;DYN_ARGS=TRUE&amp;DOC_NAME=FAT:FQL_AUDITING_CLIENT_TEMPLATE.FAT&amp;display_string=Audit&amp;VAR:KEY=CLCRCDQBON&amp;VAR:QUERY=RkZfQ09HUyhRVFIsNDI2NDMp&amp;WINDOW=FIRST_POPUP&amp;HEIGHT=450&amp;WIDTH=450&amp;START_MAXIMIZED=FALS","E&amp;VAR:CALENDAR=FIVEDAY&amp;VAR:SYMBOL=5411&amp;VAR:INDEX=0"}</definedName>
    <definedName name="_2273__FDSAUDITLINK__" hidden="1">{"fdsup://directions/FAT Viewer?action=UPDATE&amp;creator=factset&amp;DYN_ARGS=TRUE&amp;DOC_NAME=FAT:FQL_AUDITING_CLIENT_TEMPLATE.FAT&amp;display_string=Audit&amp;VAR:KEY=YBKXWFWZGB&amp;VAR:QUERY=RkZfQ09HUyhRVFIsNDI1NTEp&amp;WINDOW=FIRST_POPUP&amp;HEIGHT=450&amp;WIDTH=450&amp;START_MAXIMIZED=FALS","E&amp;VAR:CALENDAR=FIVEDAY&amp;VAR:SYMBOL=5411&amp;VAR:INDEX=0"}</definedName>
    <definedName name="_2274__FDSAUDITLINK__" hidden="1">{"fdsup://directions/FAT Viewer?action=UPDATE&amp;creator=factset&amp;DYN_ARGS=TRUE&amp;DOC_NAME=FAT:FQL_AUDITING_CLIENT_TEMPLATE.FAT&amp;display_string=Audit&amp;VAR:KEY=QPMBCLSPSX&amp;VAR:QUERY=RkZfQ09HUyhRVFIsNDI0NjAp&amp;WINDOW=FIRST_POPUP&amp;HEIGHT=450&amp;WIDTH=450&amp;START_MAXIMIZED=FALS","E&amp;VAR:CALENDAR=FIVEDAY&amp;VAR:SYMBOL=5411&amp;VAR:INDEX=0"}</definedName>
    <definedName name="_2275__FDSAUDITLINK__" hidden="1">{"fdsup://directions/FAT Viewer?action=UPDATE&amp;creator=factset&amp;DYN_ARGS=TRUE&amp;DOC_NAME=FAT:FQL_AUDITING_CLIENT_TEMPLATE.FAT&amp;display_string=Audit&amp;VAR:KEY=YRAZAVGLCF&amp;VAR:QUERY=RkZfQ09HUyhRVFIsNDIzNjkp&amp;WINDOW=FIRST_POPUP&amp;HEIGHT=450&amp;WIDTH=450&amp;START_MAXIMIZED=FALS","E&amp;VAR:CALENDAR=FIVEDAY&amp;VAR:SYMBOL=5411&amp;VAR:INDEX=0"}</definedName>
    <definedName name="_2276__FDSAUDITLINK__" hidden="1">{"fdsup://directions/FAT Viewer?action=UPDATE&amp;creator=factset&amp;DYN_ARGS=TRUE&amp;DOC_NAME=FAT:FQL_AUDITING_CLIENT_TEMPLATE.FAT&amp;display_string=Audit&amp;VAR:KEY=OFMVMZIROT&amp;VAR:QUERY=RkZfQ09HUyhRVFIsNDIyNzcp&amp;WINDOW=FIRST_POPUP&amp;HEIGHT=450&amp;WIDTH=450&amp;START_MAXIMIZED=FALS","E&amp;VAR:CALENDAR=FIVEDAY&amp;VAR:SYMBOL=5411&amp;VAR:INDEX=0"}</definedName>
    <definedName name="_2277__FDSAUDITLINK__" hidden="1">{"fdsup://directions/FAT Viewer?action=UPDATE&amp;creator=factset&amp;DYN_ARGS=TRUE&amp;DOC_NAME=FAT:FQL_AUDITING_CLIENT_TEMPLATE.FAT&amp;display_string=Audit&amp;VAR:KEY=EHOBEDGBQB&amp;VAR:QUERY=RkZfQ09HUyhRVFIsNDIxODUp&amp;WINDOW=FIRST_POPUP&amp;HEIGHT=450&amp;WIDTH=450&amp;START_MAXIMIZED=FALS","E&amp;VAR:CALENDAR=FIVEDAY&amp;VAR:SYMBOL=5411&amp;VAR:INDEX=0"}</definedName>
    <definedName name="_2278__FDSAUDITLINK__" hidden="1">{"fdsup://directions/FAT Viewer?action=UPDATE&amp;creator=factset&amp;DYN_ARGS=TRUE&amp;DOC_NAME=FAT:FQL_AUDITING_CLIENT_TEMPLATE.FAT&amp;display_string=Audit&amp;VAR:KEY=ILAXQRUZWV&amp;VAR:QUERY=RkZfQ09HUyhRVFIsNDIwOTQp&amp;WINDOW=FIRST_POPUP&amp;HEIGHT=450&amp;WIDTH=450&amp;START_MAXIMIZED=FALS","E&amp;VAR:CALENDAR=FIVEDAY&amp;VAR:SYMBOL=5411&amp;VAR:INDEX=0"}</definedName>
    <definedName name="_2279__FDSAUDITLINK__" hidden="1">{"fdsup://directions/FAT Viewer?action=UPDATE&amp;creator=factset&amp;DYN_ARGS=TRUE&amp;DOC_NAME=FAT:FQL_AUDITING_CLIENT_TEMPLATE.FAT&amp;display_string=Audit&amp;VAR:KEY=ODEZONGRUZ&amp;VAR:QUERY=RkZfQ09HUyhRVFIsNDIwMDQp&amp;WINDOW=FIRST_POPUP&amp;HEIGHT=450&amp;WIDTH=450&amp;START_MAXIMIZED=FALS","E&amp;VAR:CALENDAR=FIVEDAY&amp;VAR:SYMBOL=5411&amp;VAR:INDEX=0"}</definedName>
    <definedName name="_228__FDSAUDITLINK__" hidden="1">{"fdsup://directions/FAT Viewer?action=UPDATE&amp;creator=factset&amp;DYN_ARGS=TRUE&amp;DOC_NAME=FAT:FQL_AUDITING_CLIENT_TEMPLATE.FAT&amp;display_string=Audit&amp;VAR:KEY=XSHWLINSNC&amp;VAR:QUERY=RkZfR1JPU1NfSU5DKFFUUiwzODg5OCk=&amp;WINDOW=FIRST_POPUP&amp;HEIGHT=450&amp;WIDTH=450&amp;START_MAXIMI","ZED=FALSE&amp;VAR:CALENDAR=FIVEDAY&amp;VAR:SYMBOL=5411&amp;VAR:INDEX=0"}</definedName>
    <definedName name="_2280__FDSAUDITLINK__" hidden="1">{"fdsup://directions/FAT Viewer?action=UPDATE&amp;creator=factset&amp;DYN_ARGS=TRUE&amp;DOC_NAME=FAT:FQL_AUDITING_CLIENT_TEMPLATE.FAT&amp;display_string=Audit&amp;VAR:KEY=ADMTUZGTGL&amp;VAR:QUERY=RkZfQ09HUyhRVFIsNDE5MTIp&amp;WINDOW=FIRST_POPUP&amp;HEIGHT=450&amp;WIDTH=450&amp;START_MAXIMIZED=FALS","E&amp;VAR:CALENDAR=FIVEDAY&amp;VAR:SYMBOL=5411&amp;VAR:INDEX=0"}</definedName>
    <definedName name="_2281__FDSAUDITLINK__" hidden="1">{"fdsup://directions/FAT Viewer?action=UPDATE&amp;creator=factset&amp;DYN_ARGS=TRUE&amp;DOC_NAME=FAT:FQL_AUDITING_CLIENT_TEMPLATE.FAT&amp;display_string=Audit&amp;VAR:KEY=AFIJOVQRMZ&amp;VAR:QUERY=RkZfQ09HUyhRVFIsNDE4MjAp&amp;WINDOW=FIRST_POPUP&amp;HEIGHT=450&amp;WIDTH=450&amp;START_MAXIMIZED=FALS","E&amp;VAR:CALENDAR=FIVEDAY&amp;VAR:SYMBOL=5411&amp;VAR:INDEX=0"}</definedName>
    <definedName name="_2282__FDSAUDITLINK__" hidden="1">{"fdsup://directions/FAT Viewer?action=UPDATE&amp;creator=factset&amp;DYN_ARGS=TRUE&amp;DOC_NAME=FAT:FQL_AUDITING_CLIENT_TEMPLATE.FAT&amp;display_string=Audit&amp;VAR:KEY=KNQXQJIJKD&amp;VAR:QUERY=RkZfQ09HUyhRVFIsNDE3Mjkp&amp;WINDOW=FIRST_POPUP&amp;HEIGHT=450&amp;WIDTH=450&amp;START_MAXIMIZED=FALS","E&amp;VAR:CALENDAR=FIVEDAY&amp;VAR:SYMBOL=5411&amp;VAR:INDEX=0"}</definedName>
    <definedName name="_2283__FDSAUDITLINK__" hidden="1">{"fdsup://directions/FAT Viewer?action=UPDATE&amp;creator=factset&amp;DYN_ARGS=TRUE&amp;DOC_NAME=FAT:FQL_AUDITING_CLIENT_TEMPLATE.FAT&amp;display_string=Audit&amp;VAR:KEY=OXGNMDSVMZ&amp;VAR:QUERY=RkZfQ09HUyhRVFIsNDE2Mzkp&amp;WINDOW=FIRST_POPUP&amp;HEIGHT=450&amp;WIDTH=450&amp;START_MAXIMIZED=FALS","E&amp;VAR:CALENDAR=FIVEDAY&amp;VAR:SYMBOL=5411&amp;VAR:INDEX=0"}</definedName>
    <definedName name="_2284__FDSAUDITLINK__" hidden="1">{"fdsup://directions/FAT Viewer?action=UPDATE&amp;creator=factset&amp;DYN_ARGS=TRUE&amp;DOC_NAME=FAT:FQL_AUDITING_CLIENT_TEMPLATE.FAT&amp;display_string=Audit&amp;VAR:KEY=OVGRQXCPMX&amp;VAR:QUERY=RkZfQ09HUyhRVFIsNDE1NDcp&amp;WINDOW=FIRST_POPUP&amp;HEIGHT=450&amp;WIDTH=450&amp;START_MAXIMIZED=FALS","E&amp;VAR:CALENDAR=FIVEDAY&amp;VAR:SYMBOL=5411&amp;VAR:INDEX=0"}</definedName>
    <definedName name="_2285__FDSAUDITLINK__" hidden="1">{"fdsup://directions/FAT Viewer?action=UPDATE&amp;creator=factset&amp;DYN_ARGS=TRUE&amp;DOC_NAME=FAT:FQL_AUDITING_CLIENT_TEMPLATE.FAT&amp;display_string=Audit&amp;VAR:KEY=MRAFOBUBGT&amp;VAR:QUERY=RkZfQ09HUyhRVFIsNDE0NTUp&amp;WINDOW=FIRST_POPUP&amp;HEIGHT=450&amp;WIDTH=450&amp;START_MAXIMIZED=FALS","E&amp;VAR:CALENDAR=FIVEDAY&amp;VAR:SYMBOL=5411&amp;VAR:INDEX=0"}</definedName>
    <definedName name="_2286__FDSAUDITLINK__" hidden="1">{"fdsup://directions/FAT Viewer?action=UPDATE&amp;creator=factset&amp;DYN_ARGS=TRUE&amp;DOC_NAME=FAT:FQL_AUDITING_CLIENT_TEMPLATE.FAT&amp;display_string=Audit&amp;VAR:KEY=CTMVYHOBWV&amp;VAR:QUERY=RkZfQ09HUyhRVFIsNDEzNjQp&amp;WINDOW=FIRST_POPUP&amp;HEIGHT=450&amp;WIDTH=450&amp;START_MAXIMIZED=FALS","E&amp;VAR:CALENDAR=FIVEDAY&amp;VAR:SYMBOL=5411&amp;VAR:INDEX=0"}</definedName>
    <definedName name="_2287__FDSAUDITLINK__" hidden="1">{"fdsup://directions/FAT Viewer?action=UPDATE&amp;creator=factset&amp;DYN_ARGS=TRUE&amp;DOC_NAME=FAT:FQL_AUDITING_CLIENT_TEMPLATE.FAT&amp;display_string=Audit&amp;VAR:KEY=SPALATIXUJ&amp;VAR:QUERY=RkZfQ09HUyhRVFIsNDEyNzQp&amp;WINDOW=FIRST_POPUP&amp;HEIGHT=450&amp;WIDTH=450&amp;START_MAXIMIZED=FALS","E&amp;VAR:CALENDAR=FIVEDAY&amp;VAR:SYMBOL=5411&amp;VAR:INDEX=0"}</definedName>
    <definedName name="_2288__FDSAUDITLINK__" hidden="1">{"fdsup://directions/FAT Viewer?action=UPDATE&amp;creator=factset&amp;DYN_ARGS=TRUE&amp;DOC_NAME=FAT:FQL_AUDITING_CLIENT_TEMPLATE.FAT&amp;display_string=Audit&amp;VAR:KEY=ADOPIJIPIV&amp;VAR:QUERY=RkZfQ09HUyhRVFIsNDExODIp&amp;WINDOW=FIRST_POPUP&amp;HEIGHT=450&amp;WIDTH=450&amp;START_MAXIMIZED=FALS","E&amp;VAR:CALENDAR=FIVEDAY&amp;VAR:SYMBOL=5411&amp;VAR:INDEX=0"}</definedName>
    <definedName name="_2289__FDSAUDITLINK__" hidden="1">{"fdsup://directions/FAT Viewer?action=UPDATE&amp;creator=factset&amp;DYN_ARGS=TRUE&amp;DOC_NAME=FAT:FQL_AUDITING_CLIENT_TEMPLATE.FAT&amp;display_string=Audit&amp;VAR:KEY=ARSNMPILUB&amp;VAR:QUERY=RkZfQ09HUyhRVFIsNDEwOTAp&amp;WINDOW=FIRST_POPUP&amp;HEIGHT=450&amp;WIDTH=450&amp;START_MAXIMIZED=FALS","E&amp;VAR:CALENDAR=FIVEDAY&amp;VAR:SYMBOL=5411&amp;VAR:INDEX=0"}</definedName>
    <definedName name="_229__FDSAUDITLINK__" hidden="1">{"fdsup://directions/FAT Viewer?action=UPDATE&amp;creator=factset&amp;DYN_ARGS=TRUE&amp;DOC_NAME=FAT:FQL_AUDITING_CLIENT_TEMPLATE.FAT&amp;display_string=Audit&amp;VAR:KEY=DCBWXGRGZK&amp;VAR:QUERY=RkZfR1JPU1NfSU5DKFFUUiwzODgwNyk=&amp;WINDOW=FIRST_POPUP&amp;HEIGHT=450&amp;WIDTH=450&amp;START_MAXIMI","ZED=FALSE&amp;VAR:CALENDAR=FIVEDAY&amp;VAR:SYMBOL=5411&amp;VAR:INDEX=0"}</definedName>
    <definedName name="_2290__FDSAUDITLINK__" hidden="1">{"fdsup://directions/FAT Viewer?action=UPDATE&amp;creator=factset&amp;DYN_ARGS=TRUE&amp;DOC_NAME=FAT:FQL_AUDITING_CLIENT_TEMPLATE.FAT&amp;display_string=Audit&amp;VAR:KEY=YVSZEZOJEV&amp;VAR:QUERY=RkZfQ09HUyhRVFIsNDA5OTkp&amp;WINDOW=FIRST_POPUP&amp;HEIGHT=450&amp;WIDTH=450&amp;START_MAXIMIZED=FALS","E&amp;VAR:CALENDAR=FIVEDAY&amp;VAR:SYMBOL=5411&amp;VAR:INDEX=0"}</definedName>
    <definedName name="_2291__FDSAUDITLINK__" hidden="1">{"fdsup://directions/FAT Viewer?action=UPDATE&amp;creator=factset&amp;DYN_ARGS=TRUE&amp;DOC_NAME=FAT:FQL_AUDITING_CLIENT_TEMPLATE.FAT&amp;display_string=Audit&amp;VAR:KEY=WHIHCHATMH&amp;VAR:QUERY=RkZfQ09HUyhRVFIsNDA5MDgp&amp;WINDOW=FIRST_POPUP&amp;HEIGHT=450&amp;WIDTH=450&amp;START_MAXIMIZED=FALS","E&amp;VAR:CALENDAR=FIVEDAY&amp;VAR:SYMBOL=5411&amp;VAR:INDEX=0"}</definedName>
    <definedName name="_2292__FDSAUDITLINK__" hidden="1">{"fdsup://directions/FAT Viewer?action=UPDATE&amp;creator=factset&amp;DYN_ARGS=TRUE&amp;DOC_NAME=FAT:FQL_AUDITING_CLIENT_TEMPLATE.FAT&amp;display_string=Audit&amp;VAR:KEY=CBMFAVEJQT&amp;VAR:QUERY=RkZfQ09HUyhRVFIsNDA4MTYp&amp;WINDOW=FIRST_POPUP&amp;HEIGHT=450&amp;WIDTH=450&amp;START_MAXIMIZED=FALS","E&amp;VAR:CALENDAR=FIVEDAY&amp;VAR:SYMBOL=5411&amp;VAR:INDEX=0"}</definedName>
    <definedName name="_2293__FDSAUDITLINK__" hidden="1">{"fdsup://directions/FAT Viewer?action=UPDATE&amp;creator=factset&amp;DYN_ARGS=TRUE&amp;DOC_NAME=FAT:FQL_AUDITING_CLIENT_TEMPLATE.FAT&amp;display_string=Audit&amp;VAR:KEY=QXQBWPOJOD&amp;VAR:QUERY=RkZfQ09HUyhRVFIsNDA3MjQp&amp;WINDOW=FIRST_POPUP&amp;HEIGHT=450&amp;WIDTH=450&amp;START_MAXIMIZED=FALS","E&amp;VAR:CALENDAR=FIVEDAY&amp;VAR:SYMBOL=5411&amp;VAR:INDEX=0"}</definedName>
    <definedName name="_23__123Graph_BCHART_112" hidden="1">#REF!</definedName>
    <definedName name="_23__123Graph_BCHART_29" hidden="1">#REF!</definedName>
    <definedName name="_23__123Graph_BChart_3G" hidden="1">#REF!</definedName>
    <definedName name="_23__123Graph_BGRAFICO_7" hidden="1">#REF!</definedName>
    <definedName name="_23__123Graph_CCHART_111" hidden="1">#REF!</definedName>
    <definedName name="_23__123Graph_CCHART_26" hidden="1">#REF!</definedName>
    <definedName name="_23__123Graph_Dｸﾞﾗﾌ_1" hidden="1">#REF!</definedName>
    <definedName name="_23__123Graph_F30_70台数推移" hidden="1">#REF!</definedName>
    <definedName name="_23__123Graph_LBL_ACHART_3" hidden="1">#REF!</definedName>
    <definedName name="_23__123Graph_LBL_B30_70ｼｪｱ推移" hidden="1">#REF!</definedName>
    <definedName name="_23__123Graph_LBL_E30_70台数推移" hidden="1">#REF!</definedName>
    <definedName name="_23__123Graph_XC04C_FR_L1" hidden="1">#REF!</definedName>
    <definedName name="_23__123Graph_XC04C_FR_T1" hidden="1">#REF!</definedName>
    <definedName name="_23__FDSAUDITLINK__" hidden="1">{"fdsup://directions/FAT Viewer?action=UPDATE&amp;creator=factset&amp;DYN_ARGS=TRUE&amp;DOC_NAME=FAT:FQL_AUDITING_CLIENT_TEMPLATE.FAT&amp;display_string=Audit&amp;VAR:KEY=QHGXAFYPKF&amp;VAR:QUERY=RkZfQ0FQRVgoUVRSLDM3MTY0KQ==&amp;WINDOW=FIRST_POPUP&amp;HEIGHT=450&amp;WIDTH=450&amp;START_MAXIMIZED=","FALSE&amp;VAR:CALENDAR=FIVEDAY&amp;VAR:SYMBOL=5411&amp;VAR:INDEX=0"}</definedName>
    <definedName name="_230__123Graph_XC04C_FR_T1" hidden="1">#REF!</definedName>
    <definedName name="_230__FDSAUDITLINK__" hidden="1">{"fdsup://directions/FAT Viewer?action=UPDATE&amp;creator=factset&amp;DYN_ARGS=TRUE&amp;DOC_NAME=FAT:FQL_AUDITING_CLIENT_TEMPLATE.FAT&amp;display_string=Audit&amp;VAR:KEY=TWTUBSJCXY&amp;VAR:QUERY=RkZfR1JPU1NfSU5DKFFUUiwzODcxNyk=&amp;WINDOW=FIRST_POPUP&amp;HEIGHT=450&amp;WIDTH=450&amp;START_MAXIMI","ZED=FALSE&amp;VAR:CALENDAR=FIVEDAY&amp;VAR:SYMBOL=5411&amp;VAR:INDEX=0"}</definedName>
    <definedName name="_231__FDSAUDITLINK__" hidden="1">{"fdsup://directions/FAT Viewer?action=UPDATE&amp;creator=factset&amp;DYN_ARGS=TRUE&amp;DOC_NAME=FAT:FQL_AUDITING_CLIENT_TEMPLATE.FAT&amp;display_string=Audit&amp;VAR:KEY=JUTAJUZCVS&amp;VAR:QUERY=RkZfR1JPU1NfSU5DKFFUUiwzODYyNSk=&amp;WINDOW=FIRST_POPUP&amp;HEIGHT=450&amp;WIDTH=450&amp;START_MAXIMI","ZED=FALSE&amp;VAR:CALENDAR=FIVEDAY&amp;VAR:SYMBOL=5411&amp;VAR:INDEX=0"}</definedName>
    <definedName name="_232__FDSAUDITLINK__" hidden="1">{"fdsup://directions/FAT Viewer?action=UPDATE&amp;creator=factset&amp;DYN_ARGS=TRUE&amp;DOC_NAME=FAT:FQL_AUDITING_CLIENT_TEMPLATE.FAT&amp;display_string=Audit&amp;VAR:KEY=BAJALERUXE&amp;VAR:QUERY=RkZfR1JPU1NfSU5DKFFUUiwzODUzMyk=&amp;WINDOW=FIRST_POPUP&amp;HEIGHT=450&amp;WIDTH=450&amp;START_MAXIMI","ZED=FALSE&amp;VAR:CALENDAR=FIVEDAY&amp;VAR:SYMBOL=5411&amp;VAR:INDEX=0"}</definedName>
    <definedName name="_233__FDSAUDITLINK__" hidden="1">{"fdsup://directions/FAT Viewer?action=UPDATE&amp;creator=factset&amp;DYN_ARGS=TRUE&amp;DOC_NAME=FAT:FQL_AUDITING_CLIENT_TEMPLATE.FAT&amp;display_string=Audit&amp;VAR:KEY=VINMHWFUTA&amp;VAR:QUERY=RkZfR1JPU1NfSU5DKFFUUiwzODQ0Mik=&amp;WINDOW=FIRST_POPUP&amp;HEIGHT=450&amp;WIDTH=450&amp;START_MAXIMI","ZED=FALSE&amp;VAR:CALENDAR=FIVEDAY&amp;VAR:SYMBOL=5411&amp;VAR:INDEX=0"}</definedName>
    <definedName name="_234__FDSAUDITLINK__" hidden="1">{"fdsup://directions/FAT Viewer?action=UPDATE&amp;creator=factset&amp;DYN_ARGS=TRUE&amp;DOC_NAME=FAT:FQL_AUDITING_CLIENT_TEMPLATE.FAT&amp;display_string=Audit&amp;VAR:KEY=HGDEXSDGZW&amp;VAR:QUERY=RkZfR1JPU1NfSU5DKFFUUiwzODM1Mik=&amp;WINDOW=FIRST_POPUP&amp;HEIGHT=450&amp;WIDTH=450&amp;START_MAXIMI","ZED=FALSE&amp;VAR:CALENDAR=FIVEDAY&amp;VAR:SYMBOL=5411&amp;VAR:INDEX=0"}</definedName>
    <definedName name="_235__FDSAUDITLINK__" hidden="1">{"fdsup://directions/FAT Viewer?action=UPDATE&amp;creator=factset&amp;DYN_ARGS=TRUE&amp;DOC_NAME=FAT:FQL_AUDITING_CLIENT_TEMPLATE.FAT&amp;display_string=Audit&amp;VAR:KEY=JWJMXGBSTG&amp;VAR:QUERY=RkZfR1JPU1NfSU5DKFFUUiwzODI2MCk=&amp;WINDOW=FIRST_POPUP&amp;HEIGHT=450&amp;WIDTH=450&amp;START_MAXIMI","ZED=FALSE&amp;VAR:CALENDAR=FIVEDAY&amp;VAR:SYMBOL=5411&amp;VAR:INDEX=0"}</definedName>
    <definedName name="_236__FDSAUDITLINK__" hidden="1">{"fdsup://directions/FAT Viewer?action=UPDATE&amp;creator=factset&amp;DYN_ARGS=TRUE&amp;DOC_NAME=FAT:FQL_AUDITING_CLIENT_TEMPLATE.FAT&amp;display_string=Audit&amp;VAR:KEY=HGZIBCTWXS&amp;VAR:QUERY=RkZfR1JPU1NfSU5DKFFUUiwzODE2OCk=&amp;WINDOW=FIRST_POPUP&amp;HEIGHT=450&amp;WIDTH=450&amp;START_MAXIMI","ZED=FALSE&amp;VAR:CALENDAR=FIVEDAY&amp;VAR:SYMBOL=5411&amp;VAR:INDEX=0"}</definedName>
    <definedName name="_237__FDSAUDITLINK__" hidden="1">{"fdsup://directions/FAT Viewer?action=UPDATE&amp;creator=factset&amp;DYN_ARGS=TRUE&amp;DOC_NAME=FAT:FQL_AUDITING_CLIENT_TEMPLATE.FAT&amp;display_string=Audit&amp;VAR:KEY=JGFORKZINQ&amp;VAR:QUERY=RkZfR1JPU1NfSU5DKFFUUiwzODA3Nyk=&amp;WINDOW=FIRST_POPUP&amp;HEIGHT=450&amp;WIDTH=450&amp;START_MAXIMI","ZED=FALSE&amp;VAR:CALENDAR=FIVEDAY&amp;VAR:SYMBOL=5411&amp;VAR:INDEX=0"}</definedName>
    <definedName name="_238__FDSAUDITLINK__" hidden="1">{"fdsup://directions/FAT Viewer?action=UPDATE&amp;creator=factset&amp;DYN_ARGS=TRUE&amp;DOC_NAME=FAT:FQL_AUDITING_CLIENT_TEMPLATE.FAT&amp;display_string=Audit&amp;VAR:KEY=POBMRUJKXA&amp;VAR:QUERY=RkZfR1JPU1NfSU5DKFFUUiwzNzk4Nik=&amp;WINDOW=FIRST_POPUP&amp;HEIGHT=450&amp;WIDTH=450&amp;START_MAXIMI","ZED=FALSE&amp;VAR:CALENDAR=FIVEDAY&amp;VAR:SYMBOL=5411&amp;VAR:INDEX=0"}</definedName>
    <definedName name="_239__FDSAUDITLINK__" hidden="1">{"fdsup://directions/FAT Viewer?action=UPDATE&amp;creator=factset&amp;DYN_ARGS=TRUE&amp;DOC_NAME=FAT:FQL_AUDITING_CLIENT_TEMPLATE.FAT&amp;display_string=Audit&amp;VAR:KEY=DCDAFCDYXW&amp;VAR:QUERY=RkZfR1JPU1NfSU5DKFFUUiwzNzg5NCk=&amp;WINDOW=FIRST_POPUP&amp;HEIGHT=450&amp;WIDTH=450&amp;START_MAXIMI","ZED=FALSE&amp;VAR:CALENDAR=FIVEDAY&amp;VAR:SYMBOL=5411&amp;VAR:INDEX=0"}</definedName>
    <definedName name="_23a1_" hidden="1">{"cashflow",#N/A,FALSE,"CASHFLOW "}</definedName>
    <definedName name="_24__123Graph_AC04C_FR_L2" hidden="1">#REF!</definedName>
    <definedName name="_24__123Graph_AGROWTH_REVS_A" hidden="1">#REF!</definedName>
    <definedName name="_24__123Graph_BCHART_26" hidden="1">#REF!</definedName>
    <definedName name="_24__123Graph_BCHART_4" hidden="1">#REF!</definedName>
    <definedName name="_24__123Graph_BGROSS_MARGINS" hidden="1">#REF!</definedName>
    <definedName name="_24__123Graph_CCHART_112" hidden="1">#REF!</definedName>
    <definedName name="_24__123Graph_CCHART_30" hidden="1">#REF!</definedName>
    <definedName name="_24__123Graph_Cグラフ_3A" hidden="1">#REF!</definedName>
    <definedName name="_24__123Graph_Dｸﾞﾗﾌ_2" hidden="1">#REF!</definedName>
    <definedName name="_24__123Graph_ECHART_1" hidden="1">#REF!</definedName>
    <definedName name="_24__123Graph_LBL_A20_30" hidden="1">#REF!</definedName>
    <definedName name="_24__123Graph_LBL_ANG_CONFRONT_INC" hidden="1">#REF!</definedName>
    <definedName name="_24__123Graph_LBL_BMKT_YTD" hidden="1">#REF!</definedName>
    <definedName name="_24__123Graph_LBL_C30_70台数推移" hidden="1">#REF!</definedName>
    <definedName name="_24__123Graph_LBL_F30_70台数推移" hidden="1">#REF!</definedName>
    <definedName name="_24__123Graph_XC04C_FR_L2" hidden="1">#REF!</definedName>
    <definedName name="_24__123Graph_XC04C_FR_T2" hidden="1">#REF!</definedName>
    <definedName name="_24__123Graph_XGRAFICO_1" hidden="1">#REF!</definedName>
    <definedName name="_24__FDSAUDITLINK__" hidden="1">{"fdsup://directions/FAT Viewer?action=UPDATE&amp;creator=factset&amp;DYN_ARGS=TRUE&amp;DOC_NAME=FAT:FQL_AUDITING_CLIENT_TEMPLATE.FAT&amp;display_string=Audit&amp;VAR:KEY=UJITOBQZEX&amp;VAR:QUERY=RkZfQ0FQRVgoUVRSLDM3MDcyKQ==&amp;WINDOW=FIRST_POPUP&amp;HEIGHT=450&amp;WIDTH=450&amp;START_MAXIMIZED=","FALSE&amp;VAR:CALENDAR=FIVEDAY&amp;VAR:SYMBOL=5411&amp;VAR:INDEX=0"}</definedName>
    <definedName name="_240__123Graph_XC04C_FR_T2" hidden="1">#REF!</definedName>
    <definedName name="_240__FDSAUDITLINK__" hidden="1">{"fdsup://directions/FAT Viewer?action=UPDATE&amp;creator=factset&amp;DYN_ARGS=TRUE&amp;DOC_NAME=FAT:FQL_AUDITING_CLIENT_TEMPLATE.FAT&amp;display_string=Audit&amp;VAR:KEY=TORGLAHOBO&amp;VAR:QUERY=RkZfR1JPU1NfSU5DKFFUUiwzNzgwMik=&amp;WINDOW=FIRST_POPUP&amp;HEIGHT=450&amp;WIDTH=450&amp;START_MAXIMI","ZED=FALSE&amp;VAR:CALENDAR=FIVEDAY&amp;VAR:SYMBOL=5411&amp;VAR:INDEX=0"}</definedName>
    <definedName name="_241__FDSAUDITLINK__" hidden="1">{"fdsup://directions/FAT Viewer?action=UPDATE&amp;creator=factset&amp;DYN_ARGS=TRUE&amp;DOC_NAME=FAT:FQL_AUDITING_CLIENT_TEMPLATE.FAT&amp;display_string=Audit&amp;VAR:KEY=LSJILWNWNU&amp;VAR:QUERY=RkZfR1JPU1NfSU5DKFFUUiwzNzcxMSk=&amp;WINDOW=FIRST_POPUP&amp;HEIGHT=450&amp;WIDTH=450&amp;START_MAXIMI","ZED=FALSE&amp;VAR:CALENDAR=FIVEDAY&amp;VAR:SYMBOL=5411&amp;VAR:INDEX=0"}</definedName>
    <definedName name="_242__FDSAUDITLINK__" hidden="1">{"fdsup://directions/FAT Viewer?action=UPDATE&amp;creator=factset&amp;DYN_ARGS=TRUE&amp;DOC_NAME=FAT:FQL_AUDITING_CLIENT_TEMPLATE.FAT&amp;display_string=Audit&amp;VAR:KEY=JULOJQDAZA&amp;VAR:QUERY=RkZfR1JPU1NfSU5DKFFUUiwzNzYyMSk=&amp;WINDOW=FIRST_POPUP&amp;HEIGHT=450&amp;WIDTH=450&amp;START_MAXIMI","ZED=FALSE&amp;VAR:CALENDAR=FIVEDAY&amp;VAR:SYMBOL=5411&amp;VAR:INDEX=0"}</definedName>
    <definedName name="_243__FDSAUDITLINK__" hidden="1">{"fdsup://directions/FAT Viewer?action=UPDATE&amp;creator=factset&amp;DYN_ARGS=TRUE&amp;DOC_NAME=FAT:FQL_AUDITING_CLIENT_TEMPLATE.FAT&amp;display_string=Audit&amp;VAR:KEY=VGRMROZIVM&amp;VAR:QUERY=RkZfR1JPU1NfSU5DKFFUUiwzNzUyOSk=&amp;WINDOW=FIRST_POPUP&amp;HEIGHT=450&amp;WIDTH=450&amp;START_MAXIMI","ZED=FALSE&amp;VAR:CALENDAR=FIVEDAY&amp;VAR:SYMBOL=5411&amp;VAR:INDEX=0"}</definedName>
    <definedName name="_244__FDSAUDITLINK__" hidden="1">{"fdsup://directions/FAT Viewer?action=UPDATE&amp;creator=factset&amp;DYN_ARGS=TRUE&amp;DOC_NAME=FAT:FQL_AUDITING_CLIENT_TEMPLATE.FAT&amp;display_string=Audit&amp;VAR:KEY=PKXOZATEHY&amp;VAR:QUERY=RkZfR1JPU1NfSU5DKFFUUiwzNzQzNyk=&amp;WINDOW=FIRST_POPUP&amp;HEIGHT=450&amp;WIDTH=450&amp;START_MAXIMI","ZED=FALSE&amp;VAR:CALENDAR=FIVEDAY&amp;VAR:SYMBOL=5411&amp;VAR:INDEX=0"}</definedName>
    <definedName name="_245__FDSAUDITLINK__" hidden="1">{"fdsup://directions/FAT Viewer?action=UPDATE&amp;creator=factset&amp;DYN_ARGS=TRUE&amp;DOC_NAME=FAT:FQL_AUDITING_CLIENT_TEMPLATE.FAT&amp;display_string=Audit&amp;VAR:KEY=LCBUXSVWDA&amp;VAR:QUERY=RkZfR1JPU1NfSU5DKFFUUiwzNzM0Nik=&amp;WINDOW=FIRST_POPUP&amp;HEIGHT=450&amp;WIDTH=450&amp;START_MAXIMI","ZED=FALSE&amp;VAR:CALENDAR=FIVEDAY&amp;VAR:SYMBOL=5411&amp;VAR:INDEX=0"}</definedName>
    <definedName name="_246__FDSAUDITLINK__" hidden="1">{"fdsup://directions/FAT Viewer?action=UPDATE&amp;creator=factset&amp;DYN_ARGS=TRUE&amp;DOC_NAME=FAT:FQL_AUDITING_CLIENT_TEMPLATE.FAT&amp;display_string=Audit&amp;VAR:KEY=FKBODGPUTE&amp;VAR:QUERY=RkZfR1JPU1NfSU5DKFFUUiwzNzI1Nik=&amp;WINDOW=FIRST_POPUP&amp;HEIGHT=450&amp;WIDTH=450&amp;START_MAXIMI","ZED=FALSE&amp;VAR:CALENDAR=FIVEDAY&amp;VAR:SYMBOL=5411&amp;VAR:INDEX=0"}</definedName>
    <definedName name="_247__FDSAUDITLINK__" hidden="1">{"fdsup://directions/FAT Viewer?action=UPDATE&amp;creator=factset&amp;DYN_ARGS=TRUE&amp;DOC_NAME=FAT:FQL_AUDITING_CLIENT_TEMPLATE.FAT&amp;display_string=Audit&amp;VAR:KEY=HSNQFONOBK&amp;VAR:QUERY=RkZfR1JPU1NfSU5DKFFUUiwzNzE2NCk=&amp;WINDOW=FIRST_POPUP&amp;HEIGHT=450&amp;WIDTH=450&amp;START_MAXIMI","ZED=FALSE&amp;VAR:CALENDAR=FIVEDAY&amp;VAR:SYMBOL=5411&amp;VAR:INDEX=0"}</definedName>
    <definedName name="_248__FDSAUDITLINK__" hidden="1">{"fdsup://directions/FAT Viewer?action=UPDATE&amp;creator=factset&amp;DYN_ARGS=TRUE&amp;DOC_NAME=FAT:FQL_AUDITING_CLIENT_TEMPLATE.FAT&amp;display_string=Audit&amp;VAR:KEY=JYVEFKXKFO&amp;VAR:QUERY=RkZfR1JPU1NfSU5DKFFUUiwzNzA3Mik=&amp;WINDOW=FIRST_POPUP&amp;HEIGHT=450&amp;WIDTH=450&amp;START_MAXIMI","ZED=FALSE&amp;VAR:CALENDAR=FIVEDAY&amp;VAR:SYMBOL=5411&amp;VAR:INDEX=0"}</definedName>
    <definedName name="_249__FDSAUDITLINK__" hidden="1">{"fdsup://directions/FAT Viewer?action=UPDATE&amp;creator=factset&amp;DYN_ARGS=TRUE&amp;DOC_NAME=FAT:FQL_AUDITING_CLIENT_TEMPLATE.FAT&amp;display_string=Audit&amp;VAR:KEY=LOTKVYBIHI&amp;VAR:QUERY=RkZfR1JPU1NfSU5DKFFUUiwzNjk4MSk=&amp;WINDOW=FIRST_POPUP&amp;HEIGHT=450&amp;WIDTH=450&amp;START_MAXIMI","ZED=FALSE&amp;VAR:CALENDAR=FIVEDAY&amp;VAR:SYMBOL=5411&amp;VAR:INDEX=0"}</definedName>
    <definedName name="_24a10_" hidden="1">{"sales",#N/A,FALSE,"SALES"}</definedName>
    <definedName name="_24AT1_" hidden="1">{#N/A,#N/A,FALSE,"인원";#N/A,#N/A,FALSE,"비용2";#N/A,#N/A,FALSE,"비용1";#N/A,#N/A,FALSE,"비용";#N/A,#N/A,FALSE,"보증2";#N/A,#N/A,FALSE,"보증1";#N/A,#N/A,FALSE,"보증";#N/A,#N/A,FALSE,"손익1";#N/A,#N/A,FALSE,"손익";#N/A,#N/A,FALSE,"부서별매출";#N/A,#N/A,FALSE,"매출"}</definedName>
    <definedName name="_25__123Graph_BChart_4G" hidden="1">#REF!</definedName>
    <definedName name="_25__123Graph_BGROWTH_REVS_A" hidden="1">#REF!</definedName>
    <definedName name="_25__123Graph_CCHART_26" hidden="1">#REF!</definedName>
    <definedName name="_25__123Graph_CGROWTH_REVS_A" hidden="1">#REF!</definedName>
    <definedName name="_25__123Graph_LBL_A30_70台数推移" hidden="1">#REF!</definedName>
    <definedName name="_25__123Graph_LBL_AC04C_FF_L" hidden="1">#REF!</definedName>
    <definedName name="_25__123Graph_LBL_AOG_CONFRONT_INC" hidden="1">#REF!</definedName>
    <definedName name="_25__123Graph_LBL_C30_70ｼｪｱ推移" hidden="1">#REF!</definedName>
    <definedName name="_25__123Graph_X20_30" hidden="1">#REF!</definedName>
    <definedName name="_25__123Graph_XC04C_FR_T1" hidden="1">#REF!</definedName>
    <definedName name="_25__123Graph_XGRAFICO_2" hidden="1">#REF!</definedName>
    <definedName name="_25__FDSAUDITLINK__" hidden="1">{"fdsup://directions/FAT Viewer?action=UPDATE&amp;creator=factset&amp;DYN_ARGS=TRUE&amp;DOC_NAME=FAT:FQL_AUDITING_CLIENT_TEMPLATE.FAT&amp;display_string=Audit&amp;VAR:KEY=ABIZKXSFEH&amp;VAR:QUERY=RkZfQ0FQRVgoUVRSLDM2OTgxKQ==&amp;WINDOW=FIRST_POPUP&amp;HEIGHT=450&amp;WIDTH=450&amp;START_MAXIMIZED=","FALSE&amp;VAR:CALENDAR=FIVEDAY&amp;VAR:SYMBOL=5411&amp;VAR:INDEX=0"}</definedName>
    <definedName name="_250__FDSAUDITLINK__" hidden="1">{"fdsup://directions/FAT Viewer?action=UPDATE&amp;creator=factset&amp;DYN_ARGS=TRUE&amp;DOC_NAME=FAT:FQL_AUDITING_CLIENT_TEMPLATE.FAT&amp;display_string=Audit&amp;VAR:KEY=XIHGBOFADK&amp;VAR:QUERY=RkZfR1JPU1NfSU5DKFFUUiwzNjg5MSk=&amp;WINDOW=FIRST_POPUP&amp;HEIGHT=450&amp;WIDTH=450&amp;START_MAXIMI","ZED=FALSE&amp;VAR:CALENDAR=FIVEDAY&amp;VAR:SYMBOL=5411&amp;VAR:INDEX=0"}</definedName>
    <definedName name="_251__FDSAUDITLINK__" hidden="1">{"fdsup://directions/FAT Viewer?action=UPDATE&amp;creator=factset&amp;DYN_ARGS=TRUE&amp;DOC_NAME=FAT:FQL_AUDITING_CLIENT_TEMPLATE.FAT&amp;display_string=Audit&amp;VAR:KEY=HGTWHQZIPU&amp;VAR:QUERY=RkZfR1JPU1NfSU5DKFFUUiwzNjc5OSk=&amp;WINDOW=FIRST_POPUP&amp;HEIGHT=450&amp;WIDTH=450&amp;START_MAXIMI","ZED=FALSE&amp;VAR:CALENDAR=FIVEDAY&amp;VAR:SYMBOL=5411&amp;VAR:INDEX=0"}</definedName>
    <definedName name="_252__FDSAUDITLINK__" hidden="1">{"fdsup://directions/FAT Viewer?action=UPDATE&amp;creator=factset&amp;DYN_ARGS=TRUE&amp;DOC_NAME=FAT:FQL_AUDITING_CLIENT_TEMPLATE.FAT&amp;display_string=Audit&amp;VAR:KEY=XITYXEDSHS&amp;VAR:QUERY=RkZfR1JPU1NfSU5DKFFUUiwzNjcwNyk=&amp;WINDOW=FIRST_POPUP&amp;HEIGHT=450&amp;WIDTH=450&amp;START_MAXIMI","ZED=FALSE&amp;VAR:CALENDAR=FIVEDAY&amp;VAR:SYMBOL=5411&amp;VAR:INDEX=0"}</definedName>
    <definedName name="_253__FDSAUDITLINK__" hidden="1">{"fdsup://directions/FAT Viewer?action=UPDATE&amp;creator=factset&amp;DYN_ARGS=TRUE&amp;DOC_NAME=FAT:FQL_AUDITING_CLIENT_TEMPLATE.FAT&amp;display_string=Audit&amp;VAR:KEY=RIVSDCTMHS&amp;VAR:QUERY=RkZfTk9OX09QRVJfSU5DKFFUUiw0MDYzMyk=&amp;WINDOW=FIRST_POPUP&amp;HEIGHT=450&amp;WIDTH=450&amp;START_MA","XIMIZED=FALSE&amp;VAR:CALENDAR=FIVEDAY&amp;VAR:SYMBOL=5411&amp;VAR:INDEX=0"}</definedName>
    <definedName name="_254__123Graph_DCHART_1" hidden="1">#REF!</definedName>
    <definedName name="_254__FDSAUDITLINK__" hidden="1">{"fdsup://directions/FAT Viewer?action=UPDATE&amp;creator=factset&amp;DYN_ARGS=TRUE&amp;DOC_NAME=FAT:FQL_AUDITING_CLIENT_TEMPLATE.FAT&amp;display_string=Audit&amp;VAR:KEY=RIXQDCBIFS&amp;VAR:QUERY=RkZfTk9OX09QRVJfSU5DKFFUUiw0MDU0Myk=&amp;WINDOW=FIRST_POPUP&amp;HEIGHT=450&amp;WIDTH=450&amp;START_MA","XIMIZED=FALSE&amp;VAR:CALENDAR=FIVEDAY&amp;VAR:SYMBOL=5411&amp;VAR:INDEX=0"}</definedName>
    <definedName name="_255__FDSAUDITLINK__" hidden="1">{"fdsup://directions/FAT Viewer?action=UPDATE&amp;creator=factset&amp;DYN_ARGS=TRUE&amp;DOC_NAME=FAT:FQL_AUDITING_CLIENT_TEMPLATE.FAT&amp;display_string=Audit&amp;VAR:KEY=XAJMXYPMBM&amp;VAR:QUERY=RkZfTk9OX09QRVJfSU5DKFFUUiw0MDQ1MSk=&amp;WINDOW=FIRST_POPUP&amp;HEIGHT=450&amp;WIDTH=450&amp;START_MA","XIMIZED=FALSE&amp;VAR:CALENDAR=FIVEDAY&amp;VAR:SYMBOL=5411&amp;VAR:INDEX=0"}</definedName>
    <definedName name="_256__FDSAUDITLINK__" hidden="1">{"fdsup://directions/FAT Viewer?action=UPDATE&amp;creator=factset&amp;DYN_ARGS=TRUE&amp;DOC_NAME=FAT:FQL_AUDITING_CLIENT_TEMPLATE.FAT&amp;display_string=Audit&amp;VAR:KEY=DGPULAXKZG&amp;VAR:QUERY=RkZfTk9OX09QRVJfSU5DKFFUUiw0MDM1OSk=&amp;WINDOW=FIRST_POPUP&amp;HEIGHT=450&amp;WIDTH=450&amp;START_MA","XIMIZED=FALSE&amp;VAR:CALENDAR=FIVEDAY&amp;VAR:SYMBOL=5411&amp;VAR:INDEX=0"}</definedName>
    <definedName name="_257__FDSAUDITLINK__" hidden="1">{"fdsup://directions/FAT Viewer?action=UPDATE&amp;creator=factset&amp;DYN_ARGS=TRUE&amp;DOC_NAME=FAT:FQL_AUDITING_CLIENT_TEMPLATE.FAT&amp;display_string=Audit&amp;VAR:KEY=DMJQBQDAZA&amp;VAR:QUERY=RkZfTk9OX09QRVJfSU5DKFFUUiw0MDI2OCk=&amp;WINDOW=FIRST_POPUP&amp;HEIGHT=450&amp;WIDTH=450&amp;START_MA","XIMIZED=FALSE&amp;VAR:CALENDAR=FIVEDAY&amp;VAR:SYMBOL=5411&amp;VAR:INDEX=0"}</definedName>
    <definedName name="_258__FDSAUDITLINK__" hidden="1">{"fdsup://directions/FAT Viewer?action=UPDATE&amp;creator=factset&amp;DYN_ARGS=TRUE&amp;DOC_NAME=FAT:FQL_AUDITING_CLIENT_TEMPLATE.FAT&amp;display_string=Audit&amp;VAR:KEY=ZILOBEBKPM&amp;VAR:QUERY=RkZfTk9OX09QRVJfSU5DKFFUUiw0MDE3OCk=&amp;WINDOW=FIRST_POPUP&amp;HEIGHT=450&amp;WIDTH=450&amp;START_MA","XIMIZED=FALSE&amp;VAR:CALENDAR=FIVEDAY&amp;VAR:SYMBOL=5411&amp;VAR:INDEX=0"}</definedName>
    <definedName name="_259__FDSAUDITLINK__" hidden="1">{"fdsup://directions/FAT Viewer?action=UPDATE&amp;creator=factset&amp;DYN_ARGS=TRUE&amp;DOC_NAME=FAT:FQL_AUDITING_CLIENT_TEMPLATE.FAT&amp;display_string=Audit&amp;VAR:KEY=PCJELSNUXW&amp;VAR:QUERY=RkZfTk9OX09QRVJfSU5DKFFUUiw0MDA4Nik=&amp;WINDOW=FIRST_POPUP&amp;HEIGHT=450&amp;WIDTH=450&amp;START_MA","XIMIZED=FALSE&amp;VAR:CALENDAR=FIVEDAY&amp;VAR:SYMBOL=5411&amp;VAR:INDEX=0"}</definedName>
    <definedName name="_25a2_" hidden="1">{"hilight1",#N/A,FALSE,"HILIGHT1"}</definedName>
    <definedName name="_25AT2_"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26__123Graph_BCHART_5" hidden="1">#REF!</definedName>
    <definedName name="_26__123Graph_BGROWTH_REVS_B" hidden="1">#REF!</definedName>
    <definedName name="_26__123Graph_CCHART_30" hidden="1">#REF!</definedName>
    <definedName name="_26__123Graph_CGROWTH_REVS_B" hidden="1">#REF!</definedName>
    <definedName name="_26__123Graph_FCHART_1" hidden="1">#REF!</definedName>
    <definedName name="_26__123Graph_LBL_A30_50" hidden="1">#REF!</definedName>
    <definedName name="_26__123Graph_LBL_AC04C_FF_T" hidden="1">#REF!</definedName>
    <definedName name="_26__123Graph_LBL_BNG_CONFRONT_INC" hidden="1">#REF!</definedName>
    <definedName name="_26__123Graph_LBL_D30_70台数推移" hidden="1">#REF!</definedName>
    <definedName name="_26__123Graph_X30_70台数推移" hidden="1">#REF!</definedName>
    <definedName name="_26__123Graph_XC04C_FR_T2" hidden="1">#REF!</definedName>
    <definedName name="_26__123Graph_XGRAFICO_3" hidden="1">#REF!</definedName>
    <definedName name="_26__FDSAUDITLINK__" hidden="1">{"fdsup://directions/FAT Viewer?action=UPDATE&amp;creator=factset&amp;DYN_ARGS=TRUE&amp;DOC_NAME=FAT:FQL_AUDITING_CLIENT_TEMPLATE.FAT&amp;display_string=Audit&amp;VAR:KEY=ERERCDYHGP&amp;VAR:QUERY=RkZfQ0FQRVgoUVRSLDM2ODkxKQ==&amp;WINDOW=FIRST_POPUP&amp;HEIGHT=450&amp;WIDTH=450&amp;START_MAXIMIZED=","FALSE&amp;VAR:CALENDAR=FIVEDAY&amp;VAR:SYMBOL=5411&amp;VAR:INDEX=0"}</definedName>
    <definedName name="_260__FDSAUDITLINK__" hidden="1">{"fdsup://directions/FAT Viewer?action=UPDATE&amp;creator=factset&amp;DYN_ARGS=TRUE&amp;DOC_NAME=FAT:FQL_AUDITING_CLIENT_TEMPLATE.FAT&amp;display_string=Audit&amp;VAR:KEY=JWLGDCNQTQ&amp;VAR:QUERY=RkZfTk9OX09QRVJfSU5DKFFUUiwzOTk5NCk=&amp;WINDOW=FIRST_POPUP&amp;HEIGHT=450&amp;WIDTH=450&amp;START_MA","XIMIZED=FALSE&amp;VAR:CALENDAR=FIVEDAY&amp;VAR:SYMBOL=5411&amp;VAR:INDEX=0"}</definedName>
    <definedName name="_261__FDSAUDITLINK__" hidden="1">{"fdsup://directions/FAT Viewer?action=UPDATE&amp;creator=factset&amp;DYN_ARGS=TRUE&amp;DOC_NAME=FAT:FQL_AUDITING_CLIENT_TEMPLATE.FAT&amp;display_string=Audit&amp;VAR:KEY=NODSNQXMDQ&amp;VAR:QUERY=RkZfTk9OX09QRVJfSU5DKFFUUiwzOTkwMyk=&amp;WINDOW=FIRST_POPUP&amp;HEIGHT=450&amp;WIDTH=450&amp;START_MA","XIMIZED=FALSE&amp;VAR:CALENDAR=FIVEDAY&amp;VAR:SYMBOL=5411&amp;VAR:INDEX=0"}</definedName>
    <definedName name="_262__FDSAUDITLINK__" hidden="1">{"fdsup://directions/FAT Viewer?action=UPDATE&amp;creator=factset&amp;DYN_ARGS=TRUE&amp;DOC_NAME=FAT:FQL_AUDITING_CLIENT_TEMPLATE.FAT&amp;display_string=Audit&amp;VAR:KEY=ZCVCHIHANI&amp;VAR:QUERY=RkZfTk9OX09QRVJfSU5DKFFUUiwzOTgxMyk=&amp;WINDOW=FIRST_POPUP&amp;HEIGHT=450&amp;WIDTH=450&amp;START_MA","XIMIZED=FALSE&amp;VAR:CALENDAR=FIVEDAY&amp;VAR:SYMBOL=5411&amp;VAR:INDEX=0"}</definedName>
    <definedName name="_263__FDSAUDITLINK__" hidden="1">{"fdsup://directions/FAT Viewer?action=UPDATE&amp;creator=factset&amp;DYN_ARGS=TRUE&amp;DOC_NAME=FAT:FQL_AUDITING_CLIENT_TEMPLATE.FAT&amp;display_string=Audit&amp;VAR:KEY=FGHWRSVIJE&amp;VAR:QUERY=RkZfTk9OX09QRVJfSU5DKFFUUiwzOTcyMSk=&amp;WINDOW=FIRST_POPUP&amp;HEIGHT=450&amp;WIDTH=450&amp;START_MA","XIMIZED=FALSE&amp;VAR:CALENDAR=FIVEDAY&amp;VAR:SYMBOL=5411&amp;VAR:INDEX=0"}</definedName>
    <definedName name="_264__FDSAUDITLINK__" hidden="1">{"fdsup://directions/FAT Viewer?action=UPDATE&amp;creator=factset&amp;DYN_ARGS=TRUE&amp;DOC_NAME=FAT:FQL_AUDITING_CLIENT_TEMPLATE.FAT&amp;display_string=Audit&amp;VAR:KEY=ROJGROLKTE&amp;VAR:QUERY=RkZfTk9OX09QRVJfSU5DKFFUUiwzOTYyOSk=&amp;WINDOW=FIRST_POPUP&amp;HEIGHT=450&amp;WIDTH=450&amp;START_MA","XIMIZED=FALSE&amp;VAR:CALENDAR=FIVEDAY&amp;VAR:SYMBOL=5411&amp;VAR:INDEX=0"}</definedName>
    <definedName name="_265__FDSAUDITLINK__" hidden="1">{"fdsup://directions/FAT Viewer?action=UPDATE&amp;creator=factset&amp;DYN_ARGS=TRUE&amp;DOC_NAME=FAT:FQL_AUDITING_CLIENT_TEMPLATE.FAT&amp;display_string=Audit&amp;VAR:KEY=NKXWVGNQLE&amp;VAR:QUERY=RkZfTk9OX09QRVJfSU5DKFFUUiwzOTUzOCk=&amp;WINDOW=FIRST_POPUP&amp;HEIGHT=450&amp;WIDTH=450&amp;START_MA","XIMIZED=FALSE&amp;VAR:CALENDAR=FIVEDAY&amp;VAR:SYMBOL=5411&amp;VAR:INDEX=0"}</definedName>
    <definedName name="_266__FDSAUDITLINK__" hidden="1">{"fdsup://directions/FAT Viewer?action=UPDATE&amp;creator=factset&amp;DYN_ARGS=TRUE&amp;DOC_NAME=FAT:FQL_AUDITING_CLIENT_TEMPLATE.FAT&amp;display_string=Audit&amp;VAR:KEY=LATKLORGTM&amp;VAR:QUERY=RkZfTk9OX09QRVJfSU5DKFFUUiwzOTQ0Nyk=&amp;WINDOW=FIRST_POPUP&amp;HEIGHT=450&amp;WIDTH=450&amp;START_MA","XIMIZED=FALSE&amp;VAR:CALENDAR=FIVEDAY&amp;VAR:SYMBOL=5411&amp;VAR:INDEX=0"}</definedName>
    <definedName name="_267__FDSAUDITLINK__" hidden="1">{"fdsup://directions/FAT Viewer?action=UPDATE&amp;creator=factset&amp;DYN_ARGS=TRUE&amp;DOC_NAME=FAT:FQL_AUDITING_CLIENT_TEMPLATE.FAT&amp;display_string=Audit&amp;VAR:KEY=FIVORKJIVI&amp;VAR:QUERY=RkZfTk9OX09QRVJfSU5DKFFUUiwzOTM1NSk=&amp;WINDOW=FIRST_POPUP&amp;HEIGHT=450&amp;WIDTH=450&amp;START_MA","XIMIZED=FALSE&amp;VAR:CALENDAR=FIVEDAY&amp;VAR:SYMBOL=5411&amp;VAR:INDEX=0"}</definedName>
    <definedName name="_268__FDSAUDITLINK__" hidden="1">{"fdsup://directions/FAT Viewer?action=UPDATE&amp;creator=factset&amp;DYN_ARGS=TRUE&amp;DOC_NAME=FAT:FQL_AUDITING_CLIENT_TEMPLATE.FAT&amp;display_string=Audit&amp;VAR:KEY=JOJSZYVUTQ&amp;VAR:QUERY=RkZfTk9OX09QRVJfSU5DKFFUUiwzOTI2Myk=&amp;WINDOW=FIRST_POPUP&amp;HEIGHT=450&amp;WIDTH=450&amp;START_MA","XIMIZED=FALSE&amp;VAR:CALENDAR=FIVEDAY&amp;VAR:SYMBOL=5411&amp;VAR:INDEX=0"}</definedName>
    <definedName name="_269__FDSAUDITLINK__" hidden="1">{"fdsup://directions/FAT Viewer?action=UPDATE&amp;creator=factset&amp;DYN_ARGS=TRUE&amp;DOC_NAME=FAT:FQL_AUDITING_CLIENT_TEMPLATE.FAT&amp;display_string=Audit&amp;VAR:KEY=ZCFCLYPYVU&amp;VAR:QUERY=RkZfTk9OX09QRVJfSU5DKFFUUiwzOTE3Mik=&amp;WINDOW=FIRST_POPUP&amp;HEIGHT=450&amp;WIDTH=450&amp;START_MA","XIMIZED=FALSE&amp;VAR:CALENDAR=FIVEDAY&amp;VAR:SYMBOL=5411&amp;VAR:INDEX=0"}</definedName>
    <definedName name="_26a10_" hidden="1">{"sales",#N/A,FALSE,"SALES"}</definedName>
    <definedName name="_26a3_" hidden="1">{"hilight2",#N/A,FALSE,"HILIGHT2"}</definedName>
    <definedName name="_26AT3_" hidden="1">{#N/A,#N/A,FALSE,"인원";#N/A,#N/A,FALSE,"비용2";#N/A,#N/A,FALSE,"비용1";#N/A,#N/A,FALSE,"비용";#N/A,#N/A,FALSE,"보증2";#N/A,#N/A,FALSE,"보증1";#N/A,#N/A,FALSE,"보증";#N/A,#N/A,FALSE,"손익1";#N/A,#N/A,FALSE,"손익";#N/A,#N/A,FALSE,"부서별매출";#N/A,#N/A,FALSE,"매출"}</definedName>
    <definedName name="_27__123Graph_AC04C_FR_T1" hidden="1">#REF!</definedName>
    <definedName name="_27__123Graph_AGROWTH_REVS_B" hidden="1">#REF!</definedName>
    <definedName name="_27__123Graph_BCHART_29" hidden="1">#REF!</definedName>
    <definedName name="_27__123Graph_BCHART_6" hidden="1">#REF!</definedName>
    <definedName name="_27__123Graph_CCHART_111" hidden="1">#REF!</definedName>
    <definedName name="_27__123Graph_CGROWTH_REVS_A" hidden="1">#REF!</definedName>
    <definedName name="_27__123Graph_DCHART_112" hidden="1">#REF!</definedName>
    <definedName name="_27__123Graph_LBL_A30_70ｼｪｱ推移" hidden="1">#REF!</definedName>
    <definedName name="_27__123Graph_LBL_AC04C_FR_L1" hidden="1">#REF!</definedName>
    <definedName name="_27__123Graph_LBL_BOG_CONFRONT_INC" hidden="1">#REF!</definedName>
    <definedName name="_27__123Graph_LBL_E30_70台数推移" hidden="1">#REF!</definedName>
    <definedName name="_27__123Graph_X30_50" hidden="1">#REF!</definedName>
    <definedName name="_27__123Graph_XGRAFICO_4" hidden="1">#REF!</definedName>
    <definedName name="_27__123Graph_XMKT_MONTH" hidden="1">#REF!</definedName>
    <definedName name="_27__FDSAUDITLINK__" hidden="1">{"fdsup://directions/FAT Viewer?action=UPDATE&amp;creator=factset&amp;DYN_ARGS=TRUE&amp;DOC_NAME=FAT:FQL_AUDITING_CLIENT_TEMPLATE.FAT&amp;display_string=Audit&amp;VAR:KEY=EJCNGXORIB&amp;VAR:QUERY=RkZfQ0FQRVgoUVRSLDM2Nzk5KQ==&amp;WINDOW=FIRST_POPUP&amp;HEIGHT=450&amp;WIDTH=450&amp;START_MAXIMIZED=","FALSE&amp;VAR:CALENDAR=FIVEDAY&amp;VAR:SYMBOL=5411&amp;VAR:INDEX=0"}</definedName>
    <definedName name="_270__FDSAUDITLINK__" hidden="1">{"fdsup://directions/FAT Viewer?action=UPDATE&amp;creator=factset&amp;DYN_ARGS=TRUE&amp;DOC_NAME=FAT:FQL_AUDITING_CLIENT_TEMPLATE.FAT&amp;display_string=Audit&amp;VAR:KEY=LITYDWBKTY&amp;VAR:QUERY=RkZfTk9OX09QRVJfSU5DKFFUUiwzOTA4Mik=&amp;WINDOW=FIRST_POPUP&amp;HEIGHT=450&amp;WIDTH=450&amp;START_MA","XIMIZED=FALSE&amp;VAR:CALENDAR=FIVEDAY&amp;VAR:SYMBOL=5411&amp;VAR:INDEX=0"}</definedName>
    <definedName name="_271__FDSAUDITLINK__" hidden="1">{"fdsup://directions/FAT Viewer?action=UPDATE&amp;creator=factset&amp;DYN_ARGS=TRUE&amp;DOC_NAME=FAT:FQL_AUDITING_CLIENT_TEMPLATE.FAT&amp;display_string=Audit&amp;VAR:KEY=FWVUNCROTA&amp;VAR:QUERY=RkZfTk9OX09QRVJfSU5DKFFUUiwzODk5MCk=&amp;WINDOW=FIRST_POPUP&amp;HEIGHT=450&amp;WIDTH=450&amp;START_MA","XIMIZED=FALSE&amp;VAR:CALENDAR=FIVEDAY&amp;VAR:SYMBOL=5411&amp;VAR:INDEX=0"}</definedName>
    <definedName name="_272__FDSAUDITLINK__" hidden="1">{"fdsup://directions/FAT Viewer?action=UPDATE&amp;creator=factset&amp;DYN_ARGS=TRUE&amp;DOC_NAME=FAT:FQL_AUDITING_CLIENT_TEMPLATE.FAT&amp;display_string=Audit&amp;VAR:KEY=RMPQHODMDO&amp;VAR:QUERY=RkZfTk9OX09QRVJfSU5DKFFUUiwzODg5OCk=&amp;WINDOW=FIRST_POPUP&amp;HEIGHT=450&amp;WIDTH=450&amp;START_MA","XIMIZED=FALSE&amp;VAR:CALENDAR=FIVEDAY&amp;VAR:SYMBOL=5411&amp;VAR:INDEX=0"}</definedName>
    <definedName name="_273__FDSAUDITLINK__" hidden="1">{"fdsup://directions/FAT Viewer?action=UPDATE&amp;creator=factset&amp;DYN_ARGS=TRUE&amp;DOC_NAME=FAT:FQL_AUDITING_CLIENT_TEMPLATE.FAT&amp;display_string=Audit&amp;VAR:KEY=LSXSVCTGHO&amp;VAR:QUERY=RkZfTk9OX09QRVJfSU5DKFFUUiwzODgwNyk=&amp;WINDOW=FIRST_POPUP&amp;HEIGHT=450&amp;WIDTH=450&amp;START_MA","XIMIZED=FALSE&amp;VAR:CALENDAR=FIVEDAY&amp;VAR:SYMBOL=5411&amp;VAR:INDEX=0"}</definedName>
    <definedName name="_274__FDSAUDITLINK__" hidden="1">{"fdsup://directions/FAT Viewer?action=UPDATE&amp;creator=factset&amp;DYN_ARGS=TRUE&amp;DOC_NAME=FAT:FQL_AUDITING_CLIENT_TEMPLATE.FAT&amp;display_string=Audit&amp;VAR:KEY=RORYNOLMHO&amp;VAR:QUERY=RkZfTk9OX09QRVJfSU5DKFFUUiwzODcxNyk=&amp;WINDOW=FIRST_POPUP&amp;HEIGHT=450&amp;WIDTH=450&amp;START_MA","XIMIZED=FALSE&amp;VAR:CALENDAR=FIVEDAY&amp;VAR:SYMBOL=5411&amp;VAR:INDEX=0"}</definedName>
    <definedName name="_275__FDSAUDITLINK__" hidden="1">{"fdsup://directions/FAT Viewer?action=UPDATE&amp;creator=factset&amp;DYN_ARGS=TRUE&amp;DOC_NAME=FAT:FQL_AUDITING_CLIENT_TEMPLATE.FAT&amp;display_string=Audit&amp;VAR:KEY=BSHAFUTONK&amp;VAR:QUERY=RkZfTk9OX09QRVJfSU5DKFFUUiwzODYyNSk=&amp;WINDOW=FIRST_POPUP&amp;HEIGHT=450&amp;WIDTH=450&amp;START_MA","XIMIZED=FALSE&amp;VAR:CALENDAR=FIVEDAY&amp;VAR:SYMBOL=5411&amp;VAR:INDEX=0"}</definedName>
    <definedName name="_276__FDSAUDITLINK__" hidden="1">{"fdsup://directions/FAT Viewer?action=UPDATE&amp;creator=factset&amp;DYN_ARGS=TRUE&amp;DOC_NAME=FAT:FQL_AUDITING_CLIENT_TEMPLATE.FAT&amp;display_string=Audit&amp;VAR:KEY=JOLAPWVWTU&amp;VAR:QUERY=RkZfTk9OX09QRVJfSU5DKFFUUiwzODUzMyk=&amp;WINDOW=FIRST_POPUP&amp;HEIGHT=450&amp;WIDTH=450&amp;START_MA","XIMIZED=FALSE&amp;VAR:CALENDAR=FIVEDAY&amp;VAR:SYMBOL=5411&amp;VAR:INDEX=0"}</definedName>
    <definedName name="_277__FDSAUDITLINK__" hidden="1">{"fdsup://directions/FAT Viewer?action=UPDATE&amp;creator=factset&amp;DYN_ARGS=TRUE&amp;DOC_NAME=FAT:FQL_AUDITING_CLIENT_TEMPLATE.FAT&amp;display_string=Audit&amp;VAR:KEY=VYJQZKFQBI&amp;VAR:QUERY=RkZfTk9OX09QRVJfSU5DKFFUUiwzODQ0Mik=&amp;WINDOW=FIRST_POPUP&amp;HEIGHT=450&amp;WIDTH=450&amp;START_MA","XIMIZED=FALSE&amp;VAR:CALENDAR=FIVEDAY&amp;VAR:SYMBOL=5411&amp;VAR:INDEX=0"}</definedName>
    <definedName name="_278__FDSAUDITLINK__" hidden="1">{"fdsup://directions/FAT Viewer?action=UPDATE&amp;creator=factset&amp;DYN_ARGS=TRUE&amp;DOC_NAME=FAT:FQL_AUDITING_CLIENT_TEMPLATE.FAT&amp;display_string=Audit&amp;VAR:KEY=BMXCFIHAVE&amp;VAR:QUERY=RkZfTk9OX09QRVJfSU5DKFFUUiwzODM1Mik=&amp;WINDOW=FIRST_POPUP&amp;HEIGHT=450&amp;WIDTH=450&amp;START_MA","XIMIZED=FALSE&amp;VAR:CALENDAR=FIVEDAY&amp;VAR:SYMBOL=5411&amp;VAR:INDEX=0"}</definedName>
    <definedName name="_279__FDSAUDITLINK__" hidden="1">{"fdsup://directions/FAT Viewer?action=UPDATE&amp;creator=factset&amp;DYN_ARGS=TRUE&amp;DOC_NAME=FAT:FQL_AUDITING_CLIENT_TEMPLATE.FAT&amp;display_string=Audit&amp;VAR:KEY=BYJYDIBUDM&amp;VAR:QUERY=RkZfTk9OX09QRVJfSU5DKFFUUiwzODI2MCk=&amp;WINDOW=FIRST_POPUP&amp;HEIGHT=450&amp;WIDTH=450&amp;START_MA","XIMIZED=FALSE&amp;VAR:CALENDAR=FIVEDAY&amp;VAR:SYMBOL=5411&amp;VAR:INDEX=0"}</definedName>
    <definedName name="_27a4_" hidden="1">{"hilight3",#N/A,FALSE,"HILIGHT3"}</definedName>
    <definedName name="_28__123Graph_BCHART_111" hidden="1">#REF!</definedName>
    <definedName name="_28__123Graph_BCHART_7" hidden="1">#REF!</definedName>
    <definedName name="_28__123Graph_CCHART_112" hidden="1">#REF!</definedName>
    <definedName name="_28__123Graph_CGROWTH_REVS_B" hidden="1">#REF!</definedName>
    <definedName name="_28__123Graph_DGROWTH_REVS_A" hidden="1">#REF!</definedName>
    <definedName name="_28__123Graph_Dグラフ_3A" hidden="1">#REF!</definedName>
    <definedName name="_28__123Graph_LBL_AC04C_FR_L2" hidden="1">#REF!</definedName>
    <definedName name="_28__123Graph_LBL_B30_70台数推移" hidden="1">#REF!</definedName>
    <definedName name="_28__123Graph_LBL_CNG_CONFRONT_INC" hidden="1">#REF!</definedName>
    <definedName name="_28__123Graph_LBL_F30_70台数推移" hidden="1">#REF!</definedName>
    <definedName name="_28__123Graph_X30_70ｼｪｱ推移" hidden="1">#REF!</definedName>
    <definedName name="_28__123Graph_XCHART_1" hidden="1">#REF!</definedName>
    <definedName name="_28__123Graph_XGRAFICO_5" hidden="1">#REF!</definedName>
    <definedName name="_28__FDSAUDITLINK__" hidden="1">{"fdsup://directions/FAT Viewer?action=UPDATE&amp;creator=factset&amp;DYN_ARGS=TRUE&amp;DOC_NAME=FAT:FQL_AUDITING_CLIENT_TEMPLATE.FAT&amp;display_string=Audit&amp;VAR:KEY=ELWHCVETKL&amp;VAR:QUERY=RkZfQ0FQRVgoUVRSLDM2NzA3KQ==&amp;WINDOW=FIRST_POPUP&amp;HEIGHT=450&amp;WIDTH=450&amp;START_MAXIMIZED=","FALSE&amp;VAR:CALENDAR=FIVEDAY&amp;VAR:SYMBOL=5411&amp;VAR:INDEX=0"}</definedName>
    <definedName name="_280__FDSAUDITLINK__" hidden="1">{"fdsup://directions/FAT Viewer?action=UPDATE&amp;creator=factset&amp;DYN_ARGS=TRUE&amp;DOC_NAME=FAT:FQL_AUDITING_CLIENT_TEMPLATE.FAT&amp;display_string=Audit&amp;VAR:KEY=NSZEVQZYNK&amp;VAR:QUERY=RkZfTk9OX09QRVJfSU5DKFFUUiwzODE2OCk=&amp;WINDOW=FIRST_POPUP&amp;HEIGHT=450&amp;WIDTH=450&amp;START_MA","XIMIZED=FALSE&amp;VAR:CALENDAR=FIVEDAY&amp;VAR:SYMBOL=5411&amp;VAR:INDEX=0"}</definedName>
    <definedName name="_281__FDSAUDITLINK__" hidden="1">{"fdsup://directions/FAT Viewer?action=UPDATE&amp;creator=factset&amp;DYN_ARGS=TRUE&amp;DOC_NAME=FAT:FQL_AUDITING_CLIENT_TEMPLATE.FAT&amp;display_string=Audit&amp;VAR:KEY=JKXCVSNKTO&amp;VAR:QUERY=RkZfTk9OX09QRVJfSU5DKFFUUiwzODA3Nyk=&amp;WINDOW=FIRST_POPUP&amp;HEIGHT=450&amp;WIDTH=450&amp;START_MA","XIMIZED=FALSE&amp;VAR:CALENDAR=FIVEDAY&amp;VAR:SYMBOL=5411&amp;VAR:INDEX=0"}</definedName>
    <definedName name="_282__123Graph_LBL_ACHART_1" hidden="1">#REF!</definedName>
    <definedName name="_282__FDSAUDITLINK__" hidden="1">{"fdsup://directions/FAT Viewer?action=UPDATE&amp;creator=factset&amp;DYN_ARGS=TRUE&amp;DOC_NAME=FAT:FQL_AUDITING_CLIENT_TEMPLATE.FAT&amp;display_string=Audit&amp;VAR:KEY=RQXGROHWRI&amp;VAR:QUERY=RkZfTk9OX09QRVJfSU5DKFFUUiwzNzk4Nik=&amp;WINDOW=FIRST_POPUP&amp;HEIGHT=450&amp;WIDTH=450&amp;START_MA","XIMIZED=FALSE&amp;VAR:CALENDAR=FIVEDAY&amp;VAR:SYMBOL=5411&amp;VAR:INDEX=0"}</definedName>
    <definedName name="_283__123Graph_LBL_ACHART_3" hidden="1">#REF!</definedName>
    <definedName name="_283__FDSAUDITLINK__" hidden="1">{"fdsup://directions/FAT Viewer?action=UPDATE&amp;creator=factset&amp;DYN_ARGS=TRUE&amp;DOC_NAME=FAT:FQL_AUDITING_CLIENT_TEMPLATE.FAT&amp;display_string=Audit&amp;VAR:KEY=DUPGJGVKLM&amp;VAR:QUERY=RkZfTk9OX09QRVJfSU5DKFFUUiwzNzg5NCk=&amp;WINDOW=FIRST_POPUP&amp;HEIGHT=450&amp;WIDTH=450&amp;START_MA","XIMIZED=FALSE&amp;VAR:CALENDAR=FIVEDAY&amp;VAR:SYMBOL=5411&amp;VAR:INDEX=0"}</definedName>
    <definedName name="_284__FDSAUDITLINK__" hidden="1">{"fdsup://directions/FAT Viewer?action=UPDATE&amp;creator=factset&amp;DYN_ARGS=TRUE&amp;DOC_NAME=FAT:FQL_AUDITING_CLIENT_TEMPLATE.FAT&amp;display_string=Audit&amp;VAR:KEY=ZMPAHSNENM&amp;VAR:QUERY=RkZfTk9OX09QRVJfSU5DKFFUUiwzNzgwMik=&amp;WINDOW=FIRST_POPUP&amp;HEIGHT=450&amp;WIDTH=450&amp;START_MA","XIMIZED=FALSE&amp;VAR:CALENDAR=FIVEDAY&amp;VAR:SYMBOL=5411&amp;VAR:INDEX=0"}</definedName>
    <definedName name="_285__FDSAUDITLINK__" hidden="1">{"fdsup://directions/FAT Viewer?action=UPDATE&amp;creator=factset&amp;DYN_ARGS=TRUE&amp;DOC_NAME=FAT:FQL_AUDITING_CLIENT_TEMPLATE.FAT&amp;display_string=Audit&amp;VAR:KEY=JMFMDSNKVE&amp;VAR:QUERY=RkZfTk9OX09QRVJfSU5DKFFUUiwzNzcxMSk=&amp;WINDOW=FIRST_POPUP&amp;HEIGHT=450&amp;WIDTH=450&amp;START_MA","XIMIZED=FALSE&amp;VAR:CALENDAR=FIVEDAY&amp;VAR:SYMBOL=5411&amp;VAR:INDEX=0"}</definedName>
    <definedName name="_286__FDSAUDITLINK__" hidden="1">{"fdsup://directions/FAT Viewer?action=UPDATE&amp;creator=factset&amp;DYN_ARGS=TRUE&amp;DOC_NAME=FAT:FQL_AUDITING_CLIENT_TEMPLATE.FAT&amp;display_string=Audit&amp;VAR:KEY=PUZERQNCBO&amp;VAR:QUERY=RkZfTk9OX09QRVJfSU5DKFFUUiwzNzYyMSk=&amp;WINDOW=FIRST_POPUP&amp;HEIGHT=450&amp;WIDTH=450&amp;START_MA","XIMIZED=FALSE&amp;VAR:CALENDAR=FIVEDAY&amp;VAR:SYMBOL=5411&amp;VAR:INDEX=0"}</definedName>
    <definedName name="_287__FDSAUDITLINK__" hidden="1">{"fdsup://directions/FAT Viewer?action=UPDATE&amp;creator=factset&amp;DYN_ARGS=TRUE&amp;DOC_NAME=FAT:FQL_AUDITING_CLIENT_TEMPLATE.FAT&amp;display_string=Audit&amp;VAR:KEY=PITSXOLIHW&amp;VAR:QUERY=RkZfTk9OX09QRVJfSU5DKFFUUiwzNzUyOSk=&amp;WINDOW=FIRST_POPUP&amp;HEIGHT=450&amp;WIDTH=450&amp;START_MA","XIMIZED=FALSE&amp;VAR:CALENDAR=FIVEDAY&amp;VAR:SYMBOL=5411&amp;VAR:INDEX=0"}</definedName>
    <definedName name="_288__FDSAUDITLINK__" hidden="1">{"fdsup://directions/FAT Viewer?action=UPDATE&amp;creator=factset&amp;DYN_ARGS=TRUE&amp;DOC_NAME=FAT:FQL_AUDITING_CLIENT_TEMPLATE.FAT&amp;display_string=Audit&amp;VAR:KEY=RMLMNCVAPA&amp;VAR:QUERY=RkZfTk9OX09QRVJfSU5DKFFUUiwzNzQzNyk=&amp;WINDOW=FIRST_POPUP&amp;HEIGHT=450&amp;WIDTH=450&amp;START_MA","XIMIZED=FALSE&amp;VAR:CALENDAR=FIVEDAY&amp;VAR:SYMBOL=5411&amp;VAR:INDEX=0"}</definedName>
    <definedName name="_289__FDSAUDITLINK__" hidden="1">{"fdsup://directions/FAT Viewer?action=UPDATE&amp;creator=factset&amp;DYN_ARGS=TRUE&amp;DOC_NAME=FAT:FQL_AUDITING_CLIENT_TEMPLATE.FAT&amp;display_string=Audit&amp;VAR:KEY=BYFYFWZCDA&amp;VAR:QUERY=RkZfTk9OX09QRVJfSU5DKFFUUiwzNzM0Nik=&amp;WINDOW=FIRST_POPUP&amp;HEIGHT=450&amp;WIDTH=450&amp;START_MA","XIMIZED=FALSE&amp;VAR:CALENDAR=FIVEDAY&amp;VAR:SYMBOL=5411&amp;VAR:INDEX=0"}</definedName>
    <definedName name="_28a5_" hidden="1">{"income",#N/A,FALSE,"INCOME"}</definedName>
    <definedName name="_29__123Graph_BCHART_112" hidden="1">#REF!</definedName>
    <definedName name="_29__123Graph_BCHART_8" hidden="1">#REF!</definedName>
    <definedName name="_29__123Graph_CCHART_26" hidden="1">#REF!</definedName>
    <definedName name="_29__123Graph_DCHART_112" hidden="1">#REF!</definedName>
    <definedName name="_29__123Graph_DGROWTH_REVS_B" hidden="1">#REF!</definedName>
    <definedName name="_29__123Graph_LBL_AC04C_FR_T1" hidden="1">#REF!</definedName>
    <definedName name="_29__123Graph_LBL_B30_70ｼｪｱ推移" hidden="1">#REF!</definedName>
    <definedName name="_29__123Graph_LBL_COG_CONFRONT_INC" hidden="1">#REF!</definedName>
    <definedName name="_29__123Graph_XGRAFICO_6" hidden="1">#REF!</definedName>
    <definedName name="_29__FDSAUDITLINK__" hidden="1">{"fdsup://directions/FAT Viewer?action=UPDATE&amp;creator=factset&amp;DYN_ARGS=TRUE&amp;DOC_NAME=FAT:FQL_AUDITING_CLIENT_TEMPLATE.FAT&amp;display_string=Audit&amp;VAR:KEY=YXIRSZMJYZ&amp;VAR:QUERY=RkZfQ0FQRVgoUVRSLDM5OTAzKQ==&amp;WINDOW=FIRST_POPUP&amp;HEIGHT=450&amp;WIDTH=450&amp;START_MAXIMIZED=","FALSE&amp;VAR:CALENDAR=FIVEDAY&amp;VAR:SYMBOL=5411&amp;VAR:INDEX=0"}</definedName>
    <definedName name="_290__FDSAUDITLINK__" hidden="1">{"fdsup://directions/FAT Viewer?action=UPDATE&amp;creator=factset&amp;DYN_ARGS=TRUE&amp;DOC_NAME=FAT:FQL_AUDITING_CLIENT_TEMPLATE.FAT&amp;display_string=Audit&amp;VAR:KEY=LEDGFOPQBU&amp;VAR:QUERY=RkZfTk9OX09QRVJfSU5DKFFUUiwzNzI1Nik=&amp;WINDOW=FIRST_POPUP&amp;HEIGHT=450&amp;WIDTH=450&amp;START_MA","XIMIZED=FALSE&amp;VAR:CALENDAR=FIVEDAY&amp;VAR:SYMBOL=5411&amp;VAR:INDEX=0"}</definedName>
    <definedName name="_291__FDSAUDITLINK__" hidden="1">{"fdsup://directions/FAT Viewer?action=UPDATE&amp;creator=factset&amp;DYN_ARGS=TRUE&amp;DOC_NAME=FAT:FQL_AUDITING_CLIENT_TEMPLATE.FAT&amp;display_string=Audit&amp;VAR:KEY=ZSJYDEPQDS&amp;VAR:QUERY=RkZfTk9OX09QRVJfSU5DKFFUUiwzNzE2NCk=&amp;WINDOW=FIRST_POPUP&amp;HEIGHT=450&amp;WIDTH=450&amp;START_MA","XIMIZED=FALSE&amp;VAR:CALENDAR=FIVEDAY&amp;VAR:SYMBOL=5411&amp;VAR:INDEX=0"}</definedName>
    <definedName name="_292__FDSAUDITLINK__" hidden="1">{"fdsup://directions/FAT Viewer?action=UPDATE&amp;creator=factset&amp;DYN_ARGS=TRUE&amp;DOC_NAME=FAT:FQL_AUDITING_CLIENT_TEMPLATE.FAT&amp;display_string=Audit&amp;VAR:KEY=XGZOHKLYDO&amp;VAR:QUERY=RkZfTk9OX09QRVJfSU5DKFFUUiwzNzA3Mik=&amp;WINDOW=FIRST_POPUP&amp;HEIGHT=450&amp;WIDTH=450&amp;START_MA","XIMIZED=FALSE&amp;VAR:CALENDAR=FIVEDAY&amp;VAR:SYMBOL=5411&amp;VAR:INDEX=0"}</definedName>
    <definedName name="_293__FDSAUDITLINK__" hidden="1">{"fdsup://directions/FAT Viewer?action=UPDATE&amp;creator=factset&amp;DYN_ARGS=TRUE&amp;DOC_NAME=FAT:FQL_AUDITING_CLIENT_TEMPLATE.FAT&amp;display_string=Audit&amp;VAR:KEY=HSZKRSNYBM&amp;VAR:QUERY=RkZfTk9OX09QRVJfSU5DKFFUUiwzNjk4MSk=&amp;WINDOW=FIRST_POPUP&amp;HEIGHT=450&amp;WIDTH=450&amp;START_MA","XIMIZED=FALSE&amp;VAR:CALENDAR=FIVEDAY&amp;VAR:SYMBOL=5411&amp;VAR:INDEX=0"}</definedName>
    <definedName name="_294__FDSAUDITLINK__" hidden="1">{"fdsup://directions/FAT Viewer?action=UPDATE&amp;creator=factset&amp;DYN_ARGS=TRUE&amp;DOC_NAME=FAT:FQL_AUDITING_CLIENT_TEMPLATE.FAT&amp;display_string=Audit&amp;VAR:KEY=PARCFSHOLW&amp;VAR:QUERY=RkZfTk9OX09QRVJfSU5DKFFUUiwzNjg5MSk=&amp;WINDOW=FIRST_POPUP&amp;HEIGHT=450&amp;WIDTH=450&amp;START_MA","XIMIZED=FALSE&amp;VAR:CALENDAR=FIVEDAY&amp;VAR:SYMBOL=5411&amp;VAR:INDEX=0"}</definedName>
    <definedName name="_295__FDSAUDITLINK__" hidden="1">{"fdsup://directions/FAT Viewer?action=UPDATE&amp;creator=factset&amp;DYN_ARGS=TRUE&amp;DOC_NAME=FAT:FQL_AUDITING_CLIENT_TEMPLATE.FAT&amp;display_string=Audit&amp;VAR:KEY=VQVYJUFSNG&amp;VAR:QUERY=RkZfTk9OX09QRVJfSU5DKFFUUiwzNjc5OSk=&amp;WINDOW=FIRST_POPUP&amp;HEIGHT=450&amp;WIDTH=450&amp;START_MA","XIMIZED=FALSE&amp;VAR:CALENDAR=FIVEDAY&amp;VAR:SYMBOL=5411&amp;VAR:INDEX=0"}</definedName>
    <definedName name="_296__FDSAUDITLINK__" hidden="1">{"fdsup://directions/FAT Viewer?action=UPDATE&amp;creator=factset&amp;DYN_ARGS=TRUE&amp;DOC_NAME=FAT:FQL_AUDITING_CLIENT_TEMPLATE.FAT&amp;display_string=Audit&amp;VAR:KEY=PWHGNSPAHS&amp;VAR:QUERY=RkZfTk9OX09QRVJfSU5DKFFUUiwzNjcwNyk=&amp;WINDOW=FIRST_POPUP&amp;HEIGHT=450&amp;WIDTH=450&amp;START_MA","XIMIZED=FALSE&amp;VAR:CALENDAR=FIVEDAY&amp;VAR:SYMBOL=5411&amp;VAR:INDEX=0"}</definedName>
    <definedName name="_297__FDSAUDITLINK__" hidden="1">{"fdsup://directions/FAT Viewer?action=UPDATE&amp;creator=factset&amp;DYN_ARGS=TRUE&amp;DOC_NAME=FAT:FQL_AUDITING_CLIENT_TEMPLATE.FAT&amp;display_string=Audit&amp;VAR:KEY=OPYROZWHOJ&amp;VAR:QUERY=RkZfSU5UX0VYUF9ORVQoUVRSLDM2Nzk5KQ==&amp;WINDOW=FIRST_POPUP&amp;HEIGHT=450&amp;WIDTH=450&amp;START_MA","XIMIZED=FALSE&amp;VAR:CALENDAR=FIVEDAY&amp;VAR:SYMBOL=5411&amp;VAR:INDEX=0"}</definedName>
    <definedName name="_298__FDSAUDITLINK__" hidden="1">{"fdsup://Directions/FactSet Auditing Viewer?action=AUDIT_VALUE&amp;DB=129&amp;ID1=654379&amp;VALUEID=01401&amp;SDATE=201004&amp;PERIODTYPE=QTR_STD&amp;window=popup_no_bar&amp;width=385&amp;height=120&amp;START_MAXIMIZED=FALSE&amp;creator=factset&amp;display_string=Audit"}</definedName>
    <definedName name="_299__FDSAUDITLINK__" hidden="1">{"fdsup://Directions/FactSet Auditing Viewer?action=AUDIT_VALUE&amp;DB=129&amp;ID1=654379&amp;VALUEID=01401&amp;SDATE=201003&amp;PERIODTYPE=QTR_STD&amp;window=popup_no_bar&amp;width=385&amp;height=120&amp;START_MAXIMIZED=FALSE&amp;creator=factset&amp;display_string=Audit"}</definedName>
    <definedName name="_29a2_" hidden="1">{"hilight1",#N/A,FALSE,"HILIGHT1"}</definedName>
    <definedName name="_29a6_" hidden="1">{"index",#N/A,FALSE,"INDEX"}</definedName>
    <definedName name="_3_?" hidden="1">{#N/A,#N/A,FALSE,"Sheet6 (24)"}</definedName>
    <definedName name="_3__123Graph_A_93" hidden="1">#REF!</definedName>
    <definedName name="_3__123Graph_A30_50" hidden="1">#REF!</definedName>
    <definedName name="_3__123Graph_AC04C_ALL_L1" hidden="1">#REF!</definedName>
    <definedName name="_3__123Graph_AC04C_ALL_T1" hidden="1">#REF!</definedName>
    <definedName name="_3__123Graph_ACHART_1" hidden="1">#REF!</definedName>
    <definedName name="_3__123Graph_ACHART_11" hidden="1">#REF!</definedName>
    <definedName name="_3__123Graph_ACHART_111" hidden="1">#REF!</definedName>
    <definedName name="_3__123Graph_AChart_1A" hidden="1">#REF!</definedName>
    <definedName name="_3__123Graph_ACHART_3" hidden="1">#REF!</definedName>
    <definedName name="_3__123Graph_ACHART_9" hidden="1">#REF!</definedName>
    <definedName name="_3__123Graph_AGRAFICO_3" hidden="1">#REF!</definedName>
    <definedName name="_3__123Graph_AMKT_MONTH" hidden="1">#REF!</definedName>
    <definedName name="_3__123Graph_ANG_CONFRONT_INC" hidden="1">#REF!</definedName>
    <definedName name="_3__123Graph_B30_70台数推移" hidden="1">#REF!</definedName>
    <definedName name="_3__123Graph_BChart_1A" hidden="1">#REF!</definedName>
    <definedName name="_3__123Graph_BCHART_2" hidden="1">#REF!</definedName>
    <definedName name="_3__123Graph_Bｸﾞﾗﾌ_1" hidden="1">#REF!</definedName>
    <definedName name="_3__123Graph_CA_\ARCOMP.PIC" hidden="1">#REF!</definedName>
    <definedName name="_3__123Graph_CChart_1A" hidden="1">#REF!</definedName>
    <definedName name="_3__123Graph_CCHART_2" hidden="1">#REF!</definedName>
    <definedName name="_3__123Graph_CChart_3" hidden="1">#REF!</definedName>
    <definedName name="_3__123Graph_Cｸﾞﾗﾌ_3" hidden="1">#REF!</definedName>
    <definedName name="_3__123Graph_XChart_1A" hidden="1">#REF!</definedName>
    <definedName name="_3__123Graph_XDEC_SEM" hidden="1">#REF!</definedName>
    <definedName name="_3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3_0_Table2_" hidden="1">#REF!</definedName>
    <definedName name="_3_0Rwvu.Pag" hidden="1">#REF!</definedName>
    <definedName name="_30__123Graph_AC04C_ALL_T1" hidden="1">#REF!</definedName>
    <definedName name="_30__123Graph_AC04C_FR_T2" hidden="1">#REF!</definedName>
    <definedName name="_30__123Graph_BCHART_26" hidden="1">#REF!</definedName>
    <definedName name="_30__123Graph_BCHART_5" hidden="1">#REF!</definedName>
    <definedName name="_30__123Graph_BCHART_9" hidden="1">#REF!</definedName>
    <definedName name="_30__123Graph_BGROSS_MARGINS" hidden="1">#REF!</definedName>
    <definedName name="_30__123Graph_CCHART_30" hidden="1">#REF!</definedName>
    <definedName name="_30__123Graph_DGROWTH_REVS_A" hidden="1">#REF!</definedName>
    <definedName name="_30__123Graph_LBL_AC04C_FR_T2" hidden="1">#REF!</definedName>
    <definedName name="_30__123Graph_LBL_C30_70台数推移" hidden="1">#REF!</definedName>
    <definedName name="_30__123Graph_LBL_DCHART_1" hidden="1">#REF!</definedName>
    <definedName name="_30__123Graph_X20_30" hidden="1">#REF!</definedName>
    <definedName name="_30__123Graph_XCHART_112" hidden="1">#REF!</definedName>
    <definedName name="_30__123Graph_XCHART_2" hidden="1">#REF!</definedName>
    <definedName name="_30__123Graph_XGRAFICO_7" hidden="1">#REF!</definedName>
    <definedName name="_30__123Graph_XMKT_YTD" hidden="1">#REF!</definedName>
    <definedName name="_30__FDSAUDITLINK__" hidden="1">{"fdsup://directions/FAT Viewer?action=UPDATE&amp;creator=factset&amp;DYN_ARGS=TRUE&amp;DOC_NAME=FAT:FQL_AUDITING_CLIENT_TEMPLATE.FAT&amp;display_string=Audit&amp;VAR:KEY=OHCLWDETCX&amp;VAR:QUERY=RkZfQ0FQRVgoUVRSLDM5ODEzKQ==&amp;WINDOW=FIRST_POPUP&amp;HEIGHT=450&amp;WIDTH=450&amp;START_MAXIMIZED=","FALSE&amp;VAR:CALENDAR=FIVEDAY&amp;VAR:SYMBOL=5411&amp;VAR:INDEX=0"}</definedName>
    <definedName name="_300__FDSAUDITLINK__" hidden="1">{"fdsup://Directions/FactSet Auditing Viewer?action=AUDIT_VALUE&amp;DB=129&amp;ID1=654379&amp;VALUEID=01401&amp;SDATE=201002&amp;PERIODTYPE=QTR_STD&amp;window=popup_no_bar&amp;width=385&amp;height=120&amp;START_MAXIMIZED=FALSE&amp;creator=factset&amp;display_string=Audit"}</definedName>
    <definedName name="_301__FDSAUDITLINK__" hidden="1">{"fdsup://Directions/FactSet Auditing Viewer?action=AUDIT_VALUE&amp;DB=129&amp;ID1=654379&amp;VALUEID=01401&amp;SDATE=201001&amp;PERIODTYPE=QTR_STD&amp;window=popup_no_bar&amp;width=385&amp;height=120&amp;START_MAXIMIZED=FALSE&amp;creator=factset&amp;display_string=Audit"}</definedName>
    <definedName name="_302__FDSAUDITLINK__" hidden="1">{"fdsup://Directions/FactSet Auditing Viewer?action=AUDIT_VALUE&amp;DB=129&amp;ID1=654379&amp;VALUEID=01401&amp;SDATE=200904&amp;PERIODTYPE=QTR_STD&amp;window=popup_no_bar&amp;width=385&amp;height=120&amp;START_MAXIMIZED=FALSE&amp;creator=factset&amp;display_string=Audit"}</definedName>
    <definedName name="_303__FDSAUDITLINK__" hidden="1">{"fdsup://Directions/FactSet Auditing Viewer?action=AUDIT_VALUE&amp;DB=129&amp;ID1=654379&amp;VALUEID=01401&amp;SDATE=200903&amp;PERIODTYPE=QTR_STD&amp;window=popup_no_bar&amp;width=385&amp;height=120&amp;START_MAXIMIZED=FALSE&amp;creator=factset&amp;display_string=Audit"}</definedName>
    <definedName name="_304__FDSAUDITLINK__" hidden="1">{"fdsup://Directions/FactSet Auditing Viewer?action=AUDIT_VALUE&amp;DB=129&amp;ID1=654379&amp;VALUEID=01401&amp;SDATE=200902&amp;PERIODTYPE=QTR_STD&amp;window=popup_no_bar&amp;width=385&amp;height=120&amp;START_MAXIMIZED=FALSE&amp;creator=factset&amp;display_string=Audit"}</definedName>
    <definedName name="_305__FDSAUDITLINK__" hidden="1">{"fdsup://Directions/FactSet Auditing Viewer?action=AUDIT_VALUE&amp;DB=129&amp;ID1=654379&amp;VALUEID=01401&amp;SDATE=200901&amp;PERIODTYPE=QTR_STD&amp;window=popup_no_bar&amp;width=385&amp;height=120&amp;START_MAXIMIZED=FALSE&amp;creator=factset&amp;display_string=Audit"}</definedName>
    <definedName name="_306__FDSAUDITLINK__" hidden="1">{"fdsup://Directions/FactSet Auditing Viewer?action=AUDIT_VALUE&amp;DB=129&amp;ID1=654379&amp;VALUEID=02999&amp;SDATE=200903&amp;PERIODTYPE=QTR_STD&amp;window=popup_no_bar&amp;width=385&amp;height=120&amp;START_MAXIMIZED=FALSE&amp;creator=factset&amp;display_string=Audit"}</definedName>
    <definedName name="_307__FDSAUDITLINK__" hidden="1">{"fdsup://Directions/FactSet Auditing Viewer?action=AUDIT_VALUE&amp;DB=129&amp;ID1=654379&amp;VALUEID=02999&amp;SDATE=200902&amp;PERIODTYPE=QTR_STD&amp;window=popup_no_bar&amp;width=385&amp;height=120&amp;START_MAXIMIZED=FALSE&amp;creator=factset&amp;display_string=Audit"}</definedName>
    <definedName name="_308__FDSAUDITLINK__" hidden="1">{"fdsup://Directions/FactSet Auditing Viewer?action=AUDIT_VALUE&amp;DB=129&amp;ID1=654379&amp;VALUEID=02999&amp;SDATE=200901&amp;PERIODTYPE=QTR_STD&amp;window=popup_no_bar&amp;width=385&amp;height=120&amp;START_MAXIMIZED=FALSE&amp;creator=factset&amp;display_string=Audit"}</definedName>
    <definedName name="_309__FDSAUDITLINK__" hidden="1">{"fdsup://Directions/FactSet Auditing Viewer?action=AUDIT_VALUE&amp;DB=129&amp;ID1=654379&amp;VALUEID=02999&amp;SDATE=201004&amp;PERIODTYPE=QTR_STD&amp;window=popup_no_bar&amp;width=385&amp;height=120&amp;START_MAXIMIZED=FALSE&amp;creator=factset&amp;display_string=Audit"}</definedName>
    <definedName name="_30a7_" hidden="1">{"PRINT_EST",#N/A,FALSE,"ESTMON"}</definedName>
    <definedName name="_31__123Graph_CCHART_1" hidden="1">#REF!</definedName>
    <definedName name="_31__123Graph_CGROWTH_REVS_A" hidden="1">#REF!</definedName>
    <definedName name="_31__123Graph_DGROWTH_REVS_B" hidden="1">#REF!</definedName>
    <definedName name="_31__123Graph_LBL_C30_70ｼｪｱ推移" hidden="1">#REF!</definedName>
    <definedName name="_31__123Graph_LBL_DCHART_2" hidden="1">#REF!</definedName>
    <definedName name="_31__123Graph_X_92" hidden="1">#REF!</definedName>
    <definedName name="_31__123Graph_X30_70台数推移" hidden="1">#REF!</definedName>
    <definedName name="_31__123Graph_XChart_1A" hidden="1">#REF!</definedName>
    <definedName name="_31__FDSAUDITLINK__" hidden="1">{"fdsup://directions/FAT Viewer?action=UPDATE&amp;creator=factset&amp;DYN_ARGS=TRUE&amp;DOC_NAME=FAT:FQL_AUDITING_CLIENT_TEMPLATE.FAT&amp;display_string=Audit&amp;VAR:KEY=UBQNATOTAP&amp;VAR:QUERY=RkZfQ0FQRVgoUVRSLDM5NzIxKQ==&amp;WINDOW=FIRST_POPUP&amp;HEIGHT=450&amp;WIDTH=450&amp;START_MAXIMIZED=","FALSE&amp;VAR:CALENDAR=FIVEDAY&amp;VAR:SYMBOL=5411&amp;VAR:INDEX=0"}</definedName>
    <definedName name="_310__FDSAUDITLINK__" hidden="1">{"fdsup://Directions/FactSet Auditing Viewer?action=AUDIT_VALUE&amp;DB=129&amp;ID1=654379&amp;VALUEID=02999&amp;SDATE=201003&amp;PERIODTYPE=QTR_STD&amp;window=popup_no_bar&amp;width=385&amp;height=120&amp;START_MAXIMIZED=FALSE&amp;creator=factset&amp;display_string=Audit"}</definedName>
    <definedName name="_311__123Graph_LBL_DCHART_1" hidden="1">#REF!</definedName>
    <definedName name="_311__FDSAUDITLINK__" hidden="1">{"fdsup://Directions/FactSet Auditing Viewer?action=AUDIT_VALUE&amp;DB=129&amp;ID1=654379&amp;VALUEID=02999&amp;SDATE=201002&amp;PERIODTYPE=QTR_STD&amp;window=popup_no_bar&amp;width=385&amp;height=120&amp;START_MAXIMIZED=FALSE&amp;creator=factset&amp;display_string=Audit"}</definedName>
    <definedName name="_312__FDSAUDITLINK__" hidden="1">{"fdsup://Directions/FactSet Auditing Viewer?action=AUDIT_VALUE&amp;DB=129&amp;ID1=654379&amp;VALUEID=02999&amp;SDATE=201001&amp;PERIODTYPE=QTR_STD&amp;window=popup_no_bar&amp;width=385&amp;height=120&amp;START_MAXIMIZED=FALSE&amp;creator=factset&amp;display_string=Audit"}</definedName>
    <definedName name="_313__FDSAUDITLINK__" hidden="1">{"fdsup://Directions/FactSet Auditing Viewer?action=AUDIT_VALUE&amp;DB=129&amp;ID1=654379&amp;VALUEID=02201&amp;SDATE=201003&amp;PERIODTYPE=QTR_STD&amp;window=popup_no_bar&amp;width=385&amp;height=120&amp;START_MAXIMIZED=FALSE&amp;creator=factset&amp;display_string=Audit"}</definedName>
    <definedName name="_314__FDSAUDITLINK__" hidden="1">{"fdsup://Directions/FactSet Auditing Viewer?action=AUDIT_VALUE&amp;DB=129&amp;ID1=654379&amp;VALUEID=02201&amp;SDATE=201002&amp;PERIODTYPE=QTR_STD&amp;window=popup_no_bar&amp;width=385&amp;height=120&amp;START_MAXIMIZED=FALSE&amp;creator=factset&amp;display_string=Audit"}</definedName>
    <definedName name="_315__FDSAUDITLINK__" hidden="1">{"fdsup://Directions/FactSet Auditing Viewer?action=AUDIT_VALUE&amp;DB=129&amp;ID1=654379&amp;VALUEID=02201&amp;SDATE=201001&amp;PERIODTYPE=QTR_STD&amp;window=popup_no_bar&amp;width=385&amp;height=120&amp;START_MAXIMIZED=FALSE&amp;creator=factset&amp;display_string=Audit"}</definedName>
    <definedName name="_316__FDSAUDITLINK__" hidden="1">{"fdsup://Directions/FactSet Auditing Viewer?action=AUDIT_VALUE&amp;DB=129&amp;ID1=654379&amp;VALUEID=02201&amp;SDATE=200903&amp;PERIODTYPE=QTR_STD&amp;window=popup_no_bar&amp;width=385&amp;height=120&amp;START_MAXIMIZED=FALSE&amp;creator=factset&amp;display_string=Audit"}</definedName>
    <definedName name="_317__FDSAUDITLINK__" hidden="1">{"fdsup://Directions/FactSet Auditing Viewer?action=AUDIT_VALUE&amp;DB=129&amp;ID1=654379&amp;VALUEID=02201&amp;SDATE=200902&amp;PERIODTYPE=QTR_STD&amp;window=popup_no_bar&amp;width=385&amp;height=120&amp;START_MAXIMIZED=FALSE&amp;creator=factset&amp;display_string=Audit"}</definedName>
    <definedName name="_318__FDSAUDITLINK__" hidden="1">{"fdsup://Directions/FactSet Auditing Viewer?action=AUDIT_VALUE&amp;DB=129&amp;ID1=654379&amp;VALUEID=02201&amp;SDATE=200901&amp;PERIODTYPE=QTR_STD&amp;window=popup_no_bar&amp;width=385&amp;height=120&amp;START_MAXIMIZED=FALSE&amp;creator=factset&amp;display_string=Audit"}</definedName>
    <definedName name="_319__FDSAUDITLINK__" hidden="1">{"fdsup://Directions/FactSet Auditing Viewer?action=AUDIT_VALUE&amp;DB=129&amp;ID1=654379&amp;VALUEID=03351&amp;SDATE=201003&amp;PERIODTYPE=QTR_STD&amp;window=popup_no_bar&amp;width=385&amp;height=120&amp;START_MAXIMIZED=FALSE&amp;creator=factset&amp;display_string=Audit"}</definedName>
    <definedName name="_31a8_" hidden="1">{"revsale",#N/A,FALSE,"REV-ยุพดี"}</definedName>
    <definedName name="_32__123Graph_CCHART_10" hidden="1">#REF!</definedName>
    <definedName name="_32__123Graph_CGROWTH_REVS_B" hidden="1">#REF!</definedName>
    <definedName name="_32__123Graph_LBL_D30_70台数推移" hidden="1">#REF!</definedName>
    <definedName name="_32__123Graph_LBL_DOG_CONFRONT_INC" hidden="1">#REF!</definedName>
    <definedName name="_32__123Graph_X_93" hidden="1">#REF!</definedName>
    <definedName name="_32__123Graph_X30_50" hidden="1">#REF!</definedName>
    <definedName name="_32__123Graph_XCHART_112" hidden="1">#REF!</definedName>
    <definedName name="_32__123Graph_XChart_2A" hidden="1">#REF!</definedName>
    <definedName name="_32__123Graph_Xグラフ_1A" hidden="1">#REF!</definedName>
    <definedName name="_32__FDSAUDITLINK__" hidden="1">{"fdsup://directions/FAT Viewer?action=UPDATE&amp;creator=factset&amp;DYN_ARGS=TRUE&amp;DOC_NAME=FAT:FQL_AUDITING_CLIENT_TEMPLATE.FAT&amp;display_string=Audit&amp;VAR:KEY=UHQBOFEVWR&amp;VAR:QUERY=RkZfQ0FQRVgoUVRSLDM5NjI5KQ==&amp;WINDOW=FIRST_POPUP&amp;HEIGHT=450&amp;WIDTH=450&amp;START_MAXIMIZED=","FALSE&amp;VAR:CALENDAR=FIVEDAY&amp;VAR:SYMBOL=5411&amp;VAR:INDEX=0"}</definedName>
    <definedName name="_320__FDSAUDITLINK__" hidden="1">{"fdsup://Directions/FactSet Auditing Viewer?action=AUDIT_VALUE&amp;DB=129&amp;ID1=654379&amp;VALUEID=03351&amp;SDATE=201002&amp;PERIODTYPE=QTR_STD&amp;window=popup_no_bar&amp;width=385&amp;height=120&amp;START_MAXIMIZED=FALSE&amp;creator=factset&amp;display_string=Audit"}</definedName>
    <definedName name="_321__FDSAUDITLINK__" hidden="1">{"fdsup://Directions/FactSet Auditing Viewer?action=AUDIT_VALUE&amp;DB=129&amp;ID1=654379&amp;VALUEID=03351&amp;SDATE=201001&amp;PERIODTYPE=QTR_STD&amp;window=popup_no_bar&amp;width=385&amp;height=120&amp;START_MAXIMIZED=FALSE&amp;creator=factset&amp;display_string=Audit"}</definedName>
    <definedName name="_322__FDSAUDITLINK__" hidden="1">{"fdsup://Directions/FactSet Auditing Viewer?action=AUDIT_VALUE&amp;DB=129&amp;ID1=654379&amp;VALUEID=03351&amp;SDATE=200903&amp;PERIODTYPE=QTR_STD&amp;window=popup_no_bar&amp;width=385&amp;height=120&amp;START_MAXIMIZED=FALSE&amp;creator=factset&amp;display_string=Audit"}</definedName>
    <definedName name="_323__FDSAUDITLINK__" hidden="1">{"fdsup://Directions/FactSet Auditing Viewer?action=AUDIT_VALUE&amp;DB=129&amp;ID1=654379&amp;VALUEID=03351&amp;SDATE=200902&amp;PERIODTYPE=QTR_STD&amp;window=popup_no_bar&amp;width=385&amp;height=120&amp;START_MAXIMIZED=FALSE&amp;creator=factset&amp;display_string=Audit"}</definedName>
    <definedName name="_324__FDSAUDITLINK__" hidden="1">{"fdsup://Directions/FactSet Auditing Viewer?action=AUDIT_VALUE&amp;DB=129&amp;ID1=654379&amp;VALUEID=03351&amp;SDATE=200901&amp;PERIODTYPE=QTR_STD&amp;window=popup_no_bar&amp;width=385&amp;height=120&amp;START_MAXIMIZED=FALSE&amp;creator=factset&amp;display_string=Audit"}</definedName>
    <definedName name="_325__FDSAUDITLINK__" hidden="1">{"fdsup://Directions/FactSet Auditing Viewer?action=AUDIT_VALUE&amp;DB=129&amp;ID1=654379&amp;VALUEID=03101&amp;SDATE=201003&amp;PERIODTYPE=QTR_STD&amp;window=popup_no_bar&amp;width=385&amp;height=120&amp;START_MAXIMIZED=FALSE&amp;creator=factset&amp;display_string=Audit"}</definedName>
    <definedName name="_326__FDSAUDITLINK__" hidden="1">{"fdsup://Directions/FactSet Auditing Viewer?action=AUDIT_VALUE&amp;DB=129&amp;ID1=654379&amp;VALUEID=03101&amp;SDATE=201002&amp;PERIODTYPE=QTR_STD&amp;window=popup_no_bar&amp;width=385&amp;height=120&amp;START_MAXIMIZED=FALSE&amp;creator=factset&amp;display_string=Audit"}</definedName>
    <definedName name="_327__FDSAUDITLINK__" hidden="1">{"fdsup://Directions/FactSet Auditing Viewer?action=AUDIT_VALUE&amp;DB=129&amp;ID1=654379&amp;VALUEID=03101&amp;SDATE=201001&amp;PERIODTYPE=QTR_STD&amp;window=popup_no_bar&amp;width=385&amp;height=120&amp;START_MAXIMIZED=FALSE&amp;creator=factset&amp;display_string=Audit"}</definedName>
    <definedName name="_328__FDSAUDITLINK__" hidden="1">{"fdsup://Directions/FactSet Auditing Viewer?action=AUDIT_VALUE&amp;DB=129&amp;ID1=654379&amp;VALUEID=03101&amp;SDATE=200903&amp;PERIODTYPE=QTR_STD&amp;window=popup_no_bar&amp;width=385&amp;height=120&amp;START_MAXIMIZED=FALSE&amp;creator=factset&amp;display_string=Audit"}</definedName>
    <definedName name="_329__FDSAUDITLINK__" hidden="1">{"fdsup://Directions/FactSet Auditing Viewer?action=AUDIT_VALUE&amp;DB=129&amp;ID1=654379&amp;VALUEID=03101&amp;SDATE=200902&amp;PERIODTYPE=QTR_STD&amp;window=popup_no_bar&amp;width=385&amp;height=120&amp;START_MAXIMIZED=FALSE&amp;creator=factset&amp;display_string=Audit"}</definedName>
    <definedName name="_32a3_" hidden="1">{"hilight2",#N/A,FALSE,"HILIGHT2"}</definedName>
    <definedName name="_32a9_" hidden="1">{"revable",#N/A,FALSE,"REVABLE"}</definedName>
    <definedName name="_33__123Graph_BCHART_29" hidden="1">#REF!</definedName>
    <definedName name="_33__123Graph_BGROWTH_REVS_A" hidden="1">#REF!</definedName>
    <definedName name="_33__123Graph_CCHART_11" hidden="1">#REF!</definedName>
    <definedName name="_33__123Graph_CCHART_5" hidden="1">#REF!</definedName>
    <definedName name="_33__123Graph_DCHART_112" hidden="1">#REF!</definedName>
    <definedName name="_33__123Graph_LBL_AC04C_FF_L" hidden="1">#REF!</definedName>
    <definedName name="_33__123Graph_LBL_E30_70台数推移" hidden="1">#REF!</definedName>
    <definedName name="_33__123Graph_X30_70ｼｪｱ推移" hidden="1">#REF!</definedName>
    <definedName name="_33__123Graph_XC04C_ALL_T1" hidden="1">#REF!</definedName>
    <definedName name="_33__123Graph_XChart_1A" hidden="1">#REF!</definedName>
    <definedName name="_33__123Graph_XCHART_2" hidden="1">#REF!</definedName>
    <definedName name="_33__123Graph_XCHART_30" hidden="1">#REF!</definedName>
    <definedName name="_33__FDSAUDITLINK__" hidden="1">{"fdsup://directions/FAT Viewer?action=UPDATE&amp;creator=factset&amp;DYN_ARGS=TRUE&amp;DOC_NAME=FAT:FQL_AUDITING_CLIENT_TEMPLATE.FAT&amp;display_string=Audit&amp;VAR:KEY=UVOHADGNCF&amp;VAR:QUERY=RkZfQ0FQRVgoUVRSLDM5NTM4KQ==&amp;WINDOW=FIRST_POPUP&amp;HEIGHT=450&amp;WIDTH=450&amp;START_MAXIMIZED=","FALSE&amp;VAR:CALENDAR=FIVEDAY&amp;VAR:SYMBOL=5411&amp;VAR:INDEX=0"}</definedName>
    <definedName name="_330__FDSAUDITLINK__" hidden="1">{"fdsup://Directions/FactSet Auditing Viewer?action=AUDIT_VALUE&amp;DB=129&amp;ID1=654379&amp;VALUEID=03101&amp;SDATE=200901&amp;PERIODTYPE=QTR_STD&amp;window=popup_no_bar&amp;width=385&amp;height=120&amp;START_MAXIMIZED=FALSE&amp;creator=factset&amp;display_string=Audit"}</definedName>
    <definedName name="_331__FDSAUDITLINK__" hidden="1">{"fdsup://directions/FAT Viewer?action=UPDATE&amp;creator=factset&amp;DYN_ARGS=TRUE&amp;DOC_NAME=FAT:FQL_AUDITING_CLIENT_TEMPLATE.FAT&amp;display_string=Audit&amp;VAR:KEY=MROVCXCHAD&amp;VAR:QUERY=RkZfRVFfVE9UKFFUUiw0MDU0Myk=&amp;WINDOW=FIRST_POPUP&amp;HEIGHT=450&amp;WIDTH=450&amp;START_MAXIMIZED=","FALSE&amp;VAR:CALENDAR=FIVEDAY&amp;VAR:SYMBOL=5411&amp;VAR:INDEX=0"}</definedName>
    <definedName name="_332__FDSAUDITLINK__" hidden="1">{"fdsup://directions/FAT Viewer?action=UPDATE&amp;creator=factset&amp;DYN_ARGS=TRUE&amp;DOC_NAME=FAT:FQL_AUDITING_CLIENT_TEMPLATE.FAT&amp;display_string=Audit&amp;VAR:KEY=ITYTOTAFOD&amp;VAR:QUERY=RkZfRVFfVE9UKFFUUiw0MDQ1MSk=&amp;WINDOW=FIRST_POPUP&amp;HEIGHT=450&amp;WIDTH=450&amp;START_MAXIMIZED=","FALSE&amp;VAR:CALENDAR=FIVEDAY&amp;VAR:SYMBOL=5411&amp;VAR:INDEX=0"}</definedName>
    <definedName name="_333__FDSAUDITLINK__" hidden="1">{"fdsup://directions/FAT Viewer?action=UPDATE&amp;creator=factset&amp;DYN_ARGS=TRUE&amp;DOC_NAME=FAT:FQL_AUDITING_CLIENT_TEMPLATE.FAT&amp;display_string=Audit&amp;VAR:KEY=OXEPIHCFUR&amp;VAR:QUERY=RkZfRVFfVE9UKFFUUiw0MDM1OSk=&amp;WINDOW=FIRST_POPUP&amp;HEIGHT=450&amp;WIDTH=450&amp;START_MAXIMIZED=","FALSE&amp;VAR:CALENDAR=FIVEDAY&amp;VAR:SYMBOL=5411&amp;VAR:INDEX=0"}</definedName>
    <definedName name="_334__FDSAUDITLINK__" hidden="1">{"fdsup://directions/FAT Viewer?action=UPDATE&amp;creator=factset&amp;DYN_ARGS=TRUE&amp;DOC_NAME=FAT:FQL_AUDITING_CLIENT_TEMPLATE.FAT&amp;display_string=Audit&amp;VAR:KEY=QBILCNQDOB&amp;VAR:QUERY=RkZfRVFfVE9UKFFUUiw0MDE3OCk=&amp;WINDOW=FIRST_POPUP&amp;HEIGHT=450&amp;WIDTH=450&amp;START_MAXIMIZED=","FALSE&amp;VAR:CALENDAR=FIVEDAY&amp;VAR:SYMBOL=5411&amp;VAR:INDEX=0"}</definedName>
    <definedName name="_335__FDSAUDITLINK__" hidden="1">{"fdsup://directions/FAT Viewer?action=UPDATE&amp;creator=factset&amp;DYN_ARGS=TRUE&amp;DOC_NAME=FAT:FQL_AUDITING_CLIENT_TEMPLATE.FAT&amp;display_string=Audit&amp;VAR:KEY=SZATWHOHCD&amp;VAR:QUERY=RkZfRVFfVE9UKFFUUiw0MDA4Nik=&amp;WINDOW=FIRST_POPUP&amp;HEIGHT=450&amp;WIDTH=450&amp;START_MAXIMIZED=","FALSE&amp;VAR:CALENDAR=FIVEDAY&amp;VAR:SYMBOL=5411&amp;VAR:INDEX=0"}</definedName>
    <definedName name="_336__FDSAUDITLINK__" hidden="1">{"fdsup://directions/FAT Viewer?action=UPDATE&amp;creator=factset&amp;DYN_ARGS=TRUE&amp;DOC_NAME=FAT:FQL_AUDITING_CLIENT_TEMPLATE.FAT&amp;display_string=Audit&amp;VAR:KEY=SPEVGZYDID&amp;VAR:QUERY=RkZfRVFfVE9UKFFUUiwzOTk5NCk=&amp;WINDOW=FIRST_POPUP&amp;HEIGHT=450&amp;WIDTH=450&amp;START_MAXIMIZED=","FALSE&amp;VAR:CALENDAR=FIVEDAY&amp;VAR:SYMBOL=5411&amp;VAR:INDEX=0"}</definedName>
    <definedName name="_337__FDSAUDITLINK__" hidden="1">{"fdsup://directions/FAT Viewer?action=UPDATE&amp;creator=factset&amp;DYN_ARGS=TRUE&amp;DOC_NAME=FAT:FQL_AUDITING_CLIENT_TEMPLATE.FAT&amp;display_string=Audit&amp;VAR:KEY=QBQDYPWNOL&amp;VAR:QUERY=RkZfRVFfVE9UKFFUUiwzOTgxMyk=&amp;WINDOW=FIRST_POPUP&amp;HEIGHT=450&amp;WIDTH=450&amp;START_MAXIMIZED=","FALSE&amp;VAR:CALENDAR=FIVEDAY&amp;VAR:SYMBOL=5411&amp;VAR:INDEX=0"}</definedName>
    <definedName name="_338__FDSAUDITLINK__" hidden="1">{"fdsup://directions/FAT Viewer?action=UPDATE&amp;creator=factset&amp;DYN_ARGS=TRUE&amp;DOC_NAME=FAT:FQL_AUDITING_CLIENT_TEMPLATE.FAT&amp;display_string=Audit&amp;VAR:KEY=QHOPYXUVUX&amp;VAR:QUERY=RkZfRVFfVE9UKFFUUiwzOTcyMSk=&amp;WINDOW=FIRST_POPUP&amp;HEIGHT=450&amp;WIDTH=450&amp;START_MAXIMIZED=","FALSE&amp;VAR:CALENDAR=FIVEDAY&amp;VAR:SYMBOL=5411&amp;VAR:INDEX=0"}</definedName>
    <definedName name="_339__FDSAUDITLINK__" hidden="1">{"fdsup://directions/FAT Viewer?action=UPDATE&amp;creator=factset&amp;DYN_ARGS=TRUE&amp;DOC_NAME=FAT:FQL_AUDITING_CLIENT_TEMPLATE.FAT&amp;display_string=Audit&amp;VAR:KEY=CJKZYPQDIN&amp;VAR:QUERY=RkZfRVFfVE9UKFFUUiwzOTYyOSk=&amp;WINDOW=FIRST_POPUP&amp;HEIGHT=450&amp;WIDTH=450&amp;START_MAXIMIZED=","FALSE&amp;VAR:CALENDAR=FIVEDAY&amp;VAR:SYMBOL=5411&amp;VAR:INDEX=0"}</definedName>
    <definedName name="_34__123Graph_CCHART_3" hidden="1">#REF!</definedName>
    <definedName name="_34__123Graph_DGROWTH_REVS_A" hidden="1">#REF!</definedName>
    <definedName name="_34__123Graph_LBL_F30_70台数推移" hidden="1">#REF!</definedName>
    <definedName name="_34__123Graph_XC04C_ALL_T2" hidden="1">#REF!</definedName>
    <definedName name="_34__123Graph_XChart_2A" hidden="1">#REF!</definedName>
    <definedName name="_34__FDSAUDITLINK__" hidden="1">{"fdsup://directions/FAT Viewer?action=UPDATE&amp;creator=factset&amp;DYN_ARGS=TRUE&amp;DOC_NAME=FAT:FQL_AUDITING_CLIENT_TEMPLATE.FAT&amp;display_string=Audit&amp;VAR:KEY=UDMHUXSTYR&amp;VAR:QUERY=RkZfQ0FQRVgoUVRSLDM5NDQ3KQ==&amp;WINDOW=FIRST_POPUP&amp;HEIGHT=450&amp;WIDTH=450&amp;START_MAXIMIZED=","FALSE&amp;VAR:CALENDAR=FIVEDAY&amp;VAR:SYMBOL=5411&amp;VAR:INDEX=0"}</definedName>
    <definedName name="_34_0_S" hidden="1">#REF!</definedName>
    <definedName name="_34____S" hidden="1">#REF!</definedName>
    <definedName name="_340__FDSAUDITLINK__" hidden="1">{"fdsup://directions/FAT Viewer?action=UPDATE&amp;creator=factset&amp;DYN_ARGS=TRUE&amp;DOC_NAME=FAT:FQL_AUDITING_CLIENT_TEMPLATE.FAT&amp;display_string=Audit&amp;VAR:KEY=AJIZWBQXML&amp;VAR:QUERY=RkZfRVFfVE9UKFFUUiwzOTQ0Nyk=&amp;WINDOW=FIRST_POPUP&amp;HEIGHT=450&amp;WIDTH=450&amp;START_MAXIMIZED=","FALSE&amp;VAR:CALENDAR=FIVEDAY&amp;VAR:SYMBOL=5411&amp;VAR:INDEX=0"}</definedName>
    <definedName name="_341__FDSAUDITLINK__" hidden="1">{"fdsup://directions/FAT Viewer?action=UPDATE&amp;creator=factset&amp;DYN_ARGS=TRUE&amp;DOC_NAME=FAT:FQL_AUDITING_CLIENT_TEMPLATE.FAT&amp;display_string=Audit&amp;VAR:KEY=KXCHQBANUV&amp;VAR:QUERY=RkZfRVFfVE9UKFFUUiwzOTM1NSk=&amp;WINDOW=FIRST_POPUP&amp;HEIGHT=450&amp;WIDTH=450&amp;START_MAXIMIZED=","FALSE&amp;VAR:CALENDAR=FIVEDAY&amp;VAR:SYMBOL=5411&amp;VAR:INDEX=0"}</definedName>
    <definedName name="_342__FDSAUDITLINK__" hidden="1">{"fdsup://directions/FAT Viewer?action=UPDATE&amp;creator=factset&amp;DYN_ARGS=TRUE&amp;DOC_NAME=FAT:FQL_AUDITING_CLIENT_TEMPLATE.FAT&amp;display_string=Audit&amp;VAR:KEY=EZKZQPSZUF&amp;VAR:QUERY=RkZfRVFfVE9UKFFUUiwzOTI2Myk=&amp;WINDOW=FIRST_POPUP&amp;HEIGHT=450&amp;WIDTH=450&amp;START_MAXIMIZED=","FALSE&amp;VAR:CALENDAR=FIVEDAY&amp;VAR:SYMBOL=5411&amp;VAR:INDEX=0"}</definedName>
    <definedName name="_343__FDSAUDITLINK__" hidden="1">{"fdsup://directions/FAT Viewer?action=UPDATE&amp;creator=factset&amp;DYN_ARGS=TRUE&amp;DOC_NAME=FAT:FQL_AUDITING_CLIENT_TEMPLATE.FAT&amp;display_string=Audit&amp;VAR:KEY=UDILUHODKP&amp;VAR:QUERY=RkZfRVFfVE9UKFFUUiwzOTA4Mik=&amp;WINDOW=FIRST_POPUP&amp;HEIGHT=450&amp;WIDTH=450&amp;START_MAXIMIZED=","FALSE&amp;VAR:CALENDAR=FIVEDAY&amp;VAR:SYMBOL=5411&amp;VAR:INDEX=0"}</definedName>
    <definedName name="_344__FDSAUDITLINK__" hidden="1">{"fdsup://directions/FAT Viewer?action=UPDATE&amp;creator=factset&amp;DYN_ARGS=TRUE&amp;DOC_NAME=FAT:FQL_AUDITING_CLIENT_TEMPLATE.FAT&amp;display_string=Audit&amp;VAR:KEY=MZYPMHANSH&amp;VAR:QUERY=RkZfRVFfVE9UKFFUUiwzODk5MCk=&amp;WINDOW=FIRST_POPUP&amp;HEIGHT=450&amp;WIDTH=450&amp;START_MAXIMIZED=","FALSE&amp;VAR:CALENDAR=FIVEDAY&amp;VAR:SYMBOL=5411&amp;VAR:INDEX=0"}</definedName>
    <definedName name="_345__FDSAUDITLINK__" hidden="1">{"fdsup://directions/FAT Viewer?action=UPDATE&amp;creator=factset&amp;DYN_ARGS=TRUE&amp;DOC_NAME=FAT:FQL_AUDITING_CLIENT_TEMPLATE.FAT&amp;display_string=Audit&amp;VAR:KEY=KTKDODYBUB&amp;VAR:QUERY=RkZfRVFfVE9UKFFUUiwzODg5OCk=&amp;WINDOW=FIRST_POPUP&amp;HEIGHT=450&amp;WIDTH=450&amp;START_MAXIMIZED=","FALSE&amp;VAR:CALENDAR=FIVEDAY&amp;VAR:SYMBOL=5411&amp;VAR:INDEX=0"}</definedName>
    <definedName name="_346__FDSAUDITLINK__" hidden="1">{"fdsup://directions/FAT Viewer?action=UPDATE&amp;creator=factset&amp;DYN_ARGS=TRUE&amp;DOC_NAME=FAT:FQL_AUDITING_CLIENT_TEMPLATE.FAT&amp;display_string=Audit&amp;VAR:KEY=WPYBALCDKD&amp;VAR:QUERY=RkZfRVFfVE9UKFFUUiwzODcxNyk=&amp;WINDOW=FIRST_POPUP&amp;HEIGHT=450&amp;WIDTH=450&amp;START_MAXIMIZED=","FALSE&amp;VAR:CALENDAR=FIVEDAY&amp;VAR:SYMBOL=5411&amp;VAR:INDEX=0"}</definedName>
    <definedName name="_347__FDSAUDITLINK__" hidden="1">{"fdsup://directions/FAT Viewer?action=UPDATE&amp;creator=factset&amp;DYN_ARGS=TRUE&amp;DOC_NAME=FAT:FQL_AUDITING_CLIENT_TEMPLATE.FAT&amp;display_string=Audit&amp;VAR:KEY=UBGVEFOVUT&amp;VAR:QUERY=RkZfRVFfVE9UKFFUUiwzODYyNSk=&amp;WINDOW=FIRST_POPUP&amp;HEIGHT=450&amp;WIDTH=450&amp;START_MAXIMIZED=","FALSE&amp;VAR:CALENDAR=FIVEDAY&amp;VAR:SYMBOL=5411&amp;VAR:INDEX=0"}</definedName>
    <definedName name="_348__FDSAUDITLINK__" hidden="1">{"fdsup://directions/FAT Viewer?action=UPDATE&amp;creator=factset&amp;DYN_ARGS=TRUE&amp;DOC_NAME=FAT:FQL_AUDITING_CLIENT_TEMPLATE.FAT&amp;display_string=Audit&amp;VAR:KEY=ARYFIDUVWT&amp;VAR:QUERY=RkZfRVFfVE9UKFFUUiwzODUzMyk=&amp;WINDOW=FIRST_POPUP&amp;HEIGHT=450&amp;WIDTH=450&amp;START_MAXIMIZED=","FALSE&amp;VAR:CALENDAR=FIVEDAY&amp;VAR:SYMBOL=5411&amp;VAR:INDEX=0"}</definedName>
    <definedName name="_349__FDSAUDITLINK__" hidden="1">{"fdsup://directions/FAT Viewer?action=UPDATE&amp;creator=factset&amp;DYN_ARGS=TRUE&amp;DOC_NAME=FAT:FQL_AUDITING_CLIENT_TEMPLATE.FAT&amp;display_string=Audit&amp;VAR:KEY=KXSPQRINQV&amp;VAR:QUERY=RkZfRVFfVE9UKFFUUiwzODM1Mik=&amp;WINDOW=FIRST_POPUP&amp;HEIGHT=450&amp;WIDTH=450&amp;START_MAXIMIZED=","FALSE&amp;VAR:CALENDAR=FIVEDAY&amp;VAR:SYMBOL=5411&amp;VAR:INDEX=0"}</definedName>
    <definedName name="_35__123Graph_ACHART_1" hidden="1">#REF!</definedName>
    <definedName name="_35__123Graph_CChart_3G" hidden="1">#REF!</definedName>
    <definedName name="_35__123Graph_DCHART_5" hidden="1">#REF!</definedName>
    <definedName name="_35__123Graph_DGROWTH_REVS_B" hidden="1">#REF!</definedName>
    <definedName name="_35__123Graph_XC04C_FF_L" hidden="1">#REF!</definedName>
    <definedName name="_35__123Graph_XCHART_30" hidden="1">#REF!</definedName>
    <definedName name="_35__123Graph_XGRAPHIQUE_1A" hidden="1">#REF!</definedName>
    <definedName name="_35__FDSAUDITLINK__" hidden="1">{"fdsup://directions/FAT Viewer?action=UPDATE&amp;creator=factset&amp;DYN_ARGS=TRUE&amp;DOC_NAME=FAT:FQL_AUDITING_CLIENT_TEMPLATE.FAT&amp;display_string=Audit&amp;VAR:KEY=OLULGXKHGF&amp;VAR:QUERY=RkZfQ0FQRVgoUVRSLDM5MzU1KQ==&amp;WINDOW=FIRST_POPUP&amp;HEIGHT=450&amp;WIDTH=450&amp;START_MAXIMIZED=","FALSE&amp;VAR:CALENDAR=FIVEDAY&amp;VAR:SYMBOL=5411&amp;VAR:INDEX=0"}</definedName>
    <definedName name="_35_0_S" hidden="1">#REF!</definedName>
    <definedName name="_350__FDSAUDITLINK__" hidden="1">{"fdsup://directions/FAT Viewer?action=UPDATE&amp;creator=factset&amp;DYN_ARGS=TRUE&amp;DOC_NAME=FAT:FQL_AUDITING_CLIENT_TEMPLATE.FAT&amp;display_string=Audit&amp;VAR:KEY=UHKLEFSHUP&amp;VAR:QUERY=RkZfRVFfVE9UKFFUUiwzODI2MCk=&amp;WINDOW=FIRST_POPUP&amp;HEIGHT=450&amp;WIDTH=450&amp;START_MAXIMIZED=","FALSE&amp;VAR:CALENDAR=FIVEDAY&amp;VAR:SYMBOL=5411&amp;VAR:INDEX=0"}</definedName>
    <definedName name="_351__FDSAUDITLINK__" hidden="1">{"fdsup://directions/FAT Viewer?action=UPDATE&amp;creator=factset&amp;DYN_ARGS=TRUE&amp;DOC_NAME=FAT:FQL_AUDITING_CLIENT_TEMPLATE.FAT&amp;display_string=Audit&amp;VAR:KEY=SRWTOZENKB&amp;VAR:QUERY=RkZfRVFfVE9UKFFUUiwzODE2OCk=&amp;WINDOW=FIRST_POPUP&amp;HEIGHT=450&amp;WIDTH=450&amp;START_MAXIMIZED=","FALSE&amp;VAR:CALENDAR=FIVEDAY&amp;VAR:SYMBOL=5411&amp;VAR:INDEX=0"}</definedName>
    <definedName name="_352__FDSAUDITLINK__" hidden="1">{"fdsup://directions/FAT Viewer?action=UPDATE&amp;creator=factset&amp;DYN_ARGS=TRUE&amp;DOC_NAME=FAT:FQL_AUDITING_CLIENT_TEMPLATE.FAT&amp;display_string=Audit&amp;VAR:KEY=ILIBQBEXCF&amp;VAR:QUERY=RkZfRVFfVE9UKFFUUiwzNzk4Nik=&amp;WINDOW=FIRST_POPUP&amp;HEIGHT=450&amp;WIDTH=450&amp;START_MAXIMIZED=","FALSE&amp;VAR:CALENDAR=FIVEDAY&amp;VAR:SYMBOL=5411&amp;VAR:INDEX=0"}</definedName>
    <definedName name="_353__FDSAUDITLINK__" hidden="1">{"fdsup://directions/FAT Viewer?action=UPDATE&amp;creator=factset&amp;DYN_ARGS=TRUE&amp;DOC_NAME=FAT:FQL_AUDITING_CLIENT_TEMPLATE.FAT&amp;display_string=Audit&amp;VAR:KEY=ETUBIRONMH&amp;VAR:QUERY=RkZfRVFfVE9UKFFUUiwzNzg5NCk=&amp;WINDOW=FIRST_POPUP&amp;HEIGHT=450&amp;WIDTH=450&amp;START_MAXIMIZED=","FALSE&amp;VAR:CALENDAR=FIVEDAY&amp;VAR:SYMBOL=5411&amp;VAR:INDEX=0"}</definedName>
    <definedName name="_354__FDSAUDITLINK__" hidden="1">{"fdsup://directions/FAT Viewer?action=UPDATE&amp;creator=factset&amp;DYN_ARGS=TRUE&amp;DOC_NAME=FAT:FQL_AUDITING_CLIENT_TEMPLATE.FAT&amp;display_string=Audit&amp;VAR:KEY=CBGPYDMTMR&amp;VAR:QUERY=RkZfRVFfVE9UKFFUUiwzNzgwMik=&amp;WINDOW=FIRST_POPUP&amp;HEIGHT=450&amp;WIDTH=450&amp;START_MAXIMIZED=","FALSE&amp;VAR:CALENDAR=FIVEDAY&amp;VAR:SYMBOL=5411&amp;VAR:INDEX=0"}</definedName>
    <definedName name="_355__FDSAUDITLINK__" hidden="1">{"fdsup://directions/FAT Viewer?action=UPDATE&amp;creator=factset&amp;DYN_ARGS=TRUE&amp;DOC_NAME=FAT:FQL_AUDITING_CLIENT_TEMPLATE.FAT&amp;display_string=Audit&amp;VAR:KEY=AZEBQFYPOP&amp;VAR:QUERY=RkZfRVFfVE9UKFFUUiwzNzYyMSk=&amp;WINDOW=FIRST_POPUP&amp;HEIGHT=450&amp;WIDTH=450&amp;START_MAXIMIZED=","FALSE&amp;VAR:CALENDAR=FIVEDAY&amp;VAR:SYMBOL=5411&amp;VAR:INDEX=0"}</definedName>
    <definedName name="_356__FDSAUDITLINK__" hidden="1">{"fdsup://directions/FAT Viewer?action=UPDATE&amp;creator=factset&amp;DYN_ARGS=TRUE&amp;DOC_NAME=FAT:FQL_AUDITING_CLIENT_TEMPLATE.FAT&amp;display_string=Audit&amp;VAR:KEY=ALILQLURQF&amp;VAR:QUERY=RkZfRVFfVE9UKFFUUiwzNzUyOSk=&amp;WINDOW=FIRST_POPUP&amp;HEIGHT=450&amp;WIDTH=450&amp;START_MAXIMIZED=","FALSE&amp;VAR:CALENDAR=FIVEDAY&amp;VAR:SYMBOL=5411&amp;VAR:INDEX=0"}</definedName>
    <definedName name="_357__FDSAUDITLINK__" hidden="1">{"fdsup://directions/FAT Viewer?action=UPDATE&amp;creator=factset&amp;DYN_ARGS=TRUE&amp;DOC_NAME=FAT:FQL_AUDITING_CLIENT_TEMPLATE.FAT&amp;display_string=Audit&amp;VAR:KEY=MDSPQHCPYZ&amp;VAR:QUERY=RkZfRVFfVE9UKFFUUiwzNzQzNyk=&amp;WINDOW=FIRST_POPUP&amp;HEIGHT=450&amp;WIDTH=450&amp;START_MAXIMIZED=","FALSE&amp;VAR:CALENDAR=FIVEDAY&amp;VAR:SYMBOL=5411&amp;VAR:INDEX=0"}</definedName>
    <definedName name="_358__FDSAUDITLINK__" hidden="1">{"fdsup://directions/FAT Viewer?action=UPDATE&amp;creator=factset&amp;DYN_ARGS=TRUE&amp;DOC_NAME=FAT:FQL_AUDITING_CLIENT_TEMPLATE.FAT&amp;display_string=Audit&amp;VAR:KEY=MFWVGRGLUR&amp;VAR:QUERY=RkZfRVFfVE9UKFFUUiwzNzI1Nik=&amp;WINDOW=FIRST_POPUP&amp;HEIGHT=450&amp;WIDTH=450&amp;START_MAXIMIZED=","FALSE&amp;VAR:CALENDAR=FIVEDAY&amp;VAR:SYMBOL=5411&amp;VAR:INDEX=0"}</definedName>
    <definedName name="_359__FDSAUDITLINK__" hidden="1">{"fdsup://directions/FAT Viewer?action=UPDATE&amp;creator=factset&amp;DYN_ARGS=TRUE&amp;DOC_NAME=FAT:FQL_AUDITING_CLIENT_TEMPLATE.FAT&amp;display_string=Audit&amp;VAR:KEY=CXEPGJOZQT&amp;VAR:QUERY=RkZfRVFfVE9UKFFUUiwzNzE2NCk=&amp;WINDOW=FIRST_POPUP&amp;HEIGHT=450&amp;WIDTH=450&amp;START_MAXIMIZED=","FALSE&amp;VAR:CALENDAR=FIVEDAY&amp;VAR:SYMBOL=5411&amp;VAR:INDEX=0"}</definedName>
    <definedName name="_35a4_" hidden="1">{"hilight3",#N/A,FALSE,"HILIGHT3"}</definedName>
    <definedName name="_36__123Graph_ACHART_3" hidden="1">#REF!</definedName>
    <definedName name="_36__123Graph_BGROSS_MARGINS" hidden="1">#REF!</definedName>
    <definedName name="_36__123Graph_BGROWTH_REVS_B" hidden="1">#REF!</definedName>
    <definedName name="_36__123Graph_CCHART_4" hidden="1">#REF!</definedName>
    <definedName name="_36__123Graph_LBL_AC04C_FF_T" hidden="1">#REF!</definedName>
    <definedName name="_36__123Graph_XC04C_FF_T" hidden="1">#REF!</definedName>
    <definedName name="_36__123Graph_XCHART_112" hidden="1">#REF!</definedName>
    <definedName name="_36__123Graph_XGROWTH_9" hidden="1">#REF!</definedName>
    <definedName name="_36__123Graph_Xグラフ_2A" hidden="1">#REF!</definedName>
    <definedName name="_36__FDSAUDITLINK__" hidden="1">{"fdsup://directions/FAT Viewer?action=UPDATE&amp;creator=factset&amp;DYN_ARGS=TRUE&amp;DOC_NAME=FAT:FQL_AUDITING_CLIENT_TEMPLATE.FAT&amp;display_string=Audit&amp;VAR:KEY=AJAHENULWL&amp;VAR:QUERY=RkZfQ0FQRVgoUVRSLDM5MjYzKQ==&amp;WINDOW=FIRST_POPUP&amp;HEIGHT=450&amp;WIDTH=450&amp;START_MAXIMIZED=","FALSE&amp;VAR:CALENDAR=FIVEDAY&amp;VAR:SYMBOL=5411&amp;VAR:INDEX=0"}</definedName>
    <definedName name="_36_0_S" hidden="1">#REF!</definedName>
    <definedName name="_360__FDSAUDITLINK__" hidden="1">{"fdsup://directions/FAT Viewer?action=UPDATE&amp;creator=factset&amp;DYN_ARGS=TRUE&amp;DOC_NAME=FAT:FQL_AUDITING_CLIENT_TEMPLATE.FAT&amp;display_string=Audit&amp;VAR:KEY=ITELMLKVWP&amp;VAR:QUERY=RkZfRVFfVE9UKFFUUiwzNzA3Mik=&amp;WINDOW=FIRST_POPUP&amp;HEIGHT=450&amp;WIDTH=450&amp;START_MAXIMIZED=","FALSE&amp;VAR:CALENDAR=FIVEDAY&amp;VAR:SYMBOL=5411&amp;VAR:INDEX=0"}</definedName>
    <definedName name="_361__FDSAUDITLINK__" hidden="1">{"fdsup://directions/FAT Viewer?action=UPDATE&amp;creator=factset&amp;DYN_ARGS=TRUE&amp;DOC_NAME=FAT:FQL_AUDITING_CLIENT_TEMPLATE.FAT&amp;display_string=Audit&amp;VAR:KEY=MBSJIVORCH&amp;VAR:QUERY=RkZfRVFfVE9UKFFUUiwzNjg5MSk=&amp;WINDOW=FIRST_POPUP&amp;HEIGHT=450&amp;WIDTH=450&amp;START_MAXIMIZED=","FALSE&amp;VAR:CALENDAR=FIVEDAY&amp;VAR:SYMBOL=5411&amp;VAR:INDEX=0"}</definedName>
    <definedName name="_362__FDSAUDITLINK__" hidden="1">{"fdsup://directions/FAT Viewer?action=UPDATE&amp;creator=factset&amp;DYN_ARGS=TRUE&amp;DOC_NAME=FAT:FQL_AUDITING_CLIENT_TEMPLATE.FAT&amp;display_string=Audit&amp;VAR:KEY=QTCHUDITEL&amp;VAR:QUERY=RkZfRVFfVE9UKFFUUiwzNjc5OSk=&amp;WINDOW=FIRST_POPUP&amp;HEIGHT=450&amp;WIDTH=450&amp;START_MAXIMIZED=","FALSE&amp;VAR:CALENDAR=FIVEDAY&amp;VAR:SYMBOL=5411&amp;VAR:INDEX=0"}</definedName>
    <definedName name="_363__FDSAUDITLINK__" hidden="1">{"fdsup://directions/FAT Viewer?action=UPDATE&amp;creator=factset&amp;DYN_ARGS=TRUE&amp;DOC_NAME=FAT:FQL_AUDITING_CLIENT_TEMPLATE.FAT&amp;display_string=Audit&amp;VAR:KEY=CHUXADGBMD&amp;VAR:QUERY=RkZfRVFfVE9UKFFUUiwzNjcwNyk=&amp;WINDOW=FIRST_POPUP&amp;HEIGHT=450&amp;WIDTH=450&amp;START_MAXIMIZED=","FALSE&amp;VAR:CALENDAR=FIVEDAY&amp;VAR:SYMBOL=5411&amp;VAR:INDEX=0"}</definedName>
    <definedName name="_364__FDSAUDITLINK__" hidden="1">{"fdsup://Directions/FactSet Auditing Viewer?action=AUDIT_VALUE&amp;DB=129&amp;ID1=654379&amp;VALUEID=03426&amp;SDATE=201003&amp;PERIODTYPE=QTR_STD&amp;window=popup_no_bar&amp;width=385&amp;height=120&amp;START_MAXIMIZED=FALSE&amp;creator=factset&amp;display_string=Audit"}</definedName>
    <definedName name="_365__FDSAUDITLINK__" hidden="1">{"fdsup://Directions/FactSet Auditing Viewer?action=AUDIT_VALUE&amp;DB=129&amp;ID1=654379&amp;VALUEID=03426&amp;SDATE=201002&amp;PERIODTYPE=QTR_STD&amp;window=popup_no_bar&amp;width=385&amp;height=120&amp;START_MAXIMIZED=FALSE&amp;creator=factset&amp;display_string=Audit"}</definedName>
    <definedName name="_366__FDSAUDITLINK__" hidden="1">{"fdsup://Directions/FactSet Auditing Viewer?action=AUDIT_VALUE&amp;DB=129&amp;ID1=654379&amp;VALUEID=03426&amp;SDATE=201001&amp;PERIODTYPE=QTR_STD&amp;window=popup_no_bar&amp;width=385&amp;height=120&amp;START_MAXIMIZED=FALSE&amp;creator=factset&amp;display_string=Audit"}</definedName>
    <definedName name="_367__FDSAUDITLINK__" hidden="1">{"fdsup://Directions/FactSet Auditing Viewer?action=AUDIT_VALUE&amp;DB=129&amp;ID1=654379&amp;VALUEID=03426&amp;SDATE=200903&amp;PERIODTYPE=QTR_STD&amp;window=popup_no_bar&amp;width=385&amp;height=120&amp;START_MAXIMIZED=FALSE&amp;creator=factset&amp;display_string=Audit"}</definedName>
    <definedName name="_368__FDSAUDITLINK__" hidden="1">{"fdsup://Directions/FactSet Auditing Viewer?action=AUDIT_VALUE&amp;DB=129&amp;ID1=654379&amp;VALUEID=03426&amp;SDATE=200902&amp;PERIODTYPE=QTR_STD&amp;window=popup_no_bar&amp;width=385&amp;height=120&amp;START_MAXIMIZED=FALSE&amp;creator=factset&amp;display_string=Audit"}</definedName>
    <definedName name="_369__FDSAUDITLINK__" hidden="1">{"fdsup://Directions/FactSet Auditing Viewer?action=AUDIT_VALUE&amp;DB=129&amp;ID1=654379&amp;VALUEID=03426&amp;SDATE=200901&amp;PERIODTYPE=QTR_STD&amp;window=popup_no_bar&amp;width=385&amp;height=120&amp;START_MAXIMIZED=FALSE&amp;creator=factset&amp;display_string=Audit"}</definedName>
    <definedName name="_37__123Graph_CCHART_111" hidden="1">#REF!</definedName>
    <definedName name="_37__123Graph_CCHART_5" hidden="1">#REF!</definedName>
    <definedName name="_37__123Graph_ECHART_5" hidden="1">#REF!</definedName>
    <definedName name="_37__123Graph_XC04C_FR_L1" hidden="1">#REF!</definedName>
    <definedName name="_37__123Graph_XChart_1A" hidden="1">#REF!</definedName>
    <definedName name="_37__123Graph_XGRAPHIQUE_2A" hidden="1">#REF!</definedName>
    <definedName name="_37__FDSAUDITLINK__" hidden="1">{"fdsup://directions/FAT Viewer?action=UPDATE&amp;creator=factset&amp;DYN_ARGS=TRUE&amp;DOC_NAME=FAT:FQL_AUDITING_CLIENT_TEMPLATE.FAT&amp;display_string=Audit&amp;VAR:KEY=UNGNWVKZUT&amp;VAR:QUERY=RkZfQ0FQRVgoUVRSLDM5MTcyKQ==&amp;WINDOW=FIRST_POPUP&amp;HEIGHT=450&amp;WIDTH=450&amp;START_MAXIMIZED=","FALSE&amp;VAR:CALENDAR=FIVEDAY&amp;VAR:SYMBOL=5411&amp;VAR:INDEX=0"}</definedName>
    <definedName name="_37_0_S" hidden="1">#REF!</definedName>
    <definedName name="_37_0_Table2_" hidden="1">#REF!</definedName>
    <definedName name="_370__FDSAUDITLINK__" hidden="1">{"fdsup://directions/FAT Viewer?action=UPDATE&amp;creator=factset&amp;DYN_ARGS=TRUE&amp;DOC_NAME=FAT:FQL_AUDITING_CLIENT_TEMPLATE.FAT&amp;display_string=Audit&amp;VAR:KEY=EPMLYJSJWZ&amp;VAR:QUERY=RkZfU0hMRFJTX0VRKFFUUiw0MDU0Myk=&amp;WINDOW=FIRST_POPUP&amp;HEIGHT=450&amp;WIDTH=450&amp;START_MAXIMI","ZED=FALSE&amp;VAR:CALENDAR=FIVEDAY&amp;VAR:SYMBOL=5411&amp;VAR:INDEX=0"}</definedName>
    <definedName name="_371__FDSAUDITLINK__" hidden="1">{"fdsup://directions/FAT Viewer?action=UPDATE&amp;creator=factset&amp;DYN_ARGS=TRUE&amp;DOC_NAME=FAT:FQL_AUDITING_CLIENT_TEMPLATE.FAT&amp;display_string=Audit&amp;VAR:KEY=WJYNGXOZUR&amp;VAR:QUERY=RkZfU0hMRFJTX0VRKFFUUiw0MDQ1MSk=&amp;WINDOW=FIRST_POPUP&amp;HEIGHT=450&amp;WIDTH=450&amp;START_MAXIMI","ZED=FALSE&amp;VAR:CALENDAR=FIVEDAY&amp;VAR:SYMBOL=5411&amp;VAR:INDEX=0"}</definedName>
    <definedName name="_372__FDSAUDITLINK__" hidden="1">{"fdsup://directions/FAT Viewer?action=UPDATE&amp;creator=factset&amp;DYN_ARGS=TRUE&amp;DOC_NAME=FAT:FQL_AUDITING_CLIENT_TEMPLATE.FAT&amp;display_string=Audit&amp;VAR:KEY=ERULGXCBMZ&amp;VAR:QUERY=RkZfU0hMRFJTX0VRKFFUUiw0MDM1OSk=&amp;WINDOW=FIRST_POPUP&amp;HEIGHT=450&amp;WIDTH=450&amp;START_MAXIMI","ZED=FALSE&amp;VAR:CALENDAR=FIVEDAY&amp;VAR:SYMBOL=5411&amp;VAR:INDEX=0"}</definedName>
    <definedName name="_373__FDSAUDITLINK__" hidden="1">{"fdsup://directions/FAT Viewer?action=UPDATE&amp;creator=factset&amp;DYN_ARGS=TRUE&amp;DOC_NAME=FAT:FQL_AUDITING_CLIENT_TEMPLATE.FAT&amp;display_string=Audit&amp;VAR:KEY=MXKJYZYFCV&amp;VAR:QUERY=RkZfU0hMRFJTX0VRKFFUUiw0MDE3OCk=&amp;WINDOW=FIRST_POPUP&amp;HEIGHT=450&amp;WIDTH=450&amp;START_MAXIMI","ZED=FALSE&amp;VAR:CALENDAR=FIVEDAY&amp;VAR:SYMBOL=5411&amp;VAR:INDEX=0"}</definedName>
    <definedName name="_374__FDSAUDITLINK__" hidden="1">{"fdsup://directions/FAT Viewer?action=UPDATE&amp;creator=factset&amp;DYN_ARGS=TRUE&amp;DOC_NAME=FAT:FQL_AUDITING_CLIENT_TEMPLATE.FAT&amp;display_string=Audit&amp;VAR:KEY=IZWFIRKLWZ&amp;VAR:QUERY=RkZfU0hMRFJTX0VRKFFUUiw0MDA4Nik=&amp;WINDOW=FIRST_POPUP&amp;HEIGHT=450&amp;WIDTH=450&amp;START_MAXIMI","ZED=FALSE&amp;VAR:CALENDAR=FIVEDAY&amp;VAR:SYMBOL=5411&amp;VAR:INDEX=0"}</definedName>
    <definedName name="_375__FDSAUDITLINK__" hidden="1">{"fdsup://directions/FAT Viewer?action=UPDATE&amp;creator=factset&amp;DYN_ARGS=TRUE&amp;DOC_NAME=FAT:FQL_AUDITING_CLIENT_TEMPLATE.FAT&amp;display_string=Audit&amp;VAR:KEY=IVCDSHALUF&amp;VAR:QUERY=RkZfU0hMRFJTX0VRKFFUUiwzOTk5NCk=&amp;WINDOW=FIRST_POPUP&amp;HEIGHT=450&amp;WIDTH=450&amp;START_MAXIMI","ZED=FALSE&amp;VAR:CALENDAR=FIVEDAY&amp;VAR:SYMBOL=5411&amp;VAR:INDEX=0"}</definedName>
    <definedName name="_376__FDSAUDITLINK__" hidden="1">{"fdsup://directions/FAT Viewer?action=UPDATE&amp;creator=factset&amp;DYN_ARGS=TRUE&amp;DOC_NAME=FAT:FQL_AUDITING_CLIENT_TEMPLATE.FAT&amp;display_string=Audit&amp;VAR:KEY=APKTWVKTID&amp;VAR:QUERY=RkZfU0hMRFJTX0VRKFFUUiwzOTgxMyk=&amp;WINDOW=FIRST_POPUP&amp;HEIGHT=450&amp;WIDTH=450&amp;START_MAXIMI","ZED=FALSE&amp;VAR:CALENDAR=FIVEDAY&amp;VAR:SYMBOL=5411&amp;VAR:INDEX=0"}</definedName>
    <definedName name="_377__FDSAUDITLINK__" hidden="1">{"fdsup://directions/FAT Viewer?action=UPDATE&amp;creator=factset&amp;DYN_ARGS=TRUE&amp;DOC_NAME=FAT:FQL_AUDITING_CLIENT_TEMPLATE.FAT&amp;display_string=Audit&amp;VAR:KEY=WVIJSZYLMF&amp;VAR:QUERY=RkZfU0hMRFJTX0VRKFFUUiwzOTcyMSk=&amp;WINDOW=FIRST_POPUP&amp;HEIGHT=450&amp;WIDTH=450&amp;START_MAXIMI","ZED=FALSE&amp;VAR:CALENDAR=FIVEDAY&amp;VAR:SYMBOL=5411&amp;VAR:INDEX=0"}</definedName>
    <definedName name="_378__FDSAUDITLINK__" hidden="1">{"fdsup://directions/FAT Viewer?action=UPDATE&amp;creator=factset&amp;DYN_ARGS=TRUE&amp;DOC_NAME=FAT:FQL_AUDITING_CLIENT_TEMPLATE.FAT&amp;display_string=Audit&amp;VAR:KEY=GXONMJOJAX&amp;VAR:QUERY=RkZfU0hMRFJTX0VRKFFUUiwzOTYyOSk=&amp;WINDOW=FIRST_POPUP&amp;HEIGHT=450&amp;WIDTH=450&amp;START_MAXIMI","ZED=FALSE&amp;VAR:CALENDAR=FIVEDAY&amp;VAR:SYMBOL=5411&amp;VAR:INDEX=0"}</definedName>
    <definedName name="_379__FDSAUDITLINK__" hidden="1">{"fdsup://directions/FAT Viewer?action=UPDATE&amp;creator=factset&amp;DYN_ARGS=TRUE&amp;DOC_NAME=FAT:FQL_AUDITING_CLIENT_TEMPLATE.FAT&amp;display_string=Audit&amp;VAR:KEY=SJCVYJYHCH&amp;VAR:QUERY=RkZfU0hMRFJTX0VRKFFUUiwzOTQ0Nyk=&amp;WINDOW=FIRST_POPUP&amp;HEIGHT=450&amp;WIDTH=450&amp;START_MAXIMI","ZED=FALSE&amp;VAR:CALENDAR=FIVEDAY&amp;VAR:SYMBOL=5411&amp;VAR:INDEX=0"}</definedName>
    <definedName name="_38__123Graph_CCHART_112" hidden="1">#REF!</definedName>
    <definedName name="_38__123Graph_CCHART_7" hidden="1">#REF!</definedName>
    <definedName name="_38__123Graph_X20_30" hidden="1">#REF!</definedName>
    <definedName name="_38__123Graph_XC04C_FR_L2" hidden="1">#REF!</definedName>
    <definedName name="_38__123Graph_XChart_2A" hidden="1">#REF!</definedName>
    <definedName name="_38__123Graph_XNG_CONFRONT_INC" hidden="1">#REF!</definedName>
    <definedName name="_38__FDSAUDITLINK__" hidden="1">{"fdsup://directions/FAT Viewer?action=UPDATE&amp;creator=factset&amp;DYN_ARGS=TRUE&amp;DOC_NAME=FAT:FQL_AUDITING_CLIENT_TEMPLATE.FAT&amp;display_string=Audit&amp;VAR:KEY=EJSFCFCHOP&amp;VAR:QUERY=RkZfQ0FQRVgoUVRSLDM5MDgyKQ==&amp;WINDOW=FIRST_POPUP&amp;HEIGHT=450&amp;WIDTH=450&amp;START_MAXIMIZED=","FALSE&amp;VAR:CALENDAR=FIVEDAY&amp;VAR:SYMBOL=5411&amp;VAR:INDEX=0"}</definedName>
    <definedName name="_38_0_Table2_" hidden="1">#REF!</definedName>
    <definedName name="_380__FDSAUDITLINK__" hidden="1">{"fdsup://directions/FAT Viewer?action=UPDATE&amp;creator=factset&amp;DYN_ARGS=TRUE&amp;DOC_NAME=FAT:FQL_AUDITING_CLIENT_TEMPLATE.FAT&amp;display_string=Audit&amp;VAR:KEY=CTIZMVCLAB&amp;VAR:QUERY=RkZfU0hMRFJTX0VRKFFUUiwzOTM1NSk=&amp;WINDOW=FIRST_POPUP&amp;HEIGHT=450&amp;WIDTH=450&amp;START_MAXIMI","ZED=FALSE&amp;VAR:CALENDAR=FIVEDAY&amp;VAR:SYMBOL=5411&amp;VAR:INDEX=0"}</definedName>
    <definedName name="_381__FDSAUDITLINK__" hidden="1">{"fdsup://directions/FAT Viewer?action=UPDATE&amp;creator=factset&amp;DYN_ARGS=TRUE&amp;DOC_NAME=FAT:FQL_AUDITING_CLIENT_TEMPLATE.FAT&amp;display_string=Audit&amp;VAR:KEY=SXGJENKDER&amp;VAR:QUERY=RkZfU0hMRFJTX0VRKFFUUiwzOTI2Myk=&amp;WINDOW=FIRST_POPUP&amp;HEIGHT=450&amp;WIDTH=450&amp;START_MAXIMI","ZED=FALSE&amp;VAR:CALENDAR=FIVEDAY&amp;VAR:SYMBOL=5411&amp;VAR:INDEX=0"}</definedName>
    <definedName name="_382__FDSAUDITLINK__" hidden="1">{"fdsup://directions/FAT Viewer?action=UPDATE&amp;creator=factset&amp;DYN_ARGS=TRUE&amp;DOC_NAME=FAT:FQL_AUDITING_CLIENT_TEMPLATE.FAT&amp;display_string=Audit&amp;VAR:KEY=YHUHABGXUH&amp;VAR:QUERY=RkZfU0hMRFJTX0VRKFFUUiwzOTA4Mik=&amp;WINDOW=FIRST_POPUP&amp;HEIGHT=450&amp;WIDTH=450&amp;START_MAXIMI","ZED=FALSE&amp;VAR:CALENDAR=FIVEDAY&amp;VAR:SYMBOL=5411&amp;VAR:INDEX=0"}</definedName>
    <definedName name="_383__FDSAUDITLINK__" hidden="1">{"fdsup://directions/FAT Viewer?action=UPDATE&amp;creator=factset&amp;DYN_ARGS=TRUE&amp;DOC_NAME=FAT:FQL_AUDITING_CLIENT_TEMPLATE.FAT&amp;display_string=Audit&amp;VAR:KEY=IBSVYZGZGT&amp;VAR:QUERY=RkZfU0hMRFJTX0VRKFFUUiwzODk5MCk=&amp;WINDOW=FIRST_POPUP&amp;HEIGHT=450&amp;WIDTH=450&amp;START_MAXIMI","ZED=FALSE&amp;VAR:CALENDAR=FIVEDAY&amp;VAR:SYMBOL=5411&amp;VAR:INDEX=0"}</definedName>
    <definedName name="_384__FDSAUDITLINK__" hidden="1">{"fdsup://directions/FAT Viewer?action=UPDATE&amp;creator=factset&amp;DYN_ARGS=TRUE&amp;DOC_NAME=FAT:FQL_AUDITING_CLIENT_TEMPLATE.FAT&amp;display_string=Audit&amp;VAR:KEY=UNQLWTQVGR&amp;VAR:QUERY=RkZfU0hMRFJTX0VRKFFUUiwzODg5OCk=&amp;WINDOW=FIRST_POPUP&amp;HEIGHT=450&amp;WIDTH=450&amp;START_MAXIMI","ZED=FALSE&amp;VAR:CALENDAR=FIVEDAY&amp;VAR:SYMBOL=5411&amp;VAR:INDEX=0"}</definedName>
    <definedName name="_385__FDSAUDITLINK__" hidden="1">{"fdsup://directions/FAT Viewer?action=UPDATE&amp;creator=factset&amp;DYN_ARGS=TRUE&amp;DOC_NAME=FAT:FQL_AUDITING_CLIENT_TEMPLATE.FAT&amp;display_string=Audit&amp;VAR:KEY=CTKJSJWFAH&amp;VAR:QUERY=RkZfU0hMRFJTX0VRKFFUUiwzODcxNyk=&amp;WINDOW=FIRST_POPUP&amp;HEIGHT=450&amp;WIDTH=450&amp;START_MAXIMI","ZED=FALSE&amp;VAR:CALENDAR=FIVEDAY&amp;VAR:SYMBOL=5411&amp;VAR:INDEX=0"}</definedName>
    <definedName name="_386__FDSAUDITLINK__" hidden="1">{"fdsup://directions/FAT Viewer?action=UPDATE&amp;creator=factset&amp;DYN_ARGS=TRUE&amp;DOC_NAME=FAT:FQL_AUDITING_CLIENT_TEMPLATE.FAT&amp;display_string=Audit&amp;VAR:KEY=MXWRMXKNQJ&amp;VAR:QUERY=RkZfU0hMRFJTX0VRKFFUUiwzODYyNSk=&amp;WINDOW=FIRST_POPUP&amp;HEIGHT=450&amp;WIDTH=450&amp;START_MAXIMI","ZED=FALSE&amp;VAR:CALENDAR=FIVEDAY&amp;VAR:SYMBOL=5411&amp;VAR:INDEX=0"}</definedName>
    <definedName name="_387__FDSAUDITLINK__" hidden="1">{"fdsup://directions/FAT Viewer?action=UPDATE&amp;creator=factset&amp;DYN_ARGS=TRUE&amp;DOC_NAME=FAT:FQL_AUDITING_CLIENT_TEMPLATE.FAT&amp;display_string=Audit&amp;VAR:KEY=EHELSFOFCV&amp;VAR:QUERY=RkZfU0hMRFJTX0VRKFFUUiwzODUzMyk=&amp;WINDOW=FIRST_POPUP&amp;HEIGHT=450&amp;WIDTH=450&amp;START_MAXIMI","ZED=FALSE&amp;VAR:CALENDAR=FIVEDAY&amp;VAR:SYMBOL=5411&amp;VAR:INDEX=0"}</definedName>
    <definedName name="_388__FDSAUDITLINK__" hidden="1">{"fdsup://directions/FAT Viewer?action=UPDATE&amp;creator=factset&amp;DYN_ARGS=TRUE&amp;DOC_NAME=FAT:FQL_AUDITING_CLIENT_TEMPLATE.FAT&amp;display_string=Audit&amp;VAR:KEY=MHGDMNEBCF&amp;VAR:QUERY=RkZfU0hMRFJTX0VRKFFUUiwzODM1Mik=&amp;WINDOW=FIRST_POPUP&amp;HEIGHT=450&amp;WIDTH=450&amp;START_MAXIMI","ZED=FALSE&amp;VAR:CALENDAR=FIVEDAY&amp;VAR:SYMBOL=5411&amp;VAR:INDEX=0"}</definedName>
    <definedName name="_389__FDSAUDITLINK__" hidden="1">{"fdsup://directions/FAT Viewer?action=UPDATE&amp;creator=factset&amp;DYN_ARGS=TRUE&amp;DOC_NAME=FAT:FQL_AUDITING_CLIENT_TEMPLATE.FAT&amp;display_string=Audit&amp;VAR:KEY=QTGZUXAPAV&amp;VAR:QUERY=RkZfU0hMRFJTX0VRKFFUUiwzODI2MCk=&amp;WINDOW=FIRST_POPUP&amp;HEIGHT=450&amp;WIDTH=450&amp;START_MAXIMI","ZED=FALSE&amp;VAR:CALENDAR=FIVEDAY&amp;VAR:SYMBOL=5411&amp;VAR:INDEX=0"}</definedName>
    <definedName name="_38a5_" hidden="1">{"income",#N/A,FALSE,"INCOME"}</definedName>
    <definedName name="_39__123Graph_BGROWTH_REVS_A" hidden="1">#REF!</definedName>
    <definedName name="_39__123Graph_CCHART_26" hidden="1">#REF!</definedName>
    <definedName name="_39__123Graph_CCHART_8" hidden="1">#REF!</definedName>
    <definedName name="_39__123Graph_FCHART_5" hidden="1">#REF!</definedName>
    <definedName name="_39__123Graph_LBL_AC04C_FR_L1" hidden="1">#REF!</definedName>
    <definedName name="_39__123Graph_X30_70台数推移" hidden="1">#REF!</definedName>
    <definedName name="_39__123Graph_XC04C_FR_T1" hidden="1">#REF!</definedName>
    <definedName name="_39__123Graph_XCHART_30" hidden="1">#REF!</definedName>
    <definedName name="_39__123Graph_XOG_CONFRONT_INC" hidden="1">#REF!</definedName>
    <definedName name="_39__FDSAUDITLINK__" hidden="1">{"fdsup://directions/FAT Viewer?action=UPDATE&amp;creator=factset&amp;DYN_ARGS=TRUE&amp;DOC_NAME=FAT:FQL_AUDITING_CLIENT_TEMPLATE.FAT&amp;display_string=Audit&amp;VAR:KEY=QXCPCJWLOH&amp;VAR:QUERY=RkZfQ0FQRVgoUVRSLDM4OTkwKQ==&amp;WINDOW=FIRST_POPUP&amp;HEIGHT=450&amp;WIDTH=450&amp;START_MAXIMIZED=","FALSE&amp;VAR:CALENDAR=FIVEDAY&amp;VAR:SYMBOL=5411&amp;VAR:INDEX=0"}</definedName>
    <definedName name="_39_0_Table2_" hidden="1">#REF!</definedName>
    <definedName name="_390__FDSAUDITLINK__" hidden="1">{"fdsup://directions/FAT Viewer?action=UPDATE&amp;creator=factset&amp;DYN_ARGS=TRUE&amp;DOC_NAME=FAT:FQL_AUDITING_CLIENT_TEMPLATE.FAT&amp;display_string=Audit&amp;VAR:KEY=UBIFWRUXWZ&amp;VAR:QUERY=RkZfU0hMRFJTX0VRKFFUUiwzODE2OCk=&amp;WINDOW=FIRST_POPUP&amp;HEIGHT=450&amp;WIDTH=450&amp;START_MAXIMI","ZED=FALSE&amp;VAR:CALENDAR=FIVEDAY&amp;VAR:SYMBOL=5411&amp;VAR:INDEX=0"}</definedName>
    <definedName name="_391__FDSAUDITLINK__" hidden="1">{"fdsup://directions/FAT Viewer?action=UPDATE&amp;creator=factset&amp;DYN_ARGS=TRUE&amp;DOC_NAME=FAT:FQL_AUDITING_CLIENT_TEMPLATE.FAT&amp;display_string=Audit&amp;VAR:KEY=CHCROBQPIX&amp;VAR:QUERY=RkZfU0hMRFJTX0VRKFFUUiwzNzk4Nik=&amp;WINDOW=FIRST_POPUP&amp;HEIGHT=450&amp;WIDTH=450&amp;START_MAXIMI","ZED=FALSE&amp;VAR:CALENDAR=FIVEDAY&amp;VAR:SYMBOL=5411&amp;VAR:INDEX=0"}</definedName>
    <definedName name="_392__FDSAUDITLINK__" hidden="1">{"fdsup://directions/FAT Viewer?action=UPDATE&amp;creator=factset&amp;DYN_ARGS=TRUE&amp;DOC_NAME=FAT:FQL_AUDITING_CLIENT_TEMPLATE.FAT&amp;display_string=Audit&amp;VAR:KEY=SXYFQHMVIB&amp;VAR:QUERY=RkZfU0hMRFJTX0VRKFFUUiwzNzg5NCk=&amp;WINDOW=FIRST_POPUP&amp;HEIGHT=450&amp;WIDTH=450&amp;START_MAXIMI","ZED=FALSE&amp;VAR:CALENDAR=FIVEDAY&amp;VAR:SYMBOL=5411&amp;VAR:INDEX=0"}</definedName>
    <definedName name="_393__FDSAUDITLINK__" hidden="1">{"fdsup://directions/FAT Viewer?action=UPDATE&amp;creator=factset&amp;DYN_ARGS=TRUE&amp;DOC_NAME=FAT:FQL_AUDITING_CLIENT_TEMPLATE.FAT&amp;display_string=Audit&amp;VAR:KEY=SDGXCDQHAZ&amp;VAR:QUERY=RkZfU0hMRFJTX0VRKFFUUiwzNzgwMik=&amp;WINDOW=FIRST_POPUP&amp;HEIGHT=450&amp;WIDTH=450&amp;START_MAXIMI","ZED=FALSE&amp;VAR:CALENDAR=FIVEDAY&amp;VAR:SYMBOL=5411&amp;VAR:INDEX=0"}</definedName>
    <definedName name="_394__FDSAUDITLINK__" hidden="1">{"fdsup://directions/FAT Viewer?action=UPDATE&amp;creator=factset&amp;DYN_ARGS=TRUE&amp;DOC_NAME=FAT:FQL_AUDITING_CLIENT_TEMPLATE.FAT&amp;display_string=Audit&amp;VAR:KEY=YFYTKHQFCD&amp;VAR:QUERY=RkZfU0hMRFJTX0VRKFFUUiwzNzYyMSk=&amp;WINDOW=FIRST_POPUP&amp;HEIGHT=450&amp;WIDTH=450&amp;START_MAXIMI","ZED=FALSE&amp;VAR:CALENDAR=FIVEDAY&amp;VAR:SYMBOL=5411&amp;VAR:INDEX=0"}</definedName>
    <definedName name="_395__FDSAUDITLINK__" hidden="1">{"fdsup://directions/FAT Viewer?action=UPDATE&amp;creator=factset&amp;DYN_ARGS=TRUE&amp;DOC_NAME=FAT:FQL_AUDITING_CLIENT_TEMPLATE.FAT&amp;display_string=Audit&amp;VAR:KEY=OTSHIBYDWT&amp;VAR:QUERY=RkZfU0hMRFJTX0VRKFFUUiwzNzUyOSk=&amp;WINDOW=FIRST_POPUP&amp;HEIGHT=450&amp;WIDTH=450&amp;START_MAXIMI","ZED=FALSE&amp;VAR:CALENDAR=FIVEDAY&amp;VAR:SYMBOL=5411&amp;VAR:INDEX=0"}</definedName>
    <definedName name="_395_0_0Cwvu.GREY_A" hidden="1">#REF!</definedName>
    <definedName name="_396__FDSAUDITLINK__" hidden="1">{"fdsup://directions/FAT Viewer?action=UPDATE&amp;creator=factset&amp;DYN_ARGS=TRUE&amp;DOC_NAME=FAT:FQL_AUDITING_CLIENT_TEMPLATE.FAT&amp;display_string=Audit&amp;VAR:KEY=ARADGHSFAH&amp;VAR:QUERY=RkZfU0hMRFJTX0VRKFFUUiwzNzQzNyk=&amp;WINDOW=FIRST_POPUP&amp;HEIGHT=450&amp;WIDTH=450&amp;START_MAXIMI","ZED=FALSE&amp;VAR:CALENDAR=FIVEDAY&amp;VAR:SYMBOL=5411&amp;VAR:INDEX=0"}</definedName>
    <definedName name="_397__FDSAUDITLINK__" hidden="1">{"fdsup://directions/FAT Viewer?action=UPDATE&amp;creator=factset&amp;DYN_ARGS=TRUE&amp;DOC_NAME=FAT:FQL_AUDITING_CLIENT_TEMPLATE.FAT&amp;display_string=Audit&amp;VAR:KEY=YRGHCVWTOR&amp;VAR:QUERY=RkZfU0hMRFJTX0VRKFFUUiwzNzI1Nik=&amp;WINDOW=FIRST_POPUP&amp;HEIGHT=450&amp;WIDTH=450&amp;START_MAXIMI","ZED=FALSE&amp;VAR:CALENDAR=FIVEDAY&amp;VAR:SYMBOL=5411&amp;VAR:INDEX=0"}</definedName>
    <definedName name="_398__FDSAUDITLINK__" hidden="1">{"fdsup://directions/FAT Viewer?action=UPDATE&amp;creator=factset&amp;DYN_ARGS=TRUE&amp;DOC_NAME=FAT:FQL_AUDITING_CLIENT_TEMPLATE.FAT&amp;display_string=Audit&amp;VAR:KEY=CJGNQNWZQP&amp;VAR:QUERY=RkZfU0hMRFJTX0VRKFFUUiwzNzE2NCk=&amp;WINDOW=FIRST_POPUP&amp;HEIGHT=450&amp;WIDTH=450&amp;START_MAXIMI","ZED=FALSE&amp;VAR:CALENDAR=FIVEDAY&amp;VAR:SYMBOL=5411&amp;VAR:INDEX=0"}</definedName>
    <definedName name="_399__FDSAUDITLINK__" hidden="1">{"fdsup://directions/FAT Viewer?action=UPDATE&amp;creator=factset&amp;DYN_ARGS=TRUE&amp;DOC_NAME=FAT:FQL_AUDITING_CLIENT_TEMPLATE.FAT&amp;display_string=Audit&amp;VAR:KEY=GRGDWXWHYR&amp;VAR:QUERY=RkZfU0hMRFJTX0VRKFFUUiwzNzA3Mik=&amp;WINDOW=FIRST_POPUP&amp;HEIGHT=450&amp;WIDTH=450&amp;START_MAXIMI","ZED=FALSE&amp;VAR:CALENDAR=FIVEDAY&amp;VAR:SYMBOL=5411&amp;VAR:INDEX=0"}</definedName>
    <definedName name="_4_??" hidden="1">{#N/A,#N/A,FALSE,"Sheet6 (24)"}</definedName>
    <definedName name="_4__123Graph_A20_30" hidden="1">#REF!</definedName>
    <definedName name="_4__123Graph_A30_70ｼｪｱ推移" hidden="1">#REF!</definedName>
    <definedName name="_4__123Graph_AC04C_ALL_L1" hidden="1">#REF!</definedName>
    <definedName name="_4__123Graph_AC04C_ALL_L2" hidden="1">#REF!</definedName>
    <definedName name="_4__123Graph_AC04C_ALL_T2" hidden="1">#REF!</definedName>
    <definedName name="_4__123Graph_ACHART_111" hidden="1">#REF!</definedName>
    <definedName name="_4__123Graph_ACHART_112" hidden="1">#REF!</definedName>
    <definedName name="_4__123Graph_AChart_1A" hidden="1">#REF!</definedName>
    <definedName name="_4__123Graph_AChart_1G" hidden="1">#REF!</definedName>
    <definedName name="_4__123Graph_ACHART_2" hidden="1">#REF!</definedName>
    <definedName name="_4__123Graph_AChart_2A" hidden="1">#REF!</definedName>
    <definedName name="_4__123Graph_AKDM_883" hidden="1">#REF!</definedName>
    <definedName name="_4__123Graph_AMKT_YTD" hidden="1">#REF!</definedName>
    <definedName name="_4__123Graph_AOG_CONFRONT_INC" hidden="1">#REF!</definedName>
    <definedName name="_4__123Graph_Aｸﾞﾗﾌ_1" hidden="1">#REF!</definedName>
    <definedName name="_4__123Graph_Aグラフ_1A" hidden="1">#REF!</definedName>
    <definedName name="_4__123Graph_B30_70ｼｪｱ推移" hidden="1">#REF!</definedName>
    <definedName name="_4__123Graph_BCHART_1" hidden="1">#REF!</definedName>
    <definedName name="_4__123Graph_BChart_1A" hidden="1">#REF!</definedName>
    <definedName name="_4__123Graph_BGRAFICO_2" hidden="1">#REF!</definedName>
    <definedName name="_4__123Graph_Bｸﾞﾗﾌ_2" hidden="1">#REF!</definedName>
    <definedName name="_4__123Graph_DChart_1A" hidden="1">#REF!</definedName>
    <definedName name="_4__123Graph_DChart_3" hidden="1">#REF!</definedName>
    <definedName name="_4__123Graph_Dｸﾞﾗﾌ_3" hidden="1">#REF!</definedName>
    <definedName name="_4__123Graph_XChart_1" hidden="1">#REF!</definedName>
    <definedName name="_4__123Graph_XChart_1A" hidden="1">#REF!</definedName>
    <definedName name="_4__123Graph_XCHART_2" hidden="1">#REF!</definedName>
    <definedName name="_4__FDSAUDITLINK__" hidden="1">{"fdsup://IBCentral/FAT Viewer?action=UPDATE&amp;creator=factset&amp;DOC_NAME=fat:reuters_qtrly_source_window.fat&amp;display_string=Audit&amp;DYN_ARGS=TRUE&amp;VAR:ID1=67622010&amp;VAR:RCODE=FDSPFDSTKTOTAL&amp;VAR:SDATE=20111299&amp;VAR:FREQ=Quarterly&amp;VAR:RELITEM=RP&amp;VAR:CURRENCY=&amp;VAR:CUR","RSOURCE=EXSHARE&amp;VAR:NATFREQ=QUARTERLY&amp;VAR:RFIELD=FINALIZED&amp;VAR:DB_TYPE=&amp;VAR:UNITS=M&amp;window=popup&amp;width=450&amp;height=300&amp;START_MAXIMIZED=FALSE"}</definedName>
    <definedName name="_40__123Graph_AC04C_ALL_T2" hidden="1">#REF!</definedName>
    <definedName name="_40__123Graph_CCHART_30" hidden="1">#REF!</definedName>
    <definedName name="_40__123Graph_CCHART_9" hidden="1">#REF!</definedName>
    <definedName name="_40__123Graph_X30_50" hidden="1">#REF!</definedName>
    <definedName name="_40__123Graph_XC04C_FR_T2" hidden="1">#REF!</definedName>
    <definedName name="_40__123Graph_Xグラフ_3A" hidden="1">#REF!</definedName>
    <definedName name="_40__FDSAUDITLINK__" hidden="1">{"fdsup://directions/FAT Viewer?action=UPDATE&amp;creator=factset&amp;DYN_ARGS=TRUE&amp;DOC_NAME=FAT:FQL_AUDITING_CLIENT_TEMPLATE.FAT&amp;display_string=Audit&amp;VAR:KEY=KVOHGHEBGR&amp;VAR:QUERY=RkZfQ0FQRVgoUVRSLDM4ODk4KQ==&amp;WINDOW=FIRST_POPUP&amp;HEIGHT=450&amp;WIDTH=450&amp;START_MAXIMIZED=","FALSE&amp;VAR:CALENDAR=FIVEDAY&amp;VAR:SYMBOL=5411&amp;VAR:INDEX=0"}</definedName>
    <definedName name="_40_0_0__123Grap" hidden="1">#REF!</definedName>
    <definedName name="_40_0_Table2_" hidden="1">#REF!</definedName>
    <definedName name="_400__FDSAUDITLINK__" hidden="1">{"fdsup://directions/FAT Viewer?action=UPDATE&amp;creator=factset&amp;DYN_ARGS=TRUE&amp;DOC_NAME=FAT:FQL_AUDITING_CLIENT_TEMPLATE.FAT&amp;display_string=Audit&amp;VAR:KEY=CZKNGVGHSB&amp;VAR:QUERY=RkZfU0hMRFJTX0VRKFFUUiwzNjg5MSk=&amp;WINDOW=FIRST_POPUP&amp;HEIGHT=450&amp;WIDTH=450&amp;START_MAXIMI","ZED=FALSE&amp;VAR:CALENDAR=FIVEDAY&amp;VAR:SYMBOL=5411&amp;VAR:INDEX=0"}</definedName>
    <definedName name="_401__FDSAUDITLINK__" hidden="1">{"fdsup://directions/FAT Viewer?action=UPDATE&amp;creator=factset&amp;DYN_ARGS=TRUE&amp;DOC_NAME=FAT:FQL_AUDITING_CLIENT_TEMPLATE.FAT&amp;display_string=Audit&amp;VAR:KEY=IDAVCXOLGJ&amp;VAR:QUERY=RkZfU0hMRFJTX0VRKFFUUiwzNjc5OSk=&amp;WINDOW=FIRST_POPUP&amp;HEIGHT=450&amp;WIDTH=450&amp;START_MAXIMI","ZED=FALSE&amp;VAR:CALENDAR=FIVEDAY&amp;VAR:SYMBOL=5411&amp;VAR:INDEX=0"}</definedName>
    <definedName name="_402__FDSAUDITLINK__" hidden="1">{"fdsup://directions/FAT Viewer?action=UPDATE&amp;creator=factset&amp;DYN_ARGS=TRUE&amp;DOC_NAME=FAT:FQL_AUDITING_CLIENT_TEMPLATE.FAT&amp;display_string=Audit&amp;VAR:KEY=MJOTERCFMN&amp;VAR:QUERY=RkZfU0hMRFJTX0VRKFFUUiwzNjcwNyk=&amp;WINDOW=FIRST_POPUP&amp;HEIGHT=450&amp;WIDTH=450&amp;START_MAXIMI","ZED=FALSE&amp;VAR:CALENDAR=FIVEDAY&amp;VAR:SYMBOL=5411&amp;VAR:INDEX=0"}</definedName>
    <definedName name="_403__FDSAUDITLINK__" hidden="1">{"fdsup://Directions/FactSet Auditing Viewer?action=AUDIT_VALUE&amp;DB=129&amp;ID1=654379&amp;VALUEID=05192&amp;SDATE=201002&amp;PERIODTYPE=QTR_STD&amp;window=popup_no_bar&amp;width=385&amp;height=120&amp;START_MAXIMIZED=FALSE&amp;creator=factset&amp;display_string=Audit"}</definedName>
    <definedName name="_404__FDSAUDITLINK__" hidden="1">{"fdsup://Directions/FactSet Auditing Viewer?action=AUDIT_VALUE&amp;DB=129&amp;ID1=654379&amp;VALUEID=05192&amp;SDATE=201001&amp;PERIODTYPE=QTR_STD&amp;window=popup_no_bar&amp;width=385&amp;height=120&amp;START_MAXIMIZED=FALSE&amp;creator=factset&amp;display_string=Audit"}</definedName>
    <definedName name="_405__FDSAUDITLINK__" hidden="1">{"fdsup://Directions/FactSet Auditing Viewer?action=AUDIT_VALUE&amp;DB=129&amp;ID1=654379&amp;VALUEID=05192&amp;SDATE=201003&amp;PERIODTYPE=QTR_STD&amp;window=popup_no_bar&amp;width=385&amp;height=120&amp;START_MAXIMIZED=FALSE&amp;creator=factset&amp;display_string=Audit"}</definedName>
    <definedName name="_406__FDSAUDITLINK__" hidden="1">{"fdsup://Directions/FactSet Auditing Viewer?action=AUDIT_VALUE&amp;DB=129&amp;ID1=654379&amp;VALUEID=05192&amp;SDATE=201003&amp;PERIODTYPE=QTR_STD&amp;window=popup_no_bar&amp;width=385&amp;height=120&amp;START_MAXIMIZED=FALSE&amp;creator=factset&amp;display_string=Audit"}</definedName>
    <definedName name="_407__FDSAUDITLINK__" hidden="1">{"fdsup://Directions/FactSet Auditing Viewer?action=AUDIT_VALUE&amp;DB=129&amp;ID1=654379&amp;VALUEID=05192&amp;SDATE=201004&amp;PERIODTYPE=QTR_STD&amp;window=popup_no_bar&amp;width=385&amp;height=120&amp;START_MAXIMIZED=FALSE&amp;creator=factset&amp;display_string=Audit"}</definedName>
    <definedName name="_408__FDSAUDITLINK__" hidden="1">{"fdsup://Directions/FactSet Auditing Viewer?action=AUDIT_VALUE&amp;DB=129&amp;ID1=654379&amp;VALUEID=05192&amp;SDATE=201003&amp;PERIODTYPE=QTR_STD&amp;window=popup_no_bar&amp;width=385&amp;height=120&amp;START_MAXIMIZED=FALSE&amp;creator=factset&amp;display_string=Audit"}</definedName>
    <definedName name="_409__FDSAUDITLINK__" hidden="1">{"fdsup://Directions/FactSet Auditing Viewer?action=AUDIT_VALUE&amp;DB=129&amp;ID1=654379&amp;VALUEID=05192&amp;SDATE=201003&amp;PERIODTYPE=QTR_STD&amp;window=popup_no_bar&amp;width=385&amp;height=120&amp;START_MAXIMIZED=FALSE&amp;creator=factset&amp;display_string=Audit"}</definedName>
    <definedName name="_41__123Graph_BCHART_1" hidden="1">#REF!</definedName>
    <definedName name="_41__123Graph_DCHART_1" hidden="1">#REF!</definedName>
    <definedName name="_41__123Graph_X30_70ｼｪｱ推移" hidden="1">#REF!</definedName>
    <definedName name="_41__123Graph_XCHART_1" hidden="1">#REF!</definedName>
    <definedName name="_41__FDSAUDITLINK__" hidden="1">{"fdsup://directions/FAT Viewer?action=UPDATE&amp;creator=factset&amp;DYN_ARGS=TRUE&amp;DOC_NAME=FAT:FQL_AUDITING_CLIENT_TEMPLATE.FAT&amp;display_string=Audit&amp;VAR:KEY=SNEPGRWTKX&amp;VAR:QUERY=RkZfQ0FQRVgoUVRSLDM4ODA3KQ==&amp;WINDOW=FIRST_POPUP&amp;HEIGHT=450&amp;WIDTH=450&amp;START_MAXIMIZED=","FALSE&amp;VAR:CALENDAR=FIVEDAY&amp;VAR:SYMBOL=5411&amp;VAR:INDEX=0"}</definedName>
    <definedName name="_41_0_0__123Grap" hidden="1">#REF!</definedName>
    <definedName name="_41_0_Table2_" hidden="1">#REF!</definedName>
    <definedName name="_41__0_S" hidden="1">#REF!</definedName>
    <definedName name="_410__FDSAUDITLINK__" hidden="1">{"fdsup://Directions/FactSet Auditing Viewer?action=AUDIT_VALUE&amp;DB=129&amp;ID1=654379&amp;VALUEID=05192&amp;SDATE=201001&amp;PERIODTYPE=QTR_STD&amp;window=popup_no_bar&amp;width=385&amp;height=120&amp;START_MAXIMIZED=FALSE&amp;creator=factset&amp;display_string=Audit"}</definedName>
    <definedName name="_411__FDSAUDITLINK__" hidden="1">{"fdsup://Directions/FactSet Auditing Viewer?action=AUDIT_VALUE&amp;DB=129&amp;ID1=654379&amp;VALUEID=05192&amp;SDATE=200903&amp;PERIODTYPE=QTR_STD&amp;window=popup_no_bar&amp;width=385&amp;height=120&amp;START_MAXIMIZED=FALSE&amp;creator=factset&amp;display_string=Audit"}</definedName>
    <definedName name="_412__FDSAUDITLINK__" hidden="1">{"fdsup://Directions/FactSet Auditing Viewer?action=AUDIT_VALUE&amp;DB=129&amp;ID1=654379&amp;VALUEID=05192&amp;SDATE=200903&amp;PERIODTYPE=QTR_STD&amp;window=popup_no_bar&amp;width=385&amp;height=120&amp;START_MAXIMIZED=FALSE&amp;creator=factset&amp;display_string=Audit"}</definedName>
    <definedName name="_413__FDSAUDITLINK__" hidden="1">{"fdsup://Directions/FactSet Auditing Viewer?action=AUDIT_VALUE&amp;DB=129&amp;ID1=654379&amp;VALUEID=05192&amp;SDATE=200901&amp;PERIODTYPE=QTR_STD&amp;window=popup_no_bar&amp;width=385&amp;height=120&amp;START_MAXIMIZED=FALSE&amp;creator=factset&amp;display_string=Audit"}</definedName>
    <definedName name="_414__FDSAUDITLINK__" hidden="1">{"fdsup://Directions/FactSet Auditing Viewer?action=AUDIT_VALUE&amp;DB=129&amp;ID1=654379&amp;VALUEID=05194&amp;SDATE=201003&amp;PERIODTYPE=QTR_STD&amp;window=popup_no_bar&amp;width=385&amp;height=120&amp;START_MAXIMIZED=FALSE&amp;creator=factset&amp;display_string=Audit"}</definedName>
    <definedName name="_415__FDSAUDITLINK__" hidden="1">{"fdsup://Directions/FactSet Auditing Viewer?action=AUDIT_VALUE&amp;DB=129&amp;ID1=654379&amp;VALUEID=05194&amp;SDATE=201003&amp;PERIODTYPE=QTR_STD&amp;window=popup_no_bar&amp;width=385&amp;height=120&amp;START_MAXIMIZED=FALSE&amp;creator=factset&amp;display_string=Audit"}</definedName>
    <definedName name="_416__FDSAUDITLINK__" hidden="1">{"fdsup://Directions/FactSet Auditing Viewer?action=AUDIT_VALUE&amp;DB=129&amp;ID1=654379&amp;VALUEID=05194&amp;SDATE=201001&amp;PERIODTYPE=QTR_STD&amp;window=popup_no_bar&amp;width=385&amp;height=120&amp;START_MAXIMIZED=FALSE&amp;creator=factset&amp;display_string=Audit"}</definedName>
    <definedName name="_417__FDSAUDITLINK__" hidden="1">{"fdsup://Directions/FactSet Auditing Viewer?action=AUDIT_VALUE&amp;DB=129&amp;ID1=654379&amp;VALUEID=05194&amp;SDATE=200903&amp;PERIODTYPE=QTR_STD&amp;window=popup_no_bar&amp;width=385&amp;height=120&amp;START_MAXIMIZED=FALSE&amp;creator=factset&amp;display_string=Audit"}</definedName>
    <definedName name="_418__FDSAUDITLINK__" hidden="1">{"fdsup://Directions/FactSet Auditing Viewer?action=AUDIT_VALUE&amp;DB=129&amp;ID1=654379&amp;VALUEID=05194&amp;SDATE=200903&amp;PERIODTYPE=QTR_STD&amp;window=popup_no_bar&amp;width=385&amp;height=120&amp;START_MAXIMIZED=FALSE&amp;creator=factset&amp;display_string=Audit"}</definedName>
    <definedName name="_419__FDSAUDITLINK__" hidden="1">{"fdsup://directions/FAT Viewer?action=UPDATE&amp;creator=factset&amp;DYN_ARGS=TRUE&amp;DOC_NAME=FAT:FQL_AUDITING_CLIENT_TEMPLATE.FAT&amp;display_string=Audit&amp;VAR:KEY=LYXGVIBAFE&amp;VAR:QUERY=RkZfU0dBKFFUUiw0MDYzMyk=&amp;WINDOW=FIRST_POPUP&amp;HEIGHT=450&amp;WIDTH=450&amp;START_MAXIMIZED=FALS","E&amp;VAR:CALENDAR=FJT&amp;VAR:SYMBOL=5411&amp;VAR:INDEX=0"}</definedName>
    <definedName name="_41a6_" hidden="1">{"index",#N/A,FALSE,"INDEX"}</definedName>
    <definedName name="_42__123Graph_BCHART_3" hidden="1">#REF!</definedName>
    <definedName name="_42__123Graph_BGROWTH_REVS_B" hidden="1">#REF!</definedName>
    <definedName name="_42__123Graph_DCHART_10" hidden="1">#REF!</definedName>
    <definedName name="_42__123Graph_LBL_AC04C_FR_L2" hidden="1">#REF!</definedName>
    <definedName name="_42__123Graph_XCHART_2" hidden="1">#REF!</definedName>
    <definedName name="_42__FDSAUDITLINK__" hidden="1">{"fdsup://directions/FAT Viewer?action=UPDATE&amp;creator=factset&amp;DYN_ARGS=TRUE&amp;DOC_NAME=FAT:FQL_AUDITING_CLIENT_TEMPLATE.FAT&amp;display_string=Audit&amp;VAR:KEY=GTQHCVEHEN&amp;VAR:QUERY=RkZfQ0FQRVgoUVRSLDM4NzE3KQ==&amp;WINDOW=FIRST_POPUP&amp;HEIGHT=450&amp;WIDTH=450&amp;START_MAXIMIZED=","FALSE&amp;VAR:CALENDAR=FIVEDAY&amp;VAR:SYMBOL=5411&amp;VAR:INDEX=0"}</definedName>
    <definedName name="_42_0_Table2_" hidden="1">#REF!</definedName>
    <definedName name="_420__FDSAUDITLINK__" hidden="1">{"fdsup://Directions/FactSet Auditing Viewer?action=AUDIT_VALUE&amp;DB=129&amp;ID1=654379&amp;VALUEID=01201&amp;SDATE=201003&amp;PERIODTYPE=QTR_STD&amp;SCFT=3&amp;window=popup_no_bar&amp;width=385&amp;height=120&amp;START_MAXIMIZED=FALSE&amp;creator=factset&amp;display_string=Audit"}</definedName>
    <definedName name="_421__FDSAUDITLINK__" hidden="1">{"fdsup://Directions/FactSet Auditing Viewer?action=AUDIT_VALUE&amp;DB=129&amp;ID1=654379&amp;VALUEID=01201&amp;SDATE=201002&amp;PERIODTYPE=QTR_STD&amp;SCFT=3&amp;window=popup_no_bar&amp;width=385&amp;height=120&amp;START_MAXIMIZED=FALSE&amp;creator=factset&amp;display_string=Audit"}</definedName>
    <definedName name="_422__FDSAUDITLINK__" hidden="1">{"fdsup://Directions/FactSet Auditing Viewer?action=AUDIT_VALUE&amp;DB=129&amp;ID1=654379&amp;VALUEID=01201&amp;SDATE=201001&amp;PERIODTYPE=QTR_STD&amp;SCFT=3&amp;window=popup_no_bar&amp;width=385&amp;height=120&amp;START_MAXIMIZED=FALSE&amp;creator=factset&amp;display_string=Audit"}</definedName>
    <definedName name="_423__FDSAUDITLINK__" hidden="1">{"fdsup://Directions/FactSet Auditing Viewer?action=AUDIT_VALUE&amp;DB=129&amp;ID1=654379&amp;VALUEID=01201&amp;SDATE=200903&amp;PERIODTYPE=QTR_STD&amp;SCFT=3&amp;window=popup_no_bar&amp;width=385&amp;height=120&amp;START_MAXIMIZED=FALSE&amp;creator=factset&amp;display_string=Audit"}</definedName>
    <definedName name="_424__FDSAUDITLINK__" hidden="1">{"fdsup://Directions/FactSet Auditing Viewer?action=AUDIT_VALUE&amp;DB=129&amp;ID1=654379&amp;VALUEID=01201&amp;SDATE=200902&amp;PERIODTYPE=QTR_STD&amp;SCFT=3&amp;window=popup_no_bar&amp;width=385&amp;height=120&amp;START_MAXIMIZED=FALSE&amp;creator=factset&amp;display_string=Audit"}</definedName>
    <definedName name="_425__FDSAUDITLINK__" hidden="1">{"fdsup://Directions/FactSet Auditing Viewer?action=AUDIT_VALUE&amp;DB=129&amp;ID1=654379&amp;VALUEID=01201&amp;SDATE=200901&amp;PERIODTYPE=QTR_STD&amp;SCFT=3&amp;window=popup_no_bar&amp;width=385&amp;height=120&amp;START_MAXIMIZED=FALSE&amp;creator=factset&amp;display_string=Audit"}</definedName>
    <definedName name="_426__FDSAUDITLINK__" hidden="1">{"fdsup://directions/FAT Viewer?action=UPDATE&amp;creator=factset&amp;DYN_ARGS=TRUE&amp;DOC_NAME=FAT:FQL_AUDITING_CLIENT_TEMPLATE.FAT&amp;display_string=Audit&amp;VAR:KEY=PWHGNSPAHS&amp;VAR:QUERY=RkZfTk9OX09QRVJfSU5DKFFUUiwzNjcwNyk=&amp;WINDOW=FIRST_POPUP&amp;HEIGHT=450&amp;WIDTH=450&amp;START_MA","XIMIZED=FALSE&amp;VAR:CALENDAR=FIVEDAY&amp;VAR:SYMBOL=5411&amp;VAR:INDEX=0"}</definedName>
    <definedName name="_427__FDSAUDITLINK__" hidden="1">{"fdsup://directions/FAT Viewer?action=UPDATE&amp;creator=factset&amp;DYN_ARGS=TRUE&amp;DOC_NAME=FAT:FQL_AUDITING_CLIENT_TEMPLATE.FAT&amp;display_string=Audit&amp;VAR:KEY=VQVYJUFSNG&amp;VAR:QUERY=RkZfTk9OX09QRVJfSU5DKFFUUiwzNjc5OSk=&amp;WINDOW=FIRST_POPUP&amp;HEIGHT=450&amp;WIDTH=450&amp;START_MA","XIMIZED=FALSE&amp;VAR:CALENDAR=FIVEDAY&amp;VAR:SYMBOL=5411&amp;VAR:INDEX=0"}</definedName>
    <definedName name="_428__FDSAUDITLINK__" hidden="1">{"fdsup://directions/FAT Viewer?action=UPDATE&amp;creator=factset&amp;DYN_ARGS=TRUE&amp;DOC_NAME=FAT:FQL_AUDITING_CLIENT_TEMPLATE.FAT&amp;display_string=Audit&amp;VAR:KEY=PARCFSHOLW&amp;VAR:QUERY=RkZfTk9OX09QRVJfSU5DKFFUUiwzNjg5MSk=&amp;WINDOW=FIRST_POPUP&amp;HEIGHT=450&amp;WIDTH=450&amp;START_MA","XIMIZED=FALSE&amp;VAR:CALENDAR=FIVEDAY&amp;VAR:SYMBOL=5411&amp;VAR:INDEX=0"}</definedName>
    <definedName name="_429__FDSAUDITLINK__" hidden="1">{"fdsup://directions/FAT Viewer?action=UPDATE&amp;creator=factset&amp;DYN_ARGS=TRUE&amp;DOC_NAME=FAT:FQL_AUDITING_CLIENT_TEMPLATE.FAT&amp;display_string=Audit&amp;VAR:KEY=HSZKRSNYBM&amp;VAR:QUERY=RkZfTk9OX09QRVJfSU5DKFFUUiwzNjk4MSk=&amp;WINDOW=FIRST_POPUP&amp;HEIGHT=450&amp;WIDTH=450&amp;START_MA","XIMIZED=FALSE&amp;VAR:CALENDAR=FIVEDAY&amp;VAR:SYMBOL=5411&amp;VAR:INDEX=0"}</definedName>
    <definedName name="_43__123Graph_CCHART_111" hidden="1">#REF!</definedName>
    <definedName name="_43__123Graph_CGROWTH_REVS_A" hidden="1">#REF!</definedName>
    <definedName name="_43__123Graph_DCHART_11" hidden="1">#REF!</definedName>
    <definedName name="_43__FDSAUDITLINK__" hidden="1">{"fdsup://directions/FAT Viewer?action=UPDATE&amp;creator=factset&amp;DYN_ARGS=TRUE&amp;DOC_NAME=FAT:FQL_AUDITING_CLIENT_TEMPLATE.FAT&amp;display_string=Audit&amp;VAR:KEY=YPKLQHCRWH&amp;VAR:QUERY=RkZfQ0FQRVgoUVRSLDM4NjI1KQ==&amp;WINDOW=FIRST_POPUP&amp;HEIGHT=450&amp;WIDTH=450&amp;START_MAXIMIZED=","FALSE&amp;VAR:CALENDAR=FIVEDAY&amp;VAR:SYMBOL=5411&amp;VAR:INDEX=0"}</definedName>
    <definedName name="_430__FDSAUDITLINK__" hidden="1">{"fdsup://directions/FAT Viewer?action=UPDATE&amp;creator=factset&amp;DYN_ARGS=TRUE&amp;DOC_NAME=FAT:FQL_AUDITING_CLIENT_TEMPLATE.FAT&amp;display_string=Audit&amp;VAR:KEY=XGZOHKLYDO&amp;VAR:QUERY=RkZfTk9OX09QRVJfSU5DKFFUUiwzNzA3Mik=&amp;WINDOW=FIRST_POPUP&amp;HEIGHT=450&amp;WIDTH=450&amp;START_MA","XIMIZED=FALSE&amp;VAR:CALENDAR=FIVEDAY&amp;VAR:SYMBOL=5411&amp;VAR:INDEX=0"}</definedName>
    <definedName name="_431__FDSAUDITLINK__" hidden="1">{"fdsup://directions/FAT Viewer?action=UPDATE&amp;creator=factset&amp;DYN_ARGS=TRUE&amp;DOC_NAME=FAT:FQL_AUDITING_CLIENT_TEMPLATE.FAT&amp;display_string=Audit&amp;VAR:KEY=ZSJYDEPQDS&amp;VAR:QUERY=RkZfTk9OX09QRVJfSU5DKFFUUiwzNzE2NCk=&amp;WINDOW=FIRST_POPUP&amp;HEIGHT=450&amp;WIDTH=450&amp;START_MA","XIMIZED=FALSE&amp;VAR:CALENDAR=FIVEDAY&amp;VAR:SYMBOL=5411&amp;VAR:INDEX=0"}</definedName>
    <definedName name="_432__FDSAUDITLINK__" hidden="1">{"fdsup://directions/FAT Viewer?action=UPDATE&amp;creator=factset&amp;DYN_ARGS=TRUE&amp;DOC_NAME=FAT:FQL_AUDITING_CLIENT_TEMPLATE.FAT&amp;display_string=Audit&amp;VAR:KEY=LEDGFOPQBU&amp;VAR:QUERY=RkZfTk9OX09QRVJfSU5DKFFUUiwzNzI1Nik=&amp;WINDOW=FIRST_POPUP&amp;HEIGHT=450&amp;WIDTH=450&amp;START_MA","XIMIZED=FALSE&amp;VAR:CALENDAR=FIVEDAY&amp;VAR:SYMBOL=5411&amp;VAR:INDEX=0"}</definedName>
    <definedName name="_433__FDSAUDITLINK__" hidden="1">{"fdsup://directions/FAT Viewer?action=UPDATE&amp;creator=factset&amp;DYN_ARGS=TRUE&amp;DOC_NAME=FAT:FQL_AUDITING_CLIENT_TEMPLATE.FAT&amp;display_string=Audit&amp;VAR:KEY=BYFYFWZCDA&amp;VAR:QUERY=RkZfTk9OX09QRVJfSU5DKFFUUiwzNzM0Nik=&amp;WINDOW=FIRST_POPUP&amp;HEIGHT=450&amp;WIDTH=450&amp;START_MA","XIMIZED=FALSE&amp;VAR:CALENDAR=FIVEDAY&amp;VAR:SYMBOL=5411&amp;VAR:INDEX=0"}</definedName>
    <definedName name="_434__FDSAUDITLINK__" hidden="1">{"fdsup://directions/FAT Viewer?action=UPDATE&amp;creator=factset&amp;DYN_ARGS=TRUE&amp;DOC_NAME=FAT:FQL_AUDITING_CLIENT_TEMPLATE.FAT&amp;display_string=Audit&amp;VAR:KEY=RMLMNCVAPA&amp;VAR:QUERY=RkZfTk9OX09QRVJfSU5DKFFUUiwzNzQzNyk=&amp;WINDOW=FIRST_POPUP&amp;HEIGHT=450&amp;WIDTH=450&amp;START_MA","XIMIZED=FALSE&amp;VAR:CALENDAR=FIVEDAY&amp;VAR:SYMBOL=5411&amp;VAR:INDEX=0"}</definedName>
    <definedName name="_435__FDSAUDITLINK__" hidden="1">{"fdsup://directions/FAT Viewer?action=UPDATE&amp;creator=factset&amp;DYN_ARGS=TRUE&amp;DOC_NAME=FAT:FQL_AUDITING_CLIENT_TEMPLATE.FAT&amp;display_string=Audit&amp;VAR:KEY=PITSXOLIHW&amp;VAR:QUERY=RkZfTk9OX09QRVJfSU5DKFFUUiwzNzUyOSk=&amp;WINDOW=FIRST_POPUP&amp;HEIGHT=450&amp;WIDTH=450&amp;START_MA","XIMIZED=FALSE&amp;VAR:CALENDAR=FIVEDAY&amp;VAR:SYMBOL=5411&amp;VAR:INDEX=0"}</definedName>
    <definedName name="_436__FDSAUDITLINK__" hidden="1">{"fdsup://directions/FAT Viewer?action=UPDATE&amp;creator=factset&amp;DYN_ARGS=TRUE&amp;DOC_NAME=FAT:FQL_AUDITING_CLIENT_TEMPLATE.FAT&amp;display_string=Audit&amp;VAR:KEY=PUZERQNCBO&amp;VAR:QUERY=RkZfTk9OX09QRVJfSU5DKFFUUiwzNzYyMSk=&amp;WINDOW=FIRST_POPUP&amp;HEIGHT=450&amp;WIDTH=450&amp;START_MA","XIMIZED=FALSE&amp;VAR:CALENDAR=FIVEDAY&amp;VAR:SYMBOL=5411&amp;VAR:INDEX=0"}</definedName>
    <definedName name="_437__FDSAUDITLINK__" hidden="1">{"fdsup://directions/FAT Viewer?action=UPDATE&amp;creator=factset&amp;DYN_ARGS=TRUE&amp;DOC_NAME=FAT:FQL_AUDITING_CLIENT_TEMPLATE.FAT&amp;display_string=Audit&amp;VAR:KEY=JMFMDSNKVE&amp;VAR:QUERY=RkZfTk9OX09QRVJfSU5DKFFUUiwzNzcxMSk=&amp;WINDOW=FIRST_POPUP&amp;HEIGHT=450&amp;WIDTH=450&amp;START_MA","XIMIZED=FALSE&amp;VAR:CALENDAR=FIVEDAY&amp;VAR:SYMBOL=5411&amp;VAR:INDEX=0"}</definedName>
    <definedName name="_438__FDSAUDITLINK__" hidden="1">{"fdsup://directions/FAT Viewer?action=UPDATE&amp;creator=factset&amp;DYN_ARGS=TRUE&amp;DOC_NAME=FAT:FQL_AUDITING_CLIENT_TEMPLATE.FAT&amp;display_string=Audit&amp;VAR:KEY=ZMPAHSNENM&amp;VAR:QUERY=RkZfTk9OX09QRVJfSU5DKFFUUiwzNzgwMik=&amp;WINDOW=FIRST_POPUP&amp;HEIGHT=450&amp;WIDTH=450&amp;START_MA","XIMIZED=FALSE&amp;VAR:CALENDAR=FIVEDAY&amp;VAR:SYMBOL=5411&amp;VAR:INDEX=0"}</definedName>
    <definedName name="_439__FDSAUDITLINK__" hidden="1">{"fdsup://directions/FAT Viewer?action=UPDATE&amp;creator=factset&amp;DYN_ARGS=TRUE&amp;DOC_NAME=FAT:FQL_AUDITING_CLIENT_TEMPLATE.FAT&amp;display_string=Audit&amp;VAR:KEY=DUPGJGVKLM&amp;VAR:QUERY=RkZfTk9OX09QRVJfSU5DKFFUUiwzNzg5NCk=&amp;WINDOW=FIRST_POPUP&amp;HEIGHT=450&amp;WIDTH=450&amp;START_MA","XIMIZED=FALSE&amp;VAR:CALENDAR=FIVEDAY&amp;VAR:SYMBOL=5411&amp;VAR:INDEX=0"}</definedName>
    <definedName name="_44__123Graph_CCHART_112" hidden="1">#REF!</definedName>
    <definedName name="_44__123Graph_DCHART_3" hidden="1">#REF!</definedName>
    <definedName name="_44__123Graph_Xグラフ_4A" hidden="1">#REF!</definedName>
    <definedName name="_44__FDSAUDITLINK__" hidden="1">{"fdsup://directions/FAT Viewer?action=UPDATE&amp;creator=factset&amp;DYN_ARGS=TRUE&amp;DOC_NAME=FAT:FQL_AUDITING_CLIENT_TEMPLATE.FAT&amp;display_string=Audit&amp;VAR:KEY=EDCFKVWXCN&amp;VAR:QUERY=RkZfQ0FQRVgoUVRSLDM4NTMzKQ==&amp;WINDOW=FIRST_POPUP&amp;HEIGHT=450&amp;WIDTH=450&amp;START_MAXIMIZED=","FALSE&amp;VAR:CALENDAR=FIVEDAY&amp;VAR:SYMBOL=5411&amp;VAR:INDEX=0"}</definedName>
    <definedName name="_440__FDSAUDITLINK__" hidden="1">{"fdsup://directions/FAT Viewer?action=UPDATE&amp;creator=factset&amp;DYN_ARGS=TRUE&amp;DOC_NAME=FAT:FQL_AUDITING_CLIENT_TEMPLATE.FAT&amp;display_string=Audit&amp;VAR:KEY=RQXGROHWRI&amp;VAR:QUERY=RkZfTk9OX09QRVJfSU5DKFFUUiwzNzk4Nik=&amp;WINDOW=FIRST_POPUP&amp;HEIGHT=450&amp;WIDTH=450&amp;START_MA","XIMIZED=FALSE&amp;VAR:CALENDAR=FIVEDAY&amp;VAR:SYMBOL=5411&amp;VAR:INDEX=0"}</definedName>
    <definedName name="_441__FDSAUDITLINK__" hidden="1">{"fdsup://directions/FAT Viewer?action=UPDATE&amp;creator=factset&amp;DYN_ARGS=TRUE&amp;DOC_NAME=FAT:FQL_AUDITING_CLIENT_TEMPLATE.FAT&amp;display_string=Audit&amp;VAR:KEY=JKXCVSNKTO&amp;VAR:QUERY=RkZfTk9OX09QRVJfSU5DKFFUUiwzODA3Nyk=&amp;WINDOW=FIRST_POPUP&amp;HEIGHT=450&amp;WIDTH=450&amp;START_MA","XIMIZED=FALSE&amp;VAR:CALENDAR=FIVEDAY&amp;VAR:SYMBOL=5411&amp;VAR:INDEX=0"}</definedName>
    <definedName name="_442__FDSAUDITLINK__" hidden="1">{"fdsup://directions/FAT Viewer?action=UPDATE&amp;creator=factset&amp;DYN_ARGS=TRUE&amp;DOC_NAME=FAT:FQL_AUDITING_CLIENT_TEMPLATE.FAT&amp;display_string=Audit&amp;VAR:KEY=NSZEVQZYNK&amp;VAR:QUERY=RkZfTk9OX09QRVJfSU5DKFFUUiwzODE2OCk=&amp;WINDOW=FIRST_POPUP&amp;HEIGHT=450&amp;WIDTH=450&amp;START_MA","XIMIZED=FALSE&amp;VAR:CALENDAR=FIVEDAY&amp;VAR:SYMBOL=5411&amp;VAR:INDEX=0"}</definedName>
    <definedName name="_443__FDSAUDITLINK__" hidden="1">{"fdsup://directions/FAT Viewer?action=UPDATE&amp;creator=factset&amp;DYN_ARGS=TRUE&amp;DOC_NAME=FAT:FQL_AUDITING_CLIENT_TEMPLATE.FAT&amp;display_string=Audit&amp;VAR:KEY=BYJYDIBUDM&amp;VAR:QUERY=RkZfTk9OX09QRVJfSU5DKFFUUiwzODI2MCk=&amp;WINDOW=FIRST_POPUP&amp;HEIGHT=450&amp;WIDTH=450&amp;START_MA","XIMIZED=FALSE&amp;VAR:CALENDAR=FIVEDAY&amp;VAR:SYMBOL=5411&amp;VAR:INDEX=0"}</definedName>
    <definedName name="_444__FDSAUDITLINK__" hidden="1">{"fdsup://directions/FAT Viewer?action=UPDATE&amp;creator=factset&amp;DYN_ARGS=TRUE&amp;DOC_NAME=FAT:FQL_AUDITING_CLIENT_TEMPLATE.FAT&amp;display_string=Audit&amp;VAR:KEY=BMXCFIHAVE&amp;VAR:QUERY=RkZfTk9OX09QRVJfSU5DKFFUUiwzODM1Mik=&amp;WINDOW=FIRST_POPUP&amp;HEIGHT=450&amp;WIDTH=450&amp;START_MA","XIMIZED=FALSE&amp;VAR:CALENDAR=FIVEDAY&amp;VAR:SYMBOL=5411&amp;VAR:INDEX=0"}</definedName>
    <definedName name="_445__FDSAUDITLINK__" hidden="1">{"fdsup://directions/FAT Viewer?action=UPDATE&amp;creator=factset&amp;DYN_ARGS=TRUE&amp;DOC_NAME=FAT:FQL_AUDITING_CLIENT_TEMPLATE.FAT&amp;display_string=Audit&amp;VAR:KEY=VYJQZKFQBI&amp;VAR:QUERY=RkZfTk9OX09QRVJfSU5DKFFUUiwzODQ0Mik=&amp;WINDOW=FIRST_POPUP&amp;HEIGHT=450&amp;WIDTH=450&amp;START_MA","XIMIZED=FALSE&amp;VAR:CALENDAR=FIVEDAY&amp;VAR:SYMBOL=5411&amp;VAR:INDEX=0"}</definedName>
    <definedName name="_446__FDSAUDITLINK__" hidden="1">{"fdsup://directions/FAT Viewer?action=UPDATE&amp;creator=factset&amp;DYN_ARGS=TRUE&amp;DOC_NAME=FAT:FQL_AUDITING_CLIENT_TEMPLATE.FAT&amp;display_string=Audit&amp;VAR:KEY=JOLAPWVWTU&amp;VAR:QUERY=RkZfTk9OX09QRVJfSU5DKFFUUiwzODUzMyk=&amp;WINDOW=FIRST_POPUP&amp;HEIGHT=450&amp;WIDTH=450&amp;START_MA","XIMIZED=FALSE&amp;VAR:CALENDAR=FIVEDAY&amp;VAR:SYMBOL=5411&amp;VAR:INDEX=0"}</definedName>
    <definedName name="_447__FDSAUDITLINK__" hidden="1">{"fdsup://directions/FAT Viewer?action=UPDATE&amp;creator=factset&amp;DYN_ARGS=TRUE&amp;DOC_NAME=FAT:FQL_AUDITING_CLIENT_TEMPLATE.FAT&amp;display_string=Audit&amp;VAR:KEY=BSHAFUTONK&amp;VAR:QUERY=RkZfTk9OX09QRVJfSU5DKFFUUiwzODYyNSk=&amp;WINDOW=FIRST_POPUP&amp;HEIGHT=450&amp;WIDTH=450&amp;START_MA","XIMIZED=FALSE&amp;VAR:CALENDAR=FIVEDAY&amp;VAR:SYMBOL=5411&amp;VAR:INDEX=0"}</definedName>
    <definedName name="_448__FDSAUDITLINK__" hidden="1">{"fdsup://directions/FAT Viewer?action=UPDATE&amp;creator=factset&amp;DYN_ARGS=TRUE&amp;DOC_NAME=FAT:FQL_AUDITING_CLIENT_TEMPLATE.FAT&amp;display_string=Audit&amp;VAR:KEY=RORYNOLMHO&amp;VAR:QUERY=RkZfTk9OX09QRVJfSU5DKFFUUiwzODcxNyk=&amp;WINDOW=FIRST_POPUP&amp;HEIGHT=450&amp;WIDTH=450&amp;START_MA","XIMIZED=FALSE&amp;VAR:CALENDAR=FIVEDAY&amp;VAR:SYMBOL=5411&amp;VAR:INDEX=0"}</definedName>
    <definedName name="_449__FDSAUDITLINK__" hidden="1">{"fdsup://directions/FAT Viewer?action=UPDATE&amp;creator=factset&amp;DYN_ARGS=TRUE&amp;DOC_NAME=FAT:FQL_AUDITING_CLIENT_TEMPLATE.FAT&amp;display_string=Audit&amp;VAR:KEY=LSXSVCTGHO&amp;VAR:QUERY=RkZfTk9OX09QRVJfSU5DKFFUUiwzODgwNyk=&amp;WINDOW=FIRST_POPUP&amp;HEIGHT=450&amp;WIDTH=450&amp;START_MA","XIMIZED=FALSE&amp;VAR:CALENDAR=FIVEDAY&amp;VAR:SYMBOL=5411&amp;VAR:INDEX=0"}</definedName>
    <definedName name="_44a7_" hidden="1">{"PRINT_EST",#N/A,FALSE,"ESTMON"}</definedName>
    <definedName name="_45__123Graph_CCHART_26" hidden="1">#REF!</definedName>
    <definedName name="_45__123Graph_DCHART_4" hidden="1">#REF!</definedName>
    <definedName name="_45__123Graph_LBL_AC04C_FR_T1" hidden="1">#REF!</definedName>
    <definedName name="_45__FDSAUDITLINK__" hidden="1">{"fdsup://directions/FAT Viewer?action=UPDATE&amp;creator=factset&amp;DYN_ARGS=TRUE&amp;DOC_NAME=FAT:FQL_AUDITING_CLIENT_TEMPLATE.FAT&amp;display_string=Audit&amp;VAR:KEY=KLYXUJOFAH&amp;VAR:QUERY=RkZfQ0FQRVgoUVRSLDM4NDQyKQ==&amp;WINDOW=FIRST_POPUP&amp;HEIGHT=450&amp;WIDTH=450&amp;START_MAXIMIZED=","FALSE&amp;VAR:CALENDAR=FIVEDAY&amp;VAR:SYMBOL=5411&amp;VAR:INDEX=0"}</definedName>
    <definedName name="_450__FDSAUDITLINK__" hidden="1">{"fdsup://directions/FAT Viewer?action=UPDATE&amp;creator=factset&amp;DYN_ARGS=TRUE&amp;DOC_NAME=FAT:FQL_AUDITING_CLIENT_TEMPLATE.FAT&amp;display_string=Audit&amp;VAR:KEY=RMPQHODMDO&amp;VAR:QUERY=RkZfTk9OX09QRVJfSU5DKFFUUiwzODg5OCk=&amp;WINDOW=FIRST_POPUP&amp;HEIGHT=450&amp;WIDTH=450&amp;START_MA","XIMIZED=FALSE&amp;VAR:CALENDAR=FIVEDAY&amp;VAR:SYMBOL=5411&amp;VAR:INDEX=0"}</definedName>
    <definedName name="_451__FDSAUDITLINK__" hidden="1">{"fdsup://directions/FAT Viewer?action=UPDATE&amp;creator=factset&amp;DYN_ARGS=TRUE&amp;DOC_NAME=FAT:FQL_AUDITING_CLIENT_TEMPLATE.FAT&amp;display_string=Audit&amp;VAR:KEY=FWVUNCROTA&amp;VAR:QUERY=RkZfTk9OX09QRVJfSU5DKFFUUiwzODk5MCk=&amp;WINDOW=FIRST_POPUP&amp;HEIGHT=450&amp;WIDTH=450&amp;START_MA","XIMIZED=FALSE&amp;VAR:CALENDAR=FIVEDAY&amp;VAR:SYMBOL=5411&amp;VAR:INDEX=0"}</definedName>
    <definedName name="_452__FDSAUDITLINK__" hidden="1">{"fdsup://directions/FAT Viewer?action=UPDATE&amp;creator=factset&amp;DYN_ARGS=TRUE&amp;DOC_NAME=FAT:FQL_AUDITING_CLIENT_TEMPLATE.FAT&amp;display_string=Audit&amp;VAR:KEY=LITYDWBKTY&amp;VAR:QUERY=RkZfTk9OX09QRVJfSU5DKFFUUiwzOTA4Mik=&amp;WINDOW=FIRST_POPUP&amp;HEIGHT=450&amp;WIDTH=450&amp;START_MA","XIMIZED=FALSE&amp;VAR:CALENDAR=FIVEDAY&amp;VAR:SYMBOL=5411&amp;VAR:INDEX=0"}</definedName>
    <definedName name="_453__FDSAUDITLINK__" hidden="1">{"fdsup://directions/FAT Viewer?action=UPDATE&amp;creator=factset&amp;DYN_ARGS=TRUE&amp;DOC_NAME=FAT:FQL_AUDITING_CLIENT_TEMPLATE.FAT&amp;display_string=Audit&amp;VAR:KEY=ZCFCLYPYVU&amp;VAR:QUERY=RkZfTk9OX09QRVJfSU5DKFFUUiwzOTE3Mik=&amp;WINDOW=FIRST_POPUP&amp;HEIGHT=450&amp;WIDTH=450&amp;START_MA","XIMIZED=FALSE&amp;VAR:CALENDAR=FIVEDAY&amp;VAR:SYMBOL=5411&amp;VAR:INDEX=0"}</definedName>
    <definedName name="_454__FDSAUDITLINK__" hidden="1">{"fdsup://directions/FAT Viewer?action=UPDATE&amp;creator=factset&amp;DYN_ARGS=TRUE&amp;DOC_NAME=FAT:FQL_AUDITING_CLIENT_TEMPLATE.FAT&amp;display_string=Audit&amp;VAR:KEY=JOJSZYVUTQ&amp;VAR:QUERY=RkZfTk9OX09QRVJfSU5DKFFUUiwzOTI2Myk=&amp;WINDOW=FIRST_POPUP&amp;HEIGHT=450&amp;WIDTH=450&amp;START_MA","XIMIZED=FALSE&amp;VAR:CALENDAR=FIVEDAY&amp;VAR:SYMBOL=5411&amp;VAR:INDEX=0"}</definedName>
    <definedName name="_455__FDSAUDITLINK__" hidden="1">{"fdsup://directions/FAT Viewer?action=UPDATE&amp;creator=factset&amp;DYN_ARGS=TRUE&amp;DOC_NAME=FAT:FQL_AUDITING_CLIENT_TEMPLATE.FAT&amp;display_string=Audit&amp;VAR:KEY=FIVORKJIVI&amp;VAR:QUERY=RkZfTk9OX09QRVJfSU5DKFFUUiwzOTM1NSk=&amp;WINDOW=FIRST_POPUP&amp;HEIGHT=450&amp;WIDTH=450&amp;START_MA","XIMIZED=FALSE&amp;VAR:CALENDAR=FIVEDAY&amp;VAR:SYMBOL=5411&amp;VAR:INDEX=0"}</definedName>
    <definedName name="_456__FDSAUDITLINK__" hidden="1">{"fdsup://directions/FAT Viewer?action=UPDATE&amp;creator=factset&amp;DYN_ARGS=TRUE&amp;DOC_NAME=FAT:FQL_AUDITING_CLIENT_TEMPLATE.FAT&amp;display_string=Audit&amp;VAR:KEY=LATKLORGTM&amp;VAR:QUERY=RkZfTk9OX09QRVJfSU5DKFFUUiwzOTQ0Nyk=&amp;WINDOW=FIRST_POPUP&amp;HEIGHT=450&amp;WIDTH=450&amp;START_MA","XIMIZED=FALSE&amp;VAR:CALENDAR=FIVEDAY&amp;VAR:SYMBOL=5411&amp;VAR:INDEX=0"}</definedName>
    <definedName name="_456Graph" hidden="1">#REF!</definedName>
    <definedName name="_457__FDSAUDITLINK__" hidden="1">{"fdsup://directions/FAT Viewer?action=UPDATE&amp;creator=factset&amp;DYN_ARGS=TRUE&amp;DOC_NAME=FAT:FQL_AUDITING_CLIENT_TEMPLATE.FAT&amp;display_string=Audit&amp;VAR:KEY=NKXWVGNQLE&amp;VAR:QUERY=RkZfTk9OX09QRVJfSU5DKFFUUiwzOTUzOCk=&amp;WINDOW=FIRST_POPUP&amp;HEIGHT=450&amp;WIDTH=450&amp;START_MA","XIMIZED=FALSE&amp;VAR:CALENDAR=FIVEDAY&amp;VAR:SYMBOL=5411&amp;VAR:INDEX=0"}</definedName>
    <definedName name="_458__FDSAUDITLINK__" hidden="1">{"fdsup://directions/FAT Viewer?action=UPDATE&amp;creator=factset&amp;DYN_ARGS=TRUE&amp;DOC_NAME=FAT:FQL_AUDITING_CLIENT_TEMPLATE.FAT&amp;display_string=Audit&amp;VAR:KEY=ROJGROLKTE&amp;VAR:QUERY=RkZfTk9OX09QRVJfSU5DKFFUUiwzOTYyOSk=&amp;WINDOW=FIRST_POPUP&amp;HEIGHT=450&amp;WIDTH=450&amp;START_MA","XIMIZED=FALSE&amp;VAR:CALENDAR=FIVEDAY&amp;VAR:SYMBOL=5411&amp;VAR:INDEX=0"}</definedName>
    <definedName name="_459__FDSAUDITLINK__" hidden="1">{"fdsup://directions/FAT Viewer?action=UPDATE&amp;creator=factset&amp;DYN_ARGS=TRUE&amp;DOC_NAME=FAT:FQL_AUDITING_CLIENT_TEMPLATE.FAT&amp;display_string=Audit&amp;VAR:KEY=FGHWRSVIJE&amp;VAR:QUERY=RkZfTk9OX09QRVJfSU5DKFFUUiwzOTcyMSk=&amp;WINDOW=FIRST_POPUP&amp;HEIGHT=450&amp;WIDTH=450&amp;START_MA","XIMIZED=FALSE&amp;VAR:CALENDAR=FIVEDAY&amp;VAR:SYMBOL=5411&amp;VAR:INDEX=0"}</definedName>
    <definedName name="_46__123Graph_CCHART_30" hidden="1">#REF!</definedName>
    <definedName name="_46__123Graph_CGROWTH_REVS_B" hidden="1">#REF!</definedName>
    <definedName name="_46__123Graph_DCHART_7" hidden="1">#REF!</definedName>
    <definedName name="_46__FDSAUDITLINK__" hidden="1">{"fdsup://directions/FAT Viewer?action=UPDATE&amp;creator=factset&amp;DYN_ARGS=TRUE&amp;DOC_NAME=FAT:FQL_AUDITING_CLIENT_TEMPLATE.FAT&amp;display_string=Audit&amp;VAR:KEY=UXELQVWXEJ&amp;VAR:QUERY=RkZfQ0FQRVgoUVRSLDM4MzUyKQ==&amp;WINDOW=FIRST_POPUP&amp;HEIGHT=450&amp;WIDTH=450&amp;START_MAXIMIZED=","FALSE&amp;VAR:CALENDAR=FIVEDAY&amp;VAR:SYMBOL=5411&amp;VAR:INDEX=0"}</definedName>
    <definedName name="_46_0_S" hidden="1">#REF!</definedName>
    <definedName name="_460__FDSAUDITLINK__" hidden="1">{"fdsup://directions/FAT Viewer?action=UPDATE&amp;creator=factset&amp;DYN_ARGS=TRUE&amp;DOC_NAME=FAT:FQL_AUDITING_CLIENT_TEMPLATE.FAT&amp;display_string=Audit&amp;VAR:KEY=ZCVCHIHANI&amp;VAR:QUERY=RkZfTk9OX09QRVJfSU5DKFFUUiwzOTgxMyk=&amp;WINDOW=FIRST_POPUP&amp;HEIGHT=450&amp;WIDTH=450&amp;START_MA","XIMIZED=FALSE&amp;VAR:CALENDAR=FIVEDAY&amp;VAR:SYMBOL=5411&amp;VAR:INDEX=0"}</definedName>
    <definedName name="_461__FDSAUDITLINK__" hidden="1">{"fdsup://directions/FAT Viewer?action=UPDATE&amp;creator=factset&amp;DYN_ARGS=TRUE&amp;DOC_NAME=FAT:FQL_AUDITING_CLIENT_TEMPLATE.FAT&amp;display_string=Audit&amp;VAR:KEY=NODSNQXMDQ&amp;VAR:QUERY=RkZfTk9OX09QRVJfSU5DKFFUUiwzOTkwMyk=&amp;WINDOW=FIRST_POPUP&amp;HEIGHT=450&amp;WIDTH=450&amp;START_MA","XIMIZED=FALSE&amp;VAR:CALENDAR=FIVEDAY&amp;VAR:SYMBOL=5411&amp;VAR:INDEX=0"}</definedName>
    <definedName name="_462__FDSAUDITLINK__" hidden="1">{"fdsup://directions/FAT Viewer?action=UPDATE&amp;creator=factset&amp;DYN_ARGS=TRUE&amp;DOC_NAME=FAT:FQL_AUDITING_CLIENT_TEMPLATE.FAT&amp;display_string=Audit&amp;VAR:KEY=JWLGDCNQTQ&amp;VAR:QUERY=RkZfTk9OX09QRVJfSU5DKFFUUiwzOTk5NCk=&amp;WINDOW=FIRST_POPUP&amp;HEIGHT=450&amp;WIDTH=450&amp;START_MA","XIMIZED=FALSE&amp;VAR:CALENDAR=FIVEDAY&amp;VAR:SYMBOL=5411&amp;VAR:INDEX=0"}</definedName>
    <definedName name="_463__FDSAUDITLINK__" hidden="1">{"fdsup://directions/FAT Viewer?action=UPDATE&amp;creator=factset&amp;DYN_ARGS=TRUE&amp;DOC_NAME=FAT:FQL_AUDITING_CLIENT_TEMPLATE.FAT&amp;display_string=Audit&amp;VAR:KEY=PCJELSNUXW&amp;VAR:QUERY=RkZfTk9OX09QRVJfSU5DKFFUUiw0MDA4Nik=&amp;WINDOW=FIRST_POPUP&amp;HEIGHT=450&amp;WIDTH=450&amp;START_MA","XIMIZED=FALSE&amp;VAR:CALENDAR=FIVEDAY&amp;VAR:SYMBOL=5411&amp;VAR:INDEX=0"}</definedName>
    <definedName name="_464__FDSAUDITLINK__" hidden="1">{"fdsup://directions/FAT Viewer?action=UPDATE&amp;creator=factset&amp;DYN_ARGS=TRUE&amp;DOC_NAME=FAT:FQL_AUDITING_CLIENT_TEMPLATE.FAT&amp;display_string=Audit&amp;VAR:KEY=ZILOBEBKPM&amp;VAR:QUERY=RkZfTk9OX09QRVJfSU5DKFFUUiw0MDE3OCk=&amp;WINDOW=FIRST_POPUP&amp;HEIGHT=450&amp;WIDTH=450&amp;START_MA","XIMIZED=FALSE&amp;VAR:CALENDAR=FIVEDAY&amp;VAR:SYMBOL=5411&amp;VAR:INDEX=0"}</definedName>
    <definedName name="_465__FDSAUDITLINK__" hidden="1">{"fdsup://directions/FAT Viewer?action=UPDATE&amp;creator=factset&amp;DYN_ARGS=TRUE&amp;DOC_NAME=FAT:FQL_AUDITING_CLIENT_TEMPLATE.FAT&amp;display_string=Audit&amp;VAR:KEY=DMJQBQDAZA&amp;VAR:QUERY=RkZfTk9OX09QRVJfSU5DKFFUUiw0MDI2OCk=&amp;WINDOW=FIRST_POPUP&amp;HEIGHT=450&amp;WIDTH=450&amp;START_MA","XIMIZED=FALSE&amp;VAR:CALENDAR=FIVEDAY&amp;VAR:SYMBOL=5411&amp;VAR:INDEX=0"}</definedName>
    <definedName name="_466__FDSAUDITLINK__" hidden="1">{"fdsup://directions/FAT Viewer?action=UPDATE&amp;creator=factset&amp;DYN_ARGS=TRUE&amp;DOC_NAME=FAT:FQL_AUDITING_CLIENT_TEMPLATE.FAT&amp;display_string=Audit&amp;VAR:KEY=DGPULAXKZG&amp;VAR:QUERY=RkZfTk9OX09QRVJfSU5DKFFUUiw0MDM1OSk=&amp;WINDOW=FIRST_POPUP&amp;HEIGHT=450&amp;WIDTH=450&amp;START_MA","XIMIZED=FALSE&amp;VAR:CALENDAR=FIVEDAY&amp;VAR:SYMBOL=5411&amp;VAR:INDEX=0"}</definedName>
    <definedName name="_467__FDSAUDITLINK__" hidden="1">{"fdsup://directions/FAT Viewer?action=UPDATE&amp;creator=factset&amp;DYN_ARGS=TRUE&amp;DOC_NAME=FAT:FQL_AUDITING_CLIENT_TEMPLATE.FAT&amp;display_string=Audit&amp;VAR:KEY=XAJMXYPMBM&amp;VAR:QUERY=RkZfTk9OX09QRVJfSU5DKFFUUiw0MDQ1MSk=&amp;WINDOW=FIRST_POPUP&amp;HEIGHT=450&amp;WIDTH=450&amp;START_MA","XIMIZED=FALSE&amp;VAR:CALENDAR=FIVEDAY&amp;VAR:SYMBOL=5411&amp;VAR:INDEX=0"}</definedName>
    <definedName name="_468__FDSAUDITLINK__" hidden="1">{"fdsup://directions/FAT Viewer?action=UPDATE&amp;creator=factset&amp;DYN_ARGS=TRUE&amp;DOC_NAME=FAT:FQL_AUDITING_CLIENT_TEMPLATE.FAT&amp;display_string=Audit&amp;VAR:KEY=RIXQDCBIFS&amp;VAR:QUERY=RkZfTk9OX09QRVJfSU5DKFFUUiw0MDU0Myk=&amp;WINDOW=FIRST_POPUP&amp;HEIGHT=450&amp;WIDTH=450&amp;START_MA","XIMIZED=FALSE&amp;VAR:CALENDAR=FIVEDAY&amp;VAR:SYMBOL=5411&amp;VAR:INDEX=0"}</definedName>
    <definedName name="_469__FDSAUDITLINK__" hidden="1">{"fdsup://directions/FAT Viewer?action=UPDATE&amp;creator=factset&amp;DYN_ARGS=TRUE&amp;DOC_NAME=FAT:FQL_AUDITING_CLIENT_TEMPLATE.FAT&amp;display_string=Audit&amp;VAR:KEY=RIVSDCTMHS&amp;VAR:QUERY=RkZfTk9OX09QRVJfSU5DKFFUUiw0MDYzMyk=&amp;WINDOW=FIRST_POPUP&amp;HEIGHT=450&amp;WIDTH=450&amp;START_MA","XIMIZED=FALSE&amp;VAR:CALENDAR=FIVEDAY&amp;VAR:SYMBOL=5411&amp;VAR:INDEX=0"}</definedName>
    <definedName name="_47__123Graph_DCHART_1" hidden="1">#REF!</definedName>
    <definedName name="_47__123Graph_DCHART_112" hidden="1">#REF!</definedName>
    <definedName name="_47__123Graph_DCHART_8" hidden="1">#REF!</definedName>
    <definedName name="_47__FDSAUDITLINK__" hidden="1">{"fdsup://directions/FAT Viewer?action=UPDATE&amp;creator=factset&amp;DYN_ARGS=TRUE&amp;DOC_NAME=FAT:FQL_AUDITING_CLIENT_TEMPLATE.FAT&amp;display_string=Audit&amp;VAR:KEY=OJMXSFITYJ&amp;VAR:QUERY=RkZfQ0FQRVgoUVRSLDM4MjYwKQ==&amp;WINDOW=FIRST_POPUP&amp;HEIGHT=450&amp;WIDTH=450&amp;START_MAXIMIZED=","FALSE&amp;VAR:CALENDAR=FIVEDAY&amp;VAR:SYMBOL=5411&amp;VAR:INDEX=0"}</definedName>
    <definedName name="_47_0_S" hidden="1">#REF!</definedName>
    <definedName name="_470__FDSAUDITLINK__" hidden="1">{"fdsup://directions/FAT Viewer?action=UPDATE&amp;creator=factset&amp;DYN_ARGS=TRUE&amp;DOC_NAME=FAT:FQL_AUDITING_CLIENT_TEMPLATE.FAT&amp;display_string=Audit&amp;VAR:KEY=OPYROZWHOJ&amp;VAR:QUERY=RkZfSU5UX0VYUF9ORVQoUVRSLDM2Nzk5KQ==&amp;WINDOW=FIRST_POPUP&amp;HEIGHT=450&amp;WIDTH=450&amp;START_MA","XIMIZED=FALSE&amp;VAR:CALENDAR=FIVEDAY&amp;VAR:SYMBOL=5411&amp;VAR:INDEX=0"}</definedName>
    <definedName name="_471__FDSAUDITLINK__" hidden="1">{"fdsup://directions/FAT Viewer?action=UPDATE&amp;creator=factset&amp;DYN_ARGS=TRUE&amp;DOC_NAME=FAT:FQL_AUDITING_CLIENT_TEMPLATE.FAT&amp;display_string=Audit&amp;VAR:KEY=ELGLGXCPGX&amp;VAR:QUERY=RkZfSU5UX0VYUF9ORVQoUVRSLDQwNjMzKQ==&amp;WINDOW=FIRST_POPUP&amp;HEIGHT=450&amp;WIDTH=450&amp;START_MA","XIMIZED=FALSE&amp;VAR:CALENDAR=FJT&amp;VAR:SYMBOL=5411&amp;VAR:INDEX=0"}</definedName>
    <definedName name="_472__FDSAUDITLINK__" hidden="1">{"fdsup://directions/FAT Viewer?action=UPDATE&amp;creator=factset&amp;DYN_ARGS=TRUE&amp;DOC_NAME=FAT:FQL_AUDITING_CLIENT_TEMPLATE.FAT&amp;display_string=Audit&amp;VAR:KEY=CZGFSLERYB&amp;VAR:QUERY=RkZfSU5UX0VYUF9ORVQoUVRSLDQwNTQzKQ==&amp;WINDOW=FIRST_POPUP&amp;HEIGHT=450&amp;WIDTH=450&amp;START_MA","XIMIZED=FALSE&amp;VAR:CALENDAR=FJT&amp;VAR:SYMBOL=5411&amp;VAR:INDEX=0"}</definedName>
    <definedName name="_473__FDSAUDITLINK__" hidden="1">{"fdsup://directions/FAT Viewer?action=UPDATE&amp;creator=factset&amp;DYN_ARGS=TRUE&amp;DOC_NAME=FAT:FQL_AUDITING_CLIENT_TEMPLATE.FAT&amp;display_string=Audit&amp;VAR:KEY=IZQRMXUTED&amp;VAR:QUERY=RkZfSU5UX0VYUF9ORVQoUVRSLDQwNDUxKQ==&amp;WINDOW=FIRST_POPUP&amp;HEIGHT=450&amp;WIDTH=450&amp;START_MA","XIMIZED=FALSE&amp;VAR:CALENDAR=FJT&amp;VAR:SYMBOL=5411&amp;VAR:INDEX=0"}</definedName>
    <definedName name="_474__FDSAUDITLINK__" hidden="1">{"fdsup://directions/FAT Viewer?action=UPDATE&amp;creator=factset&amp;DYN_ARGS=TRUE&amp;DOC_NAME=FAT:FQL_AUDITING_CLIENT_TEMPLATE.FAT&amp;display_string=Audit&amp;VAR:KEY=QJUJYPYFKF&amp;VAR:QUERY=RkZfSU5UX0VYUF9ORVQoUVRSLDQwMzU5KQ==&amp;WINDOW=FIRST_POPUP&amp;HEIGHT=450&amp;WIDTH=450&amp;START_MA","XIMIZED=FALSE&amp;VAR:CALENDAR=FJT&amp;VAR:SYMBOL=5411&amp;VAR:INDEX=0"}</definedName>
    <definedName name="_475__FDSAUDITLINK__" hidden="1">{"fdsup://directions/FAT Viewer?action=UPDATE&amp;creator=factset&amp;DYN_ARGS=TRUE&amp;DOC_NAME=FAT:FQL_AUDITING_CLIENT_TEMPLATE.FAT&amp;display_string=Audit&amp;VAR:KEY=EDOJCHMXMH&amp;VAR:QUERY=RkZfSU5UX0VYUF9ORVQoUVRSLDQwMjY4KQ==&amp;WINDOW=FIRST_POPUP&amp;HEIGHT=450&amp;WIDTH=450&amp;START_MA","XIMIZED=FALSE&amp;VAR:CALENDAR=FJT&amp;VAR:SYMBOL=5411&amp;VAR:INDEX=0"}</definedName>
    <definedName name="_476__FDSAUDITLINK__" hidden="1">{"fdsup://directions/FAT Viewer?action=UPDATE&amp;creator=factset&amp;DYN_ARGS=TRUE&amp;DOC_NAME=FAT:FQL_AUDITING_CLIENT_TEMPLATE.FAT&amp;display_string=Audit&amp;VAR:KEY=KVEVSTKNET&amp;VAR:QUERY=RkZfSU5UX0VYUF9ORVQoUVRSLDQwMTc4KQ==&amp;WINDOW=FIRST_POPUP&amp;HEIGHT=450&amp;WIDTH=450&amp;START_MA","XIMIZED=FALSE&amp;VAR:CALENDAR=FJT&amp;VAR:SYMBOL=5411&amp;VAR:INDEX=0"}</definedName>
    <definedName name="_477__FDSAUDITLINK__" hidden="1">{"fdsup://directions/FAT Viewer?action=UPDATE&amp;creator=factset&amp;DYN_ARGS=TRUE&amp;DOC_NAME=FAT:FQL_AUDITING_CLIENT_TEMPLATE.FAT&amp;display_string=Audit&amp;VAR:KEY=GDOZETUVIH&amp;VAR:QUERY=RkZfSU5UX0VYUF9ORVQoUVRSLDQwMDg2KQ==&amp;WINDOW=FIRST_POPUP&amp;HEIGHT=450&amp;WIDTH=450&amp;START_MA","XIMIZED=FALSE&amp;VAR:CALENDAR=FJT&amp;VAR:SYMBOL=5411&amp;VAR:INDEX=0"}</definedName>
    <definedName name="_478__FDSAUDITLINK__" hidden="1">{"fdsup://directions/FAT Viewer?action=UPDATE&amp;creator=factset&amp;DYN_ARGS=TRUE&amp;DOC_NAME=FAT:FQL_AUDITING_CLIENT_TEMPLATE.FAT&amp;display_string=Audit&amp;VAR:KEY=KHSTMBWDCT&amp;VAR:QUERY=RkZfSU5UX0VYUF9ORVQoUVRSLDM5OTk0KQ==&amp;WINDOW=FIRST_POPUP&amp;HEIGHT=450&amp;WIDTH=450&amp;START_MA","XIMIZED=FALSE&amp;VAR:CALENDAR=FJT&amp;VAR:SYMBOL=5411&amp;VAR:INDEX=0"}</definedName>
    <definedName name="_479__FDSAUDITLINK__" hidden="1">{"fdsup://directions/FAT Viewer?action=UPDATE&amp;creator=factset&amp;DYN_ARGS=TRUE&amp;DOC_NAME=FAT:FQL_AUDITING_CLIENT_TEMPLATE.FAT&amp;display_string=Audit&amp;VAR:KEY=WXMHAZOXOJ&amp;VAR:QUERY=RkZfSU5UX0VYUF9ORVQoUVRSLDM5OTAzKQ==&amp;WINDOW=FIRST_POPUP&amp;HEIGHT=450&amp;WIDTH=450&amp;START_MA","XIMIZED=FALSE&amp;VAR:CALENDAR=FJT&amp;VAR:SYMBOL=5411&amp;VAR:INDEX=0"}</definedName>
    <definedName name="_47a8_" hidden="1">{"revsale",#N/A,FALSE,"REV-ยุพดี"}</definedName>
    <definedName name="_48__123Graph_DCHART_9" hidden="1">#REF!</definedName>
    <definedName name="_48__123Graph_LBL_AC04C_FR_T2" hidden="1">#REF!</definedName>
    <definedName name="_48__FDSAUDITLINK__" hidden="1">{"fdsup://directions/FAT Viewer?action=UPDATE&amp;creator=factset&amp;DYN_ARGS=TRUE&amp;DOC_NAME=FAT:FQL_AUDITING_CLIENT_TEMPLATE.FAT&amp;display_string=Audit&amp;VAR:KEY=WFWRMVKLON&amp;VAR:QUERY=RkZfQ0FQRVgoUVRSLDM4MTY4KQ==&amp;WINDOW=FIRST_POPUP&amp;HEIGHT=450&amp;WIDTH=450&amp;START_MAXIMIZED=","FALSE&amp;VAR:CALENDAR=FIVEDAY&amp;VAR:SYMBOL=5411&amp;VAR:INDEX=0"}</definedName>
    <definedName name="_48_0_S" hidden="1">#REF!</definedName>
    <definedName name="_480__FDSAUDITLINK__" hidden="1">{"fdsup://directions/FAT Viewer?action=UPDATE&amp;creator=factset&amp;DYN_ARGS=TRUE&amp;DOC_NAME=FAT:FQL_AUDITING_CLIENT_TEMPLATE.FAT&amp;display_string=Audit&amp;VAR:KEY=KNGVQTOZGL&amp;VAR:QUERY=RkZfSU5UX0VYUF9ORVQoUVRSLDM5ODEzKQ==&amp;WINDOW=FIRST_POPUP&amp;HEIGHT=450&amp;WIDTH=450&amp;START_MA","XIMIZED=FALSE&amp;VAR:CALENDAR=FJT&amp;VAR:SYMBOL=5411&amp;VAR:INDEX=0"}</definedName>
    <definedName name="_481__FDSAUDITLINK__" hidden="1">{"fdsup://directions/FAT Viewer?action=UPDATE&amp;creator=factset&amp;DYN_ARGS=TRUE&amp;DOC_NAME=FAT:FQL_AUDITING_CLIENT_TEMPLATE.FAT&amp;display_string=Audit&amp;VAR:KEY=EZUDCPELEX&amp;VAR:QUERY=RkZfSU5UX0VYUF9ORVQoUVRSLDM5NzIxKQ==&amp;WINDOW=FIRST_POPUP&amp;HEIGHT=450&amp;WIDTH=450&amp;START_MA","XIMIZED=FALSE&amp;VAR:CALENDAR=FJT&amp;VAR:SYMBOL=5411&amp;VAR:INDEX=0"}</definedName>
    <definedName name="_482__FDSAUDITLINK__" hidden="1">{"fdsup://directions/FAT Viewer?action=UPDATE&amp;creator=factset&amp;DYN_ARGS=TRUE&amp;DOC_NAME=FAT:FQL_AUDITING_CLIENT_TEMPLATE.FAT&amp;display_string=Audit&amp;VAR:KEY=KPCNABEHSB&amp;VAR:QUERY=RkZfSU5UX0VYUF9ORVQoUVRSLDM5NjI5KQ==&amp;WINDOW=FIRST_POPUP&amp;HEIGHT=450&amp;WIDTH=450&amp;START_MA","XIMIZED=FALSE&amp;VAR:CALENDAR=FJT&amp;VAR:SYMBOL=5411&amp;VAR:INDEX=0"}</definedName>
    <definedName name="_483__FDSAUDITLINK__" hidden="1">{"fdsup://directions/FAT Viewer?action=UPDATE&amp;creator=factset&amp;DYN_ARGS=TRUE&amp;DOC_NAME=FAT:FQL_AUDITING_CLIENT_TEMPLATE.FAT&amp;display_string=Audit&amp;VAR:KEY=CLAPIJALKR&amp;VAR:QUERY=RkZfSU5UX0VYUF9ORVQoUVRSLDM5NTM4KQ==&amp;WINDOW=FIRST_POPUP&amp;HEIGHT=450&amp;WIDTH=450&amp;START_MA","XIMIZED=FALSE&amp;VAR:CALENDAR=FJT&amp;VAR:SYMBOL=5411&amp;VAR:INDEX=0"}</definedName>
    <definedName name="_484__FDSAUDITLINK__" hidden="1">{"fdsup://directions/FAT Viewer?action=UPDATE&amp;creator=factset&amp;DYN_ARGS=TRUE&amp;DOC_NAME=FAT:FQL_AUDITING_CLIENT_TEMPLATE.FAT&amp;display_string=Audit&amp;VAR:KEY=CPCLUNABQZ&amp;VAR:QUERY=RkZfSU5UX0VYUF9ORVQoUVRSLDM5NDQ3KQ==&amp;WINDOW=FIRST_POPUP&amp;HEIGHT=450&amp;WIDTH=450&amp;START_MA","XIMIZED=FALSE&amp;VAR:CALENDAR=FJT&amp;VAR:SYMBOL=5411&amp;VAR:INDEX=0"}</definedName>
    <definedName name="_485__FDSAUDITLINK__" hidden="1">{"fdsup://directions/FAT Viewer?action=UPDATE&amp;creator=factset&amp;DYN_ARGS=TRUE&amp;DOC_NAME=FAT:FQL_AUDITING_CLIENT_TEMPLATE.FAT&amp;display_string=Audit&amp;VAR:KEY=WNQDMJANEL&amp;VAR:QUERY=RkZfSU5UX0VYUF9ORVQoUVRSLDM5MzU1KQ==&amp;WINDOW=FIRST_POPUP&amp;HEIGHT=450&amp;WIDTH=450&amp;START_MA","XIMIZED=FALSE&amp;VAR:CALENDAR=FJT&amp;VAR:SYMBOL=5411&amp;VAR:INDEX=0"}</definedName>
    <definedName name="_486__FDSAUDITLINK__" hidden="1">{"fdsup://directions/FAT Viewer?action=UPDATE&amp;creator=factset&amp;DYN_ARGS=TRUE&amp;DOC_NAME=FAT:FQL_AUDITING_CLIENT_TEMPLATE.FAT&amp;display_string=Audit&amp;VAR:KEY=EFSLOHMLKH&amp;VAR:QUERY=RkZfSU5UX0VYUF9ORVQoUVRSLDM5MjYzKQ==&amp;WINDOW=FIRST_POPUP&amp;HEIGHT=450&amp;WIDTH=450&amp;START_MA","XIMIZED=FALSE&amp;VAR:CALENDAR=FJT&amp;VAR:SYMBOL=5411&amp;VAR:INDEX=0"}</definedName>
    <definedName name="_487__FDSAUDITLINK__" hidden="1">{"fdsup://directions/FAT Viewer?action=UPDATE&amp;creator=factset&amp;DYN_ARGS=TRUE&amp;DOC_NAME=FAT:FQL_AUDITING_CLIENT_TEMPLATE.FAT&amp;display_string=Audit&amp;VAR:KEY=GTUPQDEPYJ&amp;VAR:QUERY=RkZfSU5UX0VYUF9ORVQoUVRSLDM5MTcyKQ==&amp;WINDOW=FIRST_POPUP&amp;HEIGHT=450&amp;WIDTH=450&amp;START_MA","XIMIZED=FALSE&amp;VAR:CALENDAR=FJT&amp;VAR:SYMBOL=5411&amp;VAR:INDEX=0"}</definedName>
    <definedName name="_488__FDSAUDITLINK__" hidden="1">{"fdsup://directions/FAT Viewer?action=UPDATE&amp;creator=factset&amp;DYN_ARGS=TRUE&amp;DOC_NAME=FAT:FQL_AUDITING_CLIENT_TEMPLATE.FAT&amp;display_string=Audit&amp;VAR:KEY=YLCZAXKDGH&amp;VAR:QUERY=RkZfSU5UX0VYUF9ORVQoUVRSLDM5MDgyKQ==&amp;WINDOW=FIRST_POPUP&amp;HEIGHT=450&amp;WIDTH=450&amp;START_MA","XIMIZED=FALSE&amp;VAR:CALENDAR=FJT&amp;VAR:SYMBOL=5411&amp;VAR:INDEX=0"}</definedName>
    <definedName name="_489__FDSAUDITLINK__" hidden="1">{"fdsup://directions/FAT Viewer?action=UPDATE&amp;creator=factset&amp;DYN_ARGS=TRUE&amp;DOC_NAME=FAT:FQL_AUDITING_CLIENT_TEMPLATE.FAT&amp;display_string=Audit&amp;VAR:KEY=SHANGPKNKL&amp;VAR:QUERY=RkZfSU5UX0VYUF9ORVQoUVRSLDM4OTkwKQ==&amp;WINDOW=FIRST_POPUP&amp;HEIGHT=450&amp;WIDTH=450&amp;START_MA","XIMIZED=FALSE&amp;VAR:CALENDAR=FJT&amp;VAR:SYMBOL=5411&amp;VAR:INDEX=0"}</definedName>
    <definedName name="_49__123Graph_ACHART_6" hidden="1">#REF!</definedName>
    <definedName name="_49__123Graph_CGROWTH_REVS_A" hidden="1">#REF!</definedName>
    <definedName name="_49__123Graph_ECHART_10" hidden="1">#REF!</definedName>
    <definedName name="_49__FDSAUDITLINK__" hidden="1">{"fdsup://directions/FAT Viewer?action=UPDATE&amp;creator=factset&amp;DYN_ARGS=TRUE&amp;DOC_NAME=FAT:FQL_AUDITING_CLIENT_TEMPLATE.FAT&amp;display_string=Audit&amp;VAR:KEY=YXCJEFKZWL&amp;VAR:QUERY=RkZfQ0FQRVgoUVRSLDM4MDc3KQ==&amp;WINDOW=FIRST_POPUP&amp;HEIGHT=450&amp;WIDTH=450&amp;START_MAXIMIZED=","FALSE&amp;VAR:CALENDAR=FIVEDAY&amp;VAR:SYMBOL=5411&amp;VAR:INDEX=0"}</definedName>
    <definedName name="_490__FDSAUDITLINK__" hidden="1">{"fdsup://directions/FAT Viewer?action=UPDATE&amp;creator=factset&amp;DYN_ARGS=TRUE&amp;DOC_NAME=FAT:FQL_AUDITING_CLIENT_TEMPLATE.FAT&amp;display_string=Audit&amp;VAR:KEY=KNSNQTUNUX&amp;VAR:QUERY=RkZfSU5UX0VYUF9ORVQoUVRSLDM4ODk4KQ==&amp;WINDOW=FIRST_POPUP&amp;HEIGHT=450&amp;WIDTH=450&amp;START_MA","XIMIZED=FALSE&amp;VAR:CALENDAR=FJT&amp;VAR:SYMBOL=5411&amp;VAR:INDEX=0"}</definedName>
    <definedName name="_49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49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49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494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49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496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497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498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499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4F" hidden="1">#REF!</definedName>
    <definedName name="_5_???" hidden="1">{#N/A,#N/A,FALSE,"Sheet6 (24)"}</definedName>
    <definedName name="_5__123Graph_A30_70台数推移" hidden="1">#REF!</definedName>
    <definedName name="_5__123Graph_AC04C_ALL_L2" hidden="1">#REF!</definedName>
    <definedName name="_5__123Graph_AC04C_ALL_T1" hidden="1">#REF!</definedName>
    <definedName name="_5__123Graph_AC04C_FF_L" hidden="1">#REF!</definedName>
    <definedName name="_5__123Graph_ACHART_112" hidden="1">#REF!</definedName>
    <definedName name="_5__123Graph_AChart_1A" hidden="1">#REF!</definedName>
    <definedName name="_5__123Graph_ACHART_2" hidden="1">#REF!</definedName>
    <definedName name="_5__123Graph_AGRAPHIQUE_1A" hidden="1">#REF!</definedName>
    <definedName name="_5__123Graph_Aｸﾞﾗﾌ_2" hidden="1">#REF!</definedName>
    <definedName name="_5__123Graph_B20_30" hidden="1">#REF!</definedName>
    <definedName name="_5__123Graph_BCHART_2" hidden="1">#REF!</definedName>
    <definedName name="_5__123Graph_BCHART_6" hidden="1">#REF!</definedName>
    <definedName name="_5__123Graph_BNG_CONFRONT_INC" hidden="1">#REF!</definedName>
    <definedName name="_5__123Graph_Bｸﾞﾗﾌ_3" hidden="1">#REF!</definedName>
    <definedName name="_5__123Graph_C30_70台数推移" hidden="1">#REF!</definedName>
    <definedName name="_5__123Graph_CGRAFICO_2" hidden="1">#REF!</definedName>
    <definedName name="_5__123Graph_EChart_1A" hidden="1">#REF!</definedName>
    <definedName name="_5__123Graph_EChart_3" hidden="1">#REF!</definedName>
    <definedName name="_5__123Graph_Eｸﾞﾗﾌ_3" hidden="1">#REF!</definedName>
    <definedName name="_5__123Graph_XChart_2" hidden="1">#REF!</definedName>
    <definedName name="_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_0_0_F" hidden="1">#REF!</definedName>
    <definedName name="_5_0ACwvu.Pag" hidden="1">#REF!</definedName>
    <definedName name="_50__123Graph_AC04C_FF_L" hidden="1">#REF!</definedName>
    <definedName name="_50__123Graph_DGROWTH_REVS_A" hidden="1">#REF!</definedName>
    <definedName name="_50__123Graph_ECHART_11" hidden="1">#REF!</definedName>
    <definedName name="_50__FDSAUDITLINK__" hidden="1">{"fdsup://directions/FAT Viewer?action=UPDATE&amp;creator=factset&amp;DYN_ARGS=TRUE&amp;DOC_NAME=FAT:FQL_AUDITING_CLIENT_TEMPLATE.FAT&amp;display_string=Audit&amp;VAR:KEY=WBULKTGDCX&amp;VAR:QUERY=RkZfQ0FQRVgoUVRSLDM3OTg2KQ==&amp;WINDOW=FIRST_POPUP&amp;HEIGHT=450&amp;WIDTH=450&amp;START_MAXIMIZED=","FALSE&amp;VAR:CALENDAR=FIVEDAY&amp;VAR:SYMBOL=5411&amp;VAR:INDEX=0"}</definedName>
    <definedName name="_500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1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02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3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04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5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06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7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08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0a9_" hidden="1">{"revable",#N/A,FALSE,"REVABLE"}</definedName>
    <definedName name="_51__123Graph_ECHART_3" hidden="1">#REF!</definedName>
    <definedName name="_51__123Graph_XC04C_ALL_T1" hidden="1">#REF!</definedName>
    <definedName name="_51__FDSAUDITLINK__" hidden="1">{"fdsup://directions/FAT Viewer?action=UPDATE&amp;creator=factset&amp;DYN_ARGS=TRUE&amp;DOC_NAME=FAT:FQL_AUDITING_CLIENT_TEMPLATE.FAT&amp;display_string=Audit&amp;VAR:KEY=UDKTYZAXOR&amp;VAR:QUERY=RkZfQ0FQRVgoUVRSLDM3ODk0KQ==&amp;WINDOW=FIRST_POPUP&amp;HEIGHT=450&amp;WIDTH=450&amp;START_MAXIMIZED=","FALSE&amp;VAR:CALENDAR=FIVEDAY&amp;VAR:SYMBOL=5411&amp;VAR:INDEX=0"}</definedName>
    <definedName name="_510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1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1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1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14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1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16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17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18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1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2__123Graph_CGROWTH_REVS_B" hidden="1">#REF!</definedName>
    <definedName name="_52__123Graph_ECHART_4" hidden="1">#REF!</definedName>
    <definedName name="_52__123Graph_LBL_ACHART_1" hidden="1">#REF!</definedName>
    <definedName name="_52__FDSAUDITLINK__" hidden="1">{"fdsup://directions/FAT Viewer?action=UPDATE&amp;creator=factset&amp;DYN_ARGS=TRUE&amp;DOC_NAME=FAT:FQL_AUDITING_CLIENT_TEMPLATE.FAT&amp;display_string=Audit&amp;VAR:KEY=GHGBQHURGH&amp;VAR:QUERY=RkZfQ0FQRVgoUVRSLDM3ODAyKQ==&amp;WINDOW=FIRST_POPUP&amp;HEIGHT=450&amp;WIDTH=450&amp;START_MAXIMIZED=","FALSE&amp;VAR:CALENDAR=FIVEDAY&amp;VAR:SYMBOL=5411&amp;VAR:INDEX=0"}</definedName>
    <definedName name="_520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2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2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2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24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2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26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27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28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2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3__123Graph_DCHART_112" hidden="1">#REF!</definedName>
    <definedName name="_53__123Graph_DGROWTH_REVS_B" hidden="1">#REF!</definedName>
    <definedName name="_53__123Graph_ECHART_8" hidden="1">#REF!</definedName>
    <definedName name="_53__123Graph_LBL_ACHART_3" hidden="1">#REF!</definedName>
    <definedName name="_53__FDSAUDITLINK__" hidden="1">{"fdsup://directions/FAT Viewer?action=UPDATE&amp;creator=factset&amp;DYN_ARGS=TRUE&amp;DOC_NAME=FAT:FQL_AUDITING_CLIENT_TEMPLATE.FAT&amp;display_string=Audit&amp;VAR:KEY=CLIVEZYHOD&amp;VAR:QUERY=RkZfQ0FQRVgoUVRSLDM3NzExKQ==&amp;WINDOW=FIRST_POPUP&amp;HEIGHT=450&amp;WIDTH=450&amp;START_MAXIMIZED=","FALSE&amp;VAR:CALENDAR=FIVEDAY&amp;VAR:SYMBOL=5411&amp;VAR:INDEX=0"}</definedName>
    <definedName name="_530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3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3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3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34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3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36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37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38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3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4__123Graph_ECHART_9" hidden="1">#REF!</definedName>
    <definedName name="_54__123Graph_XC04C_ALL_T2" hidden="1">#REF!</definedName>
    <definedName name="_54__123Graph_XCHART_112" hidden="1">#REF!</definedName>
    <definedName name="_54__FDSAUDITLINK__" hidden="1">{"fdsup://directions/FAT Viewer?action=UPDATE&amp;creator=factset&amp;DYN_ARGS=TRUE&amp;DOC_NAME=FAT:FQL_AUDITING_CLIENT_TEMPLATE.FAT&amp;display_string=Audit&amp;VAR:KEY=YHKJQXWXCN&amp;VAR:QUERY=RkZfQ0FQRVgoUVRSLDM3NjIxKQ==&amp;WINDOW=FIRST_POPUP&amp;HEIGHT=450&amp;WIDTH=450&amp;START_MAXIMIZED=","FALSE&amp;VAR:CALENDAR=FIVEDAY&amp;VAR:SYMBOL=5411&amp;VAR:INDEX=0"}</definedName>
    <definedName name="_540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40a12_" hidden="1">{"'Monthly 1997'!$A$3:$S$89"}</definedName>
    <definedName name="_54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4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43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44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545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46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547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48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49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55__123Graph_FCHART_10" hidden="1">#REF!</definedName>
    <definedName name="_55__123Graph_XChart_1A" hidden="1">#REF!</definedName>
    <definedName name="_55__FDSAUDITLINK__" hidden="1">{"fdsup://directions/FAT Viewer?action=UPDATE&amp;creator=factset&amp;DYN_ARGS=TRUE&amp;DOC_NAME=FAT:FQL_AUDITING_CLIENT_TEMPLATE.FAT&amp;display_string=Audit&amp;VAR:KEY=IBMNARMLIH&amp;VAR:QUERY=RkZfQ0FQRVgoUVRSLDM3NTI5KQ==&amp;WINDOW=FIRST_POPUP&amp;HEIGHT=450&amp;WIDTH=450&amp;START_MAXIMIZED=","FALSE&amp;VAR:CALENDAR=FIVEDAY&amp;VAR:SYMBOL=5411&amp;VAR:INDEX=0"}</definedName>
    <definedName name="_55_0_Table2_" hidden="1">#REF!</definedName>
    <definedName name="_550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51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552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53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54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555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56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57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58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5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6__123Graph_DGROWTH_REVS_A" hidden="1">#REF!</definedName>
    <definedName name="_56__123Graph_FCHART_11" hidden="1">#REF!</definedName>
    <definedName name="_56__123Graph_XChart_2A" hidden="1">#REF!</definedName>
    <definedName name="_56__FDSAUDITLINK__" hidden="1">{"fdsup://directions/FAT Viewer?action=UPDATE&amp;creator=factset&amp;DYN_ARGS=TRUE&amp;DOC_NAME=FAT:FQL_AUDITING_CLIENT_TEMPLATE.FAT&amp;display_string=Audit&amp;VAR:KEY=EFUFKLIXSX&amp;VAR:QUERY=RkZfQ0FQRVgoUVRSLDM3NDM3KQ==&amp;WINDOW=FIRST_POPUP&amp;HEIGHT=450&amp;WIDTH=450&amp;START_MAXIMIZED=","FALSE&amp;VAR:CALENDAR=FIVEDAY&amp;VAR:SYMBOL=5411&amp;VAR:INDEX=0"}</definedName>
    <definedName name="_56_0_Table2_" hidden="1">#REF!</definedName>
    <definedName name="_560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61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62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6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64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65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66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67__FDSAUDITLINK__" hidden="1">{"fdsup://IBCentral/FAT Viewer?action=UPDATE&amp;creator=factset&amp;DOC_NAME=fat:reuters_qtrly_source_window.fat&amp;display_string=Audit&amp;DYN_ARGS=TRUE&amp;VAR:ID1=67622010&amp;VAR:RCODE=FDSPFDSTKTOTAL&amp;VAR:SDATE=20111299&amp;VAR:FREQ=Quarterly&amp;VAR:RELITEM=RP&amp;VAR:CURRENCY=&amp;VAR:CUR","RSOURCE=EXSHARE&amp;VAR:NATFREQ=QUARTERLY&amp;VAR:RFIELD=FINALIZED&amp;VAR:DB_TYPE=&amp;VAR:UNITS=M&amp;window=popup&amp;width=450&amp;height=300&amp;START_MAXIMIZED=FALSE"}</definedName>
    <definedName name="_568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69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57__123Graph_FCHART_9" hidden="1">#REF!</definedName>
    <definedName name="_57__123Graph_XC04C_FF_L" hidden="1">#REF!</definedName>
    <definedName name="_57__123Graph_XCHART_30" hidden="1">#REF!</definedName>
    <definedName name="_57__123Graph_XCHART_5" hidden="1">#REF!</definedName>
    <definedName name="_57__FDSAUDITLINK__" hidden="1">{"fdsup://directions/FAT Viewer?action=UPDATE&amp;creator=factset&amp;DYN_ARGS=TRUE&amp;DOC_NAME=FAT:FQL_AUDITING_CLIENT_TEMPLATE.FAT&amp;display_string=Audit&amp;VAR:KEY=YJERCFARIT&amp;VAR:QUERY=RkZfTkVUX0lOQyhRVFIsNDA2MzMp&amp;WINDOW=FIRST_POPUP&amp;HEIGHT=450&amp;WIDTH=450&amp;START_MAXIMIZED=","FALSE&amp;VAR:CALENDAR=FIVEDAY&amp;VAR:SYMBOL=5411&amp;VAR:INDEX=0"}</definedName>
    <definedName name="_57_0_Table2_" hidden="1">#REF!</definedName>
    <definedName name="_570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71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72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73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74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575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576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77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78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7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8__123Graph_LBL_DCHART_1" hidden="1">#REF!</definedName>
    <definedName name="_58__123Graph_XCHART_10" hidden="1">#REF!</definedName>
    <definedName name="_58__FDSAUDITLINK__" hidden="1">{"fdsup://directions/FAT Viewer?action=UPDATE&amp;creator=factset&amp;DYN_ARGS=TRUE&amp;DOC_NAME=FAT:FQL_AUDITING_CLIENT_TEMPLATE.FAT&amp;display_string=Audit&amp;VAR:KEY=GNAPEBAZAH&amp;VAR:QUERY=RkZfTkVUX0lOQyhRVFIsNDA1NDMp&amp;WINDOW=FIRST_POPUP&amp;HEIGHT=450&amp;WIDTH=450&amp;START_MAXIMIZED=","FALSE&amp;VAR:CALENDAR=FIVEDAY&amp;VAR:SYMBOL=5411&amp;VAR:INDEX=0"}</definedName>
    <definedName name="_580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81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582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83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84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585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586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587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588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589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9__123Graph_DGROWTH_REVS_B" hidden="1">#REF!</definedName>
    <definedName name="_59__123Graph_XCHART_11" hidden="1">#REF!</definedName>
    <definedName name="_59__FDSAUDITLINK__" hidden="1">{"fdsup://directions/FAT Viewer?action=UPDATE&amp;creator=factset&amp;DYN_ARGS=TRUE&amp;DOC_NAME=FAT:FQL_AUDITING_CLIENT_TEMPLATE.FAT&amp;display_string=Audit&amp;VAR:KEY=QBQNGVSZAN&amp;VAR:QUERY=RkZfTkVUX0lOQyhRVFIsNDA0NTEp&amp;WINDOW=FIRST_POPUP&amp;HEIGHT=450&amp;WIDTH=450&amp;START_MAXIMIZED=","FALSE&amp;VAR:CALENDAR=FIVEDAY&amp;VAR:SYMBOL=5411&amp;VAR:INDEX=0"}</definedName>
    <definedName name="_590__FDSAUDITLINK__" hidden="1">{"fdsup://IBCentral/FAT Viewer?action=UPDATE&amp;creator=factset&amp;DOC_NAME=fat:reuters_semi_source_window.fat&amp;display_string=Audit&amp;DYN_ARGS=TRUE&amp;VAR:ID1=EBAY&amp;VAR:RCODE=FDSPFDSTKTOTAL&amp;VAR:SDATE=0&amp;VAR:FREQ=FSA&amp;VAR:RELITEM=RP&amp;VAR:CURRENCY=&amp;VAR:CURRSOURCE=EXSHARE&amp;VA","R:NATFREQ=FSA&amp;VAR:RFIELD=FINALIZED&amp;VAR:DB_TYPE=&amp;VAR:UNITS=M&amp;window=popup&amp;width=450&amp;height=300&amp;START_MAXIMIZED=FALSE"}</definedName>
    <definedName name="_591__FDSAUDITLINK__" hidden="1">{"fdsup://IBCentral/FAT Viewer?action=UPDATE&amp;creator=factset&amp;DOC_NAME=fat:reuters_qtrly_source_window.fat&amp;display_string=Audit&amp;DYN_ARGS=TRUE&amp;VAR:ID1=67622010&amp;VAR:RCODE=FDSPFDSTKTOTAL&amp;VAR:SDATE=20111299&amp;VAR:FREQ=Quarterly&amp;VAR:RELITEM=RP&amp;VAR:CURRENCY=&amp;VAR:CUR","RSOURCE=EXSHARE&amp;VAR:NATFREQ=QUARTERLY&amp;VAR:RFIELD=FINALIZED&amp;VAR:DB_TYPE=&amp;VAR:UNITS=M&amp;window=popup&amp;width=450&amp;height=300&amp;START_MAXIMIZED=FALSE"}</definedName>
    <definedName name="_592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93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594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595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596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97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598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599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5F" hidden="1">#REF!</definedName>
    <definedName name="_6_????" hidden="1">{#N/A,#N/A,FALSE,"Sheet6 (24)"}</definedName>
    <definedName name="_6__123Graph_A30_50" hidden="1">#REF!</definedName>
    <definedName name="_6__123Graph_AC04C_ALL_L2" hidden="1">#REF!</definedName>
    <definedName name="_6__123Graph_AC04C_ALL_T1" hidden="1">#REF!</definedName>
    <definedName name="_6__123Graph_AC04C_ALL_T2" hidden="1">#REF!</definedName>
    <definedName name="_6__123Graph_AC04C_FF_T" hidden="1">#REF!</definedName>
    <definedName name="_6__123Graph_AChart_1A" hidden="1">#REF!</definedName>
    <definedName name="_6__123Graph_ACHART_2" hidden="1">#REF!</definedName>
    <definedName name="_6__123Graph_ACHART_26" hidden="1">#REF!</definedName>
    <definedName name="_6__123Graph_AChart_2G" hidden="1">#REF!</definedName>
    <definedName name="_6__123Graph_ACHART_3" hidden="1">#REF!</definedName>
    <definedName name="_6__123Graph_AMKT_YTD" hidden="1">#REF!</definedName>
    <definedName name="_6__123Graph_Aｸﾞﾗﾌ_3" hidden="1">#REF!</definedName>
    <definedName name="_6__123Graph_B30_70台数推移" hidden="1">#REF!</definedName>
    <definedName name="_6__123Graph_BChart_1A" hidden="1">#REF!</definedName>
    <definedName name="_6__123Graph_BCHART_3" hidden="1">#REF!</definedName>
    <definedName name="_6__123Graph_BMKT_MONTH" hidden="1">#REF!</definedName>
    <definedName name="_6__123Graph_BOG_CONFRONT_INC" hidden="1">#REF!</definedName>
    <definedName name="_6__123Graph_C30_70ｼｪｱ推移" hidden="1">#REF!</definedName>
    <definedName name="_6__123Graph_Cｸﾞﾗﾌ_1" hidden="1">#REF!</definedName>
    <definedName name="_6__123Graph_FChart_3" hidden="1">#REF!</definedName>
    <definedName name="_6__123Graph_Fｸﾞﾗﾌ_3" hidden="1">#REF!</definedName>
    <definedName name="_6__123Graph_XChart_1A" hidden="1">#REF!</definedName>
    <definedName name="_6__123Graph_XGRAFICO_1" hidden="1">#REF!</definedName>
    <definedName name="_6__123Graph_XLTQ_SEM" hidden="1">#REF!</definedName>
    <definedName name="_6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6_0_0_F" hidden="1">#REF!</definedName>
    <definedName name="_6_0Swvu.Pag" hidden="1">#REF!</definedName>
    <definedName name="_60__123Graph_AC04C_FF_T" hidden="1">#REF!</definedName>
    <definedName name="_60__123Graph_XC04C_FF_T" hidden="1">#REF!</definedName>
    <definedName name="_60__123Graph_XCHART_112" hidden="1">#REF!</definedName>
    <definedName name="_60__123Graph_XCHART_2" hidden="1">#REF!</definedName>
    <definedName name="_60__FDSAUDITLINK__" hidden="1">{"fdsup://directions/FAT Viewer?action=UPDATE&amp;creator=factset&amp;DYN_ARGS=TRUE&amp;DOC_NAME=FAT:FQL_AUDITING_CLIENT_TEMPLATE.FAT&amp;display_string=Audit&amp;VAR:KEY=WPIDAJQHCV&amp;VAR:QUERY=RkZfTkVUX0lOQyhRVFIsNDAzNTkp&amp;WINDOW=FIRST_POPUP&amp;HEIGHT=450&amp;WIDTH=450&amp;START_MAXIMIZED=","FALSE&amp;VAR:CALENDAR=FIVEDAY&amp;VAR:SYMBOL=5411&amp;VAR:INDEX=0"}</definedName>
    <definedName name="_60_0_S" hidden="1">#REF!</definedName>
    <definedName name="_600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601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602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603__FDSAUDITLINK__" hidden="1">{"fdsup://IBCentral/FAT Viewer?action=UPDATE&amp;creator=factset&amp;DOC_NAME=fat:reuters_qtrly_source_window.fat&amp;display_string=Audit&amp;DYN_ARGS=TRUE&amp;VAR:ID1=54866110&amp;VAR:RCODE=FDSPFDSTKTOTAL&amp;VAR:SDATE=20120199&amp;VAR:FREQ=Quarterly&amp;VAR:RELITEM=RP&amp;VAR:CURRENCY=&amp;VAR:CUR","RSOURCE=EXSHARE&amp;VAR:NATFREQ=QUARTERLY&amp;VAR:RFIELD=FINALIZED&amp;VAR:DB_TYPE=&amp;VAR:UNITS=M&amp;window=popup&amp;width=450&amp;height=300&amp;START_MAXIMIZED=FALSE"}</definedName>
    <definedName name="_604__FDSAUDITLINK__" hidden="1">{"fdsup://IBCentral/FAT Viewer?action=UPDATE&amp;creator=factset&amp;DOC_NAME=fat:reuters_semi_source_window.fat&amp;display_string=Audit&amp;DYN_ARGS=TRUE&amp;VAR:ID1=HD&amp;VAR:RCODE=FDSPFDSTKTOTAL&amp;VAR:SDATE=0&amp;VAR:FREQ=FSA&amp;VAR:RELITEM=RP&amp;VAR:CURRENCY=&amp;VAR:CURRSOURCE=EXSHARE&amp;VAR:","NATFREQ=FSA&amp;VAR:RFIELD=FINALIZED&amp;VAR:DB_TYPE=&amp;VAR:UNITS=M&amp;window=popup&amp;width=450&amp;height=300&amp;START_MAXIMIZED=FALSE"}</definedName>
    <definedName name="_605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606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607__FDSAUDITLINK__" hidden="1">{"fdsup://IBCentral/FAT Viewer?action=UPDATE&amp;creator=factset&amp;DOC_NAME=fat:reuters_semi_source_window.fat&amp;display_string=Audit&amp;DYN_ARGS=TRUE&amp;VAR:ID1=AAPL&amp;VAR:RCODE=FDSPFDSTKTOTAL&amp;VAR:SDATE=0&amp;VAR:FREQ=FSA&amp;VAR:RELITEM=RP&amp;VAR:CURRENCY=&amp;VAR:CURRSOURCE=EXSHARE&amp;VA","R:NATFREQ=FSA&amp;VAR:RFIELD=FINALIZED&amp;VAR:DB_TYPE=&amp;VAR:UNITS=M&amp;window=popup&amp;width=450&amp;height=300&amp;START_MAXIMIZED=FALSE"}</definedName>
    <definedName name="_608__FDSAUDITLINK__" hidden="1">{"fdsup://IBCentral/FAT Viewer?action=UPDATE&amp;creator=factset&amp;DOC_NAME=fat:reuters_semi_source_window.fat&amp;display_string=Audit&amp;DYN_ARGS=TRUE&amp;VAR:ID1=NFLX&amp;VAR:RCODE=FDSPFDSTKTOTAL&amp;VAR:SDATE=0&amp;VAR:FREQ=FSA&amp;VAR:RELITEM=RP&amp;VAR:CURRENCY=&amp;VAR:CURRSOURCE=EXSHARE&amp;VA","R:NATFREQ=FSA&amp;VAR:RFIELD=FINALIZED&amp;VAR:DB_TYPE=&amp;VAR:UNITS=M&amp;window=popup&amp;width=450&amp;height=300&amp;START_MAXIMIZED=FALSE"}</definedName>
    <definedName name="_609__FDSAUDITLINK__" hidden="1">{"fdsup://IBCentral/FAT Viewer?action=UPDATE&amp;creator=factset&amp;DOC_NAME=fat:reuters_semi_source_window.fat&amp;display_string=Audit&amp;DYN_ARGS=TRUE&amp;VAR:ID1=SPLS&amp;VAR:RCODE=FDSPFDSTKTOTAL&amp;VAR:SDATE=0&amp;VAR:FREQ=FSA&amp;VAR:RELITEM=RP&amp;VAR:CURRENCY=&amp;VAR:CURRSOURCE=EXSHARE&amp;VA","R:NATFREQ=FSA&amp;VAR:RFIELD=FINALIZED&amp;VAR:DB_TYPE=&amp;VAR:UNITS=M&amp;window=popup&amp;width=450&amp;height=300&amp;START_MAXIMIZED=FALSE"}</definedName>
    <definedName name="_61__123Graph_XChart_1A" hidden="1">#REF!</definedName>
    <definedName name="_61__123Graph_XChart_2G" hidden="1">#REF!</definedName>
    <definedName name="_61__FDSAUDITLINK__" hidden="1">{"fdsup://directions/FAT Viewer?action=UPDATE&amp;creator=factset&amp;DYN_ARGS=TRUE&amp;DOC_NAME=FAT:FQL_AUDITING_CLIENT_TEMPLATE.FAT&amp;display_string=Audit&amp;VAR:KEY=NIFADUPGRI&amp;VAR:QUERY=RkZfTkVUX0lOQyhRVFIsNDA2MzMp&amp;WINDOW=FIRST_POPUP&amp;HEIGHT=450&amp;WIDTH=450&amp;START_MAXIMIZED=","FALSE&amp;VAR:CALENDAR=FIVEDAY&amp;VAR:SYMBOL=5411&amp;VAR:INDEX=0"}</definedName>
    <definedName name="_610__FDSAUDITLINK__" hidden="1">{"fdsup://IBCentral/FAT Viewer?action=UPDATE&amp;creator=factset&amp;DOC_NAME=fat:reuters_semi_source_window.fat&amp;display_string=Audit&amp;DYN_ARGS=TRUE&amp;VAR:ID1=BBBY&amp;VAR:RCODE=FDSPFDSTKTOTAL&amp;VAR:SDATE=0&amp;VAR:FREQ=FSA&amp;VAR:RELITEM=RP&amp;VAR:CURRENCY=&amp;VAR:CURRSOURCE=EXSHARE&amp;VA","R:NATFREQ=FSA&amp;VAR:RFIELD=FINALIZED&amp;VAR:DB_TYPE=&amp;VAR:UNITS=M&amp;window=popup&amp;width=450&amp;height=300&amp;START_MAXIMIZED=FALSE"}</definedName>
    <definedName name="_611__FDSAUDITLINK__" hidden="1">{"fdsup://IBCentral/FAT Viewer?action=UPDATE&amp;creator=factset&amp;DOC_NAME=fat:reuters_qtrly_source_window.fat&amp;display_string=Audit&amp;DYN_ARGS=TRUE&amp;VAR:ID1=67622010&amp;VAR:RCODE=FDSPFDSTKTOTAL&amp;VAR:SDATE=20111299&amp;VAR:FREQ=Quarterly&amp;VAR:RELITEM=RP&amp;VAR:CURRENCY=&amp;VAR:CUR","RSOURCE=EXSHARE&amp;VAR:NATFREQ=QUARTERLY&amp;VAR:RFIELD=FINALIZED&amp;VAR:DB_TYPE=&amp;VAR:UNITS=M&amp;window=popup&amp;width=450&amp;height=300&amp;START_MAXIMIZED=FALSE"}</definedName>
    <definedName name="_612__FDSAUDITLINK__" hidden="1">{"fdsup://IBCentral/FAT Viewer?action=UPDATE&amp;creator=factset&amp;DOC_NAME=fat:reuters_qtrly_source_window.fat&amp;display_string=Audit&amp;DYN_ARGS=TRUE&amp;VAR:ID1=08651610&amp;VAR:RCODE=FDSPFDSTKTOTAL&amp;VAR:SDATE=20111199&amp;VAR:FREQ=Quarterly&amp;VAR:RELITEM=RP&amp;VAR:CURRENCY=&amp;VAR:CUR","RSOURCE=EXSHARE&amp;VAR:NATFREQ=QUARTERLY&amp;VAR:RFIELD=FINALIZED&amp;VAR:DB_TYPE=&amp;VAR:UNITS=M&amp;window=popup&amp;width=450&amp;height=300&amp;START_MAXIMIZED=FALSE"}</definedName>
    <definedName name="_613__FDSAUDITLINK__" hidden="1">{"fdsup://IBCentral/FAT Viewer?action=UPDATE&amp;creator=factset&amp;DOC_NAME=fat:reuters_semi_source_window.fat&amp;display_string=Audit&amp;DYN_ARGS=TRUE&amp;VAR:ID1=GME&amp;VAR:RCODE=FDSPFDSTKTOTAL&amp;VAR:SDATE=0&amp;VAR:FREQ=FSA&amp;VAR:RELITEM=RP&amp;VAR:CURRENCY=&amp;VAR:CURRSOURCE=EXSHARE&amp;VAR",":NATFREQ=FSA&amp;VAR:RFIELD=FINALIZED&amp;VAR:DB_TYPE=&amp;VAR:UNITS=M&amp;window=popup&amp;width=450&amp;height=300&amp;START_MAXIMIZED=FALSE"}</definedName>
    <definedName name="_614__FDSAUDITLINK__" hidden="1">{"fdsup://IBCentral/FAT Viewer?action=UPDATE&amp;creator=factset&amp;DOC_NAME=fat:reuters_qtrly_source_window.fat&amp;display_string=Audit&amp;DYN_ARGS=TRUE&amp;VAR:ID1=02313510&amp;VAR:RCODE=FDSPFDSTKTOTAL&amp;VAR:SDATE=20111299&amp;VAR:FREQ=Quarterly&amp;VAR:RELITEM=RP&amp;VAR:CURRENCY=&amp;VAR:CUR","RSOURCE=EXSHARE&amp;VAR:NATFREQ=QUARTERLY&amp;VAR:RFIELD=FINALIZED&amp;VAR:DB_TYPE=&amp;VAR:UNITS=M&amp;window=popup&amp;width=450&amp;height=300&amp;START_MAXIMIZED=FALSE"}</definedName>
    <definedName name="_615__FDSAUDITLINK__" hidden="1">{"fdsup://IBCentral/FAT Viewer?action=UPDATE&amp;creator=factset&amp;DOC_NAME=fat:reuters_semi_source_window.fat&amp;display_string=Audit&amp;DYN_ARGS=TRUE&amp;VAR:ID1=NFLX&amp;VAR:RCODE=FDSPFDSTKTOTAL&amp;VAR:SDATE=0&amp;VAR:FREQ=FSA&amp;VAR:RELITEM=RP&amp;VAR:CURRENCY=&amp;VAR:CURRSOURCE=EXSHARE&amp;VA","R:NATFREQ=FSA&amp;VAR:RFIELD=FINALIZED&amp;VAR:DB_TYPE=&amp;VAR:UNITS=M&amp;window=popup&amp;width=450&amp;height=300&amp;START_MAXIMIZED=FALSE"}</definedName>
    <definedName name="_616__FDSAUDITLINK__" hidden="1">{"fdsup://IBCentral/FAT Viewer?action=UPDATE&amp;creator=factset&amp;DOC_NAME=fat:reuters_semi_source_window.fat&amp;display_string=Audit&amp;DYN_ARGS=TRUE&amp;VAR:ID1=EBAY&amp;VAR:RCODE=FDSPFDSTKTOTAL&amp;VAR:SDATE=0&amp;VAR:FREQ=FSA&amp;VAR:RELITEM=RP&amp;VAR:CURRENCY=&amp;VAR:CURRSOURCE=EXSHARE&amp;VA","R:NATFREQ=FSA&amp;VAR:RFIELD=FINALIZED&amp;VAR:DB_TYPE=&amp;VAR:UNITS=M&amp;window=popup&amp;width=450&amp;height=300&amp;START_MAXIMIZED=FALSE"}</definedName>
    <definedName name="_617__FDSAUDITLINK__" hidden="1">{"fdsup://directions/FAT Viewer?action=UPDATE&amp;creator=factset&amp;DYN_ARGS=TRUE&amp;DOC_NAME=FAT:FQL_AUDITING_CLIENT_TEMPLATE.FAT&amp;display_string=Audit&amp;VAR:KEY=YTYDYJQPWB&amp;VAR:QUERY=RkZfSU5UX0VYUF9ORVQoUVRSLDM3MDcyKQ==&amp;WINDOW=FIRST_POPUP&amp;HEIGHT=450&amp;WIDTH=450&amp;START_MA","XIMIZED=FALSE&amp;VAR:CALENDAR=FIVEDAY&amp;VAR:SYMBOL=5411&amp;VAR:INDEX=0"}</definedName>
    <definedName name="_618__FDSAUDITLINK__" hidden="1">{"fdsup://directions/FAT Viewer?action=UPDATE&amp;creator=factset&amp;DYN_ARGS=TRUE&amp;DOC_NAME=FAT:FQL_AUDITING_CLIENT_TEMPLATE.FAT&amp;display_string=Audit&amp;VAR:KEY=SDEBMJKPQT&amp;VAR:QUERY=RkZfSU5UX0VYUF9ORVQoUVRSLDM2OTgxKQ==&amp;WINDOW=FIRST_POPUP&amp;HEIGHT=450&amp;WIDTH=450&amp;START_MA","XIMIZED=FALSE&amp;VAR:CALENDAR=FIVEDAY&amp;VAR:SYMBOL=5411&amp;VAR:INDEX=0"}</definedName>
    <definedName name="_619__FDSAUDITLINK__" hidden="1">{"fdsup://directions/FAT Viewer?action=UPDATE&amp;creator=factset&amp;DYN_ARGS=TRUE&amp;DOC_NAME=FAT:FQL_AUDITING_CLIENT_TEMPLATE.FAT&amp;display_string=Audit&amp;VAR:KEY=INKXAHWNKL&amp;VAR:QUERY=RkZfSU5UX0VYUF9ORVQoUVRSLDM2ODkxKQ==&amp;WINDOW=FIRST_POPUP&amp;HEIGHT=450&amp;WIDTH=450&amp;START_MA","XIMIZED=FALSE&amp;VAR:CALENDAR=FIVEDAY&amp;VAR:SYMBOL=5411&amp;VAR:INDEX=0"}</definedName>
    <definedName name="_62__123Graph_XChart_2A" hidden="1">#REF!</definedName>
    <definedName name="_62__123Graph_XCHART_3" hidden="1">#REF!</definedName>
    <definedName name="_62__FDSAUDITLINK__" hidden="1">{"fdsup://directions/FAT Viewer?action=UPDATE&amp;creator=factset&amp;DYN_ARGS=TRUE&amp;DOC_NAME=FAT:FQL_AUDITING_CLIENT_TEMPLATE.FAT&amp;display_string=Audit&amp;VAR:KEY=FCBGNSTQFS&amp;VAR:QUERY=RkZfTkVUX0lOQyhRVFIsNDA1NDMp&amp;WINDOW=FIRST_POPUP&amp;HEIGHT=450&amp;WIDTH=450&amp;START_MAXIMIZED=","FALSE&amp;VAR:CALENDAR=FIVEDAY&amp;VAR:SYMBOL=5411&amp;VAR:INDEX=0"}</definedName>
    <definedName name="_620__FDSAUDITLINK__" hidden="1">{"fdsup://directions/FAT Viewer?action=UPDATE&amp;creator=factset&amp;DYN_ARGS=TRUE&amp;DOC_NAME=FAT:FQL_AUDITING_CLIENT_TEMPLATE.FAT&amp;display_string=Audit&amp;VAR:KEY=OZONKROVSR&amp;VAR:QUERY=RkZfSU5UX0VYUF9ORVQoUVRSLDM2Nzk5KQ==&amp;WINDOW=FIRST_POPUP&amp;HEIGHT=450&amp;WIDTH=450&amp;START_MA","XIMIZED=FALSE&amp;VAR:CALENDAR=FIVEDAY&amp;VAR:SYMBOL=5411&amp;VAR:INDEX=0"}</definedName>
    <definedName name="_621__FDSAUDITLINK__" hidden="1">{"fdsup://directions/FAT Viewer?action=UPDATE&amp;creator=factset&amp;DYN_ARGS=TRUE&amp;DOC_NAME=FAT:FQL_AUDITING_CLIENT_TEMPLATE.FAT&amp;display_string=Audit&amp;VAR:KEY=OJCRYRMRML&amp;VAR:QUERY=RkZfSU5UX0VYUF9ORVQoUVRSLDM2NzA3KQ==&amp;WINDOW=FIRST_POPUP&amp;HEIGHT=450&amp;WIDTH=450&amp;START_MA","XIMIZED=FALSE&amp;VAR:CALENDAR=FIVEDAY&amp;VAR:SYMBOL=5411&amp;VAR:INDEX=0"}</definedName>
    <definedName name="_622__FDSAUDITLINK__" hidden="1">{"fdsup://Directions/FactSet Auditing Viewer?action=AUDIT_VALUE&amp;DB=129&amp;ID1=654379&amp;VALUEID=01267&amp;SDATE=201004&amp;PERIODTYPE=QTR_STD&amp;SCFT=3&amp;window=popup_no_bar&amp;width=385&amp;height=120&amp;START_MAXIMIZED=FALSE&amp;creator=factset&amp;display_string=Audit"}</definedName>
    <definedName name="_623__FDSAUDITLINK__" hidden="1">{"fdsup://Directions/FactSet Auditing Viewer?action=AUDIT_VALUE&amp;DB=129&amp;ID1=654379&amp;VALUEID=01267&amp;SDATE=201003&amp;PERIODTYPE=QTR_STD&amp;SCFT=3&amp;window=popup_no_bar&amp;width=385&amp;height=120&amp;START_MAXIMIZED=FALSE&amp;creator=factset&amp;display_string=Audit"}</definedName>
    <definedName name="_624__FDSAUDITLINK__" hidden="1">{"fdsup://Directions/FactSet Auditing Viewer?action=AUDIT_VALUE&amp;DB=129&amp;ID1=654379&amp;VALUEID=01267&amp;SDATE=201002&amp;PERIODTYPE=QTR_STD&amp;SCFT=3&amp;window=popup_no_bar&amp;width=385&amp;height=120&amp;START_MAXIMIZED=FALSE&amp;creator=factset&amp;display_string=Audit"}</definedName>
    <definedName name="_625__FDSAUDITLINK__" hidden="1">{"fdsup://Directions/FactSet Auditing Viewer?action=AUDIT_VALUE&amp;DB=129&amp;ID1=654379&amp;VALUEID=01267&amp;SDATE=201001&amp;PERIODTYPE=QTR_STD&amp;SCFT=3&amp;window=popup_no_bar&amp;width=385&amp;height=120&amp;START_MAXIMIZED=FALSE&amp;creator=factset&amp;display_string=Audit"}</definedName>
    <definedName name="_626__FDSAUDITLINK__" hidden="1">{"fdsup://Directions/FactSet Auditing Viewer?action=AUDIT_VALUE&amp;DB=129&amp;ID1=654379&amp;VALUEID=01267&amp;SDATE=200902&amp;PERIODTYPE=QTR_STD&amp;SCFT=3&amp;window=popup_no_bar&amp;width=385&amp;height=120&amp;START_MAXIMIZED=FALSE&amp;creator=factset&amp;display_string=Audit"}</definedName>
    <definedName name="_627__FDSAUDITLINK__" hidden="1">{"fdsup://Directions/FactSet Auditing Viewer?action=AUDIT_VALUE&amp;DB=129&amp;ID1=654379&amp;VALUEID=01250&amp;SDATE=201004&amp;PERIODTYPE=QTR_STD&amp;SCFT=3&amp;window=popup_no_bar&amp;width=385&amp;height=120&amp;START_MAXIMIZED=FALSE&amp;creator=factset&amp;display_string=Audit"}</definedName>
    <definedName name="_628__FDSAUDITLINK__" hidden="1">{"fdsup://directions/FAT Viewer?action=UPDATE&amp;creator=factset&amp;DYN_ARGS=TRUE&amp;DOC_NAME=FAT:FQL_AUDITING_CLIENT_TEMPLATE.FAT&amp;display_string=Audit&amp;VAR:KEY=QLQFSDUJYX&amp;VAR:QUERY=RkZfRUJJVF9PUEVSKFFUUiw0MDU0Myk=&amp;WINDOW=FIRST_POPUP&amp;HEIGHT=450&amp;WIDTH=450&amp;START_MAXIMI","ZED=FALSE&amp;VAR:CALENDAR=FIVEDAY&amp;VAR:SYMBOL=5411&amp;VAR:INDEX=0"}</definedName>
    <definedName name="_629__FDSAUDITLINK__" hidden="1">{"fdsup://directions/FAT Viewer?action=UPDATE&amp;creator=factset&amp;DYN_ARGS=TRUE&amp;DOC_NAME=FAT:FQL_AUDITING_CLIENT_TEMPLATE.FAT&amp;display_string=Audit&amp;VAR:KEY=EBIBKNKDUL&amp;VAR:QUERY=RkZfRUJJVF9PUEVSKFFUUiw0MDQ1MSk=&amp;WINDOW=FIRST_POPUP&amp;HEIGHT=450&amp;WIDTH=450&amp;START_MAXIMI","ZED=FALSE&amp;VAR:CALENDAR=FIVEDAY&amp;VAR:SYMBOL=5411&amp;VAR:INDEX=0"}</definedName>
    <definedName name="_63__123Graph_XC04C_FR_L1" hidden="1">#REF!</definedName>
    <definedName name="_63__123Graph_XCHART_30" hidden="1">#REF!</definedName>
    <definedName name="_63__123Graph_XChart_3G" hidden="1">#REF!</definedName>
    <definedName name="_63__FDSAUDITLINK__" hidden="1">{"fdsup://directions/FAT Viewer?action=UPDATE&amp;creator=factset&amp;DYN_ARGS=TRUE&amp;DOC_NAME=FAT:FQL_AUDITING_CLIENT_TEMPLATE.FAT&amp;display_string=Audit&amp;VAR:KEY=HETKTWZKJQ&amp;VAR:QUERY=RkZfTkVUX0lOQyhRVFIsNDA0NTEp&amp;WINDOW=FIRST_POPUP&amp;HEIGHT=450&amp;WIDTH=450&amp;START_MAXIMIZED=","FALSE&amp;VAR:CALENDAR=FIVEDAY&amp;VAR:SYMBOL=5411&amp;VAR:INDEX=0"}</definedName>
    <definedName name="_63_0_Table2_" hidden="1">#REF!</definedName>
    <definedName name="_630__FDSAUDITLINK__" hidden="1">{"fdsup://directions/FAT Viewer?action=UPDATE&amp;creator=factset&amp;DYN_ARGS=TRUE&amp;DOC_NAME=FAT:FQL_AUDITING_CLIENT_TEMPLATE.FAT&amp;display_string=Audit&amp;VAR:KEY=KDINULAVSB&amp;VAR:QUERY=RkZfRUJJVF9PUEVSKFFUUiw0MDM1OSk=&amp;WINDOW=FIRST_POPUP&amp;HEIGHT=450&amp;WIDTH=450&amp;START_MAXIMI","ZED=FALSE&amp;VAR:CALENDAR=FIVEDAY&amp;VAR:SYMBOL=5411&amp;VAR:INDEX=0"}</definedName>
    <definedName name="_631__FDSAUDITLINK__" hidden="1">{"fdsup://directions/FAT Viewer?action=UPDATE&amp;creator=factset&amp;DYN_ARGS=TRUE&amp;DOC_NAME=FAT:FQL_AUDITING_CLIENT_TEMPLATE.FAT&amp;display_string=Audit&amp;VAR:KEY=MNEBQNSFAJ&amp;VAR:QUERY=RkZfRUJJVF9PUEVSKFFUUiw0MDI2OCk=&amp;WINDOW=FIRST_POPUP&amp;HEIGHT=450&amp;WIDTH=450&amp;START_MAXIMI","ZED=FALSE&amp;VAR:CALENDAR=FIVEDAY&amp;VAR:SYMBOL=5411&amp;VAR:INDEX=0"}</definedName>
    <definedName name="_632__FDSAUDITLINK__" hidden="1">{"fdsup://directions/FAT Viewer?action=UPDATE&amp;creator=factset&amp;DYN_ARGS=TRUE&amp;DOC_NAME=FAT:FQL_AUDITING_CLIENT_TEMPLATE.FAT&amp;display_string=Audit&amp;VAR:KEY=GLEVYTGDED&amp;VAR:QUERY=RkZfRUJJVF9PUEVSKFFUUiw0MDE3OCk=&amp;WINDOW=FIRST_POPUP&amp;HEIGHT=450&amp;WIDTH=450&amp;START_MAXIMI","ZED=FALSE&amp;VAR:CALENDAR=FIVEDAY&amp;VAR:SYMBOL=5411&amp;VAR:INDEX=0"}</definedName>
    <definedName name="_633__FDSAUDITLINK__" hidden="1">{"fdsup://directions/FAT Viewer?action=UPDATE&amp;creator=factset&amp;DYN_ARGS=TRUE&amp;DOC_NAME=FAT:FQL_AUDITING_CLIENT_TEMPLATE.FAT&amp;display_string=Audit&amp;VAR:KEY=MRMBCZYVOR&amp;VAR:QUERY=RkZfRUJJVF9PUEVSKFFUUiw0MDA4Nik=&amp;WINDOW=FIRST_POPUP&amp;HEIGHT=450&amp;WIDTH=450&amp;START_MAXIMI","ZED=FALSE&amp;VAR:CALENDAR=FIVEDAY&amp;VAR:SYMBOL=5411&amp;VAR:INDEX=0"}</definedName>
    <definedName name="_634__FDSAUDITLINK__" hidden="1">{"fdsup://directions/FAT Viewer?action=UPDATE&amp;creator=factset&amp;DYN_ARGS=TRUE&amp;DOC_NAME=FAT:FQL_AUDITING_CLIENT_TEMPLATE.FAT&amp;display_string=Audit&amp;VAR:KEY=SDYTAPYNYT&amp;VAR:QUERY=RkZfRUJJVF9PUEVSKFFUUiwzOTk5NCk=&amp;WINDOW=FIRST_POPUP&amp;HEIGHT=450&amp;WIDTH=450&amp;START_MAXIMI","ZED=FALSE&amp;VAR:CALENDAR=FIVEDAY&amp;VAR:SYMBOL=5411&amp;VAR:INDEX=0"}</definedName>
    <definedName name="_635__FDSAUDITLINK__" hidden="1">{"fdsup://Directions/FactSet Auditing Viewer?action=AUDIT_VALUE&amp;DB=129&amp;ID1=654379&amp;VALUEID=01201&amp;SDATE=201003&amp;PERIODTYPE=QTR_STD&amp;SCFT=3&amp;window=popup_no_bar&amp;width=385&amp;height=120&amp;START_MAXIMIZED=FALSE&amp;creator=factset&amp;display_string=Audit"}</definedName>
    <definedName name="_636__FDSAUDITLINK__" hidden="1">{"fdsup://Directions/FactSet Auditing Viewer?action=AUDIT_VALUE&amp;DB=129&amp;ID1=654379&amp;VALUEID=01201&amp;SDATE=201002&amp;PERIODTYPE=QTR_STD&amp;SCFT=3&amp;window=popup_no_bar&amp;width=385&amp;height=120&amp;START_MAXIMIZED=FALSE&amp;creator=factset&amp;display_string=Audit"}</definedName>
    <definedName name="_637__FDSAUDITLINK__" hidden="1">{"fdsup://Directions/FactSet Auditing Viewer?action=AUDIT_VALUE&amp;DB=129&amp;ID1=654379&amp;VALUEID=01201&amp;SDATE=201001&amp;PERIODTYPE=QTR_STD&amp;SCFT=3&amp;window=popup_no_bar&amp;width=385&amp;height=120&amp;START_MAXIMIZED=FALSE&amp;creator=factset&amp;display_string=Audit"}</definedName>
    <definedName name="_638__FDSAUDITLINK__" hidden="1">{"fdsup://Directions/FactSet Auditing Viewer?action=AUDIT_VALUE&amp;DB=129&amp;ID1=654379&amp;VALUEID=01201&amp;SDATE=200903&amp;PERIODTYPE=QTR_STD&amp;SCFT=3&amp;window=popup_no_bar&amp;width=385&amp;height=120&amp;START_MAXIMIZED=FALSE&amp;creator=factset&amp;display_string=Audit"}</definedName>
    <definedName name="_639__FDSAUDITLINK__" hidden="1">{"fdsup://Directions/FactSet Auditing Viewer?action=AUDIT_VALUE&amp;DB=129&amp;ID1=654379&amp;VALUEID=01201&amp;SDATE=200902&amp;PERIODTYPE=QTR_STD&amp;SCFT=3&amp;window=popup_no_bar&amp;width=385&amp;height=120&amp;START_MAXIMIZED=FALSE&amp;creator=factset&amp;display_string=Audit"}</definedName>
    <definedName name="_64__123Graph_XCHART_4" hidden="1">#REF!</definedName>
    <definedName name="_64__FDSAUDITLINK__" hidden="1">{"fdsup://directions/FAT Viewer?action=UPDATE&amp;creator=factset&amp;DYN_ARGS=TRUE&amp;DOC_NAME=FAT:FQL_AUDITING_CLIENT_TEMPLATE.FAT&amp;display_string=Audit&amp;VAR:KEY=VYXKHSZYBA&amp;VAR:QUERY=RkZfTkVUX0lOQyhRVFIsNDAzNTkp&amp;WINDOW=FIRST_POPUP&amp;HEIGHT=450&amp;WIDTH=450&amp;START_MAXIMIZED=","FALSE&amp;VAR:CALENDAR=FIVEDAY&amp;VAR:SYMBOL=5411&amp;VAR:INDEX=0"}</definedName>
    <definedName name="_64_0_Table2_" hidden="1">#REF!</definedName>
    <definedName name="_640__FDSAUDITLINK__" hidden="1">{"fdsup://Directions/FactSet Auditing Viewer?action=AUDIT_VALUE&amp;DB=129&amp;ID1=654379&amp;VALUEID=01201&amp;SDATE=200901&amp;PERIODTYPE=QTR_STD&amp;SCFT=3&amp;window=popup_no_bar&amp;width=385&amp;height=120&amp;START_MAXIMIZED=FALSE&amp;creator=factset&amp;display_string=Audit"}</definedName>
    <definedName name="_641__FDSAUDITLINK__" hidden="1">{"fdsup://directions/FAT Viewer?action=UPDATE&amp;creator=factset&amp;DYN_ARGS=TRUE&amp;DOC_NAME=FAT:FQL_AUDITING_CLIENT_TEMPLATE.FAT&amp;display_string=Audit&amp;VAR:KEY=KZSPYZEFSB&amp;VAR:QUERY=RkZfU0dBKFFUUiw0MDYzMyk=&amp;WINDOW=FIRST_POPUP&amp;HEIGHT=450&amp;WIDTH=450&amp;START_MAXIMIZED=FALS","E&amp;VAR:CALENDAR=FIVEDAY&amp;VAR:SYMBOL=5411&amp;VAR:INDEX=0"}</definedName>
    <definedName name="_642__FDSAUDITLINK__" hidden="1">{"fdsup://directions/FAT Viewer?action=UPDATE&amp;creator=factset&amp;DYN_ARGS=TRUE&amp;DOC_NAME=FAT:FQL_AUDITING_CLIENT_TEMPLATE.FAT&amp;display_string=Audit&amp;VAR:KEY=AHQBQREPAZ&amp;VAR:QUERY=RkZfR1JPU1NfSU5DKFFUUiw0MDYzMyk=&amp;WINDOW=FIRST_POPUP&amp;HEIGHT=450&amp;WIDTH=450&amp;START_MAXIMI","ZED=FALSE&amp;VAR:CALENDAR=FIVEDAY&amp;VAR:SYMBOL=5411&amp;VAR:INDEX=0"}</definedName>
    <definedName name="_643__FDSAUDITLINK__" hidden="1">{"fdsup://directions/FAT Viewer?action=UPDATE&amp;creator=factset&amp;DYN_ARGS=TRUE&amp;DOC_NAME=FAT:FQL_AUDITING_CLIENT_TEMPLATE.FAT&amp;display_string=Audit&amp;VAR:KEY=QVYXWHSHKP&amp;VAR:QUERY=RkZfQ09HUyhRVFIsNDA2MzMp&amp;WINDOW=FIRST_POPUP&amp;HEIGHT=450&amp;WIDTH=450&amp;START_MAXIMIZED=FALS","E&amp;VAR:CALENDAR=FIVEDAY&amp;VAR:SYMBOL=5411&amp;VAR:INDEX=0"}</definedName>
    <definedName name="_644__FDSAUDITLINK__" hidden="1">{"fdsup://Directions/FactSet Auditing Viewer?action=AUDIT_VALUE&amp;DB=129&amp;ID1=654379&amp;VALUEID=01001&amp;SDATE=201004&amp;PERIODTYPE=QTR_STD&amp;SCFT=3&amp;window=popup_no_bar&amp;width=385&amp;height=120&amp;START_MAXIMIZED=FALSE&amp;creator=factset&amp;display_string=Audit"}</definedName>
    <definedName name="_645__FDSAUDITLINK__" hidden="1">{"fdsup://directions/FAT Viewer?action=UPDATE&amp;creator=factset&amp;DYN_ARGS=TRUE&amp;DOC_NAME=FAT:FQL_AUDITING_CLIENT_TEMPLATE.FAT&amp;display_string=Audit&amp;VAR:KEY=WNELQBEPGV&amp;VAR:QUERY=RkZfU0dBKFFUUiw0MDU0Myk=&amp;WINDOW=FIRST_POPUP&amp;HEIGHT=450&amp;WIDTH=450&amp;START_MAXIMIZED=FALS","E&amp;VAR:CALENDAR=FIVEDAY&amp;VAR:SYMBOL=5411&amp;VAR:INDEX=0"}</definedName>
    <definedName name="_646__FDSAUDITLINK__" hidden="1">{"fdsup://directions/FAT Viewer?action=UPDATE&amp;creator=factset&amp;DYN_ARGS=TRUE&amp;DOC_NAME=FAT:FQL_AUDITING_CLIENT_TEMPLATE.FAT&amp;display_string=Audit&amp;VAR:KEY=IHMNEHUDCP&amp;VAR:QUERY=RkZfU0dBKFFUUiw0MDQ1MSk=&amp;WINDOW=FIRST_POPUP&amp;HEIGHT=450&amp;WIDTH=450&amp;START_MAXIMIZED=FALS","E&amp;VAR:CALENDAR=FIVEDAY&amp;VAR:SYMBOL=5411&amp;VAR:INDEX=0"}</definedName>
    <definedName name="_647__FDSAUDITLINK__" hidden="1">{"fdsup://directions/FAT Viewer?action=UPDATE&amp;creator=factset&amp;DYN_ARGS=TRUE&amp;DOC_NAME=FAT:FQL_AUDITING_CLIENT_TEMPLATE.FAT&amp;display_string=Audit&amp;VAR:KEY=ALMXYTCLYZ&amp;VAR:QUERY=RkZfU0dBKFFUUiw0MDM1OSk=&amp;WINDOW=FIRST_POPUP&amp;HEIGHT=450&amp;WIDTH=450&amp;START_MAXIMIZED=FALS","E&amp;VAR:CALENDAR=FIVEDAY&amp;VAR:SYMBOL=5411&amp;VAR:INDEX=0"}</definedName>
    <definedName name="_648__FDSAUDITLINK__" hidden="1">{"fdsup://directions/FAT Viewer?action=UPDATE&amp;creator=factset&amp;DYN_ARGS=TRUE&amp;DOC_NAME=FAT:FQL_AUDITING_CLIENT_TEMPLATE.FAT&amp;display_string=Audit&amp;VAR:KEY=MVAFEJMHQP&amp;VAR:QUERY=RkZfR1JPU1NfSU5DKFFUUiw0MDU0Myk=&amp;WINDOW=FIRST_POPUP&amp;HEIGHT=450&amp;WIDTH=450&amp;START_MAXIMI","ZED=FALSE&amp;VAR:CALENDAR=FIVEDAY&amp;VAR:SYMBOL=5411&amp;VAR:INDEX=0"}</definedName>
    <definedName name="_649__FDSAUDITLINK__" hidden="1">{"fdsup://directions/FAT Viewer?action=UPDATE&amp;creator=factset&amp;DYN_ARGS=TRUE&amp;DOC_NAME=FAT:FQL_AUDITING_CLIENT_TEMPLATE.FAT&amp;display_string=Audit&amp;VAR:KEY=MXORKZIHML&amp;VAR:QUERY=RkZfR1JPU1NfSU5DKFFUUiw0MDQ1MSk=&amp;WINDOW=FIRST_POPUP&amp;HEIGHT=450&amp;WIDTH=450&amp;START_MAXIMI","ZED=FALSE&amp;VAR:CALENDAR=FIVEDAY&amp;VAR:SYMBOL=5411&amp;VAR:INDEX=0"}</definedName>
    <definedName name="_65__123Graph_XChart_4G" hidden="1">#REF!</definedName>
    <definedName name="_65__FDSAUDITLINK__" hidden="1">{"fdsup://directions/FAT Viewer?action=UPDATE&amp;creator=factset&amp;DYN_ARGS=TRUE&amp;DOC_NAME=FAT:FQL_AUDITING_CLIENT_TEMPLATE.FAT&amp;display_string=Audit&amp;VAR:KEY=PSLIRINQVG&amp;VAR:QUERY=RkZfTkVUX0lOQyhRVFIsNDAyNjgp&amp;WINDOW=FIRST_POPUP&amp;HEIGHT=450&amp;WIDTH=450&amp;START_MAXIMIZED=","FALSE&amp;VAR:CALENDAR=FIVEDAY&amp;VAR:SYMBOL=5411&amp;VAR:INDEX=0"}</definedName>
    <definedName name="_65_0_Table2_" hidden="1">#REF!</definedName>
    <definedName name="_650__FDSAUDITLINK__" hidden="1">{"fdsup://directions/FAT Viewer?action=UPDATE&amp;creator=factset&amp;DYN_ARGS=TRUE&amp;DOC_NAME=FAT:FQL_AUDITING_CLIENT_TEMPLATE.FAT&amp;display_string=Audit&amp;VAR:KEY=MHOVYHUFED&amp;VAR:QUERY=RkZfR1JPU1NfSU5DKFFUUiw0MDM1OSk=&amp;WINDOW=FIRST_POPUP&amp;HEIGHT=450&amp;WIDTH=450&amp;START_MAXIMI","ZED=FALSE&amp;VAR:CALENDAR=FIVEDAY&amp;VAR:SYMBOL=5411&amp;VAR:INDEX=0"}</definedName>
    <definedName name="_651__FDSAUDITLINK__" hidden="1">{"fdsup://directions/FAT Viewer?action=UPDATE&amp;creator=factset&amp;DYN_ARGS=TRUE&amp;DOC_NAME=FAT:FQL_AUDITING_CLIENT_TEMPLATE.FAT&amp;display_string=Audit&amp;VAR:KEY=GVMJKLEFMN&amp;VAR:QUERY=RkZfQ09HUyhRVFIsNDA1NDMp&amp;WINDOW=FIRST_POPUP&amp;HEIGHT=450&amp;WIDTH=450&amp;START_MAXIMIZED=FALS","E&amp;VAR:CALENDAR=FIVEDAY&amp;VAR:SYMBOL=5411&amp;VAR:INDEX=0"}</definedName>
    <definedName name="_652__FDSAUDITLINK__" hidden="1">{"fdsup://directions/FAT Viewer?action=UPDATE&amp;creator=factset&amp;DYN_ARGS=TRUE&amp;DOC_NAME=FAT:FQL_AUDITING_CLIENT_TEMPLATE.FAT&amp;display_string=Audit&amp;VAR:KEY=SFITGZANMP&amp;VAR:QUERY=RkZfQ09HUyhRVFIsNDA0NTEp&amp;WINDOW=FIRST_POPUP&amp;HEIGHT=450&amp;WIDTH=450&amp;START_MAXIMIZED=FALS","E&amp;VAR:CALENDAR=FIVEDAY&amp;VAR:SYMBOL=5411&amp;VAR:INDEX=0"}</definedName>
    <definedName name="_653__FDSAUDITLINK__" hidden="1">{"fdsup://directions/FAT Viewer?action=UPDATE&amp;creator=factset&amp;DYN_ARGS=TRUE&amp;DOC_NAME=FAT:FQL_AUDITING_CLIENT_TEMPLATE.FAT&amp;display_string=Audit&amp;VAR:KEY=APYZUTEHIP&amp;VAR:QUERY=RkZfQ09HUyhRVFIsNDAzNTkp&amp;WINDOW=FIRST_POPUP&amp;HEIGHT=450&amp;WIDTH=450&amp;START_MAXIMIZED=FALS","E&amp;VAR:CALENDAR=FIVEDAY&amp;VAR:SYMBOL=5411&amp;VAR:INDEX=0"}</definedName>
    <definedName name="_654__FDSAUDITLINK__" hidden="1">{"fdsup://Directions/FactSet Auditing Viewer?action=AUDIT_VALUE&amp;DB=129&amp;ID1=654379&amp;VALUEID=01001&amp;SDATE=201003&amp;PERIODTYPE=QTR_STD&amp;SCFT=3&amp;window=popup_no_bar&amp;width=385&amp;height=120&amp;START_MAXIMIZED=FALSE&amp;creator=factset&amp;display_string=Audit"}</definedName>
    <definedName name="_655__FDSAUDITLINK__" hidden="1">{"fdsup://Directions/FactSet Auditing Viewer?action=AUDIT_VALUE&amp;DB=129&amp;ID1=654379&amp;VALUEID=01001&amp;SDATE=201002&amp;PERIODTYPE=QTR_STD&amp;SCFT=3&amp;window=popup_no_bar&amp;width=385&amp;height=120&amp;START_MAXIMIZED=FALSE&amp;creator=factset&amp;display_string=Audit"}</definedName>
    <definedName name="_656__FDSAUDITLINK__" hidden="1">{"fdsup://Directions/FactSet Auditing Viewer?action=AUDIT_VALUE&amp;DB=129&amp;ID1=654379&amp;VALUEID=01001&amp;SDATE=201001&amp;PERIODTYPE=QTR_STD&amp;SCFT=3&amp;window=popup_no_bar&amp;width=385&amp;height=120&amp;START_MAXIMIZED=FALSE&amp;creator=factset&amp;display_string=Audit"}</definedName>
    <definedName name="_657__FDSAUDITLINK__" hidden="1">{"fdsup://directions/FAT Viewer?action=UPDATE&amp;creator=factset&amp;DYN_ARGS=TRUE&amp;DOC_NAME=FAT:FQL_AUDITING_CLIENT_TEMPLATE.FAT&amp;display_string=Audit&amp;VAR:KEY=UDONSDUPUV&amp;VAR:QUERY=RkZfU0dBKFFUUiw0MDI2OCk=&amp;WINDOW=FIRST_POPUP&amp;HEIGHT=450&amp;WIDTH=450&amp;START_MAXIMIZED=FALS","E&amp;VAR:CALENDAR=FIVEDAY&amp;VAR:SYMBOL=5411&amp;VAR:INDEX=0"}</definedName>
    <definedName name="_658__FDSAUDITLINK__" hidden="1">{"fdsup://directions/FAT Viewer?action=UPDATE&amp;creator=factset&amp;DYN_ARGS=TRUE&amp;DOC_NAME=FAT:FQL_AUDITING_CLIENT_TEMPLATE.FAT&amp;display_string=Audit&amp;VAR:KEY=SLMPCJAXSV&amp;VAR:QUERY=RkZfR1JPU1NfSU5DKFFUUiw0MDI2OCk=&amp;WINDOW=FIRST_POPUP&amp;HEIGHT=450&amp;WIDTH=450&amp;START_MAXIMI","ZED=FALSE&amp;VAR:CALENDAR=FIVEDAY&amp;VAR:SYMBOL=5411&amp;VAR:INDEX=0"}</definedName>
    <definedName name="_659__FDSAUDITLINK__" hidden="1">{"fdsup://directions/FAT Viewer?action=UPDATE&amp;creator=factset&amp;DYN_ARGS=TRUE&amp;DOC_NAME=FAT:FQL_AUDITING_CLIENT_TEMPLATE.FAT&amp;display_string=Audit&amp;VAR:KEY=QHSVGRWDWB&amp;VAR:QUERY=RkZfQ09HUyhRVFIsNDAyNjgp&amp;WINDOW=FIRST_POPUP&amp;HEIGHT=450&amp;WIDTH=450&amp;START_MAXIMIZED=FALS","E&amp;VAR:CALENDAR=FIVEDAY&amp;VAR:SYMBOL=5411&amp;VAR:INDEX=0"}</definedName>
    <definedName name="_66__123Graph_XC04C_FR_L2" hidden="1">#REF!</definedName>
    <definedName name="_66__123Graph_XCHART_5" hidden="1">#REF!</definedName>
    <definedName name="_66__FDSAUDITLINK__" hidden="1">{"fdsup://directions/FAT Viewer?action=UPDATE&amp;creator=factset&amp;DYN_ARGS=TRUE&amp;DOC_NAME=FAT:FQL_AUDITING_CLIENT_TEMPLATE.FAT&amp;display_string=Audit&amp;VAR:KEY=FATMBUHCHC&amp;VAR:QUERY=RkZfTkVUX0lOQyhRVFIsNDAxNzgp&amp;WINDOW=FIRST_POPUP&amp;HEIGHT=450&amp;WIDTH=450&amp;START_MAXIMIZED=","FALSE&amp;VAR:CALENDAR=FIVEDAY&amp;VAR:SYMBOL=5411&amp;VAR:INDEX=0"}</definedName>
    <definedName name="_66_0_Table2_" hidden="1">#REF!</definedName>
    <definedName name="_660__FDSAUDITLINK__" hidden="1">{"fdsup://Directions/FactSet Auditing Viewer?action=AUDIT_VALUE&amp;DB=129&amp;ID1=654379&amp;VALUEID=01001&amp;SDATE=200904&amp;PERIODTYPE=QTR_STD&amp;SCFT=3&amp;window=popup_no_bar&amp;width=385&amp;height=120&amp;START_MAXIMIZED=FALSE&amp;creator=factset&amp;display_string=Audit"}</definedName>
    <definedName name="_661__FDSAUDITLINK__" hidden="1">{"fdsup://directions/FAT Viewer?action=UPDATE&amp;creator=factset&amp;DYN_ARGS=TRUE&amp;DOC_NAME=FAT:FQL_AUDITING_CLIENT_TEMPLATE.FAT&amp;display_string=Audit&amp;VAR:KEY=GRMZGHILKV&amp;VAR:QUERY=RkZfU0dBKFFUUiw0MDE3OCk=&amp;WINDOW=FIRST_POPUP&amp;HEIGHT=450&amp;WIDTH=450&amp;START_MAXIMIZED=FALS","E&amp;VAR:CALENDAR=FIVEDAY&amp;VAR:SYMBOL=5411&amp;VAR:INDEX=0"}</definedName>
    <definedName name="_662__FDSAUDITLINK__" hidden="1">{"fdsup://directions/FAT Viewer?action=UPDATE&amp;creator=factset&amp;DYN_ARGS=TRUE&amp;DOC_NAME=FAT:FQL_AUDITING_CLIENT_TEMPLATE.FAT&amp;display_string=Audit&amp;VAR:KEY=UHCPIVCTEX&amp;VAR:QUERY=RkZfU0dBKFFUUiw0MDA4Nik=&amp;WINDOW=FIRST_POPUP&amp;HEIGHT=450&amp;WIDTH=450&amp;START_MAXIMIZED=FALS","E&amp;VAR:CALENDAR=FIVEDAY&amp;VAR:SYMBOL=5411&amp;VAR:INDEX=0"}</definedName>
    <definedName name="_663__FDSAUDITLINK__" hidden="1">{"fdsup://directions/FAT Viewer?action=UPDATE&amp;creator=factset&amp;DYN_ARGS=TRUE&amp;DOC_NAME=FAT:FQL_AUDITING_CLIENT_TEMPLATE.FAT&amp;display_string=Audit&amp;VAR:KEY=ETAPKDQJOB&amp;VAR:QUERY=RkZfU0dBKFFUUiwzOTk5NCk=&amp;WINDOW=FIRST_POPUP&amp;HEIGHT=450&amp;WIDTH=450&amp;START_MAXIMIZED=FALS","E&amp;VAR:CALENDAR=FIVEDAY&amp;VAR:SYMBOL=5411&amp;VAR:INDEX=0"}</definedName>
    <definedName name="_664__FDSAUDITLINK__" hidden="1">{"fdsup://directions/FAT Viewer?action=UPDATE&amp;creator=factset&amp;DYN_ARGS=TRUE&amp;DOC_NAME=FAT:FQL_AUDITING_CLIENT_TEMPLATE.FAT&amp;display_string=Audit&amp;VAR:KEY=YJEJGPGXSF&amp;VAR:QUERY=RkZfR1JPU1NfSU5DKFFUUiw0MDE3OCk=&amp;WINDOW=FIRST_POPUP&amp;HEIGHT=450&amp;WIDTH=450&amp;START_MAXIMI","ZED=FALSE&amp;VAR:CALENDAR=FIVEDAY&amp;VAR:SYMBOL=5411&amp;VAR:INDEX=0"}</definedName>
    <definedName name="_665__FDSAUDITLINK__" hidden="1">{"fdsup://directions/FAT Viewer?action=UPDATE&amp;creator=factset&amp;DYN_ARGS=TRUE&amp;DOC_NAME=FAT:FQL_AUDITING_CLIENT_TEMPLATE.FAT&amp;display_string=Audit&amp;VAR:KEY=MRSZQLMLAV&amp;VAR:QUERY=RkZfR1JPU1NfSU5DKFFUUiw0MDA4Nik=&amp;WINDOW=FIRST_POPUP&amp;HEIGHT=450&amp;WIDTH=450&amp;START_MAXIMI","ZED=FALSE&amp;VAR:CALENDAR=FIVEDAY&amp;VAR:SYMBOL=5411&amp;VAR:INDEX=0"}</definedName>
    <definedName name="_666__FDSAUDITLINK__" hidden="1">{"fdsup://directions/FAT Viewer?action=UPDATE&amp;creator=factset&amp;DYN_ARGS=TRUE&amp;DOC_NAME=FAT:FQL_AUDITING_CLIENT_TEMPLATE.FAT&amp;display_string=Audit&amp;VAR:KEY=WRMFQDIRCH&amp;VAR:QUERY=RkZfR1JPU1NfSU5DKFFUUiwzOTk5NCk=&amp;WINDOW=FIRST_POPUP&amp;HEIGHT=450&amp;WIDTH=450&amp;START_MAXIMI","ZED=FALSE&amp;VAR:CALENDAR=FIVEDAY&amp;VAR:SYMBOL=5411&amp;VAR:INDEX=0"}</definedName>
    <definedName name="_667__FDSAUDITLINK__" hidden="1">{"fdsup://directions/FAT Viewer?action=UPDATE&amp;creator=factset&amp;DYN_ARGS=TRUE&amp;DOC_NAME=FAT:FQL_AUDITING_CLIENT_TEMPLATE.FAT&amp;display_string=Audit&amp;VAR:KEY=AVGXYZOLAX&amp;VAR:QUERY=RkZfQ09HUyhRVFIsNDAxNzgp&amp;WINDOW=FIRST_POPUP&amp;HEIGHT=450&amp;WIDTH=450&amp;START_MAXIMIZED=FALS","E&amp;VAR:CALENDAR=FIVEDAY&amp;VAR:SYMBOL=5411&amp;VAR:INDEX=0"}</definedName>
    <definedName name="_668__FDSAUDITLINK__" hidden="1">{"fdsup://directions/FAT Viewer?action=UPDATE&amp;creator=factset&amp;DYN_ARGS=TRUE&amp;DOC_NAME=FAT:FQL_AUDITING_CLIENT_TEMPLATE.FAT&amp;display_string=Audit&amp;VAR:KEY=UPOBWFOTMZ&amp;VAR:QUERY=RkZfQ09HUyhRVFIsNDAwODYp&amp;WINDOW=FIRST_POPUP&amp;HEIGHT=450&amp;WIDTH=450&amp;START_MAXIMIZED=FALS","E&amp;VAR:CALENDAR=FIVEDAY&amp;VAR:SYMBOL=5411&amp;VAR:INDEX=0"}</definedName>
    <definedName name="_669__FDSAUDITLINK__" hidden="1">{"fdsup://directions/FAT Viewer?action=UPDATE&amp;creator=factset&amp;DYN_ARGS=TRUE&amp;DOC_NAME=FAT:FQL_AUDITING_CLIENT_TEMPLATE.FAT&amp;display_string=Audit&amp;VAR:KEY=YZAVMLWJOB&amp;VAR:QUERY=RkZfQ09HUyhRVFIsMzk5OTQp&amp;WINDOW=FIRST_POPUP&amp;HEIGHT=450&amp;WIDTH=450&amp;START_MAXIMIZED=FALS","E&amp;VAR:CALENDAR=FIVEDAY&amp;VAR:SYMBOL=5411&amp;VAR:INDEX=0"}</definedName>
    <definedName name="_67__123Graph_XCHART_6" hidden="1">#REF!</definedName>
    <definedName name="_67__FDSAUDITLINK__" hidden="1">{"fdsup://directions/FAT Viewer?action=UPDATE&amp;creator=factset&amp;DYN_ARGS=TRUE&amp;DOC_NAME=FAT:FQL_AUDITING_CLIENT_TEMPLATE.FAT&amp;display_string=Audit&amp;VAR:KEY=FAFSPATWTO&amp;VAR:QUERY=RkZfTkVUX0lOQyhRVFIsNDAwODYp&amp;WINDOW=FIRST_POPUP&amp;HEIGHT=450&amp;WIDTH=450&amp;START_MAXIMIZED=","FALSE&amp;VAR:CALENDAR=FIVEDAY&amp;VAR:SYMBOL=5411&amp;VAR:INDEX=0"}</definedName>
    <definedName name="_670__FDSAUDITLINK__" hidden="1">{"fdsup://Directions/FactSet Auditing Viewer?action=AUDIT_VALUE&amp;DB=129&amp;ID1=654379&amp;VALUEID=01001&amp;SDATE=200903&amp;PERIODTYPE=QTR_STD&amp;SCFT=3&amp;window=popup_no_bar&amp;width=385&amp;height=120&amp;START_MAXIMIZED=FALSE&amp;creator=factset&amp;display_string=Audit"}</definedName>
    <definedName name="_671__FDSAUDITLINK__" hidden="1">{"fdsup://Directions/FactSet Auditing Viewer?action=AUDIT_VALUE&amp;DB=129&amp;ID1=654379&amp;VALUEID=01001&amp;SDATE=200902&amp;PERIODTYPE=QTR_STD&amp;SCFT=3&amp;window=popup_no_bar&amp;width=385&amp;height=120&amp;START_MAXIMIZED=FALSE&amp;creator=factset&amp;display_string=Audit"}</definedName>
    <definedName name="_672__FDSAUDITLINK__" hidden="1">{"fdsup://Directions/FactSet Auditing Viewer?action=AUDIT_VALUE&amp;DB=129&amp;ID1=654379&amp;VALUEID=01001&amp;SDATE=200901&amp;PERIODTYPE=QTR_STD&amp;SCFT=3&amp;window=popup_no_bar&amp;width=385&amp;height=120&amp;START_MAXIMIZED=FALSE&amp;creator=factset&amp;display_string=Audit"}</definedName>
    <definedName name="_673__FDSAUDITLINK__" hidden="1">{"fdsup://directions/FAT Viewer?action=UPDATE&amp;creator=factset&amp;DYN_ARGS=TRUE&amp;DOC_NAME=FAT:FQL_AUDITING_CLIENT_TEMPLATE.FAT&amp;display_string=Audit&amp;VAR:KEY=QBGXIXELML&amp;VAR:QUERY=RkZfU0dBKFFUUiwzOTkwMyk=&amp;WINDOW=FIRST_POPUP&amp;HEIGHT=450&amp;WIDTH=450&amp;START_MAXIMIZED=FALS","E&amp;VAR:CALENDAR=FIVEDAY&amp;VAR:SYMBOL=5411&amp;VAR:INDEX=0"}</definedName>
    <definedName name="_674__FDSAUDITLINK__" hidden="1">{"fdsup://directions/FAT Viewer?action=UPDATE&amp;creator=factset&amp;DYN_ARGS=TRUE&amp;DOC_NAME=FAT:FQL_AUDITING_CLIENT_TEMPLATE.FAT&amp;display_string=Audit&amp;VAR:KEY=AFWVYDANAH&amp;VAR:QUERY=RkZfR1JPU1NfSU5DKFFUUiwzOTkwMyk=&amp;WINDOW=FIRST_POPUP&amp;HEIGHT=450&amp;WIDTH=450&amp;START_MAXIMI","ZED=FALSE&amp;VAR:CALENDAR=FIVEDAY&amp;VAR:SYMBOL=5411&amp;VAR:INDEX=0"}</definedName>
    <definedName name="_675__FDSAUDITLINK__" hidden="1">{"fdsup://directions/FAT Viewer?action=UPDATE&amp;creator=factset&amp;DYN_ARGS=TRUE&amp;DOC_NAME=FAT:FQL_AUDITING_CLIENT_TEMPLATE.FAT&amp;display_string=Audit&amp;VAR:KEY=GJGJMJIRUT&amp;VAR:QUERY=RkZfQ09HUyhRVFIsMzk5MDMp&amp;WINDOW=FIRST_POPUP&amp;HEIGHT=450&amp;WIDTH=450&amp;START_MAXIMIZED=FALS","E&amp;VAR:CALENDAR=FIVEDAY&amp;VAR:SYMBOL=5411&amp;VAR:INDEX=0"}</definedName>
    <definedName name="_676__FDSAUDITLINK__" hidden="1">{"fdsup://directions/FAT Viewer?action=UPDATE&amp;creator=factset&amp;DYN_ARGS=TRUE&amp;DOC_NAME=FAT:FQL_AUDITING_CLIENT_TEMPLATE.FAT&amp;display_string=Audit&amp;VAR:KEY=YJWHSPIPEN&amp;VAR:QUERY=RkZfU0dBKFFUUiwzOTgxMyk=&amp;WINDOW=FIRST_POPUP&amp;HEIGHT=450&amp;WIDTH=450&amp;START_MAXIMIZED=FALS","E&amp;VAR:CALENDAR=FIVEDAY&amp;VAR:SYMBOL=5411&amp;VAR:INDEX=0"}</definedName>
    <definedName name="_677__FDSAUDITLINK__" hidden="1">{"fdsup://directions/FAT Viewer?action=UPDATE&amp;creator=factset&amp;DYN_ARGS=TRUE&amp;DOC_NAME=FAT:FQL_AUDITING_CLIENT_TEMPLATE.FAT&amp;display_string=Audit&amp;VAR:KEY=GJWPMLSHAR&amp;VAR:QUERY=RkZfU0dBKFFUUiwzOTcyMSk=&amp;WINDOW=FIRST_POPUP&amp;HEIGHT=450&amp;WIDTH=450&amp;START_MAXIMIZED=FALS","E&amp;VAR:CALENDAR=FIVEDAY&amp;VAR:SYMBOL=5411&amp;VAR:INDEX=0"}</definedName>
    <definedName name="_678__FDSAUDITLINK__" hidden="1">{"fdsup://directions/FAT Viewer?action=UPDATE&amp;creator=factset&amp;DYN_ARGS=TRUE&amp;DOC_NAME=FAT:FQL_AUDITING_CLIENT_TEMPLATE.FAT&amp;display_string=Audit&amp;VAR:KEY=ARWDAZKXWT&amp;VAR:QUERY=RkZfU0dBKFFUUiwzOTYyOSk=&amp;WINDOW=FIRST_POPUP&amp;HEIGHT=450&amp;WIDTH=450&amp;START_MAXIMIZED=FALS","E&amp;VAR:CALENDAR=FIVEDAY&amp;VAR:SYMBOL=5411&amp;VAR:INDEX=0"}</definedName>
    <definedName name="_679__FDSAUDITLINK__" hidden="1">{"fdsup://directions/FAT Viewer?action=UPDATE&amp;creator=factset&amp;DYN_ARGS=TRUE&amp;DOC_NAME=FAT:FQL_AUDITING_CLIENT_TEMPLATE.FAT&amp;display_string=Audit&amp;VAR:KEY=KRSFGFYVYJ&amp;VAR:QUERY=RkZfR1JPU1NfSU5DKFFUUiwzOTgxMyk=&amp;WINDOW=FIRST_POPUP&amp;HEIGHT=450&amp;WIDTH=450&amp;START_MAXIMI","ZED=FALSE&amp;VAR:CALENDAR=FIVEDAY&amp;VAR:SYMBOL=5411&amp;VAR:INDEX=0"}</definedName>
    <definedName name="_68__123Graph_XCHART_7" hidden="1">#REF!</definedName>
    <definedName name="_68__FDSAUDITLINK__" hidden="1">{"fdsup://directions/FAT Viewer?action=UPDATE&amp;creator=factset&amp;DYN_ARGS=TRUE&amp;DOC_NAME=FAT:FQL_AUDITING_CLIENT_TEMPLATE.FAT&amp;display_string=Audit&amp;VAR:KEY=TMPSHOBUTW&amp;VAR:QUERY=RkZfTkVUX0lOQyhRVFIsMzk5OTQp&amp;WINDOW=FIRST_POPUP&amp;HEIGHT=450&amp;WIDTH=450&amp;START_MAXIMIZED=","FALSE&amp;VAR:CALENDAR=FIVEDAY&amp;VAR:SYMBOL=5411&amp;VAR:INDEX=0"}</definedName>
    <definedName name="_680__FDSAUDITLINK__" hidden="1">{"fdsup://directions/FAT Viewer?action=UPDATE&amp;creator=factset&amp;DYN_ARGS=TRUE&amp;DOC_NAME=FAT:FQL_AUDITING_CLIENT_TEMPLATE.FAT&amp;display_string=Audit&amp;VAR:KEY=UJAHEXGVAV&amp;VAR:QUERY=RkZfR1JPU1NfSU5DKFFUUiwzOTcyMSk=&amp;WINDOW=FIRST_POPUP&amp;HEIGHT=450&amp;WIDTH=450&amp;START_MAXIMI","ZED=FALSE&amp;VAR:CALENDAR=FIVEDAY&amp;VAR:SYMBOL=5411&amp;VAR:INDEX=0"}</definedName>
    <definedName name="_681__FDSAUDITLINK__" hidden="1">{"fdsup://directions/FAT Viewer?action=UPDATE&amp;creator=factset&amp;DYN_ARGS=TRUE&amp;DOC_NAME=FAT:FQL_AUDITING_CLIENT_TEMPLATE.FAT&amp;display_string=Audit&amp;VAR:KEY=GLGJKTYLOZ&amp;VAR:QUERY=RkZfR1JPU1NfSU5DKFFUUiwzOTYyOSk=&amp;WINDOW=FIRST_POPUP&amp;HEIGHT=450&amp;WIDTH=450&amp;START_MAXIMI","ZED=FALSE&amp;VAR:CALENDAR=FIVEDAY&amp;VAR:SYMBOL=5411&amp;VAR:INDEX=0"}</definedName>
    <definedName name="_682__FDSAUDITLINK__" hidden="1">{"fdsup://directions/FAT Viewer?action=UPDATE&amp;creator=factset&amp;DYN_ARGS=TRUE&amp;DOC_NAME=FAT:FQL_AUDITING_CLIENT_TEMPLATE.FAT&amp;display_string=Audit&amp;VAR:KEY=YBQXCTSPID&amp;VAR:QUERY=RkZfQ09HUyhRVFIsMzk4MTMp&amp;WINDOW=FIRST_POPUP&amp;HEIGHT=450&amp;WIDTH=450&amp;START_MAXIMIZED=FALS","E&amp;VAR:CALENDAR=FIVEDAY&amp;VAR:SYMBOL=5411&amp;VAR:INDEX=0"}</definedName>
    <definedName name="_683__FDSAUDITLINK__" hidden="1">{"fdsup://directions/FAT Viewer?action=UPDATE&amp;creator=factset&amp;DYN_ARGS=TRUE&amp;DOC_NAME=FAT:FQL_AUDITING_CLIENT_TEMPLATE.FAT&amp;display_string=Audit&amp;VAR:KEY=MLQVWJYPOL&amp;VAR:QUERY=RkZfQ09HUyhRVFIsMzk3MjEp&amp;WINDOW=FIRST_POPUP&amp;HEIGHT=450&amp;WIDTH=450&amp;START_MAXIMIZED=FALS","E&amp;VAR:CALENDAR=FIVEDAY&amp;VAR:SYMBOL=5411&amp;VAR:INDEX=0"}</definedName>
    <definedName name="_684__FDSAUDITLINK__" hidden="1">{"fdsup://directions/FAT Viewer?action=UPDATE&amp;creator=factset&amp;DYN_ARGS=TRUE&amp;DOC_NAME=FAT:FQL_AUDITING_CLIENT_TEMPLATE.FAT&amp;display_string=Audit&amp;VAR:KEY=SPENOJQHQJ&amp;VAR:QUERY=RkZfQ09HUyhRVFIsMzk2Mjkp&amp;WINDOW=FIRST_POPUP&amp;HEIGHT=450&amp;WIDTH=450&amp;START_MAXIMIZED=FALS","E&amp;VAR:CALENDAR=FIVEDAY&amp;VAR:SYMBOL=5411&amp;VAR:INDEX=0"}</definedName>
    <definedName name="_685__FDSAUDITLINK__" hidden="1">{"fdsup://directions/FAT Viewer?action=UPDATE&amp;creator=factset&amp;DYN_ARGS=TRUE&amp;DOC_NAME=FAT:FQL_AUDITING_CLIENT_TEMPLATE.FAT&amp;display_string=Audit&amp;VAR:KEY=YBSBSNWJMV&amp;VAR:QUERY=RkZfU0dBKFFUUiwzOTUzOCk=&amp;WINDOW=FIRST_POPUP&amp;HEIGHT=450&amp;WIDTH=450&amp;START_MAXIMIZED=FALS","E&amp;VAR:CALENDAR=FIVEDAY&amp;VAR:SYMBOL=5411&amp;VAR:INDEX=0"}</definedName>
    <definedName name="_686__FDSAUDITLINK__" hidden="1">{"fdsup://directions/FAT Viewer?action=UPDATE&amp;creator=factset&amp;DYN_ARGS=TRUE&amp;DOC_NAME=FAT:FQL_AUDITING_CLIENT_TEMPLATE.FAT&amp;display_string=Audit&amp;VAR:KEY=MNUFMZUHYN&amp;VAR:QUERY=RkZfR1JPU1NfSU5DKFFUUiwzOTUzOCk=&amp;WINDOW=FIRST_POPUP&amp;HEIGHT=450&amp;WIDTH=450&amp;START_MAXIMI","ZED=FALSE&amp;VAR:CALENDAR=FIVEDAY&amp;VAR:SYMBOL=5411&amp;VAR:INDEX=0"}</definedName>
    <definedName name="_687__FDSAUDITLINK__" hidden="1">{"fdsup://directions/FAT Viewer?action=UPDATE&amp;creator=factset&amp;DYN_ARGS=TRUE&amp;DOC_NAME=FAT:FQL_AUDITING_CLIENT_TEMPLATE.FAT&amp;display_string=Audit&amp;VAR:KEY=OLIDWLCBMX&amp;VAR:QUERY=RkZfQ09HUyhRVFIsMzk1Mzgp&amp;WINDOW=FIRST_POPUP&amp;HEIGHT=450&amp;WIDTH=450&amp;START_MAXIMIZED=FALS","E&amp;VAR:CALENDAR=FIVEDAY&amp;VAR:SYMBOL=5411&amp;VAR:INDEX=0"}</definedName>
    <definedName name="_688__FDSAUDITLINK__" hidden="1">{"fdsup://directions/FAT Viewer?action=UPDATE&amp;creator=factset&amp;DYN_ARGS=TRUE&amp;DOC_NAME=FAT:FQL_AUDITING_CLIENT_TEMPLATE.FAT&amp;display_string=Audit&amp;VAR:KEY=MLCLGHUPYV&amp;VAR:QUERY=RkZfU0dBKFFUUiwzOTQ0Nyk=&amp;WINDOW=FIRST_POPUP&amp;HEIGHT=450&amp;WIDTH=450&amp;START_MAXIMIZED=FALS","E&amp;VAR:CALENDAR=FIVEDAY&amp;VAR:SYMBOL=5411&amp;VAR:INDEX=0"}</definedName>
    <definedName name="_689__FDSAUDITLINK__" hidden="1">{"fdsup://directions/FAT Viewer?action=UPDATE&amp;creator=factset&amp;DYN_ARGS=TRUE&amp;DOC_NAME=FAT:FQL_AUDITING_CLIENT_TEMPLATE.FAT&amp;display_string=Audit&amp;VAR:KEY=WBQFSLSJAT&amp;VAR:QUERY=RkZfU0dBKFFUUiwzOTM1NSk=&amp;WINDOW=FIRST_POPUP&amp;HEIGHT=450&amp;WIDTH=450&amp;START_MAXIMIZED=FALS","E&amp;VAR:CALENDAR=FIVEDAY&amp;VAR:SYMBOL=5411&amp;VAR:INDEX=0"}</definedName>
    <definedName name="_69__123Graph_XC04C_FR_T1" hidden="1">#REF!</definedName>
    <definedName name="_69__123Graph_XCHART_8" hidden="1">#REF!</definedName>
    <definedName name="_69__FDSAUDITLINK__" hidden="1">{"fdsup://directions/FAT Viewer?action=UPDATE&amp;creator=factset&amp;DYN_ARGS=TRUE&amp;DOC_NAME=FAT:FQL_AUDITING_CLIENT_TEMPLATE.FAT&amp;display_string=Audit&amp;VAR:KEY=TQHEBULAZY&amp;VAR:QUERY=RkZfTkVUX0lOQyhRVFIsMzk5MDMp&amp;WINDOW=FIRST_POPUP&amp;HEIGHT=450&amp;WIDTH=450&amp;START_MAXIMIZED=","FALSE&amp;VAR:CALENDAR=FIVEDAY&amp;VAR:SYMBOL=5411&amp;VAR:INDEX=0"}</definedName>
    <definedName name="_690__FDSAUDITLINK__" hidden="1">{"fdsup://directions/FAT Viewer?action=UPDATE&amp;creator=factset&amp;DYN_ARGS=TRUE&amp;DOC_NAME=FAT:FQL_AUDITING_CLIENT_TEMPLATE.FAT&amp;display_string=Audit&amp;VAR:KEY=GFKFUXQPEL&amp;VAR:QUERY=RkZfU0dBKFFUUiwzOTI2Myk=&amp;WINDOW=FIRST_POPUP&amp;HEIGHT=450&amp;WIDTH=450&amp;START_MAXIMIZED=FALS","E&amp;VAR:CALENDAR=FIVEDAY&amp;VAR:SYMBOL=5411&amp;VAR:INDEX=0"}</definedName>
    <definedName name="_691__FDSAUDITLINK__" hidden="1">{"fdsup://directions/FAT Viewer?action=UPDATE&amp;creator=factset&amp;DYN_ARGS=TRUE&amp;DOC_NAME=FAT:FQL_AUDITING_CLIENT_TEMPLATE.FAT&amp;display_string=Audit&amp;VAR:KEY=MJYJYXMTIN&amp;VAR:QUERY=RkZfR1JPU1NfSU5DKFFUUiwzOTQ0Nyk=&amp;WINDOW=FIRST_POPUP&amp;HEIGHT=450&amp;WIDTH=450&amp;START_MAXIMI","ZED=FALSE&amp;VAR:CALENDAR=FIVEDAY&amp;VAR:SYMBOL=5411&amp;VAR:INDEX=0"}</definedName>
    <definedName name="_692__FDSAUDITLINK__" hidden="1">{"fdsup://directions/FAT Viewer?action=UPDATE&amp;creator=factset&amp;DYN_ARGS=TRUE&amp;DOC_NAME=FAT:FQL_AUDITING_CLIENT_TEMPLATE.FAT&amp;display_string=Audit&amp;VAR:KEY=ENIVSLYRKZ&amp;VAR:QUERY=RkZfR1JPU1NfSU5DKFFUUiwzOTM1NSk=&amp;WINDOW=FIRST_POPUP&amp;HEIGHT=450&amp;WIDTH=450&amp;START_MAXIMI","ZED=FALSE&amp;VAR:CALENDAR=FIVEDAY&amp;VAR:SYMBOL=5411&amp;VAR:INDEX=0"}</definedName>
    <definedName name="_693__FDSAUDITLINK__" hidden="1">{"fdsup://directions/FAT Viewer?action=UPDATE&amp;creator=factset&amp;DYN_ARGS=TRUE&amp;DOC_NAME=FAT:FQL_AUDITING_CLIENT_TEMPLATE.FAT&amp;display_string=Audit&amp;VAR:KEY=QHCBOTWBGX&amp;VAR:QUERY=RkZfR1JPU1NfSU5DKFFUUiwzOTI2Myk=&amp;WINDOW=FIRST_POPUP&amp;HEIGHT=450&amp;WIDTH=450&amp;START_MAXIMI","ZED=FALSE&amp;VAR:CALENDAR=FIVEDAY&amp;VAR:SYMBOL=5411&amp;VAR:INDEX=0"}</definedName>
    <definedName name="_694__FDSAUDITLINK__" hidden="1">{"fdsup://directions/FAT Viewer?action=UPDATE&amp;creator=factset&amp;DYN_ARGS=TRUE&amp;DOC_NAME=FAT:FQL_AUDITING_CLIENT_TEMPLATE.FAT&amp;display_string=Audit&amp;VAR:KEY=STSZGDQFED&amp;VAR:QUERY=RkZfQ09HUyhRVFIsMzk0NDcp&amp;WINDOW=FIRST_POPUP&amp;HEIGHT=450&amp;WIDTH=450&amp;START_MAXIMIZED=FALS","E&amp;VAR:CALENDAR=FIVEDAY&amp;VAR:SYMBOL=5411&amp;VAR:INDEX=0"}</definedName>
    <definedName name="_695__FDSAUDITLINK__" hidden="1">{"fdsup://directions/FAT Viewer?action=UPDATE&amp;creator=factset&amp;DYN_ARGS=TRUE&amp;DOC_NAME=FAT:FQL_AUDITING_CLIENT_TEMPLATE.FAT&amp;display_string=Audit&amp;VAR:KEY=MXKJSNSFCB&amp;VAR:QUERY=RkZfQ09HUyhRVFIsMzkzNTUp&amp;WINDOW=FIRST_POPUP&amp;HEIGHT=450&amp;WIDTH=450&amp;START_MAXIMIZED=FALS","E&amp;VAR:CALENDAR=FIVEDAY&amp;VAR:SYMBOL=5411&amp;VAR:INDEX=0"}</definedName>
    <definedName name="_696__FDSAUDITLINK__" hidden="1">{"fdsup://directions/FAT Viewer?action=UPDATE&amp;creator=factset&amp;DYN_ARGS=TRUE&amp;DOC_NAME=FAT:FQL_AUDITING_CLIENT_TEMPLATE.FAT&amp;display_string=Audit&amp;VAR:KEY=QVQJUTYJSD&amp;VAR:QUERY=RkZfQ09HUyhRVFIsMzkyNjMp&amp;WINDOW=FIRST_POPUP&amp;HEIGHT=450&amp;WIDTH=450&amp;START_MAXIMIZED=FALS","E&amp;VAR:CALENDAR=FIVEDAY&amp;VAR:SYMBOL=5411&amp;VAR:INDEX=0"}</definedName>
    <definedName name="_697__FDSAUDITLINK__" hidden="1">{"fdsup://directions/FAT Viewer?action=UPDATE&amp;creator=factset&amp;DYN_ARGS=TRUE&amp;DOC_NAME=FAT:FQL_AUDITING_CLIENT_TEMPLATE.FAT&amp;display_string=Audit&amp;VAR:KEY=MZCJKVAHAP&amp;VAR:QUERY=RkZfU0dBKFFUUiwzOTE3Mik=&amp;WINDOW=FIRST_POPUP&amp;HEIGHT=450&amp;WIDTH=450&amp;START_MAXIMIZED=FALS","E&amp;VAR:CALENDAR=FIVEDAY&amp;VAR:SYMBOL=5411&amp;VAR:INDEX=0"}</definedName>
    <definedName name="_698__FDSAUDITLINK__" hidden="1">{"fdsup://directions/FAT Viewer?action=UPDATE&amp;creator=factset&amp;DYN_ARGS=TRUE&amp;DOC_NAME=FAT:FQL_AUDITING_CLIENT_TEMPLATE.FAT&amp;display_string=Audit&amp;VAR:KEY=YZUNKFGPQD&amp;VAR:QUERY=RkZfR1JPU1NfSU5DKFFUUiwzOTE3Mik=&amp;WINDOW=FIRST_POPUP&amp;HEIGHT=450&amp;WIDTH=450&amp;START_MAXIMI","ZED=FALSE&amp;VAR:CALENDAR=FIVEDAY&amp;VAR:SYMBOL=5411&amp;VAR:INDEX=0"}</definedName>
    <definedName name="_699__FDSAUDITLINK__" hidden="1">{"fdsup://directions/FAT Viewer?action=UPDATE&amp;creator=factset&amp;DYN_ARGS=TRUE&amp;DOC_NAME=FAT:FQL_AUDITING_CLIENT_TEMPLATE.FAT&amp;display_string=Audit&amp;VAR:KEY=UZCRARYJQD&amp;VAR:QUERY=RkZfQ09HUyhRVFIsMzkxNzIp&amp;WINDOW=FIRST_POPUP&amp;HEIGHT=450&amp;WIDTH=450&amp;START_MAXIMIZED=FALS","E&amp;VAR:CALENDAR=FIVEDAY&amp;VAR:SYMBOL=5411&amp;VAR:INDEX=0"}</definedName>
    <definedName name="_7_?????" hidden="1">{#N/A,#N/A,FALSE,"Sheet6 (24)"}</definedName>
    <definedName name="_7__123Graph_A30_70ｼｪｱ推移" hidden="1">#REF!</definedName>
    <definedName name="_7__123Graph_AC04C_ALL_T2" hidden="1">#REF!</definedName>
    <definedName name="_7__123Graph_AC04C_FF_L" hidden="1">#REF!</definedName>
    <definedName name="_7__123Graph_AC04C_FR_L1" hidden="1">#REF!</definedName>
    <definedName name="_7__123Graph_ACHART_26" hidden="1">#REF!</definedName>
    <definedName name="_7__123Graph_ACHART_29" hidden="1">#REF!</definedName>
    <definedName name="_7__123Graph_ACHART_3" hidden="1">#REF!</definedName>
    <definedName name="_7__123Graph_AGRAPHIQUE_2A" hidden="1">#REF!</definedName>
    <definedName name="_7__123Graph_B30_50" hidden="1">#REF!</definedName>
    <definedName name="_7__123Graph_Bｸﾞﾗﾌ_1" hidden="1">#REF!</definedName>
    <definedName name="_7__123Graph_CCHART_1" hidden="1">#REF!</definedName>
    <definedName name="_7__123Graph_CNG_CONFRONT_INC" hidden="1">#REF!</definedName>
    <definedName name="_7__123Graph_D30_70台数推移" hidden="1">#REF!</definedName>
    <definedName name="_7__123Graph_DCHART_1" hidden="1">#REF!</definedName>
    <definedName name="_7__123Graph_Dｸﾞﾗﾌ_3" hidden="1">#REF!</definedName>
    <definedName name="_7__123Graph_XChart_3" hidden="1">#REF!</definedName>
    <definedName name="_7__123Graph_XGRAFICO_2" hidden="1">#REF!</definedName>
    <definedName name="_7__FDSAUDITLINK__" hidden="1">{"fdsup://IBCentral/FAT Viewer?action=UPDATE&amp;creator=factset&amp;DOC_NAME=fat:reuters_semi_source_window.fat&amp;display_string=Audit&amp;DYN_ARGS=TRUE&amp;VAR:ID1=EBAY&amp;VAR:RCODE=FDSPFDSTKTOTAL&amp;VAR:SDATE=0&amp;VAR:FREQ=FSA&amp;VAR:RELITEM=RP&amp;VAR:CURRENCY=&amp;VAR:CURRSOURCE=EXSHARE&amp;VA","R:NATFREQ=FSA&amp;VAR:RFIELD=FINALIZED&amp;VAR:DB_TYPE=&amp;VAR:UNITS=M&amp;window=popup&amp;width=450&amp;height=300&amp;START_MAXIMIZED=FALSE"}</definedName>
    <definedName name="_7_0_0_F" hidden="1">#REF!</definedName>
    <definedName name="_7_0_Table2_" hidden="1">#REF!</definedName>
    <definedName name="_70__123Graph_AC04C_FR_L1" hidden="1">#REF!</definedName>
    <definedName name="_70__123Graph_XCHART_9" hidden="1">#REF!</definedName>
    <definedName name="_70__FDSAUDITLINK__" hidden="1">{"fdsup://directions/FAT Viewer?action=UPDATE&amp;creator=factset&amp;DYN_ARGS=TRUE&amp;DOC_NAME=FAT:FQL_AUDITING_CLIENT_TEMPLATE.FAT&amp;display_string=Audit&amp;VAR:KEY=JYLYBUNGJG&amp;VAR:QUERY=RkZfTkVUX0lOQyhRVFIsMzk4MTMp&amp;WINDOW=FIRST_POPUP&amp;HEIGHT=450&amp;WIDTH=450&amp;START_MAXIMIZED=","FALSE&amp;VAR:CALENDAR=FIVEDAY&amp;VAR:SYMBOL=5411&amp;VAR:INDEX=0"}</definedName>
    <definedName name="_70_0_S" hidden="1">#REF!</definedName>
    <definedName name="_700__FDSAUDITLINK__" hidden="1">{"fdsup://directions/FAT Viewer?action=UPDATE&amp;creator=factset&amp;DYN_ARGS=TRUE&amp;DOC_NAME=FAT:FQL_AUDITING_CLIENT_TEMPLATE.FAT&amp;display_string=Audit&amp;VAR:KEY=UHIBKXIPQV&amp;VAR:QUERY=RkZfU0dBKFFUUiwzOTA4Mik=&amp;WINDOW=FIRST_POPUP&amp;HEIGHT=450&amp;WIDTH=450&amp;START_MAXIMIZED=FALS","E&amp;VAR:CALENDAR=FIVEDAY&amp;VAR:SYMBOL=5411&amp;VAR:INDEX=0"}</definedName>
    <definedName name="_701__FDSAUDITLINK__" hidden="1">{"fdsup://directions/FAT Viewer?action=UPDATE&amp;creator=factset&amp;DYN_ARGS=TRUE&amp;DOC_NAME=FAT:FQL_AUDITING_CLIENT_TEMPLATE.FAT&amp;display_string=Audit&amp;VAR:KEY=YNCJCJKJWP&amp;VAR:QUERY=RkZfU0dBKFFUUiwzODk5MCk=&amp;WINDOW=FIRST_POPUP&amp;HEIGHT=450&amp;WIDTH=450&amp;START_MAXIMIZED=FALS","E&amp;VAR:CALENDAR=FIVEDAY&amp;VAR:SYMBOL=5411&amp;VAR:INDEX=0"}</definedName>
    <definedName name="_702__FDSAUDITLINK__" hidden="1">{"fdsup://directions/FAT Viewer?action=UPDATE&amp;creator=factset&amp;DYN_ARGS=TRUE&amp;DOC_NAME=FAT:FQL_AUDITING_CLIENT_TEMPLATE.FAT&amp;display_string=Audit&amp;VAR:KEY=AZAXSNAFSB&amp;VAR:QUERY=RkZfU0dBKFFUUiwzODg5OCk=&amp;WINDOW=FIRST_POPUP&amp;HEIGHT=450&amp;WIDTH=450&amp;START_MAXIMIZED=FALS","E&amp;VAR:CALENDAR=FIVEDAY&amp;VAR:SYMBOL=5411&amp;VAR:INDEX=0"}</definedName>
    <definedName name="_703__FDSAUDITLINK__" hidden="1">{"fdsup://directions/FAT Viewer?action=UPDATE&amp;creator=factset&amp;DYN_ARGS=TRUE&amp;DOC_NAME=FAT:FQL_AUDITING_CLIENT_TEMPLATE.FAT&amp;display_string=Audit&amp;VAR:KEY=SVUVUDUTOR&amp;VAR:QUERY=RkZfR1JPU1NfSU5DKFFUUiwzOTA4Mik=&amp;WINDOW=FIRST_POPUP&amp;HEIGHT=450&amp;WIDTH=450&amp;START_MAXIMI","ZED=FALSE&amp;VAR:CALENDAR=FIVEDAY&amp;VAR:SYMBOL=5411&amp;VAR:INDEX=0"}</definedName>
    <definedName name="_704__FDSAUDITLINK__" hidden="1">{"fdsup://directions/FAT Viewer?action=UPDATE&amp;creator=factset&amp;DYN_ARGS=TRUE&amp;DOC_NAME=FAT:FQL_AUDITING_CLIENT_TEMPLATE.FAT&amp;display_string=Audit&amp;VAR:KEY=YNCPGFATQH&amp;VAR:QUERY=RkZfR1JPU1NfSU5DKFFUUiwzODk5MCk=&amp;WINDOW=FIRST_POPUP&amp;HEIGHT=450&amp;WIDTH=450&amp;START_MAXIMI","ZED=FALSE&amp;VAR:CALENDAR=FIVEDAY&amp;VAR:SYMBOL=5411&amp;VAR:INDEX=0"}</definedName>
    <definedName name="_705__FDSAUDITLINK__" hidden="1">{"fdsup://directions/FAT Viewer?action=UPDATE&amp;creator=factset&amp;DYN_ARGS=TRUE&amp;DOC_NAME=FAT:FQL_AUDITING_CLIENT_TEMPLATE.FAT&amp;display_string=Audit&amp;VAR:KEY=UDCTAFUDQD&amp;VAR:QUERY=RkZfR1JPU1NfSU5DKFFUUiwzODg5OCk=&amp;WINDOW=FIRST_POPUP&amp;HEIGHT=450&amp;WIDTH=450&amp;START_MAXIMI","ZED=FALSE&amp;VAR:CALENDAR=FIVEDAY&amp;VAR:SYMBOL=5411&amp;VAR:INDEX=0"}</definedName>
    <definedName name="_706__FDSAUDITLINK__" hidden="1">{"fdsup://directions/FAT Viewer?action=UPDATE&amp;creator=factset&amp;DYN_ARGS=TRUE&amp;DOC_NAME=FAT:FQL_AUDITING_CLIENT_TEMPLATE.FAT&amp;display_string=Audit&amp;VAR:KEY=ATAZSNINCP&amp;VAR:QUERY=RkZfQ09HUyhRVFIsMzkwODIp&amp;WINDOW=FIRST_POPUP&amp;HEIGHT=450&amp;WIDTH=450&amp;START_MAXIMIZED=FALS","E&amp;VAR:CALENDAR=FIVEDAY&amp;VAR:SYMBOL=5411&amp;VAR:INDEX=0"}</definedName>
    <definedName name="_707__FDSAUDITLINK__" hidden="1">{"fdsup://directions/FAT Viewer?action=UPDATE&amp;creator=factset&amp;DYN_ARGS=TRUE&amp;DOC_NAME=FAT:FQL_AUDITING_CLIENT_TEMPLATE.FAT&amp;display_string=Audit&amp;VAR:KEY=MFIZINQPAH&amp;VAR:QUERY=RkZfQ09HUyhRVFIsMzg5OTAp&amp;WINDOW=FIRST_POPUP&amp;HEIGHT=450&amp;WIDTH=450&amp;START_MAXIMIZED=FALS","E&amp;VAR:CALENDAR=FIVEDAY&amp;VAR:SYMBOL=5411&amp;VAR:INDEX=0"}</definedName>
    <definedName name="_708__FDSAUDITLINK__" hidden="1">{"fdsup://directions/FAT Viewer?action=UPDATE&amp;creator=factset&amp;DYN_ARGS=TRUE&amp;DOC_NAME=FAT:FQL_AUDITING_CLIENT_TEMPLATE.FAT&amp;display_string=Audit&amp;VAR:KEY=AZUHMBAHIV&amp;VAR:QUERY=RkZfQ09HUyhRVFIsMzg4OTgp&amp;WINDOW=FIRST_POPUP&amp;HEIGHT=450&amp;WIDTH=450&amp;START_MAXIMIZED=FALS","E&amp;VAR:CALENDAR=FIVEDAY&amp;VAR:SYMBOL=5411&amp;VAR:INDEX=0"}</definedName>
    <definedName name="_709__FDSAUDITLINK__" hidden="1">{"fdsup://directions/FAT Viewer?action=UPDATE&amp;creator=factset&amp;DYN_ARGS=TRUE&amp;DOC_NAME=FAT:FQL_AUDITING_CLIENT_TEMPLATE.FAT&amp;display_string=Audit&amp;VAR:KEY=URSVWHYLEB&amp;VAR:QUERY=RkZfU0dBKFFUUiwzODgwNyk=&amp;WINDOW=FIRST_POPUP&amp;HEIGHT=450&amp;WIDTH=450&amp;START_MAXIMIZED=FALS","E&amp;VAR:CALENDAR=FIVEDAY&amp;VAR:SYMBOL=5411&amp;VAR:INDEX=0"}</definedName>
    <definedName name="_71__FDSAUDITLINK__" hidden="1">{"fdsup://directions/FAT Viewer?action=UPDATE&amp;creator=factset&amp;DYN_ARGS=TRUE&amp;DOC_NAME=FAT:FQL_AUDITING_CLIENT_TEMPLATE.FAT&amp;display_string=Audit&amp;VAR:KEY=XWLANGLAVM&amp;VAR:QUERY=RkZfTkVUX0lOQyhRVFIsMzk3MjEp&amp;WINDOW=FIRST_POPUP&amp;HEIGHT=450&amp;WIDTH=450&amp;START_MAXIMIZED=","FALSE&amp;VAR:CALENDAR=FIVEDAY&amp;VAR:SYMBOL=5411&amp;VAR:INDEX=0"}</definedName>
    <definedName name="_71_0_S" hidden="1">#REF!</definedName>
    <definedName name="_710__FDSAUDITLINK__" hidden="1">{"fdsup://directions/FAT Viewer?action=UPDATE&amp;creator=factset&amp;DYN_ARGS=TRUE&amp;DOC_NAME=FAT:FQL_AUDITING_CLIENT_TEMPLATE.FAT&amp;display_string=Audit&amp;VAR:KEY=CBEXSVSFWJ&amp;VAR:QUERY=RkZfR1JPU1NfSU5DKFFUUiwzODgwNyk=&amp;WINDOW=FIRST_POPUP&amp;HEIGHT=450&amp;WIDTH=450&amp;START_MAXIMI","ZED=FALSE&amp;VAR:CALENDAR=FIVEDAY&amp;VAR:SYMBOL=5411&amp;VAR:INDEX=0"}</definedName>
    <definedName name="_711__FDSAUDITLINK__" hidden="1">{"fdsup://directions/FAT Viewer?action=UPDATE&amp;creator=factset&amp;DYN_ARGS=TRUE&amp;DOC_NAME=FAT:FQL_AUDITING_CLIENT_TEMPLATE.FAT&amp;display_string=Audit&amp;VAR:KEY=WZYZGVAZAJ&amp;VAR:QUERY=RkZfQ09HUyhRVFIsMzg4MDcp&amp;WINDOW=FIRST_POPUP&amp;HEIGHT=450&amp;WIDTH=450&amp;START_MAXIMIZED=FALS","E&amp;VAR:CALENDAR=FIVEDAY&amp;VAR:SYMBOL=5411&amp;VAR:INDEX=0"}</definedName>
    <definedName name="_712__FDSAUDITLINK__" hidden="1">{"fdsup://directions/FAT Viewer?action=UPDATE&amp;creator=factset&amp;DYN_ARGS=TRUE&amp;DOC_NAME=FAT:FQL_AUDITING_CLIENT_TEMPLATE.FAT&amp;display_string=Audit&amp;VAR:KEY=CPONYVCZUB&amp;VAR:QUERY=RkZfU0dBKFFUUiwzODcxNyk=&amp;WINDOW=FIRST_POPUP&amp;HEIGHT=450&amp;WIDTH=450&amp;START_MAXIMIZED=FALS","E&amp;VAR:CALENDAR=FIVEDAY&amp;VAR:SYMBOL=5411&amp;VAR:INDEX=0"}</definedName>
    <definedName name="_713__FDSAUDITLINK__" hidden="1">{"fdsup://directions/FAT Viewer?action=UPDATE&amp;creator=factset&amp;DYN_ARGS=TRUE&amp;DOC_NAME=FAT:FQL_AUDITING_CLIENT_TEMPLATE.FAT&amp;display_string=Audit&amp;VAR:KEY=EHCRCHWFYP&amp;VAR:QUERY=RkZfU0dBKFFUUiwzODYyNSk=&amp;WINDOW=FIRST_POPUP&amp;HEIGHT=450&amp;WIDTH=450&amp;START_MAXIMIZED=FALS","E&amp;VAR:CALENDAR=FIVEDAY&amp;VAR:SYMBOL=5411&amp;VAR:INDEX=0"}</definedName>
    <definedName name="_714__FDSAUDITLINK__" hidden="1">{"fdsup://directions/FAT Viewer?action=UPDATE&amp;creator=factset&amp;DYN_ARGS=TRUE&amp;DOC_NAME=FAT:FQL_AUDITING_CLIENT_TEMPLATE.FAT&amp;display_string=Audit&amp;VAR:KEY=QRIBYDWDQD&amp;VAR:QUERY=RkZfU0dBKFFUUiwzODUzMyk=&amp;WINDOW=FIRST_POPUP&amp;HEIGHT=450&amp;WIDTH=450&amp;START_MAXIMIZED=FALS","E&amp;VAR:CALENDAR=FIVEDAY&amp;VAR:SYMBOL=5411&amp;VAR:INDEX=0"}</definedName>
    <definedName name="_715__FDSAUDITLINK__" hidden="1">{"fdsup://directions/FAT Viewer?action=UPDATE&amp;creator=factset&amp;DYN_ARGS=TRUE&amp;DOC_NAME=FAT:FQL_AUDITING_CLIENT_TEMPLATE.FAT&amp;display_string=Audit&amp;VAR:KEY=MZQDCHGPAJ&amp;VAR:QUERY=RkZfR1JPU1NfSU5DKFFUUiwzODcxNyk=&amp;WINDOW=FIRST_POPUP&amp;HEIGHT=450&amp;WIDTH=450&amp;START_MAXIMI","ZED=FALSE&amp;VAR:CALENDAR=FIVEDAY&amp;VAR:SYMBOL=5411&amp;VAR:INDEX=0"}</definedName>
    <definedName name="_716__FDSAUDITLINK__" hidden="1">{"fdsup://directions/FAT Viewer?action=UPDATE&amp;creator=factset&amp;DYN_ARGS=TRUE&amp;DOC_NAME=FAT:FQL_AUDITING_CLIENT_TEMPLATE.FAT&amp;display_string=Audit&amp;VAR:KEY=APCFQNSRCN&amp;VAR:QUERY=RkZfR1JPU1NfSU5DKFFUUiwzODYyNSk=&amp;WINDOW=FIRST_POPUP&amp;HEIGHT=450&amp;WIDTH=450&amp;START_MAXIMI","ZED=FALSE&amp;VAR:CALENDAR=FIVEDAY&amp;VAR:SYMBOL=5411&amp;VAR:INDEX=0"}</definedName>
    <definedName name="_717__FDSAUDITLINK__" hidden="1">{"fdsup://directions/FAT Viewer?action=UPDATE&amp;creator=factset&amp;DYN_ARGS=TRUE&amp;DOC_NAME=FAT:FQL_AUDITING_CLIENT_TEMPLATE.FAT&amp;display_string=Audit&amp;VAR:KEY=CNWXAJCTUN&amp;VAR:QUERY=RkZfR1JPU1NfSU5DKFFUUiwzODUzMyk=&amp;WINDOW=FIRST_POPUP&amp;HEIGHT=450&amp;WIDTH=450&amp;START_MAXIMI","ZED=FALSE&amp;VAR:CALENDAR=FIVEDAY&amp;VAR:SYMBOL=5411&amp;VAR:INDEX=0"}</definedName>
    <definedName name="_718__FDSAUDITLINK__" hidden="1">{"fdsup://directions/FAT Viewer?action=UPDATE&amp;creator=factset&amp;DYN_ARGS=TRUE&amp;DOC_NAME=FAT:FQL_AUDITING_CLIENT_TEMPLATE.FAT&amp;display_string=Audit&amp;VAR:KEY=QZCHEJIXWH&amp;VAR:QUERY=RkZfQ09HUyhRVFIsMzg3MTcp&amp;WINDOW=FIRST_POPUP&amp;HEIGHT=450&amp;WIDTH=450&amp;START_MAXIMIZED=FALS","E&amp;VAR:CALENDAR=FIVEDAY&amp;VAR:SYMBOL=5411&amp;VAR:INDEX=0"}</definedName>
    <definedName name="_719__FDSAUDITLINK__" hidden="1">{"fdsup://directions/FAT Viewer?action=UPDATE&amp;creator=factset&amp;DYN_ARGS=TRUE&amp;DOC_NAME=FAT:FQL_AUDITING_CLIENT_TEMPLATE.FAT&amp;display_string=Audit&amp;VAR:KEY=OLULGZCPER&amp;VAR:QUERY=RkZfQ09HUyhRVFIsMzg2MjUp&amp;WINDOW=FIRST_POPUP&amp;HEIGHT=450&amp;WIDTH=450&amp;START_MAXIMIZED=FALS","E&amp;VAR:CALENDAR=FIVEDAY&amp;VAR:SYMBOL=5411&amp;VAR:INDEX=0"}</definedName>
    <definedName name="_72__123Graph_XC04C_FR_T2" hidden="1">#REF!</definedName>
    <definedName name="_72__FDSAUDITLINK__" hidden="1">{"fdsup://directions/FAT Viewer?action=UPDATE&amp;creator=factset&amp;DYN_ARGS=TRUE&amp;DOC_NAME=FAT:FQL_AUDITING_CLIENT_TEMPLATE.FAT&amp;display_string=Audit&amp;VAR:KEY=BIBUNIVMFK&amp;VAR:QUERY=RkZfTkVUX0lOQyhRVFIsMzk2Mjkp&amp;WINDOW=FIRST_POPUP&amp;HEIGHT=450&amp;WIDTH=450&amp;START_MAXIMIZED=","FALSE&amp;VAR:CALENDAR=FIVEDAY&amp;VAR:SYMBOL=5411&amp;VAR:INDEX=0"}</definedName>
    <definedName name="_72_0_S" hidden="1">#REF!</definedName>
    <definedName name="_720__FDSAUDITLINK__" hidden="1">{"fdsup://directions/FAT Viewer?action=UPDATE&amp;creator=factset&amp;DYN_ARGS=TRUE&amp;DOC_NAME=FAT:FQL_AUDITING_CLIENT_TEMPLATE.FAT&amp;display_string=Audit&amp;VAR:KEY=IDCVQFYTAN&amp;VAR:QUERY=RkZfQ09HUyhRVFIsMzg1MzMp&amp;WINDOW=FIRST_POPUP&amp;HEIGHT=450&amp;WIDTH=450&amp;START_MAXIMIZED=FALS","E&amp;VAR:CALENDAR=FIVEDAY&amp;VAR:SYMBOL=5411&amp;VAR:INDEX=0"}</definedName>
    <definedName name="_721__FDSAUDITLINK__" hidden="1">{"fdsup://directions/FAT Viewer?action=UPDATE&amp;creator=factset&amp;DYN_ARGS=TRUE&amp;DOC_NAME=FAT:FQL_AUDITING_CLIENT_TEMPLATE.FAT&amp;display_string=Audit&amp;VAR:KEY=GVKLWJALWJ&amp;VAR:QUERY=RkZfU0dBKFFUUiwzODQ0Mik=&amp;WINDOW=FIRST_POPUP&amp;HEIGHT=450&amp;WIDTH=450&amp;START_MAXIMIZED=FALS","E&amp;VAR:CALENDAR=FIVEDAY&amp;VAR:SYMBOL=5411&amp;VAR:INDEX=0"}</definedName>
    <definedName name="_722__FDSAUDITLINK__" hidden="1">{"fdsup://directions/FAT Viewer?action=UPDATE&amp;creator=factset&amp;DYN_ARGS=TRUE&amp;DOC_NAME=FAT:FQL_AUDITING_CLIENT_TEMPLATE.FAT&amp;display_string=Audit&amp;VAR:KEY=YZGZKJEVQL&amp;VAR:QUERY=RkZfR1JPU1NfSU5DKFFUUiwzODQ0Mik=&amp;WINDOW=FIRST_POPUP&amp;HEIGHT=450&amp;WIDTH=450&amp;START_MAXIMI","ZED=FALSE&amp;VAR:CALENDAR=FIVEDAY&amp;VAR:SYMBOL=5411&amp;VAR:INDEX=0"}</definedName>
    <definedName name="_723__FDSAUDITLINK__" hidden="1">{"fdsup://directions/FAT Viewer?action=UPDATE&amp;creator=factset&amp;DYN_ARGS=TRUE&amp;DOC_NAME=FAT:FQL_AUDITING_CLIENT_TEMPLATE.FAT&amp;display_string=Audit&amp;VAR:KEY=UZMJKRMDEP&amp;VAR:QUERY=RkZfQ09HUyhRVFIsMzg0NDIp&amp;WINDOW=FIRST_POPUP&amp;HEIGHT=450&amp;WIDTH=450&amp;START_MAXIMIZED=FALS","E&amp;VAR:CALENDAR=FIVEDAY&amp;VAR:SYMBOL=5411&amp;VAR:INDEX=0"}</definedName>
    <definedName name="_724__FDSAUDITLINK__" hidden="1">{"fdsup://directions/FAT Viewer?action=UPDATE&amp;creator=factset&amp;DYN_ARGS=TRUE&amp;DOC_NAME=FAT:FQL_AUDITING_CLIENT_TEMPLATE.FAT&amp;display_string=Audit&amp;VAR:KEY=SPKDQTANIV&amp;VAR:QUERY=RkZfU0dBKFFUUiwzODM1Mik=&amp;WINDOW=FIRST_POPUP&amp;HEIGHT=450&amp;WIDTH=450&amp;START_MAXIMIZED=FALS","E&amp;VAR:CALENDAR=FIVEDAY&amp;VAR:SYMBOL=5411&amp;VAR:INDEX=0"}</definedName>
    <definedName name="_725__FDSAUDITLINK__" hidden="1">{"fdsup://directions/FAT Viewer?action=UPDATE&amp;creator=factset&amp;DYN_ARGS=TRUE&amp;DOC_NAME=FAT:FQL_AUDITING_CLIENT_TEMPLATE.FAT&amp;display_string=Audit&amp;VAR:KEY=QVAFYNMVIH&amp;VAR:QUERY=RkZfU0dBKFFUUiwzODI2MCk=&amp;WINDOW=FIRST_POPUP&amp;HEIGHT=450&amp;WIDTH=450&amp;START_MAXIMIZED=FALS","E&amp;VAR:CALENDAR=FIVEDAY&amp;VAR:SYMBOL=5411&amp;VAR:INDEX=0"}</definedName>
    <definedName name="_726__FDSAUDITLINK__" hidden="1">{"fdsup://directions/FAT Viewer?action=UPDATE&amp;creator=factset&amp;DYN_ARGS=TRUE&amp;DOC_NAME=FAT:FQL_AUDITING_CLIENT_TEMPLATE.FAT&amp;display_string=Audit&amp;VAR:KEY=GXQRKJUBWJ&amp;VAR:QUERY=RkZfU0dBKFFUUiwzODE2OCk=&amp;WINDOW=FIRST_POPUP&amp;HEIGHT=450&amp;WIDTH=450&amp;START_MAXIMIZED=FALS","E&amp;VAR:CALENDAR=FIVEDAY&amp;VAR:SYMBOL=5411&amp;VAR:INDEX=0"}</definedName>
    <definedName name="_727__FDSAUDITLINK__" hidden="1">{"fdsup://directions/FAT Viewer?action=UPDATE&amp;creator=factset&amp;DYN_ARGS=TRUE&amp;DOC_NAME=FAT:FQL_AUDITING_CLIENT_TEMPLATE.FAT&amp;display_string=Audit&amp;VAR:KEY=CFOZQJUZWV&amp;VAR:QUERY=RkZfR1JPU1NfSU5DKFFUUiwzODM1Mik=&amp;WINDOW=FIRST_POPUP&amp;HEIGHT=450&amp;WIDTH=450&amp;START_MAXIMI","ZED=FALSE&amp;VAR:CALENDAR=FIVEDAY&amp;VAR:SYMBOL=5411&amp;VAR:INDEX=0"}</definedName>
    <definedName name="_728__FDSAUDITLINK__" hidden="1">{"fdsup://directions/FAT Viewer?action=UPDATE&amp;creator=factset&amp;DYN_ARGS=TRUE&amp;DOC_NAME=FAT:FQL_AUDITING_CLIENT_TEMPLATE.FAT&amp;display_string=Audit&amp;VAR:KEY=UZARIBWLQP&amp;VAR:QUERY=RkZfR1JPU1NfSU5DKFFUUiwzODI2MCk=&amp;WINDOW=FIRST_POPUP&amp;HEIGHT=450&amp;WIDTH=450&amp;START_MAXIMI","ZED=FALSE&amp;VAR:CALENDAR=FIVEDAY&amp;VAR:SYMBOL=5411&amp;VAR:INDEX=0"}</definedName>
    <definedName name="_729__FDSAUDITLINK__" hidden="1">{"fdsup://directions/FAT Viewer?action=UPDATE&amp;creator=factset&amp;DYN_ARGS=TRUE&amp;DOC_NAME=FAT:FQL_AUDITING_CLIENT_TEMPLATE.FAT&amp;display_string=Audit&amp;VAR:KEY=AZUNQNCXIJ&amp;VAR:QUERY=RkZfR1JPU1NfSU5DKFFUUiwzODE2OCk=&amp;WINDOW=FIRST_POPUP&amp;HEIGHT=450&amp;WIDTH=450&amp;START_MAXIMI","ZED=FALSE&amp;VAR:CALENDAR=FIVEDAY&amp;VAR:SYMBOL=5411&amp;VAR:INDEX=0"}</definedName>
    <definedName name="_73__FDSAUDITLINK__" hidden="1">{"fdsup://directions/FAT Viewer?action=UPDATE&amp;creator=factset&amp;DYN_ARGS=TRUE&amp;DOC_NAME=FAT:FQL_AUDITING_CLIENT_TEMPLATE.FAT&amp;display_string=Audit&amp;VAR:KEY=TAHAJCHYBU&amp;VAR:QUERY=RkZfTkVUX0lOQyhRVFIsMzk1Mzgp&amp;WINDOW=FIRST_POPUP&amp;HEIGHT=450&amp;WIDTH=450&amp;START_MAXIMIZED=","FALSE&amp;VAR:CALENDAR=FIVEDAY&amp;VAR:SYMBOL=5411&amp;VAR:INDEX=0"}</definedName>
    <definedName name="_73_0_0Cwvu.GREY_A" hidden="1">#REF!</definedName>
    <definedName name="_730__FDSAUDITLINK__" hidden="1">{"fdsup://directions/FAT Viewer?action=UPDATE&amp;creator=factset&amp;DYN_ARGS=TRUE&amp;DOC_NAME=FAT:FQL_AUDITING_CLIENT_TEMPLATE.FAT&amp;display_string=Audit&amp;VAR:KEY=ANKFSVINCT&amp;VAR:QUERY=RkZfQ09HUyhRVFIsMzgzNTIp&amp;WINDOW=FIRST_POPUP&amp;HEIGHT=450&amp;WIDTH=450&amp;START_MAXIMIZED=FALS","E&amp;VAR:CALENDAR=FIVEDAY&amp;VAR:SYMBOL=5411&amp;VAR:INDEX=0"}</definedName>
    <definedName name="_731__FDSAUDITLINK__" hidden="1">{"fdsup://directions/FAT Viewer?action=UPDATE&amp;creator=factset&amp;DYN_ARGS=TRUE&amp;DOC_NAME=FAT:FQL_AUDITING_CLIENT_TEMPLATE.FAT&amp;display_string=Audit&amp;VAR:KEY=YNOHGLGXMH&amp;VAR:QUERY=RkZfQ09HUyhRVFIsMzgyNjAp&amp;WINDOW=FIRST_POPUP&amp;HEIGHT=450&amp;WIDTH=450&amp;START_MAXIMIZED=FALS","E&amp;VAR:CALENDAR=FIVEDAY&amp;VAR:SYMBOL=5411&amp;VAR:INDEX=0"}</definedName>
    <definedName name="_732__FDSAUDITLINK__" hidden="1">{"fdsup://directions/FAT Viewer?action=UPDATE&amp;creator=factset&amp;DYN_ARGS=TRUE&amp;DOC_NAME=FAT:FQL_AUDITING_CLIENT_TEMPLATE.FAT&amp;display_string=Audit&amp;VAR:KEY=UFEBSDODYT&amp;VAR:QUERY=RkZfQ09HUyhRVFIsMzgxNjgp&amp;WINDOW=FIRST_POPUP&amp;HEIGHT=450&amp;WIDTH=450&amp;START_MAXIMIZED=FALS","E&amp;VAR:CALENDAR=FIVEDAY&amp;VAR:SYMBOL=5411&amp;VAR:INDEX=0"}</definedName>
    <definedName name="_733__FDSAUDITLINK__" hidden="1">{"fdsup://directions/FAT Viewer?action=UPDATE&amp;creator=factset&amp;DYN_ARGS=TRUE&amp;DOC_NAME=FAT:FQL_AUDITING_CLIENT_TEMPLATE.FAT&amp;display_string=Audit&amp;VAR:KEY=WBGPINKHWZ&amp;VAR:QUERY=RkZfU0dBKFFUUiwzODA3Nyk=&amp;WINDOW=FIRST_POPUP&amp;HEIGHT=450&amp;WIDTH=450&amp;START_MAXIMIZED=FALS","E&amp;VAR:CALENDAR=FIVEDAY&amp;VAR:SYMBOL=5411&amp;VAR:INDEX=0"}</definedName>
    <definedName name="_734__FDSAUDITLINK__" hidden="1">{"fdsup://directions/FAT Viewer?action=UPDATE&amp;creator=factset&amp;DYN_ARGS=TRUE&amp;DOC_NAME=FAT:FQL_AUDITING_CLIENT_TEMPLATE.FAT&amp;display_string=Audit&amp;VAR:KEY=KRUROVUVUB&amp;VAR:QUERY=RkZfR1JPU1NfSU5DKFFUUiwzODA3Nyk=&amp;WINDOW=FIRST_POPUP&amp;HEIGHT=450&amp;WIDTH=450&amp;START_MAXIMI","ZED=FALSE&amp;VAR:CALENDAR=FIVEDAY&amp;VAR:SYMBOL=5411&amp;VAR:INDEX=0"}</definedName>
    <definedName name="_735__FDSAUDITLINK__" hidden="1">{"fdsup://directions/FAT Viewer?action=UPDATE&amp;creator=factset&amp;DYN_ARGS=TRUE&amp;DOC_NAME=FAT:FQL_AUDITING_CLIENT_TEMPLATE.FAT&amp;display_string=Audit&amp;VAR:KEY=UDCDYJAREP&amp;VAR:QUERY=RkZfQ09HUyhRVFIsMzgwNzcp&amp;WINDOW=FIRST_POPUP&amp;HEIGHT=450&amp;WIDTH=450&amp;START_MAXIMIZED=FALS","E&amp;VAR:CALENDAR=FIVEDAY&amp;VAR:SYMBOL=5411&amp;VAR:INDEX=0"}</definedName>
    <definedName name="_736__FDSAUDITLINK__" hidden="1">{"fdsup://directions/FAT Viewer?action=UPDATE&amp;creator=factset&amp;DYN_ARGS=TRUE&amp;DOC_NAME=FAT:FQL_AUDITING_CLIENT_TEMPLATE.FAT&amp;display_string=Audit&amp;VAR:KEY=WBIJILOLOL&amp;VAR:QUERY=RkZfU0dBKFFUUiwzNzk4Nik=&amp;WINDOW=FIRST_POPUP&amp;HEIGHT=450&amp;WIDTH=450&amp;START_MAXIMIZED=FALS","E&amp;VAR:CALENDAR=FIVEDAY&amp;VAR:SYMBOL=5411&amp;VAR:INDEX=0"}</definedName>
    <definedName name="_737__FDSAUDITLINK__" hidden="1">{"fdsup://directions/FAT Viewer?action=UPDATE&amp;creator=factset&amp;DYN_ARGS=TRUE&amp;DOC_NAME=FAT:FQL_AUDITING_CLIENT_TEMPLATE.FAT&amp;display_string=Audit&amp;VAR:KEY=UHMXCHGBOP&amp;VAR:QUERY=RkZfU0dBKFFUUiwzNzg5NCk=&amp;WINDOW=FIRST_POPUP&amp;HEIGHT=450&amp;WIDTH=450&amp;START_MAXIMIZED=FALS","E&amp;VAR:CALENDAR=FIVEDAY&amp;VAR:SYMBOL=5411&amp;VAR:INDEX=0"}</definedName>
    <definedName name="_738__FDSAUDITLINK__" hidden="1">{"fdsup://directions/FAT Viewer?action=UPDATE&amp;creator=factset&amp;DYN_ARGS=TRUE&amp;DOC_NAME=FAT:FQL_AUDITING_CLIENT_TEMPLATE.FAT&amp;display_string=Audit&amp;VAR:KEY=QRETETKROH&amp;VAR:QUERY=RkZfU0dBKFFUUiwzNzgwMik=&amp;WINDOW=FIRST_POPUP&amp;HEIGHT=450&amp;WIDTH=450&amp;START_MAXIMIZED=FALS","E&amp;VAR:CALENDAR=FIVEDAY&amp;VAR:SYMBOL=5411&amp;VAR:INDEX=0"}</definedName>
    <definedName name="_739__FDSAUDITLINK__" hidden="1">{"fdsup://directions/FAT Viewer?action=UPDATE&amp;creator=factset&amp;DYN_ARGS=TRUE&amp;DOC_NAME=FAT:FQL_AUDITING_CLIENT_TEMPLATE.FAT&amp;display_string=Audit&amp;VAR:KEY=KTWLAPITSH&amp;VAR:QUERY=RkZfR1JPU1NfSU5DKFFUUiwzNzk4Nik=&amp;WINDOW=FIRST_POPUP&amp;HEIGHT=450&amp;WIDTH=450&amp;START_MAXIMI","ZED=FALSE&amp;VAR:CALENDAR=FIVEDAY&amp;VAR:SYMBOL=5411&amp;VAR:INDEX=0"}</definedName>
    <definedName name="_74__FDSAUDITLINK__" hidden="1">{"fdsup://directions/FAT Viewer?action=UPDATE&amp;creator=factset&amp;DYN_ARGS=TRUE&amp;DOC_NAME=FAT:FQL_AUDITING_CLIENT_TEMPLATE.FAT&amp;display_string=Audit&amp;VAR:KEY=LYVWLAPUZI&amp;VAR:QUERY=RkZfTkVUX0lOQyhRVFIsMzk0NDcp&amp;WINDOW=FIRST_POPUP&amp;HEIGHT=450&amp;WIDTH=450&amp;START_MAXIMIZED=","FALSE&amp;VAR:CALENDAR=FIVEDAY&amp;VAR:SYMBOL=5411&amp;VAR:INDEX=0"}</definedName>
    <definedName name="_740__FDSAUDITLINK__" hidden="1">{"fdsup://directions/FAT Viewer?action=UPDATE&amp;creator=factset&amp;DYN_ARGS=TRUE&amp;DOC_NAME=FAT:FQL_AUDITING_CLIENT_TEMPLATE.FAT&amp;display_string=Audit&amp;VAR:KEY=EZKJGXWLEP&amp;VAR:QUERY=RkZfR1JPU1NfSU5DKFFUUiwzNzg5NCk=&amp;WINDOW=FIRST_POPUP&amp;HEIGHT=450&amp;WIDTH=450&amp;START_MAXIMI","ZED=FALSE&amp;VAR:CALENDAR=FIVEDAY&amp;VAR:SYMBOL=5411&amp;VAR:INDEX=0"}</definedName>
    <definedName name="_741__FDSAUDITLINK__" hidden="1">{"fdsup://directions/FAT Viewer?action=UPDATE&amp;creator=factset&amp;DYN_ARGS=TRUE&amp;DOC_NAME=FAT:FQL_AUDITING_CLIENT_TEMPLATE.FAT&amp;display_string=Audit&amp;VAR:KEY=WNAXSXQLGN&amp;VAR:QUERY=RkZfR1JPU1NfSU5DKFFUUiwzNzgwMik=&amp;WINDOW=FIRST_POPUP&amp;HEIGHT=450&amp;WIDTH=450&amp;START_MAXIMI","ZED=FALSE&amp;VAR:CALENDAR=FIVEDAY&amp;VAR:SYMBOL=5411&amp;VAR:INDEX=0"}</definedName>
    <definedName name="_742__FDSAUDITLINK__" hidden="1">{"fdsup://directions/FAT Viewer?action=UPDATE&amp;creator=factset&amp;DYN_ARGS=TRUE&amp;DOC_NAME=FAT:FQL_AUDITING_CLIENT_TEMPLATE.FAT&amp;display_string=Audit&amp;VAR:KEY=ADEFQLYLCD&amp;VAR:QUERY=RkZfQ09HUyhRVFIsMzc5ODYp&amp;WINDOW=FIRST_POPUP&amp;HEIGHT=450&amp;WIDTH=450&amp;START_MAXIMIZED=FALS","E&amp;VAR:CALENDAR=FIVEDAY&amp;VAR:SYMBOL=5411&amp;VAR:INDEX=0"}</definedName>
    <definedName name="_743__FDSAUDITLINK__" hidden="1">{"fdsup://directions/FAT Viewer?action=UPDATE&amp;creator=factset&amp;DYN_ARGS=TRUE&amp;DOC_NAME=FAT:FQL_AUDITING_CLIENT_TEMPLATE.FAT&amp;display_string=Audit&amp;VAR:KEY=EVYTIPKREB&amp;VAR:QUERY=RkZfQ09HUyhRVFIsMzc4OTQp&amp;WINDOW=FIRST_POPUP&amp;HEIGHT=450&amp;WIDTH=450&amp;START_MAXIMIZED=FALS","E&amp;VAR:CALENDAR=FIVEDAY&amp;VAR:SYMBOL=5411&amp;VAR:INDEX=0"}</definedName>
    <definedName name="_744__FDSAUDITLINK__" hidden="1">{"fdsup://directions/FAT Viewer?action=UPDATE&amp;creator=factset&amp;DYN_ARGS=TRUE&amp;DOC_NAME=FAT:FQL_AUDITING_CLIENT_TEMPLATE.FAT&amp;display_string=Audit&amp;VAR:KEY=OJAJCBYTWR&amp;VAR:QUERY=RkZfQ09HUyhRVFIsMzc4MDIp&amp;WINDOW=FIRST_POPUP&amp;HEIGHT=450&amp;WIDTH=450&amp;START_MAXIMIZED=FALS","E&amp;VAR:CALENDAR=FIVEDAY&amp;VAR:SYMBOL=5411&amp;VAR:INDEX=0"}</definedName>
    <definedName name="_745__FDSAUDITLINK__" hidden="1">{"fdsup://directions/FAT Viewer?action=UPDATE&amp;creator=factset&amp;DYN_ARGS=TRUE&amp;DOC_NAME=FAT:FQL_AUDITING_CLIENT_TEMPLATE.FAT&amp;display_string=Audit&amp;VAR:KEY=URCNSVQBKD&amp;VAR:QUERY=RkZfU0dBKFFUUiwzNzcxMSk=&amp;WINDOW=FIRST_POPUP&amp;HEIGHT=450&amp;WIDTH=450&amp;START_MAXIMIZED=FALS","E&amp;VAR:CALENDAR=FIVEDAY&amp;VAR:SYMBOL=5411&amp;VAR:INDEX=0"}</definedName>
    <definedName name="_746__FDSAUDITLINK__" hidden="1">{"fdsup://directions/FAT Viewer?action=UPDATE&amp;creator=factset&amp;DYN_ARGS=TRUE&amp;DOC_NAME=FAT:FQL_AUDITING_CLIENT_TEMPLATE.FAT&amp;display_string=Audit&amp;VAR:KEY=CJURANGVKV&amp;VAR:QUERY=RkZfR1JPU1NfSU5DKFFUUiwzNzcxMSk=&amp;WINDOW=FIRST_POPUP&amp;HEIGHT=450&amp;WIDTH=450&amp;START_MAXIMI","ZED=FALSE&amp;VAR:CALENDAR=FIVEDAY&amp;VAR:SYMBOL=5411&amp;VAR:INDEX=0"}</definedName>
    <definedName name="_747__FDSAUDITLINK__" hidden="1">{"fdsup://directions/FAT Viewer?action=UPDATE&amp;creator=factset&amp;DYN_ARGS=TRUE&amp;DOC_NAME=FAT:FQL_AUDITING_CLIENT_TEMPLATE.FAT&amp;display_string=Audit&amp;VAR:KEY=WZIXUZIHCD&amp;VAR:QUERY=RkZfQ09HUyhRVFIsMzc3MTEp&amp;WINDOW=FIRST_POPUP&amp;HEIGHT=450&amp;WIDTH=450&amp;START_MAXIMIZED=FALS","E&amp;VAR:CALENDAR=FIVEDAY&amp;VAR:SYMBOL=5411&amp;VAR:INDEX=0"}</definedName>
    <definedName name="_748__FDSAUDITLINK__" hidden="1">{"fdsup://directions/FAT Viewer?action=UPDATE&amp;creator=factset&amp;DYN_ARGS=TRUE&amp;DOC_NAME=FAT:FQL_AUDITING_CLIENT_TEMPLATE.FAT&amp;display_string=Audit&amp;VAR:KEY=ATINQXAPQL&amp;VAR:QUERY=RkZfU0dBKFFUUiwzNzYyMSk=&amp;WINDOW=FIRST_POPUP&amp;HEIGHT=450&amp;WIDTH=450&amp;START_MAXIMIZED=FALS","E&amp;VAR:CALENDAR=FIVEDAY&amp;VAR:SYMBOL=5411&amp;VAR:INDEX=0"}</definedName>
    <definedName name="_749__FDSAUDITLINK__" hidden="1">{"fdsup://directions/FAT Viewer?action=UPDATE&amp;creator=factset&amp;DYN_ARGS=TRUE&amp;DOC_NAME=FAT:FQL_AUDITING_CLIENT_TEMPLATE.FAT&amp;display_string=Audit&amp;VAR:KEY=KXCVAXURMB&amp;VAR:QUERY=RkZfU0dBKFFUUiwzNzUyOSk=&amp;WINDOW=FIRST_POPUP&amp;HEIGHT=450&amp;WIDTH=450&amp;START_MAXIMIZED=FALS","E&amp;VAR:CALENDAR=FIVEDAY&amp;VAR:SYMBOL=5411&amp;VAR:INDEX=0"}</definedName>
    <definedName name="_75__FDSAUDITLINK__" hidden="1">{"fdsup://directions/FAT Viewer?action=UPDATE&amp;creator=factset&amp;DYN_ARGS=TRUE&amp;DOC_NAME=FAT:FQL_AUDITING_CLIENT_TEMPLATE.FAT&amp;display_string=Audit&amp;VAR:KEY=TGJEFKDMNG&amp;VAR:QUERY=RkZfTkVUX0lOQyhRVFIsMzkzNTUp&amp;WINDOW=FIRST_POPUP&amp;HEIGHT=450&amp;WIDTH=450&amp;START_MAXIMIZED=","FALSE&amp;VAR:CALENDAR=FIVEDAY&amp;VAR:SYMBOL=5411&amp;VAR:INDEX=0"}</definedName>
    <definedName name="_750__FDSAUDITLINK__" hidden="1">{"fdsup://directions/FAT Viewer?action=UPDATE&amp;creator=factset&amp;DYN_ARGS=TRUE&amp;DOC_NAME=FAT:FQL_AUDITING_CLIENT_TEMPLATE.FAT&amp;display_string=Audit&amp;VAR:KEY=WPIPQHKBQV&amp;VAR:QUERY=RkZfU0dBKFFUUiwzNzQzNyk=&amp;WINDOW=FIRST_POPUP&amp;HEIGHT=450&amp;WIDTH=450&amp;START_MAXIMIZED=FALS","E&amp;VAR:CALENDAR=FIVEDAY&amp;VAR:SYMBOL=5411&amp;VAR:INDEX=0"}</definedName>
    <definedName name="_751__FDSAUDITLINK__" hidden="1">{"fdsup://directions/FAT Viewer?action=UPDATE&amp;creator=factset&amp;DYN_ARGS=TRUE&amp;DOC_NAME=FAT:FQL_AUDITING_CLIENT_TEMPLATE.FAT&amp;display_string=Audit&amp;VAR:KEY=QRYXKDMPWX&amp;VAR:QUERY=RkZfR1JPU1NfSU5DKFFUUiwzNzYyMSk=&amp;WINDOW=FIRST_POPUP&amp;HEIGHT=450&amp;WIDTH=450&amp;START_MAXIMI","ZED=FALSE&amp;VAR:CALENDAR=FIVEDAY&amp;VAR:SYMBOL=5411&amp;VAR:INDEX=0"}</definedName>
    <definedName name="_752__FDSAUDITLINK__" hidden="1">{"fdsup://directions/FAT Viewer?action=UPDATE&amp;creator=factset&amp;DYN_ARGS=TRUE&amp;DOC_NAME=FAT:FQL_AUDITING_CLIENT_TEMPLATE.FAT&amp;display_string=Audit&amp;VAR:KEY=YVUBYTEZAZ&amp;VAR:QUERY=RkZfR1JPU1NfSU5DKFFUUiwzNzUyOSk=&amp;WINDOW=FIRST_POPUP&amp;HEIGHT=450&amp;WIDTH=450&amp;START_MAXIMI","ZED=FALSE&amp;VAR:CALENDAR=FIVEDAY&amp;VAR:SYMBOL=5411&amp;VAR:INDEX=0"}</definedName>
    <definedName name="_753__FDSAUDITLINK__" hidden="1">{"fdsup://directions/FAT Viewer?action=UPDATE&amp;creator=factset&amp;DYN_ARGS=TRUE&amp;DOC_NAME=FAT:FQL_AUDITING_CLIENT_TEMPLATE.FAT&amp;display_string=Audit&amp;VAR:KEY=EFOTEJMJET&amp;VAR:QUERY=RkZfR1JPU1NfSU5DKFFUUiwzNzQzNyk=&amp;WINDOW=FIRST_POPUP&amp;HEIGHT=450&amp;WIDTH=450&amp;START_MAXIMI","ZED=FALSE&amp;VAR:CALENDAR=FIVEDAY&amp;VAR:SYMBOL=5411&amp;VAR:INDEX=0"}</definedName>
    <definedName name="_754__FDSAUDITLINK__" hidden="1">{"fdsup://directions/FAT Viewer?action=UPDATE&amp;creator=factset&amp;DYN_ARGS=TRUE&amp;DOC_NAME=FAT:FQL_AUDITING_CLIENT_TEMPLATE.FAT&amp;display_string=Audit&amp;VAR:KEY=GTCHEXIVGR&amp;VAR:QUERY=RkZfQ09HUyhRVFIsMzc2MjEp&amp;WINDOW=FIRST_POPUP&amp;HEIGHT=450&amp;WIDTH=450&amp;START_MAXIMIZED=FALS","E&amp;VAR:CALENDAR=FIVEDAY&amp;VAR:SYMBOL=5411&amp;VAR:INDEX=0"}</definedName>
    <definedName name="_755__FDSAUDITLINK__" hidden="1">{"fdsup://directions/FAT Viewer?action=UPDATE&amp;creator=factset&amp;DYN_ARGS=TRUE&amp;DOC_NAME=FAT:FQL_AUDITING_CLIENT_TEMPLATE.FAT&amp;display_string=Audit&amp;VAR:KEY=UXADSTKDCZ&amp;VAR:QUERY=RkZfQ09HUyhRVFIsMzc1Mjkp&amp;WINDOW=FIRST_POPUP&amp;HEIGHT=450&amp;WIDTH=450&amp;START_MAXIMIZED=FALS","E&amp;VAR:CALENDAR=FIVEDAY&amp;VAR:SYMBOL=5411&amp;VAR:INDEX=0"}</definedName>
    <definedName name="_756__FDSAUDITLINK__" hidden="1">{"fdsup://directions/FAT Viewer?action=UPDATE&amp;creator=factset&amp;DYN_ARGS=TRUE&amp;DOC_NAME=FAT:FQL_AUDITING_CLIENT_TEMPLATE.FAT&amp;display_string=Audit&amp;VAR:KEY=ANELILUHWN&amp;VAR:QUERY=RkZfQ09HUyhRVFIsMzc0Mzcp&amp;WINDOW=FIRST_POPUP&amp;HEIGHT=450&amp;WIDTH=450&amp;START_MAXIMIZED=FALS","E&amp;VAR:CALENDAR=FIVEDAY&amp;VAR:SYMBOL=5411&amp;VAR:INDEX=0"}</definedName>
    <definedName name="_757__FDSAUDITLINK__" hidden="1">{"fdsup://directions/FAT Viewer?action=UPDATE&amp;creator=factset&amp;DYN_ARGS=TRUE&amp;DOC_NAME=FAT:FQL_AUDITING_CLIENT_TEMPLATE.FAT&amp;display_string=Audit&amp;VAR:KEY=IJKXQDQLKB&amp;VAR:QUERY=RkZfU0dBKFFUUiwzNzM0Nik=&amp;WINDOW=FIRST_POPUP&amp;HEIGHT=450&amp;WIDTH=450&amp;START_MAXIMIZED=FALS","E&amp;VAR:CALENDAR=FIVEDAY&amp;VAR:SYMBOL=5411&amp;VAR:INDEX=0"}</definedName>
    <definedName name="_758__FDSAUDITLINK__" hidden="1">{"fdsup://directions/FAT Viewer?action=UPDATE&amp;creator=factset&amp;DYN_ARGS=TRUE&amp;DOC_NAME=FAT:FQL_AUDITING_CLIENT_TEMPLATE.FAT&amp;display_string=Audit&amp;VAR:KEY=WBELWXERSJ&amp;VAR:QUERY=RkZfR1JPU1NfSU5DKFFUUiwzNzM0Nik=&amp;WINDOW=FIRST_POPUP&amp;HEIGHT=450&amp;WIDTH=450&amp;START_MAXIMI","ZED=FALSE&amp;VAR:CALENDAR=FIVEDAY&amp;VAR:SYMBOL=5411&amp;VAR:INDEX=0"}</definedName>
    <definedName name="_759__FDSAUDITLINK__" hidden="1">{"fdsup://directions/FAT Viewer?action=UPDATE&amp;creator=factset&amp;DYN_ARGS=TRUE&amp;DOC_NAME=FAT:FQL_AUDITING_CLIENT_TEMPLATE.FAT&amp;display_string=Audit&amp;VAR:KEY=QHSTYTEPCT&amp;VAR:QUERY=RkZfQ09HUyhRVFIsMzczNDYp&amp;WINDOW=FIRST_POPUP&amp;HEIGHT=450&amp;WIDTH=450&amp;START_MAXIMIZED=FALS","E&amp;VAR:CALENDAR=FIVEDAY&amp;VAR:SYMBOL=5411&amp;VAR:INDEX=0"}</definedName>
    <definedName name="_76__FDSAUDITLINK__" hidden="1">{"fdsup://directions/FAT Viewer?action=UPDATE&amp;creator=factset&amp;DYN_ARGS=TRUE&amp;DOC_NAME=FAT:FQL_AUDITING_CLIENT_TEMPLATE.FAT&amp;display_string=Audit&amp;VAR:KEY=LWPMHKDQJE&amp;VAR:QUERY=RkZfTkVUX0lOQyhRVFIsMzkyNjMp&amp;WINDOW=FIRST_POPUP&amp;HEIGHT=450&amp;WIDTH=450&amp;START_MAXIMIZED=","FALSE&amp;VAR:CALENDAR=FIVEDAY&amp;VAR:SYMBOL=5411&amp;VAR:INDEX=0"}</definedName>
    <definedName name="_760__FDSAUDITLINK__" hidden="1">{"fdsup://directions/FAT Viewer?action=UPDATE&amp;creator=factset&amp;DYN_ARGS=TRUE&amp;DOC_NAME=FAT:FQL_AUDITING_CLIENT_TEMPLATE.FAT&amp;display_string=Audit&amp;VAR:KEY=MPURGRKBID&amp;VAR:QUERY=RkZfU0dBKFFUUiwzNzI1Nik=&amp;WINDOW=FIRST_POPUP&amp;HEIGHT=450&amp;WIDTH=450&amp;START_MAXIMIZED=FALS","E&amp;VAR:CALENDAR=FIVEDAY&amp;VAR:SYMBOL=5411&amp;VAR:INDEX=0"}</definedName>
    <definedName name="_761__FDSAUDITLINK__" hidden="1">{"fdsup://directions/FAT Viewer?action=UPDATE&amp;creator=factset&amp;DYN_ARGS=TRUE&amp;DOC_NAME=FAT:FQL_AUDITING_CLIENT_TEMPLATE.FAT&amp;display_string=Audit&amp;VAR:KEY=YFURMRQZIL&amp;VAR:QUERY=RkZfU0dBKFFUUiwzNzE2NCk=&amp;WINDOW=FIRST_POPUP&amp;HEIGHT=450&amp;WIDTH=450&amp;START_MAXIMIZED=FALS","E&amp;VAR:CALENDAR=FIVEDAY&amp;VAR:SYMBOL=5411&amp;VAR:INDEX=0"}</definedName>
    <definedName name="_762__FDSAUDITLINK__" hidden="1">{"fdsup://directions/FAT Viewer?action=UPDATE&amp;creator=factset&amp;DYN_ARGS=TRUE&amp;DOC_NAME=FAT:FQL_AUDITING_CLIENT_TEMPLATE.FAT&amp;display_string=Audit&amp;VAR:KEY=GHONEJKNYN&amp;VAR:QUERY=RkZfU0dBKFFUUiwzNzA3Mik=&amp;WINDOW=FIRST_POPUP&amp;HEIGHT=450&amp;WIDTH=450&amp;START_MAXIMIZED=FALS","E&amp;VAR:CALENDAR=FIVEDAY&amp;VAR:SYMBOL=5411&amp;VAR:INDEX=0"}</definedName>
    <definedName name="_763__FDSAUDITLINK__" hidden="1">{"fdsup://directions/FAT Viewer?action=UPDATE&amp;creator=factset&amp;DYN_ARGS=TRUE&amp;DOC_NAME=FAT:FQL_AUDITING_CLIENT_TEMPLATE.FAT&amp;display_string=Audit&amp;VAR:KEY=MNQVSLKHKH&amp;VAR:QUERY=RkZfR1JPU1NfSU5DKFFUUiwzNzI1Nik=&amp;WINDOW=FIRST_POPUP&amp;HEIGHT=450&amp;WIDTH=450&amp;START_MAXIMI","ZED=FALSE&amp;VAR:CALENDAR=FIVEDAY&amp;VAR:SYMBOL=5411&amp;VAR:INDEX=0"}</definedName>
    <definedName name="_764__FDSAUDITLINK__" hidden="1">{"fdsup://directions/FAT Viewer?action=UPDATE&amp;creator=factset&amp;DYN_ARGS=TRUE&amp;DOC_NAME=FAT:FQL_AUDITING_CLIENT_TEMPLATE.FAT&amp;display_string=Audit&amp;VAR:KEY=SNGXIJOVQL&amp;VAR:QUERY=RkZfR1JPU1NfSU5DKFFUUiwzNzE2NCk=&amp;WINDOW=FIRST_POPUP&amp;HEIGHT=450&amp;WIDTH=450&amp;START_MAXIMI","ZED=FALSE&amp;VAR:CALENDAR=FIVEDAY&amp;VAR:SYMBOL=5411&amp;VAR:INDEX=0"}</definedName>
    <definedName name="_765__FDSAUDITLINK__" hidden="1">{"fdsup://directions/FAT Viewer?action=UPDATE&amp;creator=factset&amp;DYN_ARGS=TRUE&amp;DOC_NAME=FAT:FQL_AUDITING_CLIENT_TEMPLATE.FAT&amp;display_string=Audit&amp;VAR:KEY=YJYHUPEHGP&amp;VAR:QUERY=RkZfR1JPU1NfSU5DKFFUUiwzNzA3Mik=&amp;WINDOW=FIRST_POPUP&amp;HEIGHT=450&amp;WIDTH=450&amp;START_MAXIMI","ZED=FALSE&amp;VAR:CALENDAR=FIVEDAY&amp;VAR:SYMBOL=5411&amp;VAR:INDEX=0"}</definedName>
    <definedName name="_766__FDSAUDITLINK__" hidden="1">{"fdsup://directions/FAT Viewer?action=UPDATE&amp;creator=factset&amp;DYN_ARGS=TRUE&amp;DOC_NAME=FAT:FQL_AUDITING_CLIENT_TEMPLATE.FAT&amp;display_string=Audit&amp;VAR:KEY=KRIPMZIBAF&amp;VAR:QUERY=RkZfQ09HUyhRVFIsMzcyNTYp&amp;WINDOW=FIRST_POPUP&amp;HEIGHT=450&amp;WIDTH=450&amp;START_MAXIMIZED=FALS","E&amp;VAR:CALENDAR=FIVEDAY&amp;VAR:SYMBOL=5411&amp;VAR:INDEX=0"}</definedName>
    <definedName name="_767__FDSAUDITLINK__" hidden="1">{"fdsup://directions/FAT Viewer?action=UPDATE&amp;creator=factset&amp;DYN_ARGS=TRUE&amp;DOC_NAME=FAT:FQL_AUDITING_CLIENT_TEMPLATE.FAT&amp;display_string=Audit&amp;VAR:KEY=WBSNCTADEL&amp;VAR:QUERY=RkZfQ09HUyhRVFIsMzcxNjQp&amp;WINDOW=FIRST_POPUP&amp;HEIGHT=450&amp;WIDTH=450&amp;START_MAXIMIZED=FALS","E&amp;VAR:CALENDAR=FIVEDAY&amp;VAR:SYMBOL=5411&amp;VAR:INDEX=0"}</definedName>
    <definedName name="_768__FDSAUDITLINK__" hidden="1">{"fdsup://directions/FAT Viewer?action=UPDATE&amp;creator=factset&amp;DYN_ARGS=TRUE&amp;DOC_NAME=FAT:FQL_AUDITING_CLIENT_TEMPLATE.FAT&amp;display_string=Audit&amp;VAR:KEY=IBQFWXSLIV&amp;VAR:QUERY=RkZfQ09HUyhRVFIsMzcwNzIp&amp;WINDOW=FIRST_POPUP&amp;HEIGHT=450&amp;WIDTH=450&amp;START_MAXIMIZED=FALS","E&amp;VAR:CALENDAR=FIVEDAY&amp;VAR:SYMBOL=5411&amp;VAR:INDEX=0"}</definedName>
    <definedName name="_769__FDSAUDITLINK__" hidden="1">{"fdsup://directions/FAT Viewer?action=UPDATE&amp;creator=factset&amp;DYN_ARGS=TRUE&amp;DOC_NAME=FAT:FQL_AUDITING_CLIENT_TEMPLATE.FAT&amp;display_string=Audit&amp;VAR:KEY=WXUJYHYTKJ&amp;VAR:QUERY=RkZfU0dBKFFUUiwzNjk4MSk=&amp;WINDOW=FIRST_POPUP&amp;HEIGHT=450&amp;WIDTH=450&amp;START_MAXIMIZED=FALS","E&amp;VAR:CALENDAR=FIVEDAY&amp;VAR:SYMBOL=5411&amp;VAR:INDEX=0"}</definedName>
    <definedName name="_77__FDSAUDITLINK__" hidden="1">{"fdsup://directions/FAT Viewer?action=UPDATE&amp;creator=factset&amp;DYN_ARGS=TRUE&amp;DOC_NAME=FAT:FQL_AUDITING_CLIENT_TEMPLATE.FAT&amp;display_string=Audit&amp;VAR:KEY=RMRWNEJWVO&amp;VAR:QUERY=RkZfTkVUX0lOQyhRVFIsMzkxNzIp&amp;WINDOW=FIRST_POPUP&amp;HEIGHT=450&amp;WIDTH=450&amp;START_MAXIMIZED=","FALSE&amp;VAR:CALENDAR=FIVEDAY&amp;VAR:SYMBOL=5411&amp;VAR:INDEX=0"}</definedName>
    <definedName name="_770__FDSAUDITLINK__" hidden="1">{"fdsup://directions/FAT Viewer?action=UPDATE&amp;creator=factset&amp;DYN_ARGS=TRUE&amp;DOC_NAME=FAT:FQL_AUDITING_CLIENT_TEMPLATE.FAT&amp;display_string=Audit&amp;VAR:KEY=QNALATWRSL&amp;VAR:QUERY=RkZfR1JPU1NfSU5DKFFUUiwzNjk4MSk=&amp;WINDOW=FIRST_POPUP&amp;HEIGHT=450&amp;WIDTH=450&amp;START_MAXIMI","ZED=FALSE&amp;VAR:CALENDAR=FIVEDAY&amp;VAR:SYMBOL=5411&amp;VAR:INDEX=0"}</definedName>
    <definedName name="_771__FDSAUDITLINK__" hidden="1">{"fdsup://directions/FAT Viewer?action=UPDATE&amp;creator=factset&amp;DYN_ARGS=TRUE&amp;DOC_NAME=FAT:FQL_AUDITING_CLIENT_TEMPLATE.FAT&amp;display_string=Audit&amp;VAR:KEY=YTSBGNQJYR&amp;VAR:QUERY=RkZfQ09HUyhRVFIsMzY5ODEp&amp;WINDOW=FIRST_POPUP&amp;HEIGHT=450&amp;WIDTH=450&amp;START_MAXIMIZED=FALS","E&amp;VAR:CALENDAR=FIVEDAY&amp;VAR:SYMBOL=5411&amp;VAR:INDEX=0"}</definedName>
    <definedName name="_772__FDSAUDITLINK__" hidden="1">{"fdsup://directions/FAT Viewer?action=UPDATE&amp;creator=factset&amp;DYN_ARGS=TRUE&amp;DOC_NAME=FAT:FQL_AUDITING_CLIENT_TEMPLATE.FAT&amp;display_string=Audit&amp;VAR:KEY=ORURMPWFKV&amp;VAR:QUERY=RkZfU0dBKFFUUiwzNjg5MSk=&amp;WINDOW=FIRST_POPUP&amp;HEIGHT=450&amp;WIDTH=450&amp;START_MAXIMIZED=FALS","E&amp;VAR:CALENDAR=FIVEDAY&amp;VAR:SYMBOL=5411&amp;VAR:INDEX=0"}</definedName>
    <definedName name="_773__FDSAUDITLINK__" hidden="1">{"fdsup://directions/FAT Viewer?action=UPDATE&amp;creator=factset&amp;DYN_ARGS=TRUE&amp;DOC_NAME=FAT:FQL_AUDITING_CLIENT_TEMPLATE.FAT&amp;display_string=Audit&amp;VAR:KEY=QLQNMTUTEX&amp;VAR:QUERY=RkZfU0dBKFFUUiwzNjc5OSk=&amp;WINDOW=FIRST_POPUP&amp;HEIGHT=450&amp;WIDTH=450&amp;START_MAXIMIZED=FALS","E&amp;VAR:CALENDAR=FIVEDAY&amp;VAR:SYMBOL=5411&amp;VAR:INDEX=0"}</definedName>
    <definedName name="_774__FDSAUDITLINK__" hidden="1">{"fdsup://directions/FAT Viewer?action=UPDATE&amp;creator=factset&amp;DYN_ARGS=TRUE&amp;DOC_NAME=FAT:FQL_AUDITING_CLIENT_TEMPLATE.FAT&amp;display_string=Audit&amp;VAR:KEY=YBOPWJOPCT&amp;VAR:QUERY=RkZfU0dBKFFUUiwzNjcwNyk=&amp;WINDOW=FIRST_POPUP&amp;HEIGHT=450&amp;WIDTH=450&amp;START_MAXIMIZED=FALS","E&amp;VAR:CALENDAR=FIVEDAY&amp;VAR:SYMBOL=5411&amp;VAR:INDEX=0"}</definedName>
    <definedName name="_775__FDSAUDITLINK__" hidden="1">{"fdsup://directions/FAT Viewer?action=UPDATE&amp;creator=factset&amp;DYN_ARGS=TRUE&amp;DOC_NAME=FAT:FQL_AUDITING_CLIENT_TEMPLATE.FAT&amp;display_string=Audit&amp;VAR:KEY=GDAFARYVCR&amp;VAR:QUERY=RkZfR1JPU1NfSU5DKFFUUiwzNjg5MSk=&amp;WINDOW=FIRST_POPUP&amp;HEIGHT=450&amp;WIDTH=450&amp;START_MAXIMI","ZED=FALSE&amp;VAR:CALENDAR=FIVEDAY&amp;VAR:SYMBOL=5411&amp;VAR:INDEX=0"}</definedName>
    <definedName name="_776__FDSAUDITLINK__" hidden="1">{"fdsup://directions/FAT Viewer?action=UPDATE&amp;creator=factset&amp;DYN_ARGS=TRUE&amp;DOC_NAME=FAT:FQL_AUDITING_CLIENT_TEMPLATE.FAT&amp;display_string=Audit&amp;VAR:KEY=URGJMXYNEP&amp;VAR:QUERY=RkZfR1JPU1NfSU5DKFFUUiwzNjc5OSk=&amp;WINDOW=FIRST_POPUP&amp;HEIGHT=450&amp;WIDTH=450&amp;START_MAXIMI","ZED=FALSE&amp;VAR:CALENDAR=FIVEDAY&amp;VAR:SYMBOL=5411&amp;VAR:INDEX=0"}</definedName>
    <definedName name="_777__FDSAUDITLINK__" hidden="1">{"fdsup://directions/FAT Viewer?action=UPDATE&amp;creator=factset&amp;DYN_ARGS=TRUE&amp;DOC_NAME=FAT:FQL_AUDITING_CLIENT_TEMPLATE.FAT&amp;display_string=Audit&amp;VAR:KEY=EHKHQTKZCP&amp;VAR:QUERY=RkZfR1JPU1NfSU5DKFFUUiwzNjcwNyk=&amp;WINDOW=FIRST_POPUP&amp;HEIGHT=450&amp;WIDTH=450&amp;START_MAXIMI","ZED=FALSE&amp;VAR:CALENDAR=FIVEDAY&amp;VAR:SYMBOL=5411&amp;VAR:INDEX=0"}</definedName>
    <definedName name="_778__FDSAUDITLINK__" hidden="1">{"fdsup://directions/FAT Viewer?action=UPDATE&amp;creator=factset&amp;DYN_ARGS=TRUE&amp;DOC_NAME=FAT:FQL_AUDITING_CLIENT_TEMPLATE.FAT&amp;display_string=Audit&amp;VAR:KEY=WTORWHGXQN&amp;VAR:QUERY=RkZfQ09HUyhRVFIsMzY4OTEp&amp;WINDOW=FIRST_POPUP&amp;HEIGHT=450&amp;WIDTH=450&amp;START_MAXIMIZED=FALS","E&amp;VAR:CALENDAR=FIVEDAY&amp;VAR:SYMBOL=5411&amp;VAR:INDEX=0"}</definedName>
    <definedName name="_779__FDSAUDITLINK__" hidden="1">{"fdsup://directions/FAT Viewer?action=UPDATE&amp;creator=factset&amp;DYN_ARGS=TRUE&amp;DOC_NAME=FAT:FQL_AUDITING_CLIENT_TEMPLATE.FAT&amp;display_string=Audit&amp;VAR:KEY=ONKRIVKLMB&amp;VAR:QUERY=RkZfQ09HUyhRVFIsMzY3OTkp&amp;WINDOW=FIRST_POPUP&amp;HEIGHT=450&amp;WIDTH=450&amp;START_MAXIMIZED=FALS","E&amp;VAR:CALENDAR=FIVEDAY&amp;VAR:SYMBOL=5411&amp;VAR:INDEX=0"}</definedName>
    <definedName name="_78__FDSAUDITLINK__" hidden="1">{"fdsup://directions/FAT Viewer?action=UPDATE&amp;creator=factset&amp;DYN_ARGS=TRUE&amp;DOC_NAME=FAT:FQL_AUDITING_CLIENT_TEMPLATE.FAT&amp;display_string=Audit&amp;VAR:KEY=JOFQPQJSVE&amp;VAR:QUERY=RkZfTkVUX0lOQyhRVFIsMzkwODIp&amp;WINDOW=FIRST_POPUP&amp;HEIGHT=450&amp;WIDTH=450&amp;START_MAXIMIZED=","FALSE&amp;VAR:CALENDAR=FIVEDAY&amp;VAR:SYMBOL=5411&amp;VAR:INDEX=0"}</definedName>
    <definedName name="_780__FDSAUDITLINK__" hidden="1">{"fdsup://directions/FAT Viewer?action=UPDATE&amp;creator=factset&amp;DYN_ARGS=TRUE&amp;DOC_NAME=FAT:FQL_AUDITING_CLIENT_TEMPLATE.FAT&amp;display_string=Audit&amp;VAR:KEY=YXQDEJKRQL&amp;VAR:QUERY=RkZfQ09HUyhRVFIsMzY3MDcp&amp;WINDOW=FIRST_POPUP&amp;HEIGHT=450&amp;WIDTH=450&amp;START_MAXIMIZED=FALS","E&amp;VAR:CALENDAR=FIVEDAY&amp;VAR:SYMBOL=5411&amp;VAR:INDEX=0"}</definedName>
    <definedName name="_781__FDSAUDITLINK__" hidden="1">{"fdsup://directions/FAT Viewer?action=UPDATE&amp;creator=factset&amp;DYN_ARGS=TRUE&amp;DOC_NAME=FAT:FQL_AUDITING_CLIENT_TEMPLATE.FAT&amp;display_string=Audit&amp;VAR:KEY=UVOZKTYXSX&amp;VAR:QUERY=RkZfTkVUX0lOQyhRVFIsNDA2MzMp&amp;WINDOW=FIRST_POPUP&amp;HEIGHT=450&amp;WIDTH=450&amp;START_MAXIMIZED=","FALSE&amp;VAR:CALENDAR=FIVEDAY&amp;VAR:SYMBOL=5411&amp;VAR:INDEX=0"}</definedName>
    <definedName name="_782__FDSAUDITLINK__" hidden="1">{"fdsup://directions/FAT Viewer?action=UPDATE&amp;creator=factset&amp;DYN_ARGS=TRUE&amp;DOC_NAME=FAT:FQL_AUDITING_CLIENT_TEMPLATE.FAT&amp;display_string=Audit&amp;VAR:KEY=YVERWRYDWT&amp;VAR:QUERY=RkZfTkVUX0lOQyhRVFIsNDA1NDMp&amp;WINDOW=FIRST_POPUP&amp;HEIGHT=450&amp;WIDTH=450&amp;START_MAXIMIZED=","FALSE&amp;VAR:CALENDAR=FIVEDAY&amp;VAR:SYMBOL=5411&amp;VAR:INDEX=0"}</definedName>
    <definedName name="_783__FDSAUDITLINK__" hidden="1">{"fdsup://directions/FAT Viewer?action=UPDATE&amp;creator=factset&amp;DYN_ARGS=TRUE&amp;DOC_NAME=FAT:FQL_AUDITING_CLIENT_TEMPLATE.FAT&amp;display_string=Audit&amp;VAR:KEY=QHWNWPAVGH&amp;VAR:QUERY=RkZfTkVUX0lOQyhRVFIsNDA0NTEp&amp;WINDOW=FIRST_POPUP&amp;HEIGHT=450&amp;WIDTH=450&amp;START_MAXIMIZED=","FALSE&amp;VAR:CALENDAR=FIVEDAY&amp;VAR:SYMBOL=5411&amp;VAR:INDEX=0"}</definedName>
    <definedName name="_784__FDSAUDITLINK__" hidden="1">{"fdsup://directions/FAT Viewer?action=UPDATE&amp;creator=factset&amp;DYN_ARGS=TRUE&amp;DOC_NAME=FAT:FQL_AUDITING_CLIENT_TEMPLATE.FAT&amp;display_string=Audit&amp;VAR:KEY=WDOPOTWHCR&amp;VAR:QUERY=RkZfTkVUX0lOQyhRVFIsNDAzNTkp&amp;WINDOW=FIRST_POPUP&amp;HEIGHT=450&amp;WIDTH=450&amp;START_MAXIMIZED=","FALSE&amp;VAR:CALENDAR=FIVEDAY&amp;VAR:SYMBOL=5411&amp;VAR:INDEX=0"}</definedName>
    <definedName name="_785__FDSAUDITLINK__" hidden="1">{"fdsup://directions/FAT Viewer?action=UPDATE&amp;creator=factset&amp;DYN_ARGS=TRUE&amp;DOC_NAME=FAT:FQL_AUDITING_CLIENT_TEMPLATE.FAT&amp;display_string=Audit&amp;VAR:KEY=AXELARSHYN&amp;VAR:QUERY=RkZfTkVUX0lOQyhRVFIsNDAyNjgp&amp;WINDOW=FIRST_POPUP&amp;HEIGHT=450&amp;WIDTH=450&amp;START_MAXIMIZED=","FALSE&amp;VAR:CALENDAR=FIVEDAY&amp;VAR:SYMBOL=5411&amp;VAR:INDEX=0"}</definedName>
    <definedName name="_786__FDSAUDITLINK__" hidden="1">{"fdsup://directions/FAT Viewer?action=UPDATE&amp;creator=factset&amp;DYN_ARGS=TRUE&amp;DOC_NAME=FAT:FQL_AUDITING_CLIENT_TEMPLATE.FAT&amp;display_string=Audit&amp;VAR:KEY=GTGFEHGLMV&amp;VAR:QUERY=RkZfTkVUX0lOQyhRVFIsNDAxNzgp&amp;WINDOW=FIRST_POPUP&amp;HEIGHT=450&amp;WIDTH=450&amp;START_MAXIMIZED=","FALSE&amp;VAR:CALENDAR=FIVEDAY&amp;VAR:SYMBOL=5411&amp;VAR:INDEX=0"}</definedName>
    <definedName name="_787__FDSAUDITLINK__" hidden="1">{"fdsup://directions/FAT Viewer?action=UPDATE&amp;creator=factset&amp;DYN_ARGS=TRUE&amp;DOC_NAME=FAT:FQL_AUDITING_CLIENT_TEMPLATE.FAT&amp;display_string=Audit&amp;VAR:KEY=KHOPQFATCJ&amp;VAR:QUERY=RkZfTkVUX0lOQyhRVFIsNDAwODYp&amp;WINDOW=FIRST_POPUP&amp;HEIGHT=450&amp;WIDTH=450&amp;START_MAXIMIZED=","FALSE&amp;VAR:CALENDAR=FIVEDAY&amp;VAR:SYMBOL=5411&amp;VAR:INDEX=0"}</definedName>
    <definedName name="_788__FDSAUDITLINK__" hidden="1">{"fdsup://directions/FAT Viewer?action=UPDATE&amp;creator=factset&amp;DYN_ARGS=TRUE&amp;DOC_NAME=FAT:FQL_AUDITING_CLIENT_TEMPLATE.FAT&amp;display_string=Audit&amp;VAR:KEY=CVGROHCLAN&amp;VAR:QUERY=RkZfTkVUX0lOQyhRVFIsMzk5OTQp&amp;WINDOW=FIRST_POPUP&amp;HEIGHT=450&amp;WIDTH=450&amp;START_MAXIMIZED=","FALSE&amp;VAR:CALENDAR=FIVEDAY&amp;VAR:SYMBOL=5411&amp;VAR:INDEX=0"}</definedName>
    <definedName name="_789__FDSAUDITLINK__" hidden="1">{"fdsup://directions/FAT Viewer?action=UPDATE&amp;creator=factset&amp;DYN_ARGS=TRUE&amp;DOC_NAME=FAT:FQL_AUDITING_CLIENT_TEMPLATE.FAT&amp;display_string=Audit&amp;VAR:KEY=SZYVERODCN&amp;VAR:QUERY=RkZfTkVUX0lOQyhRVFIsMzk5MDMp&amp;WINDOW=FIRST_POPUP&amp;HEIGHT=450&amp;WIDTH=450&amp;START_MAXIMIZED=","FALSE&amp;VAR:CALENDAR=FIVEDAY&amp;VAR:SYMBOL=5411&amp;VAR:INDEX=0"}</definedName>
    <definedName name="_79__FDSAUDITLINK__" hidden="1">{"fdsup://directions/FAT Viewer?action=UPDATE&amp;creator=factset&amp;DYN_ARGS=TRUE&amp;DOC_NAME=FAT:FQL_AUDITING_CLIENT_TEMPLATE.FAT&amp;display_string=Audit&amp;VAR:KEY=NUDAZCHMVU&amp;VAR:QUERY=RkZfTkVUX0lOQyhRVFIsMzg5OTAp&amp;WINDOW=FIRST_POPUP&amp;HEIGHT=450&amp;WIDTH=450&amp;START_MAXIMIZED=","FALSE&amp;VAR:CALENDAR=FIVEDAY&amp;VAR:SYMBOL=5411&amp;VAR:INDEX=0"}</definedName>
    <definedName name="_79_0_Table2_" hidden="1">#REF!</definedName>
    <definedName name="_790__FDSAUDITLINK__" hidden="1">{"fdsup://directions/FAT Viewer?action=UPDATE&amp;creator=factset&amp;DYN_ARGS=TRUE&amp;DOC_NAME=FAT:FQL_AUDITING_CLIENT_TEMPLATE.FAT&amp;display_string=Audit&amp;VAR:KEY=ORSRWRSBOZ&amp;VAR:QUERY=RkZfTkVUX0lOQyhRVFIsMzk4MTMp&amp;WINDOW=FIRST_POPUP&amp;HEIGHT=450&amp;WIDTH=450&amp;START_MAXIMIZED=","FALSE&amp;VAR:CALENDAR=FIVEDAY&amp;VAR:SYMBOL=5411&amp;VAR:INDEX=0"}</definedName>
    <definedName name="_791__FDSAUDITLINK__" hidden="1">{"fdsup://directions/FAT Viewer?action=UPDATE&amp;creator=factset&amp;DYN_ARGS=TRUE&amp;DOC_NAME=FAT:FQL_AUDITING_CLIENT_TEMPLATE.FAT&amp;display_string=Audit&amp;VAR:KEY=OBGFWPKVAX&amp;VAR:QUERY=RkZfTkVUX0lOQyhRVFIsMzk3MjEp&amp;WINDOW=FIRST_POPUP&amp;HEIGHT=450&amp;WIDTH=450&amp;START_MAXIMIZED=","FALSE&amp;VAR:CALENDAR=FIVEDAY&amp;VAR:SYMBOL=5411&amp;VAR:INDEX=0"}</definedName>
    <definedName name="_792__FDSAUDITLINK__" hidden="1">{"fdsup://directions/FAT Viewer?action=UPDATE&amp;creator=factset&amp;DYN_ARGS=TRUE&amp;DOC_NAME=FAT:FQL_AUDITING_CLIENT_TEMPLATE.FAT&amp;display_string=Audit&amp;VAR:KEY=CHSJSVAFUX&amp;VAR:QUERY=RkZfTkVUX0lOQyhRVFIsMzk2Mjkp&amp;WINDOW=FIRST_POPUP&amp;HEIGHT=450&amp;WIDTH=450&amp;START_MAXIMIZED=","FALSE&amp;VAR:CALENDAR=FIVEDAY&amp;VAR:SYMBOL=5411&amp;VAR:INDEX=0"}</definedName>
    <definedName name="_793__FDSAUDITLINK__" hidden="1">{"fdsup://directions/FAT Viewer?action=UPDATE&amp;creator=factset&amp;DYN_ARGS=TRUE&amp;DOC_NAME=FAT:FQL_AUDITING_CLIENT_TEMPLATE.FAT&amp;display_string=Audit&amp;VAR:KEY=YHUXCZKPCZ&amp;VAR:QUERY=RkZfTkVUX0lOQyhRVFIsMzk1Mzgp&amp;WINDOW=FIRST_POPUP&amp;HEIGHT=450&amp;WIDTH=450&amp;START_MAXIMIZED=","FALSE&amp;VAR:CALENDAR=FIVEDAY&amp;VAR:SYMBOL=5411&amp;VAR:INDEX=0"}</definedName>
    <definedName name="_794__FDSAUDITLINK__" hidden="1">{"fdsup://directions/FAT Viewer?action=UPDATE&amp;creator=factset&amp;DYN_ARGS=TRUE&amp;DOC_NAME=FAT:FQL_AUDITING_CLIENT_TEMPLATE.FAT&amp;display_string=Audit&amp;VAR:KEY=KJCFAPAFGR&amp;VAR:QUERY=RkZfTkVUX0lOQyhRVFIsMzk0NDcp&amp;WINDOW=FIRST_POPUP&amp;HEIGHT=450&amp;WIDTH=450&amp;START_MAXIMIZED=","FALSE&amp;VAR:CALENDAR=FIVEDAY&amp;VAR:SYMBOL=5411&amp;VAR:INDEX=0"}</definedName>
    <definedName name="_795__FDSAUDITLINK__" hidden="1">{"fdsup://directions/FAT Viewer?action=UPDATE&amp;creator=factset&amp;DYN_ARGS=TRUE&amp;DOC_NAME=FAT:FQL_AUDITING_CLIENT_TEMPLATE.FAT&amp;display_string=Audit&amp;VAR:KEY=UPIHWVWZYR&amp;VAR:QUERY=RkZfTkVUX0lOQyhRVFIsMzkzNTUp&amp;WINDOW=FIRST_POPUP&amp;HEIGHT=450&amp;WIDTH=450&amp;START_MAXIMIZED=","FALSE&amp;VAR:CALENDAR=FIVEDAY&amp;VAR:SYMBOL=5411&amp;VAR:INDEX=0"}</definedName>
    <definedName name="_796__FDSAUDITLINK__" hidden="1">{"fdsup://directions/FAT Viewer?action=UPDATE&amp;creator=factset&amp;DYN_ARGS=TRUE&amp;DOC_NAME=FAT:FQL_AUDITING_CLIENT_TEMPLATE.FAT&amp;display_string=Audit&amp;VAR:KEY=IRADQJWNON&amp;VAR:QUERY=RkZfTkVUX0lOQyhRVFIsMzkyNjMp&amp;WINDOW=FIRST_POPUP&amp;HEIGHT=450&amp;WIDTH=450&amp;START_MAXIMIZED=","FALSE&amp;VAR:CALENDAR=FIVEDAY&amp;VAR:SYMBOL=5411&amp;VAR:INDEX=0"}</definedName>
    <definedName name="_797__FDSAUDITLINK__" hidden="1">{"fdsup://directions/FAT Viewer?action=UPDATE&amp;creator=factset&amp;DYN_ARGS=TRUE&amp;DOC_NAME=FAT:FQL_AUDITING_CLIENT_TEMPLATE.FAT&amp;display_string=Audit&amp;VAR:KEY=MTQTOXQDGJ&amp;VAR:QUERY=RkZfTkVUX0lOQyhRVFIsMzkxNzIp&amp;WINDOW=FIRST_POPUP&amp;HEIGHT=450&amp;WIDTH=450&amp;START_MAXIMIZED=","FALSE&amp;VAR:CALENDAR=FIVEDAY&amp;VAR:SYMBOL=5411&amp;VAR:INDEX=0"}</definedName>
    <definedName name="_798__FDSAUDITLINK__" hidden="1">{"fdsup://directions/FAT Viewer?action=UPDATE&amp;creator=factset&amp;DYN_ARGS=TRUE&amp;DOC_NAME=FAT:FQL_AUDITING_CLIENT_TEMPLATE.FAT&amp;display_string=Audit&amp;VAR:KEY=CJGJQXWDQV&amp;VAR:QUERY=RkZfTkVUX0lOQyhRVFIsMzkwODIp&amp;WINDOW=FIRST_POPUP&amp;HEIGHT=450&amp;WIDTH=450&amp;START_MAXIMIZED=","FALSE&amp;VAR:CALENDAR=FIVEDAY&amp;VAR:SYMBOL=5411&amp;VAR:INDEX=0"}</definedName>
    <definedName name="_799__FDSAUDITLINK__" hidden="1">{"fdsup://directions/FAT Viewer?action=UPDATE&amp;creator=factset&amp;DYN_ARGS=TRUE&amp;DOC_NAME=FAT:FQL_AUDITING_CLIENT_TEMPLATE.FAT&amp;display_string=Audit&amp;VAR:KEY=GFCZKHSTUH&amp;VAR:QUERY=RkZfTkVUX0lOQyhRVFIsMzg5OTAp&amp;WINDOW=FIRST_POPUP&amp;HEIGHT=450&amp;WIDTH=450&amp;START_MAXIMIZED=","FALSE&amp;VAR:CALENDAR=FIVEDAY&amp;VAR:SYMBOL=5411&amp;VAR:INDEX=0"}</definedName>
    <definedName name="_7F" hidden="1">#REF!</definedName>
    <definedName name="_8__123Graph_A20_30" hidden="1">#REF!</definedName>
    <definedName name="_8__123Graph_AC04C_FF_L" hidden="1">#REF!</definedName>
    <definedName name="_8__123Graph_AC04C_FF_T" hidden="1">#REF!</definedName>
    <definedName name="_8__123Graph_AC04C_FR_L2" hidden="1">#REF!</definedName>
    <definedName name="_8__123Graph_ACHART_29" hidden="1">#REF!</definedName>
    <definedName name="_8__123Graph_AChart_2A" hidden="1">#REF!</definedName>
    <definedName name="_8__123Graph_AChart_3G" hidden="1">#REF!</definedName>
    <definedName name="_8__123Graph_ANG_CONFRONT_INC" hidden="1">#REF!</definedName>
    <definedName name="_8__123Graph_Aグラフ_2A" hidden="1">#REF!</definedName>
    <definedName name="_8__123Graph_B30_70ｼｪｱ推移" hidden="1">#REF!</definedName>
    <definedName name="_8__123Graph_BCHART_1" hidden="1">#REF!</definedName>
    <definedName name="_8__123Graph_BMKT_YTD" hidden="1">#REF!</definedName>
    <definedName name="_8__123Graph_Bｸﾞﾗﾌ_2" hidden="1">#REF!</definedName>
    <definedName name="_8__123Graph_CChart_1A" hidden="1">#REF!</definedName>
    <definedName name="_8__123Graph_CCHART_2" hidden="1">#REF!</definedName>
    <definedName name="_8__123Graph_COG_CONFRONT_INC" hidden="1">#REF!</definedName>
    <definedName name="_8__123Graph_DCHART_2" hidden="1">#REF!</definedName>
    <definedName name="_8__123Graph_E30_70台数推移" hidden="1">#REF!</definedName>
    <definedName name="_8__123Graph_Eｸﾞﾗﾌ_3" hidden="1">#REF!</definedName>
    <definedName name="_8__123Graph_LBL_AKDM_883" hidden="1">#REF!</definedName>
    <definedName name="_8__123Graph_XChart_1A" hidden="1">#REF!</definedName>
    <definedName name="_8__123Graph_XGRAFICO_3" hidden="1">#REF!</definedName>
    <definedName name="_8__FDSAUDITLINK__" hidden="1">{"fdsup://directions/FAT Viewer?action=UPDATE&amp;creator=factset&amp;DYN_ARGS=TRUE&amp;DOC_NAME=FAT:FQL_AUDITING_CLIENT_TEMPLATE.FAT&amp;display_string=Audit&amp;VAR:KEY=VQBELAFYBA&amp;VAR:QUERY=RkZfVEFYX1JBVEUoJ0FOTicsMCk=&amp;WINDOW=FIRST_POPUP&amp;HEIGHT=450&amp;WIDTH=450&amp;START_MAXIMIZED=","FALSE&amp;VAR:CALENDAR=US&amp;VAR:SYMBOL=EMR&amp;VAR:INDEX=0"}</definedName>
    <definedName name="_8_0_0_F" hidden="1">#REF!</definedName>
    <definedName name="_8_0_Table2_" hidden="1">#REF!</definedName>
    <definedName name="_8_0Rwvu.Pag" hidden="1">#REF!</definedName>
    <definedName name="_80__123Graph_AC04C_FR_L2" hidden="1">#REF!</definedName>
    <definedName name="_80__FDSAUDITLINK__" hidden="1">{"fdsup://directions/FAT Viewer?action=UPDATE&amp;creator=factset&amp;DYN_ARGS=TRUE&amp;DOC_NAME=FAT:FQL_AUDITING_CLIENT_TEMPLATE.FAT&amp;display_string=Audit&amp;VAR:KEY=FQBUNEFGVO&amp;VAR:QUERY=RkZfTkVUX0lOQyhRVFIsMzg4OTgp&amp;WINDOW=FIRST_POPUP&amp;HEIGHT=450&amp;WIDTH=450&amp;START_MAXIMIZED=","FALSE&amp;VAR:CALENDAR=FIVEDAY&amp;VAR:SYMBOL=5411&amp;VAR:INDEX=0"}</definedName>
    <definedName name="_80_0_Table2_" hidden="1">#REF!</definedName>
    <definedName name="_800__FDSAUDITLINK__" hidden="1">{"fdsup://directions/FAT Viewer?action=UPDATE&amp;creator=factset&amp;DYN_ARGS=TRUE&amp;DOC_NAME=FAT:FQL_AUDITING_CLIENT_TEMPLATE.FAT&amp;display_string=Audit&amp;VAR:KEY=QTWJKVODIH&amp;VAR:QUERY=RkZfTkVUX0lOQyhRVFIsMzg4OTgp&amp;WINDOW=FIRST_POPUP&amp;HEIGHT=450&amp;WIDTH=450&amp;START_MAXIMIZED=","FALSE&amp;VAR:CALENDAR=FIVEDAY&amp;VAR:SYMBOL=5411&amp;VAR:INDEX=0"}</definedName>
    <definedName name="_801__FDSAUDITLINK__" hidden="1">{"fdsup://directions/FAT Viewer?action=UPDATE&amp;creator=factset&amp;DYN_ARGS=TRUE&amp;DOC_NAME=FAT:FQL_AUDITING_CLIENT_TEMPLATE.FAT&amp;display_string=Audit&amp;VAR:KEY=WFQFIPSRMR&amp;VAR:QUERY=RkZfTkVUX0lOQyhRVFIsMzg4MDcp&amp;WINDOW=FIRST_POPUP&amp;HEIGHT=450&amp;WIDTH=450&amp;START_MAXIMIZED=","FALSE&amp;VAR:CALENDAR=FIVEDAY&amp;VAR:SYMBOL=5411&amp;VAR:INDEX=0"}</definedName>
    <definedName name="_802__FDSAUDITLINK__" hidden="1">{"fdsup://directions/FAT Viewer?action=UPDATE&amp;creator=factset&amp;DYN_ARGS=TRUE&amp;DOC_NAME=FAT:FQL_AUDITING_CLIENT_TEMPLATE.FAT&amp;display_string=Audit&amp;VAR:KEY=OJYBCJWBEJ&amp;VAR:QUERY=RkZfTkVUX0lOQyhRVFIsMzg3MTcp&amp;WINDOW=FIRST_POPUP&amp;HEIGHT=450&amp;WIDTH=450&amp;START_MAXIMIZED=","FALSE&amp;VAR:CALENDAR=FIVEDAY&amp;VAR:SYMBOL=5411&amp;VAR:INDEX=0"}</definedName>
    <definedName name="_803__FDSAUDITLINK__" hidden="1">{"fdsup://directions/FAT Viewer?action=UPDATE&amp;creator=factset&amp;DYN_ARGS=TRUE&amp;DOC_NAME=FAT:FQL_AUDITING_CLIENT_TEMPLATE.FAT&amp;display_string=Audit&amp;VAR:KEY=OPAJATYFMT&amp;VAR:QUERY=RkZfTkVUX0lOQyhRVFIsMzg2MjUp&amp;WINDOW=FIRST_POPUP&amp;HEIGHT=450&amp;WIDTH=450&amp;START_MAXIMIZED=","FALSE&amp;VAR:CALENDAR=FIVEDAY&amp;VAR:SYMBOL=5411&amp;VAR:INDEX=0"}</definedName>
    <definedName name="_804__FDSAUDITLINK__" hidden="1">{"fdsup://directions/FAT Viewer?action=UPDATE&amp;creator=factset&amp;DYN_ARGS=TRUE&amp;DOC_NAME=FAT:FQL_AUDITING_CLIENT_TEMPLATE.FAT&amp;display_string=Audit&amp;VAR:KEY=EXQTADADOB&amp;VAR:QUERY=RkZfTkVUX0lOQyhRVFIsMzg1MzMp&amp;WINDOW=FIRST_POPUP&amp;HEIGHT=450&amp;WIDTH=450&amp;START_MAXIMIZED=","FALSE&amp;VAR:CALENDAR=FIVEDAY&amp;VAR:SYMBOL=5411&amp;VAR:INDEX=0"}</definedName>
    <definedName name="_805__FDSAUDITLINK__" hidden="1">{"fdsup://directions/FAT Viewer?action=UPDATE&amp;creator=factset&amp;DYN_ARGS=TRUE&amp;DOC_NAME=FAT:FQL_AUDITING_CLIENT_TEMPLATE.FAT&amp;display_string=Audit&amp;VAR:KEY=GDITEJAZQN&amp;VAR:QUERY=RkZfTkVUX0lOQyhRVFIsMzg0NDIp&amp;WINDOW=FIRST_POPUP&amp;HEIGHT=450&amp;WIDTH=450&amp;START_MAXIMIZED=","FALSE&amp;VAR:CALENDAR=FIVEDAY&amp;VAR:SYMBOL=5411&amp;VAR:INDEX=0"}</definedName>
    <definedName name="_806__FDSAUDITLINK__" hidden="1">{"fdsup://directions/FAT Viewer?action=UPDATE&amp;creator=factset&amp;DYN_ARGS=TRUE&amp;DOC_NAME=FAT:FQL_AUDITING_CLIENT_TEMPLATE.FAT&amp;display_string=Audit&amp;VAR:KEY=IXUZGLAXIH&amp;VAR:QUERY=RkZfTkVUX0lOQyhRVFIsMzgzNTIp&amp;WINDOW=FIRST_POPUP&amp;HEIGHT=450&amp;WIDTH=450&amp;START_MAXIMIZED=","FALSE&amp;VAR:CALENDAR=FIVEDAY&amp;VAR:SYMBOL=5411&amp;VAR:INDEX=0"}</definedName>
    <definedName name="_807__FDSAUDITLINK__" hidden="1">{"fdsup://directions/FAT Viewer?action=UPDATE&amp;creator=factset&amp;DYN_ARGS=TRUE&amp;DOC_NAME=FAT:FQL_AUDITING_CLIENT_TEMPLATE.FAT&amp;display_string=Audit&amp;VAR:KEY=YXADSPSTEP&amp;VAR:QUERY=RkZfTkVUX0lOQyhRVFIsMzgyNjAp&amp;WINDOW=FIRST_POPUP&amp;HEIGHT=450&amp;WIDTH=450&amp;START_MAXIMIZED=","FALSE&amp;VAR:CALENDAR=FIVEDAY&amp;VAR:SYMBOL=5411&amp;VAR:INDEX=0"}</definedName>
    <definedName name="_808__FDSAUDITLINK__" hidden="1">{"fdsup://directions/FAT Viewer?action=UPDATE&amp;creator=factset&amp;DYN_ARGS=TRUE&amp;DOC_NAME=FAT:FQL_AUDITING_CLIENT_TEMPLATE.FAT&amp;display_string=Audit&amp;VAR:KEY=ITKBQPUDUD&amp;VAR:QUERY=RkZfTkVUX0lOQyhRVFIsMzgxNjgp&amp;WINDOW=FIRST_POPUP&amp;HEIGHT=450&amp;WIDTH=450&amp;START_MAXIMIZED=","FALSE&amp;VAR:CALENDAR=FIVEDAY&amp;VAR:SYMBOL=5411&amp;VAR:INDEX=0"}</definedName>
    <definedName name="_809__FDSAUDITLINK__" hidden="1">{"fdsup://directions/FAT Viewer?action=UPDATE&amp;creator=factset&amp;DYN_ARGS=TRUE&amp;DOC_NAME=FAT:FQL_AUDITING_CLIENT_TEMPLATE.FAT&amp;display_string=Audit&amp;VAR:KEY=SJKHEHKTWH&amp;VAR:QUERY=RkZfTkVUX0lOQyhRVFIsMzgwNzcp&amp;WINDOW=FIRST_POPUP&amp;HEIGHT=450&amp;WIDTH=450&amp;START_MAXIMIZED=","FALSE&amp;VAR:CALENDAR=FIVEDAY&amp;VAR:SYMBOL=5411&amp;VAR:INDEX=0"}</definedName>
    <definedName name="_81__FDSAUDITLINK__" hidden="1">{"fdsup://directions/FAT Viewer?action=UPDATE&amp;creator=factset&amp;DYN_ARGS=TRUE&amp;DOC_NAME=FAT:FQL_AUDITING_CLIENT_TEMPLATE.FAT&amp;display_string=Audit&amp;VAR:KEY=DQJADIRWRG&amp;VAR:QUERY=RkZfTkVUX0lOQyhRVFIsMzg4MDcp&amp;WINDOW=FIRST_POPUP&amp;HEIGHT=450&amp;WIDTH=450&amp;START_MAXIMIZED=","FALSE&amp;VAR:CALENDAR=FIVEDAY&amp;VAR:SYMBOL=5411&amp;VAR:INDEX=0"}</definedName>
    <definedName name="_81_0_Table2_" hidden="1">#REF!</definedName>
    <definedName name="_810__FDSAUDITLINK__" hidden="1">{"fdsup://directions/FAT Viewer?action=UPDATE&amp;creator=factset&amp;DYN_ARGS=TRUE&amp;DOC_NAME=FAT:FQL_AUDITING_CLIENT_TEMPLATE.FAT&amp;display_string=Audit&amp;VAR:KEY=WJENOLMVAJ&amp;VAR:QUERY=RkZfTkVUX0lOQyhRVFIsMzc5ODYp&amp;WINDOW=FIRST_POPUP&amp;HEIGHT=450&amp;WIDTH=450&amp;START_MAXIMIZED=","FALSE&amp;VAR:CALENDAR=FIVEDAY&amp;VAR:SYMBOL=5411&amp;VAR:INDEX=0"}</definedName>
    <definedName name="_811__FDSAUDITLINK__" hidden="1">{"fdsup://directions/FAT Viewer?action=UPDATE&amp;creator=factset&amp;DYN_ARGS=TRUE&amp;DOC_NAME=FAT:FQL_AUDITING_CLIENT_TEMPLATE.FAT&amp;display_string=Audit&amp;VAR:KEY=CLQNMTYVSL&amp;VAR:QUERY=RkZfTkVUX0lOQyhRVFIsMzc4OTQp&amp;WINDOW=FIRST_POPUP&amp;HEIGHT=450&amp;WIDTH=450&amp;START_MAXIMIZED=","FALSE&amp;VAR:CALENDAR=FIVEDAY&amp;VAR:SYMBOL=5411&amp;VAR:INDEX=0"}</definedName>
    <definedName name="_812__FDSAUDITLINK__" hidden="1">{"fdsup://directions/FAT Viewer?action=UPDATE&amp;creator=factset&amp;DYN_ARGS=TRUE&amp;DOC_NAME=FAT:FQL_AUDITING_CLIENT_TEMPLATE.FAT&amp;display_string=Audit&amp;VAR:KEY=YTWPOHIREV&amp;VAR:QUERY=RkZfTkVUX0lOQyhRVFIsMzc4MDIp&amp;WINDOW=FIRST_POPUP&amp;HEIGHT=450&amp;WIDTH=450&amp;START_MAXIMIZED=","FALSE&amp;VAR:CALENDAR=FIVEDAY&amp;VAR:SYMBOL=5411&amp;VAR:INDEX=0"}</definedName>
    <definedName name="_813__FDSAUDITLINK__" hidden="1">{"fdsup://directions/FAT Viewer?action=UPDATE&amp;creator=factset&amp;DYN_ARGS=TRUE&amp;DOC_NAME=FAT:FQL_AUDITING_CLIENT_TEMPLATE.FAT&amp;display_string=Audit&amp;VAR:KEY=SDYDARUDYZ&amp;VAR:QUERY=RkZfTkVUX0lOQyhRVFIsMzc3MTEp&amp;WINDOW=FIRST_POPUP&amp;HEIGHT=450&amp;WIDTH=450&amp;START_MAXIMIZED=","FALSE&amp;VAR:CALENDAR=FIVEDAY&amp;VAR:SYMBOL=5411&amp;VAR:INDEX=0"}</definedName>
    <definedName name="_814__FDSAUDITLINK__" hidden="1">{"fdsup://directions/FAT Viewer?action=UPDATE&amp;creator=factset&amp;DYN_ARGS=TRUE&amp;DOC_NAME=FAT:FQL_AUDITING_CLIENT_TEMPLATE.FAT&amp;display_string=Audit&amp;VAR:KEY=MXEPEPGJOT&amp;VAR:QUERY=RkZfTkVUX0lOQyhRVFIsMzc2MjEp&amp;WINDOW=FIRST_POPUP&amp;HEIGHT=450&amp;WIDTH=450&amp;START_MAXIMIZED=","FALSE&amp;VAR:CALENDAR=FIVEDAY&amp;VAR:SYMBOL=5411&amp;VAR:INDEX=0"}</definedName>
    <definedName name="_815__FDSAUDITLINK__" hidden="1">{"fdsup://directions/FAT Viewer?action=UPDATE&amp;creator=factset&amp;DYN_ARGS=TRUE&amp;DOC_NAME=FAT:FQL_AUDITING_CLIENT_TEMPLATE.FAT&amp;display_string=Audit&amp;VAR:KEY=OLQVMTQPUN&amp;VAR:QUERY=RkZfTkVUX0lOQyhRVFIsMzc1Mjkp&amp;WINDOW=FIRST_POPUP&amp;HEIGHT=450&amp;WIDTH=450&amp;START_MAXIMIZED=","FALSE&amp;VAR:CALENDAR=FIVEDAY&amp;VAR:SYMBOL=5411&amp;VAR:INDEX=0"}</definedName>
    <definedName name="_816__FDSAUDITLINK__" hidden="1">{"fdsup://directions/FAT Viewer?action=UPDATE&amp;creator=factset&amp;DYN_ARGS=TRUE&amp;DOC_NAME=FAT:FQL_AUDITING_CLIENT_TEMPLATE.FAT&amp;display_string=Audit&amp;VAR:KEY=CLKRCXGBQJ&amp;VAR:QUERY=RkZfTkVUX0lOQyhRVFIsMzc0Mzcp&amp;WINDOW=FIRST_POPUP&amp;HEIGHT=450&amp;WIDTH=450&amp;START_MAXIMIZED=","FALSE&amp;VAR:CALENDAR=FIVEDAY&amp;VAR:SYMBOL=5411&amp;VAR:INDEX=0"}</definedName>
    <definedName name="_817__FDSAUDITLINK__" hidden="1">{"fdsup://directions/FAT Viewer?action=UPDATE&amp;creator=factset&amp;DYN_ARGS=TRUE&amp;DOC_NAME=FAT:FQL_AUDITING_CLIENT_TEMPLATE.FAT&amp;display_string=Audit&amp;VAR:KEY=MFWHKJCZQV&amp;VAR:QUERY=RkZfTkVUX0lOQyhRVFIsMzczNDYp&amp;WINDOW=FIRST_POPUP&amp;HEIGHT=450&amp;WIDTH=450&amp;START_MAXIMIZED=","FALSE&amp;VAR:CALENDAR=FIVEDAY&amp;VAR:SYMBOL=5411&amp;VAR:INDEX=0"}</definedName>
    <definedName name="_818__FDSAUDITLINK__" hidden="1">{"fdsup://directions/FAT Viewer?action=UPDATE&amp;creator=factset&amp;DYN_ARGS=TRUE&amp;DOC_NAME=FAT:FQL_AUDITING_CLIENT_TEMPLATE.FAT&amp;display_string=Audit&amp;VAR:KEY=ILKFOPYZCF&amp;VAR:QUERY=RkZfTkVUX0lOQyhRVFIsMzcyNTYp&amp;WINDOW=FIRST_POPUP&amp;HEIGHT=450&amp;WIDTH=450&amp;START_MAXIMIZED=","FALSE&amp;VAR:CALENDAR=FIVEDAY&amp;VAR:SYMBOL=5411&amp;VAR:INDEX=0"}</definedName>
    <definedName name="_819__FDSAUDITLINK__" hidden="1">{"fdsup://directions/FAT Viewer?action=UPDATE&amp;creator=factset&amp;DYN_ARGS=TRUE&amp;DOC_NAME=FAT:FQL_AUDITING_CLIENT_TEMPLATE.FAT&amp;display_string=Audit&amp;VAR:KEY=QNGVIHEHED&amp;VAR:QUERY=RkZfTkVUX0lOQyhRVFIsMzcxNjQp&amp;WINDOW=FIRST_POPUP&amp;HEIGHT=450&amp;WIDTH=450&amp;START_MAXIMIZED=","FALSE&amp;VAR:CALENDAR=FIVEDAY&amp;VAR:SYMBOL=5411&amp;VAR:INDEX=0"}</definedName>
    <definedName name="_82__FDSAUDITLINK__" hidden="1">{"fdsup://directions/FAT Viewer?action=UPDATE&amp;creator=factset&amp;DYN_ARGS=TRUE&amp;DOC_NAME=FAT:FQL_AUDITING_CLIENT_TEMPLATE.FAT&amp;display_string=Audit&amp;VAR:KEY=XGLMBIXYLW&amp;VAR:QUERY=RkZfTkVUX0lOQyhRVFIsMzg3MTcp&amp;WINDOW=FIRST_POPUP&amp;HEIGHT=450&amp;WIDTH=450&amp;START_MAXIMIZED=","FALSE&amp;VAR:CALENDAR=FIVEDAY&amp;VAR:SYMBOL=5411&amp;VAR:INDEX=0"}</definedName>
    <definedName name="_820__FDSAUDITLINK__" hidden="1">{"fdsup://directions/FAT Viewer?action=UPDATE&amp;creator=factset&amp;DYN_ARGS=TRUE&amp;DOC_NAME=FAT:FQL_AUDITING_CLIENT_TEMPLATE.FAT&amp;display_string=Audit&amp;VAR:KEY=IZGPGXKLKP&amp;VAR:QUERY=RkZfTkVUX0lOQyhRVFIsMzcwNzIp&amp;WINDOW=FIRST_POPUP&amp;HEIGHT=450&amp;WIDTH=450&amp;START_MAXIMIZED=","FALSE&amp;VAR:CALENDAR=FIVEDAY&amp;VAR:SYMBOL=5411&amp;VAR:INDEX=0"}</definedName>
    <definedName name="_821__FDSAUDITLINK__" hidden="1">{"fdsup://directions/FAT Viewer?action=UPDATE&amp;creator=factset&amp;DYN_ARGS=TRUE&amp;DOC_NAME=FAT:FQL_AUDITING_CLIENT_TEMPLATE.FAT&amp;display_string=Audit&amp;VAR:KEY=ENMBEFCHOB&amp;VAR:QUERY=RkZfTkVUX0lOQyhRVFIsMzY5ODEp&amp;WINDOW=FIRST_POPUP&amp;HEIGHT=450&amp;WIDTH=450&amp;START_MAXIMIZED=","FALSE&amp;VAR:CALENDAR=FIVEDAY&amp;VAR:SYMBOL=5411&amp;VAR:INDEX=0"}</definedName>
    <definedName name="_822__FDSAUDITLINK__" hidden="1">{"fdsup://directions/FAT Viewer?action=UPDATE&amp;creator=factset&amp;DYN_ARGS=TRUE&amp;DOC_NAME=FAT:FQL_AUDITING_CLIENT_TEMPLATE.FAT&amp;display_string=Audit&amp;VAR:KEY=EBOPKLMZMD&amp;VAR:QUERY=RkZfTkVUX0lOQyhRVFIsMzY4OTEp&amp;WINDOW=FIRST_POPUP&amp;HEIGHT=450&amp;WIDTH=450&amp;START_MAXIMIZED=","FALSE&amp;VAR:CALENDAR=FIVEDAY&amp;VAR:SYMBOL=5411&amp;VAR:INDEX=0"}</definedName>
    <definedName name="_823__FDSAUDITLINK__" hidden="1">{"fdsup://directions/FAT Viewer?action=UPDATE&amp;creator=factset&amp;DYN_ARGS=TRUE&amp;DOC_NAME=FAT:FQL_AUDITING_CLIENT_TEMPLATE.FAT&amp;display_string=Audit&amp;VAR:KEY=WHWXYVOZQD&amp;VAR:QUERY=RkZfTkVUX0lOQyhRVFIsMzY3OTkp&amp;WINDOW=FIRST_POPUP&amp;HEIGHT=450&amp;WIDTH=450&amp;START_MAXIMIZED=","FALSE&amp;VAR:CALENDAR=FIVEDAY&amp;VAR:SYMBOL=5411&amp;VAR:INDEX=0"}</definedName>
    <definedName name="_824__FDSAUDITLINK__" hidden="1">{"fdsup://directions/FAT Viewer?action=UPDATE&amp;creator=factset&amp;DYN_ARGS=TRUE&amp;DOC_NAME=FAT:FQL_AUDITING_CLIENT_TEMPLATE.FAT&amp;display_string=Audit&amp;VAR:KEY=SDQJSNENQP&amp;VAR:QUERY=RkZfTkVUX0lOQyhRVFIsMzY3MDcp&amp;WINDOW=FIRST_POPUP&amp;HEIGHT=450&amp;WIDTH=450&amp;START_MAXIMIZED=","FALSE&amp;VAR:CALENDAR=FIVEDAY&amp;VAR:SYMBOL=5411&amp;VAR:INDEX=0"}</definedName>
    <definedName name="_825__FDSAUDITLINK__" hidden="1">{"fdsup://Directions/FactSet Auditing Viewer?action=AUDIT_VALUE&amp;DB=129&amp;ID1=654379&amp;VALUEID=01401&amp;SDATE=201004&amp;PERIODTYPE=QTR_STD&amp;SCFT=3&amp;window=popup_no_bar&amp;width=385&amp;height=120&amp;START_MAXIMIZED=FALSE&amp;creator=factset&amp;display_string=Audit"}</definedName>
    <definedName name="_826__FDSAUDITLINK__" hidden="1">{"fdsup://Directions/FactSet Auditing Viewer?action=AUDIT_VALUE&amp;DB=129&amp;ID1=654379&amp;VALUEID=01401&amp;SDATE=201003&amp;PERIODTYPE=QTR_STD&amp;SCFT=3&amp;window=popup_no_bar&amp;width=385&amp;height=120&amp;START_MAXIMIZED=FALSE&amp;creator=factset&amp;display_string=Audit"}</definedName>
    <definedName name="_827__FDSAUDITLINK__" hidden="1">{"fdsup://Directions/FactSet Auditing Viewer?action=AUDIT_VALUE&amp;DB=129&amp;ID1=654379&amp;VALUEID=01401&amp;SDATE=201002&amp;PERIODTYPE=QTR_STD&amp;SCFT=3&amp;window=popup_no_bar&amp;width=385&amp;height=120&amp;START_MAXIMIZED=FALSE&amp;creator=factset&amp;display_string=Audit"}</definedName>
    <definedName name="_828__FDSAUDITLINK__" hidden="1">{"fdsup://Directions/FactSet Auditing Viewer?action=AUDIT_VALUE&amp;DB=129&amp;ID1=654379&amp;VALUEID=01401&amp;SDATE=201001&amp;PERIODTYPE=QTR_STD&amp;SCFT=3&amp;window=popup_no_bar&amp;width=385&amp;height=120&amp;START_MAXIMIZED=FALSE&amp;creator=factset&amp;display_string=Audit"}</definedName>
    <definedName name="_829__FDSAUDITLINK__" hidden="1">{"fdsup://Directions/FactSet Auditing Viewer?action=AUDIT_VALUE&amp;DB=129&amp;ID1=654379&amp;VALUEID=01401&amp;SDATE=200904&amp;PERIODTYPE=QTR_STD&amp;SCFT=3&amp;window=popup_no_bar&amp;width=385&amp;height=120&amp;START_MAXIMIZED=FALSE&amp;creator=factset&amp;display_string=Audit"}</definedName>
    <definedName name="_83__FDSAUDITLINK__" hidden="1">{"fdsup://directions/FAT Viewer?action=UPDATE&amp;creator=factset&amp;DYN_ARGS=TRUE&amp;DOC_NAME=FAT:FQL_AUDITING_CLIENT_TEMPLATE.FAT&amp;display_string=Audit&amp;VAR:KEY=VUDYRIRGXW&amp;VAR:QUERY=RkZfTkVUX0lOQyhRVFIsMzg2MjUp&amp;WINDOW=FIRST_POPUP&amp;HEIGHT=450&amp;WIDTH=450&amp;START_MAXIMIZED=","FALSE&amp;VAR:CALENDAR=FIVEDAY&amp;VAR:SYMBOL=5411&amp;VAR:INDEX=0"}</definedName>
    <definedName name="_830__FDSAUDITLINK__" hidden="1">{"fdsup://Directions/FactSet Auditing Viewer?action=AUDIT_VALUE&amp;DB=129&amp;ID1=654379&amp;VALUEID=01401&amp;SDATE=200903&amp;PERIODTYPE=QTR_STD&amp;SCFT=3&amp;window=popup_no_bar&amp;width=385&amp;height=120&amp;START_MAXIMIZED=FALSE&amp;creator=factset&amp;display_string=Audit"}</definedName>
    <definedName name="_831__FDSAUDITLINK__" hidden="1">{"fdsup://Directions/FactSet Auditing Viewer?action=AUDIT_VALUE&amp;DB=129&amp;ID1=654379&amp;VALUEID=01401&amp;SDATE=200902&amp;PERIODTYPE=QTR_STD&amp;SCFT=3&amp;window=popup_no_bar&amp;width=385&amp;height=120&amp;START_MAXIMIZED=FALSE&amp;creator=factset&amp;display_string=Audit"}</definedName>
    <definedName name="_832__FDSAUDITLINK__" hidden="1">{"fdsup://Directions/FactSet Auditing Viewer?action=AUDIT_VALUE&amp;DB=129&amp;ID1=654379&amp;VALUEID=01401&amp;SDATE=200901&amp;PERIODTYPE=QTR_STD&amp;SCFT=3&amp;window=popup_no_bar&amp;width=385&amp;height=120&amp;START_MAXIMIZED=FALSE&amp;creator=factset&amp;display_string=Audit"}</definedName>
    <definedName name="_833__FDSAUDITLINK__" hidden="1">{"fdsup://directions/FAT Viewer?action=UPDATE&amp;creator=factset&amp;DYN_ARGS=TRUE&amp;DOC_NAME=FAT:FQL_AUDITING_CLIENT_TEMPLATE.FAT&amp;display_string=Audit&amp;VAR:KEY=YTERCJUNGL&amp;VAR:QUERY=RkZfSU5UX0VYUF9ORVQoUVRSLDQwNjMzKQ==&amp;WINDOW=FIRST_POPUP&amp;HEIGHT=450&amp;WIDTH=450&amp;START_MA","XIMIZED=FALSE&amp;VAR:CALENDAR=FIVEDAY&amp;VAR:SYMBOL=5411&amp;VAR:INDEX=0"}</definedName>
    <definedName name="_834__FDSAUDITLINK__" hidden="1">{"fdsup://directions/FAT Viewer?action=UPDATE&amp;creator=factset&amp;DYN_ARGS=TRUE&amp;DOC_NAME=FAT:FQL_AUDITING_CLIENT_TEMPLATE.FAT&amp;display_string=Audit&amp;VAR:KEY=YLWBAZIPSX&amp;VAR:QUERY=RkZfSU5UX0VYUF9ORVQoUVRSLDQwNTQzKQ==&amp;WINDOW=FIRST_POPUP&amp;HEIGHT=450&amp;WIDTH=450&amp;START_MA","XIMIZED=FALSE&amp;VAR:CALENDAR=FIVEDAY&amp;VAR:SYMBOL=5411&amp;VAR:INDEX=0"}</definedName>
    <definedName name="_835__FDSAUDITLINK__" hidden="1">{"fdsup://directions/FAT Viewer?action=UPDATE&amp;creator=factset&amp;DYN_ARGS=TRUE&amp;DOC_NAME=FAT:FQL_AUDITING_CLIENT_TEMPLATE.FAT&amp;display_string=Audit&amp;VAR:KEY=WRGZWNKZAX&amp;VAR:QUERY=RkZfSU5UX0VYUF9ORVQoUVRSLDQwNDUxKQ==&amp;WINDOW=FIRST_POPUP&amp;HEIGHT=450&amp;WIDTH=450&amp;START_MA","XIMIZED=FALSE&amp;VAR:CALENDAR=FIVEDAY&amp;VAR:SYMBOL=5411&amp;VAR:INDEX=0"}</definedName>
    <definedName name="_836__FDSAUDITLINK__" hidden="1">{"fdsup://directions/FAT Viewer?action=UPDATE&amp;creator=factset&amp;DYN_ARGS=TRUE&amp;DOC_NAME=FAT:FQL_AUDITING_CLIENT_TEMPLATE.FAT&amp;display_string=Audit&amp;VAR:KEY=IHWXUDSLAT&amp;VAR:QUERY=RkZfSU5UX0VYUF9ORVQoUVRSLDQwMzU5KQ==&amp;WINDOW=FIRST_POPUP&amp;HEIGHT=450&amp;WIDTH=450&amp;START_MA","XIMIZED=FALSE&amp;VAR:CALENDAR=FIVEDAY&amp;VAR:SYMBOL=5411&amp;VAR:INDEX=0"}</definedName>
    <definedName name="_837__FDSAUDITLINK__" hidden="1">{"fdsup://directions/FAT Viewer?action=UPDATE&amp;creator=factset&amp;DYN_ARGS=TRUE&amp;DOC_NAME=FAT:FQL_AUDITING_CLIENT_TEMPLATE.FAT&amp;display_string=Audit&amp;VAR:KEY=YTAZYTETUP&amp;VAR:QUERY=RkZfSU5UX0VYUF9ORVQoUVRSLDQwMjY4KQ==&amp;WINDOW=FIRST_POPUP&amp;HEIGHT=450&amp;WIDTH=450&amp;START_MA","XIMIZED=FALSE&amp;VAR:CALENDAR=FIVEDAY&amp;VAR:SYMBOL=5411&amp;VAR:INDEX=0"}</definedName>
    <definedName name="_838__FDSAUDITLINK__" hidden="1">{"fdsup://directions/FAT Viewer?action=UPDATE&amp;creator=factset&amp;DYN_ARGS=TRUE&amp;DOC_NAME=FAT:FQL_AUDITING_CLIENT_TEMPLATE.FAT&amp;display_string=Audit&amp;VAR:KEY=KRMTCBWXOV&amp;VAR:QUERY=RkZfSU5UX0VYUF9ORVQoUVRSLDQwMTc4KQ==&amp;WINDOW=FIRST_POPUP&amp;HEIGHT=450&amp;WIDTH=450&amp;START_MA","XIMIZED=FALSE&amp;VAR:CALENDAR=FIVEDAY&amp;VAR:SYMBOL=5411&amp;VAR:INDEX=0"}</definedName>
    <definedName name="_839__FDSAUDITLINK__" hidden="1">{"fdsup://directions/FAT Viewer?action=UPDATE&amp;creator=factset&amp;DYN_ARGS=TRUE&amp;DOC_NAME=FAT:FQL_AUDITING_CLIENT_TEMPLATE.FAT&amp;display_string=Audit&amp;VAR:KEY=EZKPQBSBON&amp;VAR:QUERY=RkZfSU5UX0VYUF9ORVQoUVRSLDQwMDg2KQ==&amp;WINDOW=FIRST_POPUP&amp;HEIGHT=450&amp;WIDTH=450&amp;START_MA","XIMIZED=FALSE&amp;VAR:CALENDAR=FIVEDAY&amp;VAR:SYMBOL=5411&amp;VAR:INDEX=0"}</definedName>
    <definedName name="_84__FDSAUDITLINK__" hidden="1">{"fdsup://directions/FAT Viewer?action=UPDATE&amp;creator=factset&amp;DYN_ARGS=TRUE&amp;DOC_NAME=FAT:FQL_AUDITING_CLIENT_TEMPLATE.FAT&amp;display_string=Audit&amp;VAR:KEY=TMHGXAVKNE&amp;VAR:QUERY=RkZfTkVUX0lOQyhRVFIsMzg1MzMp&amp;WINDOW=FIRST_POPUP&amp;HEIGHT=450&amp;WIDTH=450&amp;START_MAXIMIZED=","FALSE&amp;VAR:CALENDAR=FIVEDAY&amp;VAR:SYMBOL=5411&amp;VAR:INDEX=0"}</definedName>
    <definedName name="_840__FDSAUDITLINK__" hidden="1">{"fdsup://directions/FAT Viewer?action=UPDATE&amp;creator=factset&amp;DYN_ARGS=TRUE&amp;DOC_NAME=FAT:FQL_AUDITING_CLIENT_TEMPLATE.FAT&amp;display_string=Audit&amp;VAR:KEY=UROVODOFUR&amp;VAR:QUERY=RkZfSU5UX0VYUF9ORVQoUVRSLDM5OTk0KQ==&amp;WINDOW=FIRST_POPUP&amp;HEIGHT=450&amp;WIDTH=450&amp;START_MA","XIMIZED=FALSE&amp;VAR:CALENDAR=FIVEDAY&amp;VAR:SYMBOL=5411&amp;VAR:INDEX=0"}</definedName>
    <definedName name="_841__FDSAUDITLINK__" hidden="1">{"fdsup://directions/FAT Viewer?action=UPDATE&amp;creator=factset&amp;DYN_ARGS=TRUE&amp;DOC_NAME=FAT:FQL_AUDITING_CLIENT_TEMPLATE.FAT&amp;display_string=Audit&amp;VAR:KEY=YHADENCZUH&amp;VAR:QUERY=RkZfSU5UX0VYUF9ORVQoUVRSLDM5OTAzKQ==&amp;WINDOW=FIRST_POPUP&amp;HEIGHT=450&amp;WIDTH=450&amp;START_MA","XIMIZED=FALSE&amp;VAR:CALENDAR=FIVEDAY&amp;VAR:SYMBOL=5411&amp;VAR:INDEX=0"}</definedName>
    <definedName name="_842__FDSAUDITLINK__" hidden="1">{"fdsup://directions/FAT Viewer?action=UPDATE&amp;creator=factset&amp;DYN_ARGS=TRUE&amp;DOC_NAME=FAT:FQL_AUDITING_CLIENT_TEMPLATE.FAT&amp;display_string=Audit&amp;VAR:KEY=MDWXOLSRMH&amp;VAR:QUERY=RkZfSU5UX0VYUF9ORVQoUVRSLDM5ODEzKQ==&amp;WINDOW=FIRST_POPUP&amp;HEIGHT=450&amp;WIDTH=450&amp;START_MA","XIMIZED=FALSE&amp;VAR:CALENDAR=FIVEDAY&amp;VAR:SYMBOL=5411&amp;VAR:INDEX=0"}</definedName>
    <definedName name="_843__FDSAUDITLINK__" hidden="1">{"fdsup://directions/FAT Viewer?action=UPDATE&amp;creator=factset&amp;DYN_ARGS=TRUE&amp;DOC_NAME=FAT:FQL_AUDITING_CLIENT_TEMPLATE.FAT&amp;display_string=Audit&amp;VAR:KEY=CZSNUHWFWX&amp;VAR:QUERY=RkZfSU5UX0VYUF9ORVQoUVRSLDM5NzIxKQ==&amp;WINDOW=FIRST_POPUP&amp;HEIGHT=450&amp;WIDTH=450&amp;START_MA","XIMIZED=FALSE&amp;VAR:CALENDAR=FIVEDAY&amp;VAR:SYMBOL=5411&amp;VAR:INDEX=0"}</definedName>
    <definedName name="_844__FDSAUDITLINK__" hidden="1">{"fdsup://directions/FAT Viewer?action=UPDATE&amp;creator=factset&amp;DYN_ARGS=TRUE&amp;DOC_NAME=FAT:FQL_AUDITING_CLIENT_TEMPLATE.FAT&amp;display_string=Audit&amp;VAR:KEY=INEFMHKHKR&amp;VAR:QUERY=RkZfSU5UX0VYUF9ORVQoUVRSLDM5NjI5KQ==&amp;WINDOW=FIRST_POPUP&amp;HEIGHT=450&amp;WIDTH=450&amp;START_MA","XIMIZED=FALSE&amp;VAR:CALENDAR=FIVEDAY&amp;VAR:SYMBOL=5411&amp;VAR:INDEX=0"}</definedName>
    <definedName name="_845__FDSAUDITLINK__" hidden="1">{"fdsup://directions/FAT Viewer?action=UPDATE&amp;creator=factset&amp;DYN_ARGS=TRUE&amp;DOC_NAME=FAT:FQL_AUDITING_CLIENT_TEMPLATE.FAT&amp;display_string=Audit&amp;VAR:KEY=CBMVOTCHSN&amp;VAR:QUERY=RkZfSU5UX0VYUF9ORVQoUVRSLDM5NTM4KQ==&amp;WINDOW=FIRST_POPUP&amp;HEIGHT=450&amp;WIDTH=450&amp;START_MA","XIMIZED=FALSE&amp;VAR:CALENDAR=FIVEDAY&amp;VAR:SYMBOL=5411&amp;VAR:INDEX=0"}</definedName>
    <definedName name="_846__FDSAUDITLINK__" hidden="1">{"fdsup://directions/FAT Viewer?action=UPDATE&amp;creator=factset&amp;DYN_ARGS=TRUE&amp;DOC_NAME=FAT:FQL_AUDITING_CLIENT_TEMPLATE.FAT&amp;display_string=Audit&amp;VAR:KEY=IPQTKBOVCL&amp;VAR:QUERY=RkZfSU5UX0VYUF9ORVQoUVRSLDM5NDQ3KQ==&amp;WINDOW=FIRST_POPUP&amp;HEIGHT=450&amp;WIDTH=450&amp;START_MA","XIMIZED=FALSE&amp;VAR:CALENDAR=FIVEDAY&amp;VAR:SYMBOL=5411&amp;VAR:INDEX=0"}</definedName>
    <definedName name="_847__FDSAUDITLINK__" hidden="1">{"fdsup://directions/FAT Viewer?action=UPDATE&amp;creator=factset&amp;DYN_ARGS=TRUE&amp;DOC_NAME=FAT:FQL_AUDITING_CLIENT_TEMPLATE.FAT&amp;display_string=Audit&amp;VAR:KEY=IZETEBATKH&amp;VAR:QUERY=RkZfSU5UX0VYUF9ORVQoUVRSLDM5MzU1KQ==&amp;WINDOW=FIRST_POPUP&amp;HEIGHT=450&amp;WIDTH=450&amp;START_MA","XIMIZED=FALSE&amp;VAR:CALENDAR=FIVEDAY&amp;VAR:SYMBOL=5411&amp;VAR:INDEX=0"}</definedName>
    <definedName name="_848__FDSAUDITLINK__" hidden="1">{"fdsup://directions/FAT Viewer?action=UPDATE&amp;creator=factset&amp;DYN_ARGS=TRUE&amp;DOC_NAME=FAT:FQL_AUDITING_CLIENT_TEMPLATE.FAT&amp;display_string=Audit&amp;VAR:KEY=KRUHAFGTEF&amp;VAR:QUERY=RkZfSU5UX0VYUF9ORVQoUVRSLDM5MjYzKQ==&amp;WINDOW=FIRST_POPUP&amp;HEIGHT=450&amp;WIDTH=450&amp;START_MA","XIMIZED=FALSE&amp;VAR:CALENDAR=FIVEDAY&amp;VAR:SYMBOL=5411&amp;VAR:INDEX=0"}</definedName>
    <definedName name="_849__FDSAUDITLINK__" hidden="1">{"fdsup://directions/FAT Viewer?action=UPDATE&amp;creator=factset&amp;DYN_ARGS=TRUE&amp;DOC_NAME=FAT:FQL_AUDITING_CLIENT_TEMPLATE.FAT&amp;display_string=Audit&amp;VAR:KEY=SNKFONWXER&amp;VAR:QUERY=RkZfSU5UX0VYUF9ORVQoUVRSLDM5MTcyKQ==&amp;WINDOW=FIRST_POPUP&amp;HEIGHT=450&amp;WIDTH=450&amp;START_MA","XIMIZED=FALSE&amp;VAR:CALENDAR=FIVEDAY&amp;VAR:SYMBOL=5411&amp;VAR:INDEX=0"}</definedName>
    <definedName name="_85__FDSAUDITLINK__" hidden="1">{"fdsup://directions/FAT Viewer?action=UPDATE&amp;creator=factset&amp;DYN_ARGS=TRUE&amp;DOC_NAME=FAT:FQL_AUDITING_CLIENT_TEMPLATE.FAT&amp;display_string=Audit&amp;VAR:KEY=FCXGZSZORM&amp;VAR:QUERY=RkZfTkVUX0lOQyhRVFIsMzg0NDIp&amp;WINDOW=FIRST_POPUP&amp;HEIGHT=450&amp;WIDTH=450&amp;START_MAXIMIZED=","FALSE&amp;VAR:CALENDAR=FIVEDAY&amp;VAR:SYMBOL=5411&amp;VAR:INDEX=0"}</definedName>
    <definedName name="_850__FDSAUDITLINK__" hidden="1">{"fdsup://directions/FAT Viewer?action=UPDATE&amp;creator=factset&amp;DYN_ARGS=TRUE&amp;DOC_NAME=FAT:FQL_AUDITING_CLIENT_TEMPLATE.FAT&amp;display_string=Audit&amp;VAR:KEY=ABYPGZGZAF&amp;VAR:QUERY=RkZfSU5UX0VYUF9ORVQoUVRSLDM5MDgyKQ==&amp;WINDOW=FIRST_POPUP&amp;HEIGHT=450&amp;WIDTH=450&amp;START_MA","XIMIZED=FALSE&amp;VAR:CALENDAR=FIVEDAY&amp;VAR:SYMBOL=5411&amp;VAR:INDEX=0"}</definedName>
    <definedName name="_851__FDSAUDITLINK__" hidden="1">{"fdsup://directions/FAT Viewer?action=UPDATE&amp;creator=factset&amp;DYN_ARGS=TRUE&amp;DOC_NAME=FAT:FQL_AUDITING_CLIENT_TEMPLATE.FAT&amp;display_string=Audit&amp;VAR:KEY=CRQNQVAVSB&amp;VAR:QUERY=RkZfSU5UX0VYUF9ORVQoUVRSLDM4OTkwKQ==&amp;WINDOW=FIRST_POPUP&amp;HEIGHT=450&amp;WIDTH=450&amp;START_MA","XIMIZED=FALSE&amp;VAR:CALENDAR=FIVEDAY&amp;VAR:SYMBOL=5411&amp;VAR:INDEX=0"}</definedName>
    <definedName name="_852__FDSAUDITLINK__" hidden="1">{"fdsup://directions/FAT Viewer?action=UPDATE&amp;creator=factset&amp;DYN_ARGS=TRUE&amp;DOC_NAME=FAT:FQL_AUDITING_CLIENT_TEMPLATE.FAT&amp;display_string=Audit&amp;VAR:KEY=MDEZGNENMT&amp;VAR:QUERY=RkZfSU5UX0VYUF9ORVQoUVRSLDM4ODk4KQ==&amp;WINDOW=FIRST_POPUP&amp;HEIGHT=450&amp;WIDTH=450&amp;START_MA","XIMIZED=FALSE&amp;VAR:CALENDAR=FIVEDAY&amp;VAR:SYMBOL=5411&amp;VAR:INDEX=0"}</definedName>
    <definedName name="_853__FDSAUDITLINK__" hidden="1">{"fdsup://directions/FAT Viewer?action=UPDATE&amp;creator=factset&amp;DYN_ARGS=TRUE&amp;DOC_NAME=FAT:FQL_AUDITING_CLIENT_TEMPLATE.FAT&amp;display_string=Audit&amp;VAR:KEY=GRUNYPSBSF&amp;VAR:QUERY=RkZfSU5UX0VYUF9ORVQoUVRSLDM4ODA3KQ==&amp;WINDOW=FIRST_POPUP&amp;HEIGHT=450&amp;WIDTH=450&amp;START_MA","XIMIZED=FALSE&amp;VAR:CALENDAR=FIVEDAY&amp;VAR:SYMBOL=5411&amp;VAR:INDEX=0"}</definedName>
    <definedName name="_854__FDSAUDITLINK__" hidden="1">{"fdsup://directions/FAT Viewer?action=UPDATE&amp;creator=factset&amp;DYN_ARGS=TRUE&amp;DOC_NAME=FAT:FQL_AUDITING_CLIENT_TEMPLATE.FAT&amp;display_string=Audit&amp;VAR:KEY=CFWVSRKXWP&amp;VAR:QUERY=RkZfSU5UX0VYUF9ORVQoUVRSLDM4NzE3KQ==&amp;WINDOW=FIRST_POPUP&amp;HEIGHT=450&amp;WIDTH=450&amp;START_MA","XIMIZED=FALSE&amp;VAR:CALENDAR=FIVEDAY&amp;VAR:SYMBOL=5411&amp;VAR:INDEX=0"}</definedName>
    <definedName name="_855__FDSAUDITLINK__" hidden="1">{"fdsup://directions/FAT Viewer?action=UPDATE&amp;creator=factset&amp;DYN_ARGS=TRUE&amp;DOC_NAME=FAT:FQL_AUDITING_CLIENT_TEMPLATE.FAT&amp;display_string=Audit&amp;VAR:KEY=GPMHGPIZQN&amp;VAR:QUERY=RkZfSU5UX0VYUF9ORVQoUVRSLDM4NjI1KQ==&amp;WINDOW=FIRST_POPUP&amp;HEIGHT=450&amp;WIDTH=450&amp;START_MA","XIMIZED=FALSE&amp;VAR:CALENDAR=FIVEDAY&amp;VAR:SYMBOL=5411&amp;VAR:INDEX=0"}</definedName>
    <definedName name="_856__FDSAUDITLINK__" hidden="1">{"fdsup://directions/FAT Viewer?action=UPDATE&amp;creator=factset&amp;DYN_ARGS=TRUE&amp;DOC_NAME=FAT:FQL_AUDITING_CLIENT_TEMPLATE.FAT&amp;display_string=Audit&amp;VAR:KEY=GFMHGVINQP&amp;VAR:QUERY=RkZfSU5UX0VYUF9ORVQoUVRSLDM4NTMzKQ==&amp;WINDOW=FIRST_POPUP&amp;HEIGHT=450&amp;WIDTH=450&amp;START_MA","XIMIZED=FALSE&amp;VAR:CALENDAR=FIVEDAY&amp;VAR:SYMBOL=5411&amp;VAR:INDEX=0"}</definedName>
    <definedName name="_857__FDSAUDITLINK__" hidden="1">{"fdsup://directions/FAT Viewer?action=UPDATE&amp;creator=factset&amp;DYN_ARGS=TRUE&amp;DOC_NAME=FAT:FQL_AUDITING_CLIENT_TEMPLATE.FAT&amp;display_string=Audit&amp;VAR:KEY=EHMLUREXMP&amp;VAR:QUERY=RkZfSU5UX0VYUF9ORVQoUVRSLDM4NDQyKQ==&amp;WINDOW=FIRST_POPUP&amp;HEIGHT=450&amp;WIDTH=450&amp;START_MA","XIMIZED=FALSE&amp;VAR:CALENDAR=FIVEDAY&amp;VAR:SYMBOL=5411&amp;VAR:INDEX=0"}</definedName>
    <definedName name="_858__FDSAUDITLINK__" hidden="1">{"fdsup://directions/FAT Viewer?action=UPDATE&amp;creator=factset&amp;DYN_ARGS=TRUE&amp;DOC_NAME=FAT:FQL_AUDITING_CLIENT_TEMPLATE.FAT&amp;display_string=Audit&amp;VAR:KEY=MLQLUBMVWJ&amp;VAR:QUERY=RkZfSU5UX0VYUF9ORVQoUVRSLDM4MzUyKQ==&amp;WINDOW=FIRST_POPUP&amp;HEIGHT=450&amp;WIDTH=450&amp;START_MA","XIMIZED=FALSE&amp;VAR:CALENDAR=FIVEDAY&amp;VAR:SYMBOL=5411&amp;VAR:INDEX=0"}</definedName>
    <definedName name="_859__FDSAUDITLINK__" hidden="1">{"fdsup://directions/FAT Viewer?action=UPDATE&amp;creator=factset&amp;DYN_ARGS=TRUE&amp;DOC_NAME=FAT:FQL_AUDITING_CLIENT_TEMPLATE.FAT&amp;display_string=Audit&amp;VAR:KEY=UXSNGRQHQD&amp;VAR:QUERY=RkZfSU5UX0VYUF9ORVQoUVRSLDM4MjYwKQ==&amp;WINDOW=FIRST_POPUP&amp;HEIGHT=450&amp;WIDTH=450&amp;START_MA","XIMIZED=FALSE&amp;VAR:CALENDAR=FIVEDAY&amp;VAR:SYMBOL=5411&amp;VAR:INDEX=0"}</definedName>
    <definedName name="_86__FDSAUDITLINK__" hidden="1">{"fdsup://directions/FAT Viewer?action=UPDATE&amp;creator=factset&amp;DYN_ARGS=TRUE&amp;DOC_NAME=FAT:FQL_AUDITING_CLIENT_TEMPLATE.FAT&amp;display_string=Audit&amp;VAR:KEY=TSRYPSXOZY&amp;VAR:QUERY=RkZfTkVUX0lOQyhRVFIsMzgzNTIp&amp;WINDOW=FIRST_POPUP&amp;HEIGHT=450&amp;WIDTH=450&amp;START_MAXIMIZED=","FALSE&amp;VAR:CALENDAR=FIVEDAY&amp;VAR:SYMBOL=5411&amp;VAR:INDEX=0"}</definedName>
    <definedName name="_860__FDSAUDITLINK__" hidden="1">{"fdsup://directions/FAT Viewer?action=UPDATE&amp;creator=factset&amp;DYN_ARGS=TRUE&amp;DOC_NAME=FAT:FQL_AUDITING_CLIENT_TEMPLATE.FAT&amp;display_string=Audit&amp;VAR:KEY=CLAJIXGNMJ&amp;VAR:QUERY=RkZfSU5UX0VYUF9ORVQoUVRSLDM4MTY4KQ==&amp;WINDOW=FIRST_POPUP&amp;HEIGHT=450&amp;WIDTH=450&amp;START_MA","XIMIZED=FALSE&amp;VAR:CALENDAR=FIVEDAY&amp;VAR:SYMBOL=5411&amp;VAR:INDEX=0"}</definedName>
    <definedName name="_861__FDSAUDITLINK__" hidden="1">{"fdsup://directions/FAT Viewer?action=UPDATE&amp;creator=factset&amp;DYN_ARGS=TRUE&amp;DOC_NAME=FAT:FQL_AUDITING_CLIENT_TEMPLATE.FAT&amp;display_string=Audit&amp;VAR:KEY=OVEFUHODST&amp;VAR:QUERY=RkZfSU5UX0VYUF9ORVQoUVRSLDM4MDc3KQ==&amp;WINDOW=FIRST_POPUP&amp;HEIGHT=450&amp;WIDTH=450&amp;START_MA","XIMIZED=FALSE&amp;VAR:CALENDAR=FIVEDAY&amp;VAR:SYMBOL=5411&amp;VAR:INDEX=0"}</definedName>
    <definedName name="_862__FDSAUDITLINK__" hidden="1">{"fdsup://directions/FAT Viewer?action=UPDATE&amp;creator=factset&amp;DYN_ARGS=TRUE&amp;DOC_NAME=FAT:FQL_AUDITING_CLIENT_TEMPLATE.FAT&amp;display_string=Audit&amp;VAR:KEY=QDWPCHWLWD&amp;VAR:QUERY=RkZfSU5UX0VYUF9ORVQoUVRSLDM3OTg2KQ==&amp;WINDOW=FIRST_POPUP&amp;HEIGHT=450&amp;WIDTH=450&amp;START_MA","XIMIZED=FALSE&amp;VAR:CALENDAR=FIVEDAY&amp;VAR:SYMBOL=5411&amp;VAR:INDEX=0"}</definedName>
    <definedName name="_863__FDSAUDITLINK__" hidden="1">{"fdsup://directions/FAT Viewer?action=UPDATE&amp;creator=factset&amp;DYN_ARGS=TRUE&amp;DOC_NAME=FAT:FQL_AUDITING_CLIENT_TEMPLATE.FAT&amp;display_string=Audit&amp;VAR:KEY=KTONMLWNQT&amp;VAR:QUERY=RkZfSU5UX0VYUF9ORVQoUVRSLDM3ODk0KQ==&amp;WINDOW=FIRST_POPUP&amp;HEIGHT=450&amp;WIDTH=450&amp;START_MA","XIMIZED=FALSE&amp;VAR:CALENDAR=FIVEDAY&amp;VAR:SYMBOL=5411&amp;VAR:INDEX=0"}</definedName>
    <definedName name="_864__FDSAUDITLINK__" hidden="1">{"fdsup://directions/FAT Viewer?action=UPDATE&amp;creator=factset&amp;DYN_ARGS=TRUE&amp;DOC_NAME=FAT:FQL_AUDITING_CLIENT_TEMPLATE.FAT&amp;display_string=Audit&amp;VAR:KEY=IZUXGPOFAT&amp;VAR:QUERY=RkZfSU5UX0VYUF9ORVQoUVRSLDM3ODAyKQ==&amp;WINDOW=FIRST_POPUP&amp;HEIGHT=450&amp;WIDTH=450&amp;START_MA","XIMIZED=FALSE&amp;VAR:CALENDAR=FIVEDAY&amp;VAR:SYMBOL=5411&amp;VAR:INDEX=0"}</definedName>
    <definedName name="_865__FDSAUDITLINK__" hidden="1">{"fdsup://directions/FAT Viewer?action=UPDATE&amp;creator=factset&amp;DYN_ARGS=TRUE&amp;DOC_NAME=FAT:FQL_AUDITING_CLIENT_TEMPLATE.FAT&amp;display_string=Audit&amp;VAR:KEY=QFQDETYJIX&amp;VAR:QUERY=RkZfSU5UX0VYUF9ORVQoUVRSLDM3NzExKQ==&amp;WINDOW=FIRST_POPUP&amp;HEIGHT=450&amp;WIDTH=450&amp;START_MA","XIMIZED=FALSE&amp;VAR:CALENDAR=FIVEDAY&amp;VAR:SYMBOL=5411&amp;VAR:INDEX=0"}</definedName>
    <definedName name="_866__FDSAUDITLINK__" hidden="1">{"fdsup://directions/FAT Viewer?action=UPDATE&amp;creator=factset&amp;DYN_ARGS=TRUE&amp;DOC_NAME=FAT:FQL_AUDITING_CLIENT_TEMPLATE.FAT&amp;display_string=Audit&amp;VAR:KEY=UVKTAZSZKD&amp;VAR:QUERY=RkZfSU5UX0VYUF9ORVQoUVRSLDM3NjIxKQ==&amp;WINDOW=FIRST_POPUP&amp;HEIGHT=450&amp;WIDTH=450&amp;START_MA","XIMIZED=FALSE&amp;VAR:CALENDAR=FIVEDAY&amp;VAR:SYMBOL=5411&amp;VAR:INDEX=0"}</definedName>
    <definedName name="_867__FDSAUDITLINK__" hidden="1">{"fdsup://directions/FAT Viewer?action=UPDATE&amp;creator=factset&amp;DYN_ARGS=TRUE&amp;DOC_NAME=FAT:FQL_AUDITING_CLIENT_TEMPLATE.FAT&amp;display_string=Audit&amp;VAR:KEY=GTCLCRGNYB&amp;VAR:QUERY=RkZfSU5UX0VYUF9ORVQoUVRSLDM3NTI5KQ==&amp;WINDOW=FIRST_POPUP&amp;HEIGHT=450&amp;WIDTH=450&amp;START_MA","XIMIZED=FALSE&amp;VAR:CALENDAR=FIVEDAY&amp;VAR:SYMBOL=5411&amp;VAR:INDEX=0"}</definedName>
    <definedName name="_868__FDSAUDITLINK__" hidden="1">{"fdsup://directions/FAT Viewer?action=UPDATE&amp;creator=factset&amp;DYN_ARGS=TRUE&amp;DOC_NAME=FAT:FQL_AUDITING_CLIENT_TEMPLATE.FAT&amp;display_string=Audit&amp;VAR:KEY=EJWBIDCPYR&amp;VAR:QUERY=RkZfSU5UX0VYUF9ORVQoUVRSLDM3NDM3KQ==&amp;WINDOW=FIRST_POPUP&amp;HEIGHT=450&amp;WIDTH=450&amp;START_MA","XIMIZED=FALSE&amp;VAR:CALENDAR=FIVEDAY&amp;VAR:SYMBOL=5411&amp;VAR:INDEX=0"}</definedName>
    <definedName name="_869__FDSAUDITLINK__" hidden="1">{"fdsup://directions/FAT Viewer?action=UPDATE&amp;creator=factset&amp;DYN_ARGS=TRUE&amp;DOC_NAME=FAT:FQL_AUDITING_CLIENT_TEMPLATE.FAT&amp;display_string=Audit&amp;VAR:KEY=KHSTMNMVAL&amp;VAR:QUERY=RkZfSU5UX0VYUF9ORVQoUVRSLDM3MzQ2KQ==&amp;WINDOW=FIRST_POPUP&amp;HEIGHT=450&amp;WIDTH=450&amp;START_MA","XIMIZED=FALSE&amp;VAR:CALENDAR=FIVEDAY&amp;VAR:SYMBOL=5411&amp;VAR:INDEX=0"}</definedName>
    <definedName name="_87__FDSAUDITLINK__" hidden="1">{"fdsup://directions/FAT Viewer?action=UPDATE&amp;creator=factset&amp;DYN_ARGS=TRUE&amp;DOC_NAME=FAT:FQL_AUDITING_CLIENT_TEMPLATE.FAT&amp;display_string=Audit&amp;VAR:KEY=DYFGVGVGXW&amp;VAR:QUERY=RkZfTkVUX0lOQyhRVFIsMzgyNjAp&amp;WINDOW=FIRST_POPUP&amp;HEIGHT=450&amp;WIDTH=450&amp;START_MAXIMIZED=","FALSE&amp;VAR:CALENDAR=FIVEDAY&amp;VAR:SYMBOL=5411&amp;VAR:INDEX=0"}</definedName>
    <definedName name="_870__FDSAUDITLINK__" hidden="1">{"fdsup://directions/FAT Viewer?action=UPDATE&amp;creator=factset&amp;DYN_ARGS=TRUE&amp;DOC_NAME=FAT:FQL_AUDITING_CLIENT_TEMPLATE.FAT&amp;display_string=Audit&amp;VAR:KEY=WBGZMXABKP&amp;VAR:QUERY=RkZfSU5UX0VYUF9ORVQoUVRSLDM3MjU2KQ==&amp;WINDOW=FIRST_POPUP&amp;HEIGHT=450&amp;WIDTH=450&amp;START_MA","XIMIZED=FALSE&amp;VAR:CALENDAR=FIVEDAY&amp;VAR:SYMBOL=5411&amp;VAR:INDEX=0"}</definedName>
    <definedName name="_871__FDSAUDITLINK__" hidden="1">{"fdsup://directions/FAT Viewer?action=UPDATE&amp;creator=factset&amp;DYN_ARGS=TRUE&amp;DOC_NAME=FAT:FQL_AUDITING_CLIENT_TEMPLATE.FAT&amp;display_string=Audit&amp;VAR:KEY=AXSNIFKNWR&amp;VAR:QUERY=RkZfSU5UX0VYUF9ORVQoUVRSLDM3MTY0KQ==&amp;WINDOW=FIRST_POPUP&amp;HEIGHT=450&amp;WIDTH=450&amp;START_MA","XIMIZED=FALSE&amp;VAR:CALENDAR=FIVEDAY&amp;VAR:SYMBOL=5411&amp;VAR:INDEX=0"}</definedName>
    <definedName name="_872__FDSAUDITLINK__" hidden="1">{"fdsup://directions/FAT Viewer?action=UPDATE&amp;creator=factset&amp;DYN_ARGS=TRUE&amp;DOC_NAME=FAT:FQL_AUDITING_CLIENT_TEMPLATE.FAT&amp;display_string=Audit&amp;VAR:KEY=YTYDYJQPWB&amp;VAR:QUERY=RkZfSU5UX0VYUF9ORVQoUVRSLDM3MDcyKQ==&amp;WINDOW=FIRST_POPUP&amp;HEIGHT=450&amp;WIDTH=450&amp;START_MA","XIMIZED=FALSE&amp;VAR:CALENDAR=FIVEDAY&amp;VAR:SYMBOL=5411&amp;VAR:INDEX=0"}</definedName>
    <definedName name="_873__FDSAUDITLINK__" hidden="1">{"fdsup://directions/FAT Viewer?action=UPDATE&amp;creator=factset&amp;DYN_ARGS=TRUE&amp;DOC_NAME=FAT:FQL_AUDITING_CLIENT_TEMPLATE.FAT&amp;display_string=Audit&amp;VAR:KEY=SDEBMJKPQT&amp;VAR:QUERY=RkZfSU5UX0VYUF9ORVQoUVRSLDM2OTgxKQ==&amp;WINDOW=FIRST_POPUP&amp;HEIGHT=450&amp;WIDTH=450&amp;START_MA","XIMIZED=FALSE&amp;VAR:CALENDAR=FIVEDAY&amp;VAR:SYMBOL=5411&amp;VAR:INDEX=0"}</definedName>
    <definedName name="_874__FDSAUDITLINK__" hidden="1">{"fdsup://directions/FAT Viewer?action=UPDATE&amp;creator=factset&amp;DYN_ARGS=TRUE&amp;DOC_NAME=FAT:FQL_AUDITING_CLIENT_TEMPLATE.FAT&amp;display_string=Audit&amp;VAR:KEY=INKXAHWNKL&amp;VAR:QUERY=RkZfSU5UX0VYUF9ORVQoUVRSLDM2ODkxKQ==&amp;WINDOW=FIRST_POPUP&amp;HEIGHT=450&amp;WIDTH=450&amp;START_MA","XIMIZED=FALSE&amp;VAR:CALENDAR=FIVEDAY&amp;VAR:SYMBOL=5411&amp;VAR:INDEX=0"}</definedName>
    <definedName name="_875__FDSAUDITLINK__" hidden="1">{"fdsup://directions/FAT Viewer?action=UPDATE&amp;creator=factset&amp;DYN_ARGS=TRUE&amp;DOC_NAME=FAT:FQL_AUDITING_CLIENT_TEMPLATE.FAT&amp;display_string=Audit&amp;VAR:KEY=OZONKROVSR&amp;VAR:QUERY=RkZfSU5UX0VYUF9ORVQoUVRSLDM2Nzk5KQ==&amp;WINDOW=FIRST_POPUP&amp;HEIGHT=450&amp;WIDTH=450&amp;START_MA","XIMIZED=FALSE&amp;VAR:CALENDAR=FIVEDAY&amp;VAR:SYMBOL=5411&amp;VAR:INDEX=0"}</definedName>
    <definedName name="_876__FDSAUDITLINK__" hidden="1">{"fdsup://directions/FAT Viewer?action=UPDATE&amp;creator=factset&amp;DYN_ARGS=TRUE&amp;DOC_NAME=FAT:FQL_AUDITING_CLIENT_TEMPLATE.FAT&amp;display_string=Audit&amp;VAR:KEY=OJCRYRMRML&amp;VAR:QUERY=RkZfSU5UX0VYUF9ORVQoUVRSLDM2NzA3KQ==&amp;WINDOW=FIRST_POPUP&amp;HEIGHT=450&amp;WIDTH=450&amp;START_MA","XIMIZED=FALSE&amp;VAR:CALENDAR=FIVEDAY&amp;VAR:SYMBOL=5411&amp;VAR:INDEX=0"}</definedName>
    <definedName name="_877__FDSAUDITLINK__" hidden="1">{"fdsup://Directions/FactSet Auditing Viewer?action=AUDIT_VALUE&amp;DB=129&amp;ID1=654379&amp;VALUEID=01250&amp;SDATE=201004&amp;PERIODTYPE=QTR_STD&amp;SCFT=3&amp;window=popup_no_bar&amp;width=385&amp;height=120&amp;START_MAXIMIZED=FALSE&amp;creator=factset&amp;display_string=Audit"}</definedName>
    <definedName name="_878__FDSAUDITLINK__" hidden="1">{"fdsup://directions/FAT Viewer?action=UPDATE&amp;creator=factset&amp;DYN_ARGS=TRUE&amp;DOC_NAME=FAT:FQL_AUDITING_CLIENT_TEMPLATE.FAT&amp;display_string=Audit&amp;VAR:KEY=KZSPYZEFSB&amp;VAR:QUERY=RkZfU0dBKFFUUiw0MDYzMyk=&amp;WINDOW=FIRST_POPUP&amp;HEIGHT=450&amp;WIDTH=450&amp;START_MAXIMIZED=FALS","E&amp;VAR:CALENDAR=FIVEDAY&amp;VAR:SYMBOL=5411&amp;VAR:INDEX=0"}</definedName>
    <definedName name="_879__FDSAUDITLINK__" hidden="1">{"fdsup://directions/FAT Viewer?action=UPDATE&amp;creator=factset&amp;DYN_ARGS=TRUE&amp;DOC_NAME=FAT:FQL_AUDITING_CLIENT_TEMPLATE.FAT&amp;display_string=Audit&amp;VAR:KEY=AHQBQREPAZ&amp;VAR:QUERY=RkZfR1JPU1NfSU5DKFFUUiw0MDYzMyk=&amp;WINDOW=FIRST_POPUP&amp;HEIGHT=450&amp;WIDTH=450&amp;START_MAXIMI","ZED=FALSE&amp;VAR:CALENDAR=FIVEDAY&amp;VAR:SYMBOL=5411&amp;VAR:INDEX=0"}</definedName>
    <definedName name="_88__FDSAUDITLINK__" hidden="1">{"fdsup://directions/FAT Viewer?action=UPDATE&amp;creator=factset&amp;DYN_ARGS=TRUE&amp;DOC_NAME=FAT:FQL_AUDITING_CLIENT_TEMPLATE.FAT&amp;display_string=Audit&amp;VAR:KEY=HMVKXAHKVE&amp;VAR:QUERY=RkZfTkVUX0lOQyhRVFIsMzgxNjgp&amp;WINDOW=FIRST_POPUP&amp;HEIGHT=450&amp;WIDTH=450&amp;START_MAXIMIZED=","FALSE&amp;VAR:CALENDAR=FIVEDAY&amp;VAR:SYMBOL=5411&amp;VAR:INDEX=0"}</definedName>
    <definedName name="_88_0_Table2_" hidden="1">#REF!</definedName>
    <definedName name="_880__FDSAUDITLINK__" hidden="1">{"fdsup://directions/FAT Viewer?action=UPDATE&amp;creator=factset&amp;DYN_ARGS=TRUE&amp;DOC_NAME=FAT:FQL_AUDITING_CLIENT_TEMPLATE.FAT&amp;display_string=Audit&amp;VAR:KEY=QVYXWHSHKP&amp;VAR:QUERY=RkZfQ09HUyhRVFIsNDA2MzMp&amp;WINDOW=FIRST_POPUP&amp;HEIGHT=450&amp;WIDTH=450&amp;START_MAXIMIZED=FALS","E&amp;VAR:CALENDAR=FIVEDAY&amp;VAR:SYMBOL=5411&amp;VAR:INDEX=0"}</definedName>
    <definedName name="_881__FDSAUDITLINK__" hidden="1">{"fdsup://Directions/FactSet Auditing Viewer?action=AUDIT_VALUE&amp;DB=129&amp;ID1=654379&amp;VALUEID=01001&amp;SDATE=201004&amp;PERIODTYPE=QTR_STD&amp;SCFT=3&amp;window=popup_no_bar&amp;width=385&amp;height=120&amp;START_MAXIMIZED=FALSE&amp;creator=factset&amp;display_string=Audit"}</definedName>
    <definedName name="_882__FDSAUDITLINK__" hidden="1">{"fdsup://directions/FAT Viewer?action=UPDATE&amp;creator=factset&amp;DYN_ARGS=TRUE&amp;DOC_NAME=FAT:FQL_AUDITING_CLIENT_TEMPLATE.FAT&amp;display_string=Audit&amp;VAR:KEY=QLQFSDUJYX&amp;VAR:QUERY=RkZfRUJJVF9PUEVSKFFUUiw0MDU0Myk=&amp;WINDOW=FIRST_POPUP&amp;HEIGHT=450&amp;WIDTH=450&amp;START_MAXIMI","ZED=FALSE&amp;VAR:CALENDAR=FIVEDAY&amp;VAR:SYMBOL=5411&amp;VAR:INDEX=0"}</definedName>
    <definedName name="_883__FDSAUDITLINK__" hidden="1">{"fdsup://directions/FAT Viewer?action=UPDATE&amp;creator=factset&amp;DYN_ARGS=TRUE&amp;DOC_NAME=FAT:FQL_AUDITING_CLIENT_TEMPLATE.FAT&amp;display_string=Audit&amp;VAR:KEY=EBIBKNKDUL&amp;VAR:QUERY=RkZfRUJJVF9PUEVSKFFUUiw0MDQ1MSk=&amp;WINDOW=FIRST_POPUP&amp;HEIGHT=450&amp;WIDTH=450&amp;START_MAXIMI","ZED=FALSE&amp;VAR:CALENDAR=FIVEDAY&amp;VAR:SYMBOL=5411&amp;VAR:INDEX=0"}</definedName>
    <definedName name="_884__FDSAUDITLINK__" hidden="1">{"fdsup://directions/FAT Viewer?action=UPDATE&amp;creator=factset&amp;DYN_ARGS=TRUE&amp;DOC_NAME=FAT:FQL_AUDITING_CLIENT_TEMPLATE.FAT&amp;display_string=Audit&amp;VAR:KEY=KDINULAVSB&amp;VAR:QUERY=RkZfRUJJVF9PUEVSKFFUUiw0MDM1OSk=&amp;WINDOW=FIRST_POPUP&amp;HEIGHT=450&amp;WIDTH=450&amp;START_MAXIMI","ZED=FALSE&amp;VAR:CALENDAR=FIVEDAY&amp;VAR:SYMBOL=5411&amp;VAR:INDEX=0"}</definedName>
    <definedName name="_885__FDSAUDITLINK__" hidden="1">{"fdsup://directions/FAT Viewer?action=UPDATE&amp;creator=factset&amp;DYN_ARGS=TRUE&amp;DOC_NAME=FAT:FQL_AUDITING_CLIENT_TEMPLATE.FAT&amp;display_string=Audit&amp;VAR:KEY=WNELQBEPGV&amp;VAR:QUERY=RkZfU0dBKFFUUiw0MDU0Myk=&amp;WINDOW=FIRST_POPUP&amp;HEIGHT=450&amp;WIDTH=450&amp;START_MAXIMIZED=FALS","E&amp;VAR:CALENDAR=FIVEDAY&amp;VAR:SYMBOL=5411&amp;VAR:INDEX=0"}</definedName>
    <definedName name="_886__FDSAUDITLINK__" hidden="1">{"fdsup://directions/FAT Viewer?action=UPDATE&amp;creator=factset&amp;DYN_ARGS=TRUE&amp;DOC_NAME=FAT:FQL_AUDITING_CLIENT_TEMPLATE.FAT&amp;display_string=Audit&amp;VAR:KEY=IHMNEHUDCP&amp;VAR:QUERY=RkZfU0dBKFFUUiw0MDQ1MSk=&amp;WINDOW=FIRST_POPUP&amp;HEIGHT=450&amp;WIDTH=450&amp;START_MAXIMIZED=FALS","E&amp;VAR:CALENDAR=FIVEDAY&amp;VAR:SYMBOL=5411&amp;VAR:INDEX=0"}</definedName>
    <definedName name="_887__FDSAUDITLINK__" hidden="1">{"fdsup://directions/FAT Viewer?action=UPDATE&amp;creator=factset&amp;DYN_ARGS=TRUE&amp;DOC_NAME=FAT:FQL_AUDITING_CLIENT_TEMPLATE.FAT&amp;display_string=Audit&amp;VAR:KEY=ALMXYTCLYZ&amp;VAR:QUERY=RkZfU0dBKFFUUiw0MDM1OSk=&amp;WINDOW=FIRST_POPUP&amp;HEIGHT=450&amp;WIDTH=450&amp;START_MAXIMIZED=FALS","E&amp;VAR:CALENDAR=FIVEDAY&amp;VAR:SYMBOL=5411&amp;VAR:INDEX=0"}</definedName>
    <definedName name="_888__FDSAUDITLINK__" hidden="1">{"fdsup://directions/FAT Viewer?action=UPDATE&amp;creator=factset&amp;DYN_ARGS=TRUE&amp;DOC_NAME=FAT:FQL_AUDITING_CLIENT_TEMPLATE.FAT&amp;display_string=Audit&amp;VAR:KEY=MVAFEJMHQP&amp;VAR:QUERY=RkZfR1JPU1NfSU5DKFFUUiw0MDU0Myk=&amp;WINDOW=FIRST_POPUP&amp;HEIGHT=450&amp;WIDTH=450&amp;START_MAXIMI","ZED=FALSE&amp;VAR:CALENDAR=FIVEDAY&amp;VAR:SYMBOL=5411&amp;VAR:INDEX=0"}</definedName>
    <definedName name="_889__FDSAUDITLINK__" hidden="1">{"fdsup://directions/FAT Viewer?action=UPDATE&amp;creator=factset&amp;DYN_ARGS=TRUE&amp;DOC_NAME=FAT:FQL_AUDITING_CLIENT_TEMPLATE.FAT&amp;display_string=Audit&amp;VAR:KEY=MXORKZIHML&amp;VAR:QUERY=RkZfR1JPU1NfSU5DKFFUUiw0MDQ1MSk=&amp;WINDOW=FIRST_POPUP&amp;HEIGHT=450&amp;WIDTH=450&amp;START_MAXIMI","ZED=FALSE&amp;VAR:CALENDAR=FIVEDAY&amp;VAR:SYMBOL=5411&amp;VAR:INDEX=0"}</definedName>
    <definedName name="_89__FDSAUDITLINK__" hidden="1">{"fdsup://directions/FAT Viewer?action=UPDATE&amp;creator=factset&amp;DYN_ARGS=TRUE&amp;DOC_NAME=FAT:FQL_AUDITING_CLIENT_TEMPLATE.FAT&amp;display_string=Audit&amp;VAR:KEY=NELGNUHSBS&amp;VAR:QUERY=RkZfTkVUX0lOQyhRVFIsMzgwNzcp&amp;WINDOW=FIRST_POPUP&amp;HEIGHT=450&amp;WIDTH=450&amp;START_MAXIMIZED=","FALSE&amp;VAR:CALENDAR=FIVEDAY&amp;VAR:SYMBOL=5411&amp;VAR:INDEX=0"}</definedName>
    <definedName name="_89_0_Table2_" hidden="1">#REF!</definedName>
    <definedName name="_890__FDSAUDITLINK__" hidden="1">{"fdsup://directions/FAT Viewer?action=UPDATE&amp;creator=factset&amp;DYN_ARGS=TRUE&amp;DOC_NAME=FAT:FQL_AUDITING_CLIENT_TEMPLATE.FAT&amp;display_string=Audit&amp;VAR:KEY=MHOVYHUFED&amp;VAR:QUERY=RkZfR1JPU1NfSU5DKFFUUiw0MDM1OSk=&amp;WINDOW=FIRST_POPUP&amp;HEIGHT=450&amp;WIDTH=450&amp;START_MAXIMI","ZED=FALSE&amp;VAR:CALENDAR=FIVEDAY&amp;VAR:SYMBOL=5411&amp;VAR:INDEX=0"}</definedName>
    <definedName name="_891__FDSAUDITLINK__" hidden="1">{"fdsup://directions/FAT Viewer?action=UPDATE&amp;creator=factset&amp;DYN_ARGS=TRUE&amp;DOC_NAME=FAT:FQL_AUDITING_CLIENT_TEMPLATE.FAT&amp;display_string=Audit&amp;VAR:KEY=GVMJKLEFMN&amp;VAR:QUERY=RkZfQ09HUyhRVFIsNDA1NDMp&amp;WINDOW=FIRST_POPUP&amp;HEIGHT=450&amp;WIDTH=450&amp;START_MAXIMIZED=FALS","E&amp;VAR:CALENDAR=FIVEDAY&amp;VAR:SYMBOL=5411&amp;VAR:INDEX=0"}</definedName>
    <definedName name="_892__FDSAUDITLINK__" hidden="1">{"fdsup://directions/FAT Viewer?action=UPDATE&amp;creator=factset&amp;DYN_ARGS=TRUE&amp;DOC_NAME=FAT:FQL_AUDITING_CLIENT_TEMPLATE.FAT&amp;display_string=Audit&amp;VAR:KEY=SFITGZANMP&amp;VAR:QUERY=RkZfQ09HUyhRVFIsNDA0NTEp&amp;WINDOW=FIRST_POPUP&amp;HEIGHT=450&amp;WIDTH=450&amp;START_MAXIMIZED=FALS","E&amp;VAR:CALENDAR=FIVEDAY&amp;VAR:SYMBOL=5411&amp;VAR:INDEX=0"}</definedName>
    <definedName name="_893__FDSAUDITLINK__" hidden="1">{"fdsup://directions/FAT Viewer?action=UPDATE&amp;creator=factset&amp;DYN_ARGS=TRUE&amp;DOC_NAME=FAT:FQL_AUDITING_CLIENT_TEMPLATE.FAT&amp;display_string=Audit&amp;VAR:KEY=APYZUTEHIP&amp;VAR:QUERY=RkZfQ09HUyhRVFIsNDAzNTkp&amp;WINDOW=FIRST_POPUP&amp;HEIGHT=450&amp;WIDTH=450&amp;START_MAXIMIZED=FALS","E&amp;VAR:CALENDAR=FIVEDAY&amp;VAR:SYMBOL=5411&amp;VAR:INDEX=0"}</definedName>
    <definedName name="_894__FDSAUDITLINK__" hidden="1">{"fdsup://Directions/FactSet Auditing Viewer?action=AUDIT_VALUE&amp;DB=129&amp;ID1=654379&amp;VALUEID=01001&amp;SDATE=201003&amp;PERIODTYPE=QTR_STD&amp;SCFT=3&amp;window=popup_no_bar&amp;width=385&amp;height=120&amp;START_MAXIMIZED=FALSE&amp;creator=factset&amp;display_string=Audit"}</definedName>
    <definedName name="_895__FDSAUDITLINK__" hidden="1">{"fdsup://Directions/FactSet Auditing Viewer?action=AUDIT_VALUE&amp;DB=129&amp;ID1=654379&amp;VALUEID=01001&amp;SDATE=201002&amp;PERIODTYPE=QTR_STD&amp;SCFT=3&amp;window=popup_no_bar&amp;width=385&amp;height=120&amp;START_MAXIMIZED=FALSE&amp;creator=factset&amp;display_string=Audit"}</definedName>
    <definedName name="_896__FDSAUDITLINK__" hidden="1">{"fdsup://Directions/FactSet Auditing Viewer?action=AUDIT_VALUE&amp;DB=129&amp;ID1=654379&amp;VALUEID=01001&amp;SDATE=201001&amp;PERIODTYPE=QTR_STD&amp;SCFT=3&amp;window=popup_no_bar&amp;width=385&amp;height=120&amp;START_MAXIMIZED=FALSE&amp;creator=factset&amp;display_string=Audit"}</definedName>
    <definedName name="_897__FDSAUDITLINK__" hidden="1">{"fdsup://directions/FAT Viewer?action=UPDATE&amp;creator=factset&amp;DYN_ARGS=TRUE&amp;DOC_NAME=FAT:FQL_AUDITING_CLIENT_TEMPLATE.FAT&amp;display_string=Audit&amp;VAR:KEY=MNEBQNSFAJ&amp;VAR:QUERY=RkZfRUJJVF9PUEVSKFFUUiw0MDI2OCk=&amp;WINDOW=FIRST_POPUP&amp;HEIGHT=450&amp;WIDTH=450&amp;START_MAXIMI","ZED=FALSE&amp;VAR:CALENDAR=FIVEDAY&amp;VAR:SYMBOL=5411&amp;VAR:INDEX=0"}</definedName>
    <definedName name="_898__FDSAUDITLINK__" hidden="1">{"fdsup://directions/FAT Viewer?action=UPDATE&amp;creator=factset&amp;DYN_ARGS=TRUE&amp;DOC_NAME=FAT:FQL_AUDITING_CLIENT_TEMPLATE.FAT&amp;display_string=Audit&amp;VAR:KEY=UDONSDUPUV&amp;VAR:QUERY=RkZfU0dBKFFUUiw0MDI2OCk=&amp;WINDOW=FIRST_POPUP&amp;HEIGHT=450&amp;WIDTH=450&amp;START_MAXIMIZED=FALS","E&amp;VAR:CALENDAR=FIVEDAY&amp;VAR:SYMBOL=5411&amp;VAR:INDEX=0"}</definedName>
    <definedName name="_899__FDSAUDITLINK__" hidden="1">{"fdsup://directions/FAT Viewer?action=UPDATE&amp;creator=factset&amp;DYN_ARGS=TRUE&amp;DOC_NAME=FAT:FQL_AUDITING_CLIENT_TEMPLATE.FAT&amp;display_string=Audit&amp;VAR:KEY=SLMPCJAXSV&amp;VAR:QUERY=RkZfR1JPU1NfSU5DKFFUUiw0MDI2OCk=&amp;WINDOW=FIRST_POPUP&amp;HEIGHT=450&amp;WIDTH=450&amp;START_MAXIMI","ZED=FALSE&amp;VAR:CALENDAR=FIVEDAY&amp;VAR:SYMBOL=5411&amp;VAR:INDEX=0"}</definedName>
    <definedName name="_9_????1" hidden="1">{#N/A,#N/A,FALSE,"Sheet6 (24)"}</definedName>
    <definedName name="_9__123Graph_A30_70台数推移" hidden="1">#REF!</definedName>
    <definedName name="_9__123Graph_AC04C_ALL_T1" hidden="1">#REF!</definedName>
    <definedName name="_9__123Graph_AC04C_FF_T" hidden="1">#REF!</definedName>
    <definedName name="_9__123Graph_AC04C_FR_L1" hidden="1">#REF!</definedName>
    <definedName name="_9__123Graph_AC04C_FR_T1" hidden="1">#REF!</definedName>
    <definedName name="_9__123Graph_AChart_2A" hidden="1">#REF!</definedName>
    <definedName name="_9__123Graph_ACHART_3" hidden="1">#REF!</definedName>
    <definedName name="_9__123Graph_ACHART_30" hidden="1">#REF!</definedName>
    <definedName name="_9__123Graph_ACHART_4" hidden="1">#REF!</definedName>
    <definedName name="_9__123Graph_AOG_CONFRONT_INC" hidden="1">#REF!</definedName>
    <definedName name="_9__123Graph_B20_30" hidden="1">#REF!</definedName>
    <definedName name="_9__123Graph_BMKT_MONTH" hidden="1">#REF!</definedName>
    <definedName name="_9__123Graph_Bｸﾞﾗﾌ_3" hidden="1">#REF!</definedName>
    <definedName name="_9__123Graph_C30_70台数推移" hidden="1">#REF!</definedName>
    <definedName name="_9__123Graph_CCHART_3" hidden="1">#REF!</definedName>
    <definedName name="_9__123Graph_DOG_CONFRONT_INC" hidden="1">#REF!</definedName>
    <definedName name="_9__123Graph_F30_70台数推移" hidden="1">#REF!</definedName>
    <definedName name="_9__123Graph_LBL_ACHART_1" hidden="1">#REF!</definedName>
    <definedName name="_9__123Graph_XChart_1A" hidden="1">#REF!</definedName>
    <definedName name="_9__123Graph_Xｸﾞﾗﾌ_1" hidden="1">#REF!</definedName>
    <definedName name="_9__FDSAUDITLINK__" hidden="1">{"fdsup://directions/FAT Viewer?action=UPDATE&amp;creator=factset&amp;DYN_ARGS=TRUE&amp;DOC_NAME=FAT:FQL_AUDITING_CLIENT_TEMPLATE.FAT&amp;display_string=Audit&amp;VAR:KEY=JCPGPCPENQ&amp;VAR:QUERY=RkZfVEFYX1JBVEUoJ0FOTicsMCk=&amp;WINDOW=FIRST_POPUP&amp;HEIGHT=450&amp;WIDTH=450&amp;START_MAXIMIZED=","FALSE&amp;VAR:CALENDAR=US&amp;VAR:SYMBOL=FELE&amp;VAR:INDEX=0"}</definedName>
    <definedName name="_9_0_Table2_" hidden="1">#REF!</definedName>
    <definedName name="_9__0_S" hidden="1">#REF!</definedName>
    <definedName name="_90__123Graph_AC04C_FR_T1" hidden="1">#REF!</definedName>
    <definedName name="_90__FDSAUDITLINK__" hidden="1">{"fdsup://directions/FAT Viewer?action=UPDATE&amp;creator=factset&amp;DYN_ARGS=TRUE&amp;DOC_NAME=FAT:FQL_AUDITING_CLIENT_TEMPLATE.FAT&amp;display_string=Audit&amp;VAR:KEY=PCRAVCRYJQ&amp;VAR:QUERY=RkZfTkVUX0lOQyhRVFIsMzc5ODYp&amp;WINDOW=FIRST_POPUP&amp;HEIGHT=450&amp;WIDTH=450&amp;START_MAXIMIZED=","FALSE&amp;VAR:CALENDAR=FIVEDAY&amp;VAR:SYMBOL=5411&amp;VAR:INDEX=0"}</definedName>
    <definedName name="_90_0_Table2_" hidden="1">#REF!</definedName>
    <definedName name="_900__FDSAUDITLINK__" hidden="1">{"fdsup://directions/FAT Viewer?action=UPDATE&amp;creator=factset&amp;DYN_ARGS=TRUE&amp;DOC_NAME=FAT:FQL_AUDITING_CLIENT_TEMPLATE.FAT&amp;display_string=Audit&amp;VAR:KEY=QHSVGRWDWB&amp;VAR:QUERY=RkZfQ09HUyhRVFIsNDAyNjgp&amp;WINDOW=FIRST_POPUP&amp;HEIGHT=450&amp;WIDTH=450&amp;START_MAXIMIZED=FALS","E&amp;VAR:CALENDAR=FIVEDAY&amp;VAR:SYMBOL=5411&amp;VAR:INDEX=0"}</definedName>
    <definedName name="_901__FDSAUDITLINK__" hidden="1">{"fdsup://Directions/FactSet Auditing Viewer?action=AUDIT_VALUE&amp;DB=129&amp;ID1=654379&amp;VALUEID=01001&amp;SDATE=200904&amp;PERIODTYPE=QTR_STD&amp;SCFT=3&amp;window=popup_no_bar&amp;width=385&amp;height=120&amp;START_MAXIMIZED=FALSE&amp;creator=factset&amp;display_string=Audit"}</definedName>
    <definedName name="_902__FDSAUDITLINK__" hidden="1">{"fdsup://directions/FAT Viewer?action=UPDATE&amp;creator=factset&amp;DYN_ARGS=TRUE&amp;DOC_NAME=FAT:FQL_AUDITING_CLIENT_TEMPLATE.FAT&amp;display_string=Audit&amp;VAR:KEY=GLEVYTGDED&amp;VAR:QUERY=RkZfRUJJVF9PUEVSKFFUUiw0MDE3OCk=&amp;WINDOW=FIRST_POPUP&amp;HEIGHT=450&amp;WIDTH=450&amp;START_MAXIMI","ZED=FALSE&amp;VAR:CALENDAR=FIVEDAY&amp;VAR:SYMBOL=5411&amp;VAR:INDEX=0"}</definedName>
    <definedName name="_903__FDSAUDITLINK__" hidden="1">{"fdsup://directions/FAT Viewer?action=UPDATE&amp;creator=factset&amp;DYN_ARGS=TRUE&amp;DOC_NAME=FAT:FQL_AUDITING_CLIENT_TEMPLATE.FAT&amp;display_string=Audit&amp;VAR:KEY=MRMBCZYVOR&amp;VAR:QUERY=RkZfRUJJVF9PUEVSKFFUUiw0MDA4Nik=&amp;WINDOW=FIRST_POPUP&amp;HEIGHT=450&amp;WIDTH=450&amp;START_MAXIMI","ZED=FALSE&amp;VAR:CALENDAR=FIVEDAY&amp;VAR:SYMBOL=5411&amp;VAR:INDEX=0"}</definedName>
    <definedName name="_904__FDSAUDITLINK__" hidden="1">{"fdsup://directions/FAT Viewer?action=UPDATE&amp;creator=factset&amp;DYN_ARGS=TRUE&amp;DOC_NAME=FAT:FQL_AUDITING_CLIENT_TEMPLATE.FAT&amp;display_string=Audit&amp;VAR:KEY=SDYTAPYNYT&amp;VAR:QUERY=RkZfRUJJVF9PUEVSKFFUUiwzOTk5NCk=&amp;WINDOW=FIRST_POPUP&amp;HEIGHT=450&amp;WIDTH=450&amp;START_MAXIMI","ZED=FALSE&amp;VAR:CALENDAR=FIVEDAY&amp;VAR:SYMBOL=5411&amp;VAR:INDEX=0"}</definedName>
    <definedName name="_905__FDSAUDITLINK__" hidden="1">{"fdsup://directions/FAT Viewer?action=UPDATE&amp;creator=factset&amp;DYN_ARGS=TRUE&amp;DOC_NAME=FAT:FQL_AUDITING_CLIENT_TEMPLATE.FAT&amp;display_string=Audit&amp;VAR:KEY=GRMZGHILKV&amp;VAR:QUERY=RkZfU0dBKFFUUiw0MDE3OCk=&amp;WINDOW=FIRST_POPUP&amp;HEIGHT=450&amp;WIDTH=450&amp;START_MAXIMIZED=FALS","E&amp;VAR:CALENDAR=FIVEDAY&amp;VAR:SYMBOL=5411&amp;VAR:INDEX=0"}</definedName>
    <definedName name="_906__FDSAUDITLINK__" hidden="1">{"fdsup://directions/FAT Viewer?action=UPDATE&amp;creator=factset&amp;DYN_ARGS=TRUE&amp;DOC_NAME=FAT:FQL_AUDITING_CLIENT_TEMPLATE.FAT&amp;display_string=Audit&amp;VAR:KEY=UHCPIVCTEX&amp;VAR:QUERY=RkZfU0dBKFFUUiw0MDA4Nik=&amp;WINDOW=FIRST_POPUP&amp;HEIGHT=450&amp;WIDTH=450&amp;START_MAXIMIZED=FALS","E&amp;VAR:CALENDAR=FIVEDAY&amp;VAR:SYMBOL=5411&amp;VAR:INDEX=0"}</definedName>
    <definedName name="_907__FDSAUDITLINK__" hidden="1">{"fdsup://directions/FAT Viewer?action=UPDATE&amp;creator=factset&amp;DYN_ARGS=TRUE&amp;DOC_NAME=FAT:FQL_AUDITING_CLIENT_TEMPLATE.FAT&amp;display_string=Audit&amp;VAR:KEY=ETAPKDQJOB&amp;VAR:QUERY=RkZfU0dBKFFUUiwzOTk5NCk=&amp;WINDOW=FIRST_POPUP&amp;HEIGHT=450&amp;WIDTH=450&amp;START_MAXIMIZED=FALS","E&amp;VAR:CALENDAR=FIVEDAY&amp;VAR:SYMBOL=5411&amp;VAR:INDEX=0"}</definedName>
    <definedName name="_908__FDSAUDITLINK__" hidden="1">{"fdsup://directions/FAT Viewer?action=UPDATE&amp;creator=factset&amp;DYN_ARGS=TRUE&amp;DOC_NAME=FAT:FQL_AUDITING_CLIENT_TEMPLATE.FAT&amp;display_string=Audit&amp;VAR:KEY=YJEJGPGXSF&amp;VAR:QUERY=RkZfR1JPU1NfSU5DKFFUUiw0MDE3OCk=&amp;WINDOW=FIRST_POPUP&amp;HEIGHT=450&amp;WIDTH=450&amp;START_MAXIMI","ZED=FALSE&amp;VAR:CALENDAR=FIVEDAY&amp;VAR:SYMBOL=5411&amp;VAR:INDEX=0"}</definedName>
    <definedName name="_909__FDSAUDITLINK__" hidden="1">{"fdsup://directions/FAT Viewer?action=UPDATE&amp;creator=factset&amp;DYN_ARGS=TRUE&amp;DOC_NAME=FAT:FQL_AUDITING_CLIENT_TEMPLATE.FAT&amp;display_string=Audit&amp;VAR:KEY=MRSZQLMLAV&amp;VAR:QUERY=RkZfR1JPU1NfSU5DKFFUUiw0MDA4Nik=&amp;WINDOW=FIRST_POPUP&amp;HEIGHT=450&amp;WIDTH=450&amp;START_MAXIMI","ZED=FALSE&amp;VAR:CALENDAR=FIVEDAY&amp;VAR:SYMBOL=5411&amp;VAR:INDEX=0"}</definedName>
    <definedName name="_91__FDSAUDITLINK__" hidden="1">{"fdsup://directions/FAT Viewer?action=UPDATE&amp;creator=factset&amp;DYN_ARGS=TRUE&amp;DOC_NAME=FAT:FQL_AUDITING_CLIENT_TEMPLATE.FAT&amp;display_string=Audit&amp;VAR:KEY=XEFWXSNKFO&amp;VAR:QUERY=RkZfTkVUX0lOQyhRVFIsMzc4OTQp&amp;WINDOW=FIRST_POPUP&amp;HEIGHT=450&amp;WIDTH=450&amp;START_MAXIMIZED=","FALSE&amp;VAR:CALENDAR=FIVEDAY&amp;VAR:SYMBOL=5411&amp;VAR:INDEX=0"}</definedName>
    <definedName name="_910__FDSAUDITLINK__" hidden="1">{"fdsup://directions/FAT Viewer?action=UPDATE&amp;creator=factset&amp;DYN_ARGS=TRUE&amp;DOC_NAME=FAT:FQL_AUDITING_CLIENT_TEMPLATE.FAT&amp;display_string=Audit&amp;VAR:KEY=WRMFQDIRCH&amp;VAR:QUERY=RkZfR1JPU1NfSU5DKFFUUiwzOTk5NCk=&amp;WINDOW=FIRST_POPUP&amp;HEIGHT=450&amp;WIDTH=450&amp;START_MAXIMI","ZED=FALSE&amp;VAR:CALENDAR=FIVEDAY&amp;VAR:SYMBOL=5411&amp;VAR:INDEX=0"}</definedName>
    <definedName name="_911__FDSAUDITLINK__" hidden="1">{"fdsup://directions/FAT Viewer?action=UPDATE&amp;creator=factset&amp;DYN_ARGS=TRUE&amp;DOC_NAME=FAT:FQL_AUDITING_CLIENT_TEMPLATE.FAT&amp;display_string=Audit&amp;VAR:KEY=AVGXYZOLAX&amp;VAR:QUERY=RkZfQ09HUyhRVFIsNDAxNzgp&amp;WINDOW=FIRST_POPUP&amp;HEIGHT=450&amp;WIDTH=450&amp;START_MAXIMIZED=FALS","E&amp;VAR:CALENDAR=FIVEDAY&amp;VAR:SYMBOL=5411&amp;VAR:INDEX=0"}</definedName>
    <definedName name="_912__FDSAUDITLINK__" hidden="1">{"fdsup://directions/FAT Viewer?action=UPDATE&amp;creator=factset&amp;DYN_ARGS=TRUE&amp;DOC_NAME=FAT:FQL_AUDITING_CLIENT_TEMPLATE.FAT&amp;display_string=Audit&amp;VAR:KEY=UPOBWFOTMZ&amp;VAR:QUERY=RkZfQ09HUyhRVFIsNDAwODYp&amp;WINDOW=FIRST_POPUP&amp;HEIGHT=450&amp;WIDTH=450&amp;START_MAXIMIZED=FALS","E&amp;VAR:CALENDAR=FIVEDAY&amp;VAR:SYMBOL=5411&amp;VAR:INDEX=0"}</definedName>
    <definedName name="_913__FDSAUDITLINK__" hidden="1">{"fdsup://directions/FAT Viewer?action=UPDATE&amp;creator=factset&amp;DYN_ARGS=TRUE&amp;DOC_NAME=FAT:FQL_AUDITING_CLIENT_TEMPLATE.FAT&amp;display_string=Audit&amp;VAR:KEY=YZAVMLWJOB&amp;VAR:QUERY=RkZfQ09HUyhRVFIsMzk5OTQp&amp;WINDOW=FIRST_POPUP&amp;HEIGHT=450&amp;WIDTH=450&amp;START_MAXIMIZED=FALS","E&amp;VAR:CALENDAR=FIVEDAY&amp;VAR:SYMBOL=5411&amp;VAR:INDEX=0"}</definedName>
    <definedName name="_914__FDSAUDITLINK__" hidden="1">{"fdsup://Directions/FactSet Auditing Viewer?action=AUDIT_VALUE&amp;DB=129&amp;ID1=654379&amp;VALUEID=01001&amp;SDATE=200903&amp;PERIODTYPE=QTR_STD&amp;SCFT=3&amp;window=popup_no_bar&amp;width=385&amp;height=120&amp;START_MAXIMIZED=FALSE&amp;creator=factset&amp;display_string=Audit"}</definedName>
    <definedName name="_915__FDSAUDITLINK__" hidden="1">{"fdsup://Directions/FactSet Auditing Viewer?action=AUDIT_VALUE&amp;DB=129&amp;ID1=654379&amp;VALUEID=01001&amp;SDATE=200902&amp;PERIODTYPE=QTR_STD&amp;SCFT=3&amp;window=popup_no_bar&amp;width=385&amp;height=120&amp;START_MAXIMIZED=FALSE&amp;creator=factset&amp;display_string=Audit"}</definedName>
    <definedName name="_916__FDSAUDITLINK__" hidden="1">{"fdsup://Directions/FactSet Auditing Viewer?action=AUDIT_VALUE&amp;DB=129&amp;ID1=654379&amp;VALUEID=01001&amp;SDATE=200901&amp;PERIODTYPE=QTR_STD&amp;SCFT=3&amp;window=popup_no_bar&amp;width=385&amp;height=120&amp;START_MAXIMIZED=FALSE&amp;creator=factset&amp;display_string=Audit"}</definedName>
    <definedName name="_917__FDSAUDITLINK__" hidden="1">{"fdsup://directions/FAT Viewer?action=UPDATE&amp;creator=factset&amp;DYN_ARGS=TRUE&amp;DOC_NAME=FAT:FQL_AUDITING_CLIENT_TEMPLATE.FAT&amp;display_string=Audit&amp;VAR:KEY=QBGXIXELML&amp;VAR:QUERY=RkZfU0dBKFFUUiwzOTkwMyk=&amp;WINDOW=FIRST_POPUP&amp;HEIGHT=450&amp;WIDTH=450&amp;START_MAXIMIZED=FALS","E&amp;VAR:CALENDAR=FIVEDAY&amp;VAR:SYMBOL=5411&amp;VAR:INDEX=0"}</definedName>
    <definedName name="_918__FDSAUDITLINK__" hidden="1">{"fdsup://directions/FAT Viewer?action=UPDATE&amp;creator=factset&amp;DYN_ARGS=TRUE&amp;DOC_NAME=FAT:FQL_AUDITING_CLIENT_TEMPLATE.FAT&amp;display_string=Audit&amp;VAR:KEY=AFWVYDANAH&amp;VAR:QUERY=RkZfR1JPU1NfSU5DKFFUUiwzOTkwMyk=&amp;WINDOW=FIRST_POPUP&amp;HEIGHT=450&amp;WIDTH=450&amp;START_MAXIMI","ZED=FALSE&amp;VAR:CALENDAR=FIVEDAY&amp;VAR:SYMBOL=5411&amp;VAR:INDEX=0"}</definedName>
    <definedName name="_919__FDSAUDITLINK__" hidden="1">{"fdsup://directions/FAT Viewer?action=UPDATE&amp;creator=factset&amp;DYN_ARGS=TRUE&amp;DOC_NAME=FAT:FQL_AUDITING_CLIENT_TEMPLATE.FAT&amp;display_string=Audit&amp;VAR:KEY=GJGJMJIRUT&amp;VAR:QUERY=RkZfQ09HUyhRVFIsMzk5MDMp&amp;WINDOW=FIRST_POPUP&amp;HEIGHT=450&amp;WIDTH=450&amp;START_MAXIMIZED=FALS","E&amp;VAR:CALENDAR=FIVEDAY&amp;VAR:SYMBOL=5411&amp;VAR:INDEX=0"}</definedName>
    <definedName name="_92__FDSAUDITLINK__" hidden="1">{"fdsup://directions/FAT Viewer?action=UPDATE&amp;creator=factset&amp;DYN_ARGS=TRUE&amp;DOC_NAME=FAT:FQL_AUDITING_CLIENT_TEMPLATE.FAT&amp;display_string=Audit&amp;VAR:KEY=PEPYFYRKDC&amp;VAR:QUERY=RkZfTkVUX0lOQyhRVFIsMzc4MDIp&amp;WINDOW=FIRST_POPUP&amp;HEIGHT=450&amp;WIDTH=450&amp;START_MAXIMIZED=","FALSE&amp;VAR:CALENDAR=FIVEDAY&amp;VAR:SYMBOL=5411&amp;VAR:INDEX=0"}</definedName>
    <definedName name="_920__FDSAUDITLINK__" hidden="1">{"fdsup://directions/FAT Viewer?action=UPDATE&amp;creator=factset&amp;DYN_ARGS=TRUE&amp;DOC_NAME=FAT:FQL_AUDITING_CLIENT_TEMPLATE.FAT&amp;display_string=Audit&amp;VAR:KEY=YJWHSPIPEN&amp;VAR:QUERY=RkZfU0dBKFFUUiwzOTgxMyk=&amp;WINDOW=FIRST_POPUP&amp;HEIGHT=450&amp;WIDTH=450&amp;START_MAXIMIZED=FALS","E&amp;VAR:CALENDAR=FIVEDAY&amp;VAR:SYMBOL=5411&amp;VAR:INDEX=0"}</definedName>
    <definedName name="_921__FDSAUDITLINK__" hidden="1">{"fdsup://directions/FAT Viewer?action=UPDATE&amp;creator=factset&amp;DYN_ARGS=TRUE&amp;DOC_NAME=FAT:FQL_AUDITING_CLIENT_TEMPLATE.FAT&amp;display_string=Audit&amp;VAR:KEY=GJWPMLSHAR&amp;VAR:QUERY=RkZfU0dBKFFUUiwzOTcyMSk=&amp;WINDOW=FIRST_POPUP&amp;HEIGHT=450&amp;WIDTH=450&amp;START_MAXIMIZED=FALS","E&amp;VAR:CALENDAR=FIVEDAY&amp;VAR:SYMBOL=5411&amp;VAR:INDEX=0"}</definedName>
    <definedName name="_922__FDSAUDITLINK__" hidden="1">{"fdsup://directions/FAT Viewer?action=UPDATE&amp;creator=factset&amp;DYN_ARGS=TRUE&amp;DOC_NAME=FAT:FQL_AUDITING_CLIENT_TEMPLATE.FAT&amp;display_string=Audit&amp;VAR:KEY=ARWDAZKXWT&amp;VAR:QUERY=RkZfU0dBKFFUUiwzOTYyOSk=&amp;WINDOW=FIRST_POPUP&amp;HEIGHT=450&amp;WIDTH=450&amp;START_MAXIMIZED=FALS","E&amp;VAR:CALENDAR=FIVEDAY&amp;VAR:SYMBOL=5411&amp;VAR:INDEX=0"}</definedName>
    <definedName name="_923__FDSAUDITLINK__" hidden="1">{"fdsup://directions/FAT Viewer?action=UPDATE&amp;creator=factset&amp;DYN_ARGS=TRUE&amp;DOC_NAME=FAT:FQL_AUDITING_CLIENT_TEMPLATE.FAT&amp;display_string=Audit&amp;VAR:KEY=KRSFGFYVYJ&amp;VAR:QUERY=RkZfR1JPU1NfSU5DKFFUUiwzOTgxMyk=&amp;WINDOW=FIRST_POPUP&amp;HEIGHT=450&amp;WIDTH=450&amp;START_MAXIMI","ZED=FALSE&amp;VAR:CALENDAR=FIVEDAY&amp;VAR:SYMBOL=5411&amp;VAR:INDEX=0"}</definedName>
    <definedName name="_924__FDSAUDITLINK__" hidden="1">{"fdsup://directions/FAT Viewer?action=UPDATE&amp;creator=factset&amp;DYN_ARGS=TRUE&amp;DOC_NAME=FAT:FQL_AUDITING_CLIENT_TEMPLATE.FAT&amp;display_string=Audit&amp;VAR:KEY=UJAHEXGVAV&amp;VAR:QUERY=RkZfR1JPU1NfSU5DKFFUUiwzOTcyMSk=&amp;WINDOW=FIRST_POPUP&amp;HEIGHT=450&amp;WIDTH=450&amp;START_MAXIMI","ZED=FALSE&amp;VAR:CALENDAR=FIVEDAY&amp;VAR:SYMBOL=5411&amp;VAR:INDEX=0"}</definedName>
    <definedName name="_925__FDSAUDITLINK__" hidden="1">{"fdsup://directions/FAT Viewer?action=UPDATE&amp;creator=factset&amp;DYN_ARGS=TRUE&amp;DOC_NAME=FAT:FQL_AUDITING_CLIENT_TEMPLATE.FAT&amp;display_string=Audit&amp;VAR:KEY=GLGJKTYLOZ&amp;VAR:QUERY=RkZfR1JPU1NfSU5DKFFUUiwzOTYyOSk=&amp;WINDOW=FIRST_POPUP&amp;HEIGHT=450&amp;WIDTH=450&amp;START_MAXIMI","ZED=FALSE&amp;VAR:CALENDAR=FIVEDAY&amp;VAR:SYMBOL=5411&amp;VAR:INDEX=0"}</definedName>
    <definedName name="_926__FDSAUDITLINK__" hidden="1">{"fdsup://directions/FAT Viewer?action=UPDATE&amp;creator=factset&amp;DYN_ARGS=TRUE&amp;DOC_NAME=FAT:FQL_AUDITING_CLIENT_TEMPLATE.FAT&amp;display_string=Audit&amp;VAR:KEY=YBQXCTSPID&amp;VAR:QUERY=RkZfQ09HUyhRVFIsMzk4MTMp&amp;WINDOW=FIRST_POPUP&amp;HEIGHT=450&amp;WIDTH=450&amp;START_MAXIMIZED=FALS","E&amp;VAR:CALENDAR=FIVEDAY&amp;VAR:SYMBOL=5411&amp;VAR:INDEX=0"}</definedName>
    <definedName name="_927__FDSAUDITLINK__" hidden="1">{"fdsup://directions/FAT Viewer?action=UPDATE&amp;creator=factset&amp;DYN_ARGS=TRUE&amp;DOC_NAME=FAT:FQL_AUDITING_CLIENT_TEMPLATE.FAT&amp;display_string=Audit&amp;VAR:KEY=MLQVWJYPOL&amp;VAR:QUERY=RkZfQ09HUyhRVFIsMzk3MjEp&amp;WINDOW=FIRST_POPUP&amp;HEIGHT=450&amp;WIDTH=450&amp;START_MAXIMIZED=FALS","E&amp;VAR:CALENDAR=FIVEDAY&amp;VAR:SYMBOL=5411&amp;VAR:INDEX=0"}</definedName>
    <definedName name="_928__FDSAUDITLINK__" hidden="1">{"fdsup://directions/FAT Viewer?action=UPDATE&amp;creator=factset&amp;DYN_ARGS=TRUE&amp;DOC_NAME=FAT:FQL_AUDITING_CLIENT_TEMPLATE.FAT&amp;display_string=Audit&amp;VAR:KEY=SPENOJQHQJ&amp;VAR:QUERY=RkZfQ09HUyhRVFIsMzk2Mjkp&amp;WINDOW=FIRST_POPUP&amp;HEIGHT=450&amp;WIDTH=450&amp;START_MAXIMIZED=FALS","E&amp;VAR:CALENDAR=FIVEDAY&amp;VAR:SYMBOL=5411&amp;VAR:INDEX=0"}</definedName>
    <definedName name="_929__FDSAUDITLINK__" hidden="1">{"fdsup://directions/FAT Viewer?action=UPDATE&amp;creator=factset&amp;DYN_ARGS=TRUE&amp;DOC_NAME=FAT:FQL_AUDITING_CLIENT_TEMPLATE.FAT&amp;display_string=Audit&amp;VAR:KEY=YBSBSNWJMV&amp;VAR:QUERY=RkZfU0dBKFFUUiwzOTUzOCk=&amp;WINDOW=FIRST_POPUP&amp;HEIGHT=450&amp;WIDTH=450&amp;START_MAXIMIZED=FALS","E&amp;VAR:CALENDAR=FIVEDAY&amp;VAR:SYMBOL=5411&amp;VAR:INDEX=0"}</definedName>
    <definedName name="_93__FDSAUDITLINK__" hidden="1">{"fdsup://directions/FAT Viewer?action=UPDATE&amp;creator=factset&amp;DYN_ARGS=TRUE&amp;DOC_NAME=FAT:FQL_AUDITING_CLIENT_TEMPLATE.FAT&amp;display_string=Audit&amp;VAR:KEY=VYXGTKTWFE&amp;VAR:QUERY=RkZfTkVUX0lOQyhRVFIsMzc3MTEp&amp;WINDOW=FIRST_POPUP&amp;HEIGHT=450&amp;WIDTH=450&amp;START_MAXIMIZED=","FALSE&amp;VAR:CALENDAR=FIVEDAY&amp;VAR:SYMBOL=5411&amp;VAR:INDEX=0"}</definedName>
    <definedName name="_930__FDSAUDITLINK__" hidden="1">{"fdsup://directions/FAT Viewer?action=UPDATE&amp;creator=factset&amp;DYN_ARGS=TRUE&amp;DOC_NAME=FAT:FQL_AUDITING_CLIENT_TEMPLATE.FAT&amp;display_string=Audit&amp;VAR:KEY=MNUFMZUHYN&amp;VAR:QUERY=RkZfR1JPU1NfSU5DKFFUUiwzOTUzOCk=&amp;WINDOW=FIRST_POPUP&amp;HEIGHT=450&amp;WIDTH=450&amp;START_MAXIMI","ZED=FALSE&amp;VAR:CALENDAR=FIVEDAY&amp;VAR:SYMBOL=5411&amp;VAR:INDEX=0"}</definedName>
    <definedName name="_931__FDSAUDITLINK__" hidden="1">{"fdsup://directions/FAT Viewer?action=UPDATE&amp;creator=factset&amp;DYN_ARGS=TRUE&amp;DOC_NAME=FAT:FQL_AUDITING_CLIENT_TEMPLATE.FAT&amp;display_string=Audit&amp;VAR:KEY=OLIDWLCBMX&amp;VAR:QUERY=RkZfQ09HUyhRVFIsMzk1Mzgp&amp;WINDOW=FIRST_POPUP&amp;HEIGHT=450&amp;WIDTH=450&amp;START_MAXIMIZED=FALS","E&amp;VAR:CALENDAR=FIVEDAY&amp;VAR:SYMBOL=5411&amp;VAR:INDEX=0"}</definedName>
    <definedName name="_932__FDSAUDITLINK__" hidden="1">{"fdsup://directions/FAT Viewer?action=UPDATE&amp;creator=factset&amp;DYN_ARGS=TRUE&amp;DOC_NAME=FAT:FQL_AUDITING_CLIENT_TEMPLATE.FAT&amp;display_string=Audit&amp;VAR:KEY=MLCLGHUPYV&amp;VAR:QUERY=RkZfU0dBKFFUUiwzOTQ0Nyk=&amp;WINDOW=FIRST_POPUP&amp;HEIGHT=450&amp;WIDTH=450&amp;START_MAXIMIZED=FALS","E&amp;VAR:CALENDAR=FIVEDAY&amp;VAR:SYMBOL=5411&amp;VAR:INDEX=0"}</definedName>
    <definedName name="_933__FDSAUDITLINK__" hidden="1">{"fdsup://directions/FAT Viewer?action=UPDATE&amp;creator=factset&amp;DYN_ARGS=TRUE&amp;DOC_NAME=FAT:FQL_AUDITING_CLIENT_TEMPLATE.FAT&amp;display_string=Audit&amp;VAR:KEY=WBQFSLSJAT&amp;VAR:QUERY=RkZfU0dBKFFUUiwzOTM1NSk=&amp;WINDOW=FIRST_POPUP&amp;HEIGHT=450&amp;WIDTH=450&amp;START_MAXIMIZED=FALS","E&amp;VAR:CALENDAR=FIVEDAY&amp;VAR:SYMBOL=5411&amp;VAR:INDEX=0"}</definedName>
    <definedName name="_934__FDSAUDITLINK__" hidden="1">{"fdsup://directions/FAT Viewer?action=UPDATE&amp;creator=factset&amp;DYN_ARGS=TRUE&amp;DOC_NAME=FAT:FQL_AUDITING_CLIENT_TEMPLATE.FAT&amp;display_string=Audit&amp;VAR:KEY=GFKFUXQPEL&amp;VAR:QUERY=RkZfU0dBKFFUUiwzOTI2Myk=&amp;WINDOW=FIRST_POPUP&amp;HEIGHT=450&amp;WIDTH=450&amp;START_MAXIMIZED=FALS","E&amp;VAR:CALENDAR=FIVEDAY&amp;VAR:SYMBOL=5411&amp;VAR:INDEX=0"}</definedName>
    <definedName name="_935__FDSAUDITLINK__" hidden="1">{"fdsup://directions/FAT Viewer?action=UPDATE&amp;creator=factset&amp;DYN_ARGS=TRUE&amp;DOC_NAME=FAT:FQL_AUDITING_CLIENT_TEMPLATE.FAT&amp;display_string=Audit&amp;VAR:KEY=MJYJYXMTIN&amp;VAR:QUERY=RkZfR1JPU1NfSU5DKFFUUiwzOTQ0Nyk=&amp;WINDOW=FIRST_POPUP&amp;HEIGHT=450&amp;WIDTH=450&amp;START_MAXIMI","ZED=FALSE&amp;VAR:CALENDAR=FIVEDAY&amp;VAR:SYMBOL=5411&amp;VAR:INDEX=0"}</definedName>
    <definedName name="_936__FDSAUDITLINK__" hidden="1">{"fdsup://directions/FAT Viewer?action=UPDATE&amp;creator=factset&amp;DYN_ARGS=TRUE&amp;DOC_NAME=FAT:FQL_AUDITING_CLIENT_TEMPLATE.FAT&amp;display_string=Audit&amp;VAR:KEY=ENIVSLYRKZ&amp;VAR:QUERY=RkZfR1JPU1NfSU5DKFFUUiwzOTM1NSk=&amp;WINDOW=FIRST_POPUP&amp;HEIGHT=450&amp;WIDTH=450&amp;START_MAXIMI","ZED=FALSE&amp;VAR:CALENDAR=FIVEDAY&amp;VAR:SYMBOL=5411&amp;VAR:INDEX=0"}</definedName>
    <definedName name="_937__FDSAUDITLINK__" hidden="1">{"fdsup://directions/FAT Viewer?action=UPDATE&amp;creator=factset&amp;DYN_ARGS=TRUE&amp;DOC_NAME=FAT:FQL_AUDITING_CLIENT_TEMPLATE.FAT&amp;display_string=Audit&amp;VAR:KEY=QHCBOTWBGX&amp;VAR:QUERY=RkZfR1JPU1NfSU5DKFFUUiwzOTI2Myk=&amp;WINDOW=FIRST_POPUP&amp;HEIGHT=450&amp;WIDTH=450&amp;START_MAXIMI","ZED=FALSE&amp;VAR:CALENDAR=FIVEDAY&amp;VAR:SYMBOL=5411&amp;VAR:INDEX=0"}</definedName>
    <definedName name="_938__FDSAUDITLINK__" hidden="1">{"fdsup://directions/FAT Viewer?action=UPDATE&amp;creator=factset&amp;DYN_ARGS=TRUE&amp;DOC_NAME=FAT:FQL_AUDITING_CLIENT_TEMPLATE.FAT&amp;display_string=Audit&amp;VAR:KEY=STSZGDQFED&amp;VAR:QUERY=RkZfQ09HUyhRVFIsMzk0NDcp&amp;WINDOW=FIRST_POPUP&amp;HEIGHT=450&amp;WIDTH=450&amp;START_MAXIMIZED=FALS","E&amp;VAR:CALENDAR=FIVEDAY&amp;VAR:SYMBOL=5411&amp;VAR:INDEX=0"}</definedName>
    <definedName name="_939__FDSAUDITLINK__" hidden="1">{"fdsup://directions/FAT Viewer?action=UPDATE&amp;creator=factset&amp;DYN_ARGS=TRUE&amp;DOC_NAME=FAT:FQL_AUDITING_CLIENT_TEMPLATE.FAT&amp;display_string=Audit&amp;VAR:KEY=MXKJSNSFCB&amp;VAR:QUERY=RkZfQ09HUyhRVFIsMzkzNTUp&amp;WINDOW=FIRST_POPUP&amp;HEIGHT=450&amp;WIDTH=450&amp;START_MAXIMIZED=FALS","E&amp;VAR:CALENDAR=FIVEDAY&amp;VAR:SYMBOL=5411&amp;VAR:INDEX=0"}</definedName>
    <definedName name="_94__FDSAUDITLINK__" hidden="1">{"fdsup://directions/FAT Viewer?action=UPDATE&amp;creator=factset&amp;DYN_ARGS=TRUE&amp;DOC_NAME=FAT:FQL_AUDITING_CLIENT_TEMPLATE.FAT&amp;display_string=Audit&amp;VAR:KEY=JKPAFAPGDS&amp;VAR:QUERY=RkZfTkVUX0lOQyhRVFIsMzc2MjEp&amp;WINDOW=FIRST_POPUP&amp;HEIGHT=450&amp;WIDTH=450&amp;START_MAXIMIZED=","FALSE&amp;VAR:CALENDAR=FIVEDAY&amp;VAR:SYMBOL=5411&amp;VAR:INDEX=0"}</definedName>
    <definedName name="_940__FDSAUDITLINK__" hidden="1">{"fdsup://directions/FAT Viewer?action=UPDATE&amp;creator=factset&amp;DYN_ARGS=TRUE&amp;DOC_NAME=FAT:FQL_AUDITING_CLIENT_TEMPLATE.FAT&amp;display_string=Audit&amp;VAR:KEY=QVQJUTYJSD&amp;VAR:QUERY=RkZfQ09HUyhRVFIsMzkyNjMp&amp;WINDOW=FIRST_POPUP&amp;HEIGHT=450&amp;WIDTH=450&amp;START_MAXIMIZED=FALS","E&amp;VAR:CALENDAR=FIVEDAY&amp;VAR:SYMBOL=5411&amp;VAR:INDEX=0"}</definedName>
    <definedName name="_941__FDSAUDITLINK__" hidden="1">{"fdsup://directions/FAT Viewer?action=UPDATE&amp;creator=factset&amp;DYN_ARGS=TRUE&amp;DOC_NAME=FAT:FQL_AUDITING_CLIENT_TEMPLATE.FAT&amp;display_string=Audit&amp;VAR:KEY=MZCJKVAHAP&amp;VAR:QUERY=RkZfU0dBKFFUUiwzOTE3Mik=&amp;WINDOW=FIRST_POPUP&amp;HEIGHT=450&amp;WIDTH=450&amp;START_MAXIMIZED=FALS","E&amp;VAR:CALENDAR=FIVEDAY&amp;VAR:SYMBOL=5411&amp;VAR:INDEX=0"}</definedName>
    <definedName name="_942__FDSAUDITLINK__" hidden="1">{"fdsup://directions/FAT Viewer?action=UPDATE&amp;creator=factset&amp;DYN_ARGS=TRUE&amp;DOC_NAME=FAT:FQL_AUDITING_CLIENT_TEMPLATE.FAT&amp;display_string=Audit&amp;VAR:KEY=YZUNKFGPQD&amp;VAR:QUERY=RkZfR1JPU1NfSU5DKFFUUiwzOTE3Mik=&amp;WINDOW=FIRST_POPUP&amp;HEIGHT=450&amp;WIDTH=450&amp;START_MAXIMI","ZED=FALSE&amp;VAR:CALENDAR=FIVEDAY&amp;VAR:SYMBOL=5411&amp;VAR:INDEX=0"}</definedName>
    <definedName name="_943__FDSAUDITLINK__" hidden="1">{"fdsup://directions/FAT Viewer?action=UPDATE&amp;creator=factset&amp;DYN_ARGS=TRUE&amp;DOC_NAME=FAT:FQL_AUDITING_CLIENT_TEMPLATE.FAT&amp;display_string=Audit&amp;VAR:KEY=UZCRARYJQD&amp;VAR:QUERY=RkZfQ09HUyhRVFIsMzkxNzIp&amp;WINDOW=FIRST_POPUP&amp;HEIGHT=450&amp;WIDTH=450&amp;START_MAXIMIZED=FALS","E&amp;VAR:CALENDAR=FIVEDAY&amp;VAR:SYMBOL=5411&amp;VAR:INDEX=0"}</definedName>
    <definedName name="_944__FDSAUDITLINK__" hidden="1">{"fdsup://directions/FAT Viewer?action=UPDATE&amp;creator=factset&amp;DYN_ARGS=TRUE&amp;DOC_NAME=FAT:FQL_AUDITING_CLIENT_TEMPLATE.FAT&amp;display_string=Audit&amp;VAR:KEY=UHIBKXIPQV&amp;VAR:QUERY=RkZfU0dBKFFUUiwzOTA4Mik=&amp;WINDOW=FIRST_POPUP&amp;HEIGHT=450&amp;WIDTH=450&amp;START_MAXIMIZED=FALS","E&amp;VAR:CALENDAR=FIVEDAY&amp;VAR:SYMBOL=5411&amp;VAR:INDEX=0"}</definedName>
    <definedName name="_945__FDSAUDITLINK__" hidden="1">{"fdsup://directions/FAT Viewer?action=UPDATE&amp;creator=factset&amp;DYN_ARGS=TRUE&amp;DOC_NAME=FAT:FQL_AUDITING_CLIENT_TEMPLATE.FAT&amp;display_string=Audit&amp;VAR:KEY=YNCJCJKJWP&amp;VAR:QUERY=RkZfU0dBKFFUUiwzODk5MCk=&amp;WINDOW=FIRST_POPUP&amp;HEIGHT=450&amp;WIDTH=450&amp;START_MAXIMIZED=FALS","E&amp;VAR:CALENDAR=FIVEDAY&amp;VAR:SYMBOL=5411&amp;VAR:INDEX=0"}</definedName>
    <definedName name="_946__FDSAUDITLINK__" hidden="1">{"fdsup://directions/FAT Viewer?action=UPDATE&amp;creator=factset&amp;DYN_ARGS=TRUE&amp;DOC_NAME=FAT:FQL_AUDITING_CLIENT_TEMPLATE.FAT&amp;display_string=Audit&amp;VAR:KEY=AZAXSNAFSB&amp;VAR:QUERY=RkZfU0dBKFFUUiwzODg5OCk=&amp;WINDOW=FIRST_POPUP&amp;HEIGHT=450&amp;WIDTH=450&amp;START_MAXIMIZED=FALS","E&amp;VAR:CALENDAR=FIVEDAY&amp;VAR:SYMBOL=5411&amp;VAR:INDEX=0"}</definedName>
    <definedName name="_947__FDSAUDITLINK__" hidden="1">{"fdsup://directions/FAT Viewer?action=UPDATE&amp;creator=factset&amp;DYN_ARGS=TRUE&amp;DOC_NAME=FAT:FQL_AUDITING_CLIENT_TEMPLATE.FAT&amp;display_string=Audit&amp;VAR:KEY=SVUVUDUTOR&amp;VAR:QUERY=RkZfR1JPU1NfSU5DKFFUUiwzOTA4Mik=&amp;WINDOW=FIRST_POPUP&amp;HEIGHT=450&amp;WIDTH=450&amp;START_MAXIMI","ZED=FALSE&amp;VAR:CALENDAR=FIVEDAY&amp;VAR:SYMBOL=5411&amp;VAR:INDEX=0"}</definedName>
    <definedName name="_948__FDSAUDITLINK__" hidden="1">{"fdsup://directions/FAT Viewer?action=UPDATE&amp;creator=factset&amp;DYN_ARGS=TRUE&amp;DOC_NAME=FAT:FQL_AUDITING_CLIENT_TEMPLATE.FAT&amp;display_string=Audit&amp;VAR:KEY=YNCPGFATQH&amp;VAR:QUERY=RkZfR1JPU1NfSU5DKFFUUiwzODk5MCk=&amp;WINDOW=FIRST_POPUP&amp;HEIGHT=450&amp;WIDTH=450&amp;START_MAXIMI","ZED=FALSE&amp;VAR:CALENDAR=FIVEDAY&amp;VAR:SYMBOL=5411&amp;VAR:INDEX=0"}</definedName>
    <definedName name="_949__FDSAUDITLINK__" hidden="1">{"fdsup://directions/FAT Viewer?action=UPDATE&amp;creator=factset&amp;DYN_ARGS=TRUE&amp;DOC_NAME=FAT:FQL_AUDITING_CLIENT_TEMPLATE.FAT&amp;display_string=Audit&amp;VAR:KEY=UDCTAFUDQD&amp;VAR:QUERY=RkZfR1JPU1NfSU5DKFFUUiwzODg5OCk=&amp;WINDOW=FIRST_POPUP&amp;HEIGHT=450&amp;WIDTH=450&amp;START_MAXIMI","ZED=FALSE&amp;VAR:CALENDAR=FIVEDAY&amp;VAR:SYMBOL=5411&amp;VAR:INDEX=0"}</definedName>
    <definedName name="_95__FDSAUDITLINK__" hidden="1">{"fdsup://directions/FAT Viewer?action=UPDATE&amp;creator=factset&amp;DYN_ARGS=TRUE&amp;DOC_NAME=FAT:FQL_AUDITING_CLIENT_TEMPLATE.FAT&amp;display_string=Audit&amp;VAR:KEY=JILGPCLSHY&amp;VAR:QUERY=RkZfTkVUX0lOQyhRVFIsMzc1Mjkp&amp;WINDOW=FIRST_POPUP&amp;HEIGHT=450&amp;WIDTH=450&amp;START_MAXIMIZED=","FALSE&amp;VAR:CALENDAR=FIVEDAY&amp;VAR:SYMBOL=5411&amp;VAR:INDEX=0"}</definedName>
    <definedName name="_950__FDSAUDITLINK__" hidden="1">{"fdsup://directions/FAT Viewer?action=UPDATE&amp;creator=factset&amp;DYN_ARGS=TRUE&amp;DOC_NAME=FAT:FQL_AUDITING_CLIENT_TEMPLATE.FAT&amp;display_string=Audit&amp;VAR:KEY=ATAZSNINCP&amp;VAR:QUERY=RkZfQ09HUyhRVFIsMzkwODIp&amp;WINDOW=FIRST_POPUP&amp;HEIGHT=450&amp;WIDTH=450&amp;START_MAXIMIZED=FALS","E&amp;VAR:CALENDAR=FIVEDAY&amp;VAR:SYMBOL=5411&amp;VAR:INDEX=0"}</definedName>
    <definedName name="_951__FDSAUDITLINK__" hidden="1">{"fdsup://directions/FAT Viewer?action=UPDATE&amp;creator=factset&amp;DYN_ARGS=TRUE&amp;DOC_NAME=FAT:FQL_AUDITING_CLIENT_TEMPLATE.FAT&amp;display_string=Audit&amp;VAR:KEY=MFIZINQPAH&amp;VAR:QUERY=RkZfQ09HUyhRVFIsMzg5OTAp&amp;WINDOW=FIRST_POPUP&amp;HEIGHT=450&amp;WIDTH=450&amp;START_MAXIMIZED=FALS","E&amp;VAR:CALENDAR=FIVEDAY&amp;VAR:SYMBOL=5411&amp;VAR:INDEX=0"}</definedName>
    <definedName name="_952__FDSAUDITLINK__" hidden="1">{"fdsup://directions/FAT Viewer?action=UPDATE&amp;creator=factset&amp;DYN_ARGS=TRUE&amp;DOC_NAME=FAT:FQL_AUDITING_CLIENT_TEMPLATE.FAT&amp;display_string=Audit&amp;VAR:KEY=AZUHMBAHIV&amp;VAR:QUERY=RkZfQ09HUyhRVFIsMzg4OTgp&amp;WINDOW=FIRST_POPUP&amp;HEIGHT=450&amp;WIDTH=450&amp;START_MAXIMIZED=FALS","E&amp;VAR:CALENDAR=FIVEDAY&amp;VAR:SYMBOL=5411&amp;VAR:INDEX=0"}</definedName>
    <definedName name="_953__FDSAUDITLINK__" hidden="1">{"fdsup://directions/FAT Viewer?action=UPDATE&amp;creator=factset&amp;DYN_ARGS=TRUE&amp;DOC_NAME=FAT:FQL_AUDITING_CLIENT_TEMPLATE.FAT&amp;display_string=Audit&amp;VAR:KEY=URSVWHYLEB&amp;VAR:QUERY=RkZfU0dBKFFUUiwzODgwNyk=&amp;WINDOW=FIRST_POPUP&amp;HEIGHT=450&amp;WIDTH=450&amp;START_MAXIMIZED=FALS","E&amp;VAR:CALENDAR=FIVEDAY&amp;VAR:SYMBOL=5411&amp;VAR:INDEX=0"}</definedName>
    <definedName name="_954__FDSAUDITLINK__" hidden="1">{"fdsup://directions/FAT Viewer?action=UPDATE&amp;creator=factset&amp;DYN_ARGS=TRUE&amp;DOC_NAME=FAT:FQL_AUDITING_CLIENT_TEMPLATE.FAT&amp;display_string=Audit&amp;VAR:KEY=CBEXSVSFWJ&amp;VAR:QUERY=RkZfR1JPU1NfSU5DKFFUUiwzODgwNyk=&amp;WINDOW=FIRST_POPUP&amp;HEIGHT=450&amp;WIDTH=450&amp;START_MAXIMI","ZED=FALSE&amp;VAR:CALENDAR=FIVEDAY&amp;VAR:SYMBOL=5411&amp;VAR:INDEX=0"}</definedName>
    <definedName name="_955__FDSAUDITLINK__" hidden="1">{"fdsup://directions/FAT Viewer?action=UPDATE&amp;creator=factset&amp;DYN_ARGS=TRUE&amp;DOC_NAME=FAT:FQL_AUDITING_CLIENT_TEMPLATE.FAT&amp;display_string=Audit&amp;VAR:KEY=WZYZGVAZAJ&amp;VAR:QUERY=RkZfQ09HUyhRVFIsMzg4MDcp&amp;WINDOW=FIRST_POPUP&amp;HEIGHT=450&amp;WIDTH=450&amp;START_MAXIMIZED=FALS","E&amp;VAR:CALENDAR=FIVEDAY&amp;VAR:SYMBOL=5411&amp;VAR:INDEX=0"}</definedName>
    <definedName name="_956__FDSAUDITLINK__" hidden="1">{"fdsup://directions/FAT Viewer?action=UPDATE&amp;creator=factset&amp;DYN_ARGS=TRUE&amp;DOC_NAME=FAT:FQL_AUDITING_CLIENT_TEMPLATE.FAT&amp;display_string=Audit&amp;VAR:KEY=CPONYVCZUB&amp;VAR:QUERY=RkZfU0dBKFFUUiwzODcxNyk=&amp;WINDOW=FIRST_POPUP&amp;HEIGHT=450&amp;WIDTH=450&amp;START_MAXIMIZED=FALS","E&amp;VAR:CALENDAR=FIVEDAY&amp;VAR:SYMBOL=5411&amp;VAR:INDEX=0"}</definedName>
    <definedName name="_957__FDSAUDITLINK__" hidden="1">{"fdsup://directions/FAT Viewer?action=UPDATE&amp;creator=factset&amp;DYN_ARGS=TRUE&amp;DOC_NAME=FAT:FQL_AUDITING_CLIENT_TEMPLATE.FAT&amp;display_string=Audit&amp;VAR:KEY=EHCRCHWFYP&amp;VAR:QUERY=RkZfU0dBKFFUUiwzODYyNSk=&amp;WINDOW=FIRST_POPUP&amp;HEIGHT=450&amp;WIDTH=450&amp;START_MAXIMIZED=FALS","E&amp;VAR:CALENDAR=FIVEDAY&amp;VAR:SYMBOL=5411&amp;VAR:INDEX=0"}</definedName>
    <definedName name="_958__FDSAUDITLINK__" hidden="1">{"fdsup://directions/FAT Viewer?action=UPDATE&amp;creator=factset&amp;DYN_ARGS=TRUE&amp;DOC_NAME=FAT:FQL_AUDITING_CLIENT_TEMPLATE.FAT&amp;display_string=Audit&amp;VAR:KEY=QRIBYDWDQD&amp;VAR:QUERY=RkZfU0dBKFFUUiwzODUzMyk=&amp;WINDOW=FIRST_POPUP&amp;HEIGHT=450&amp;WIDTH=450&amp;START_MAXIMIZED=FALS","E&amp;VAR:CALENDAR=FIVEDAY&amp;VAR:SYMBOL=5411&amp;VAR:INDEX=0"}</definedName>
    <definedName name="_959__FDSAUDITLINK__" hidden="1">{"fdsup://directions/FAT Viewer?action=UPDATE&amp;creator=factset&amp;DYN_ARGS=TRUE&amp;DOC_NAME=FAT:FQL_AUDITING_CLIENT_TEMPLATE.FAT&amp;display_string=Audit&amp;VAR:KEY=MZQDCHGPAJ&amp;VAR:QUERY=RkZfR1JPU1NfSU5DKFFUUiwzODcxNyk=&amp;WINDOW=FIRST_POPUP&amp;HEIGHT=450&amp;WIDTH=450&amp;START_MAXIMI","ZED=FALSE&amp;VAR:CALENDAR=FIVEDAY&amp;VAR:SYMBOL=5411&amp;VAR:INDEX=0"}</definedName>
    <definedName name="_96__FDSAUDITLINK__" hidden="1">{"fdsup://directions/FAT Viewer?action=UPDATE&amp;creator=factset&amp;DYN_ARGS=TRUE&amp;DOC_NAME=FAT:FQL_AUDITING_CLIENT_TEMPLATE.FAT&amp;display_string=Audit&amp;VAR:KEY=TQRCXAHUFA&amp;VAR:QUERY=RkZfTkVUX0lOQyhRVFIsMzc0Mzcp&amp;WINDOW=FIRST_POPUP&amp;HEIGHT=450&amp;WIDTH=450&amp;START_MAXIMIZED=","FALSE&amp;VAR:CALENDAR=FIVEDAY&amp;VAR:SYMBOL=5411&amp;VAR:INDEX=0"}</definedName>
    <definedName name="_960__FDSAUDITLINK__" hidden="1">{"fdsup://directions/FAT Viewer?action=UPDATE&amp;creator=factset&amp;DYN_ARGS=TRUE&amp;DOC_NAME=FAT:FQL_AUDITING_CLIENT_TEMPLATE.FAT&amp;display_string=Audit&amp;VAR:KEY=APCFQNSRCN&amp;VAR:QUERY=RkZfR1JPU1NfSU5DKFFUUiwzODYyNSk=&amp;WINDOW=FIRST_POPUP&amp;HEIGHT=450&amp;WIDTH=450&amp;START_MAXIMI","ZED=FALSE&amp;VAR:CALENDAR=FIVEDAY&amp;VAR:SYMBOL=5411&amp;VAR:INDEX=0"}</definedName>
    <definedName name="_961__FDSAUDITLINK__" hidden="1">{"fdsup://directions/FAT Viewer?action=UPDATE&amp;creator=factset&amp;DYN_ARGS=TRUE&amp;DOC_NAME=FAT:FQL_AUDITING_CLIENT_TEMPLATE.FAT&amp;display_string=Audit&amp;VAR:KEY=CNWXAJCTUN&amp;VAR:QUERY=RkZfR1JPU1NfSU5DKFFUUiwzODUzMyk=&amp;WINDOW=FIRST_POPUP&amp;HEIGHT=450&amp;WIDTH=450&amp;START_MAXIMI","ZED=FALSE&amp;VAR:CALENDAR=FIVEDAY&amp;VAR:SYMBOL=5411&amp;VAR:INDEX=0"}</definedName>
    <definedName name="_962__FDSAUDITLINK__" hidden="1">{"fdsup://directions/FAT Viewer?action=UPDATE&amp;creator=factset&amp;DYN_ARGS=TRUE&amp;DOC_NAME=FAT:FQL_AUDITING_CLIENT_TEMPLATE.FAT&amp;display_string=Audit&amp;VAR:KEY=QZCHEJIXWH&amp;VAR:QUERY=RkZfQ09HUyhRVFIsMzg3MTcp&amp;WINDOW=FIRST_POPUP&amp;HEIGHT=450&amp;WIDTH=450&amp;START_MAXIMIZED=FALS","E&amp;VAR:CALENDAR=FIVEDAY&amp;VAR:SYMBOL=5411&amp;VAR:INDEX=0"}</definedName>
    <definedName name="_963__FDSAUDITLINK__" hidden="1">{"fdsup://directions/FAT Viewer?action=UPDATE&amp;creator=factset&amp;DYN_ARGS=TRUE&amp;DOC_NAME=FAT:FQL_AUDITING_CLIENT_TEMPLATE.FAT&amp;display_string=Audit&amp;VAR:KEY=OLULGZCPER&amp;VAR:QUERY=RkZfQ09HUyhRVFIsMzg2MjUp&amp;WINDOW=FIRST_POPUP&amp;HEIGHT=450&amp;WIDTH=450&amp;START_MAXIMIZED=FALS","E&amp;VAR:CALENDAR=FIVEDAY&amp;VAR:SYMBOL=5411&amp;VAR:INDEX=0"}</definedName>
    <definedName name="_964__FDSAUDITLINK__" hidden="1">{"fdsup://directions/FAT Viewer?action=UPDATE&amp;creator=factset&amp;DYN_ARGS=TRUE&amp;DOC_NAME=FAT:FQL_AUDITING_CLIENT_TEMPLATE.FAT&amp;display_string=Audit&amp;VAR:KEY=IDCVQFYTAN&amp;VAR:QUERY=RkZfQ09HUyhRVFIsMzg1MzMp&amp;WINDOW=FIRST_POPUP&amp;HEIGHT=450&amp;WIDTH=450&amp;START_MAXIMIZED=FALS","E&amp;VAR:CALENDAR=FIVEDAY&amp;VAR:SYMBOL=5411&amp;VAR:INDEX=0"}</definedName>
    <definedName name="_965__FDSAUDITLINK__" hidden="1">{"fdsup://directions/FAT Viewer?action=UPDATE&amp;creator=factset&amp;DYN_ARGS=TRUE&amp;DOC_NAME=FAT:FQL_AUDITING_CLIENT_TEMPLATE.FAT&amp;display_string=Audit&amp;VAR:KEY=GVKLWJALWJ&amp;VAR:QUERY=RkZfU0dBKFFUUiwzODQ0Mik=&amp;WINDOW=FIRST_POPUP&amp;HEIGHT=450&amp;WIDTH=450&amp;START_MAXIMIZED=FALS","E&amp;VAR:CALENDAR=FIVEDAY&amp;VAR:SYMBOL=5411&amp;VAR:INDEX=0"}</definedName>
    <definedName name="_966__FDSAUDITLINK__" hidden="1">{"fdsup://directions/FAT Viewer?action=UPDATE&amp;creator=factset&amp;DYN_ARGS=TRUE&amp;DOC_NAME=FAT:FQL_AUDITING_CLIENT_TEMPLATE.FAT&amp;display_string=Audit&amp;VAR:KEY=YZGZKJEVQL&amp;VAR:QUERY=RkZfR1JPU1NfSU5DKFFUUiwzODQ0Mik=&amp;WINDOW=FIRST_POPUP&amp;HEIGHT=450&amp;WIDTH=450&amp;START_MAXIMI","ZED=FALSE&amp;VAR:CALENDAR=FIVEDAY&amp;VAR:SYMBOL=5411&amp;VAR:INDEX=0"}</definedName>
    <definedName name="_967__FDSAUDITLINK__" hidden="1">{"fdsup://directions/FAT Viewer?action=UPDATE&amp;creator=factset&amp;DYN_ARGS=TRUE&amp;DOC_NAME=FAT:FQL_AUDITING_CLIENT_TEMPLATE.FAT&amp;display_string=Audit&amp;VAR:KEY=UZMJKRMDEP&amp;VAR:QUERY=RkZfQ09HUyhRVFIsMzg0NDIp&amp;WINDOW=FIRST_POPUP&amp;HEIGHT=450&amp;WIDTH=450&amp;START_MAXIMIZED=FALS","E&amp;VAR:CALENDAR=FIVEDAY&amp;VAR:SYMBOL=5411&amp;VAR:INDEX=0"}</definedName>
    <definedName name="_968__FDSAUDITLINK__" hidden="1">{"fdsup://directions/FAT Viewer?action=UPDATE&amp;creator=factset&amp;DYN_ARGS=TRUE&amp;DOC_NAME=FAT:FQL_AUDITING_CLIENT_TEMPLATE.FAT&amp;display_string=Audit&amp;VAR:KEY=SPKDQTANIV&amp;VAR:QUERY=RkZfU0dBKFFUUiwzODM1Mik=&amp;WINDOW=FIRST_POPUP&amp;HEIGHT=450&amp;WIDTH=450&amp;START_MAXIMIZED=FALS","E&amp;VAR:CALENDAR=FIVEDAY&amp;VAR:SYMBOL=5411&amp;VAR:INDEX=0"}</definedName>
    <definedName name="_969__FDSAUDITLINK__" hidden="1">{"fdsup://directions/FAT Viewer?action=UPDATE&amp;creator=factset&amp;DYN_ARGS=TRUE&amp;DOC_NAME=FAT:FQL_AUDITING_CLIENT_TEMPLATE.FAT&amp;display_string=Audit&amp;VAR:KEY=QVAFYNMVIH&amp;VAR:QUERY=RkZfU0dBKFFUUiwzODI2MCk=&amp;WINDOW=FIRST_POPUP&amp;HEIGHT=450&amp;WIDTH=450&amp;START_MAXIMIZED=FALS","E&amp;VAR:CALENDAR=FIVEDAY&amp;VAR:SYMBOL=5411&amp;VAR:INDEX=0"}</definedName>
    <definedName name="_97__FDSAUDITLINK__" hidden="1">{"fdsup://directions/FAT Viewer?action=UPDATE&amp;creator=factset&amp;DYN_ARGS=TRUE&amp;DOC_NAME=FAT:FQL_AUDITING_CLIENT_TEMPLATE.FAT&amp;display_string=Audit&amp;VAR:KEY=NWVSDABUBK&amp;VAR:QUERY=RkZfTkVUX0lOQyhRVFIsMzczNDYp&amp;WINDOW=FIRST_POPUP&amp;HEIGHT=450&amp;WIDTH=450&amp;START_MAXIMIZED=","FALSE&amp;VAR:CALENDAR=FIVEDAY&amp;VAR:SYMBOL=5411&amp;VAR:INDEX=0"}</definedName>
    <definedName name="_970__FDSAUDITLINK__" hidden="1">{"fdsup://directions/FAT Viewer?action=UPDATE&amp;creator=factset&amp;DYN_ARGS=TRUE&amp;DOC_NAME=FAT:FQL_AUDITING_CLIENT_TEMPLATE.FAT&amp;display_string=Audit&amp;VAR:KEY=GXQRKJUBWJ&amp;VAR:QUERY=RkZfU0dBKFFUUiwzODE2OCk=&amp;WINDOW=FIRST_POPUP&amp;HEIGHT=450&amp;WIDTH=450&amp;START_MAXIMIZED=FALS","E&amp;VAR:CALENDAR=FIVEDAY&amp;VAR:SYMBOL=5411&amp;VAR:INDEX=0"}</definedName>
    <definedName name="_971__FDSAUDITLINK__" hidden="1">{"fdsup://directions/FAT Viewer?action=UPDATE&amp;creator=factset&amp;DYN_ARGS=TRUE&amp;DOC_NAME=FAT:FQL_AUDITING_CLIENT_TEMPLATE.FAT&amp;display_string=Audit&amp;VAR:KEY=CFOZQJUZWV&amp;VAR:QUERY=RkZfR1JPU1NfSU5DKFFUUiwzODM1Mik=&amp;WINDOW=FIRST_POPUP&amp;HEIGHT=450&amp;WIDTH=450&amp;START_MAXIMI","ZED=FALSE&amp;VAR:CALENDAR=FIVEDAY&amp;VAR:SYMBOL=5411&amp;VAR:INDEX=0"}</definedName>
    <definedName name="_972__FDSAUDITLINK__" hidden="1">{"fdsup://directions/FAT Viewer?action=UPDATE&amp;creator=factset&amp;DYN_ARGS=TRUE&amp;DOC_NAME=FAT:FQL_AUDITING_CLIENT_TEMPLATE.FAT&amp;display_string=Audit&amp;VAR:KEY=UZARIBWLQP&amp;VAR:QUERY=RkZfR1JPU1NfSU5DKFFUUiwzODI2MCk=&amp;WINDOW=FIRST_POPUP&amp;HEIGHT=450&amp;WIDTH=450&amp;START_MAXIMI","ZED=FALSE&amp;VAR:CALENDAR=FIVEDAY&amp;VAR:SYMBOL=5411&amp;VAR:INDEX=0"}</definedName>
    <definedName name="_973__FDSAUDITLINK__" hidden="1">{"fdsup://directions/FAT Viewer?action=UPDATE&amp;creator=factset&amp;DYN_ARGS=TRUE&amp;DOC_NAME=FAT:FQL_AUDITING_CLIENT_TEMPLATE.FAT&amp;display_string=Audit&amp;VAR:KEY=AZUNQNCXIJ&amp;VAR:QUERY=RkZfR1JPU1NfSU5DKFFUUiwzODE2OCk=&amp;WINDOW=FIRST_POPUP&amp;HEIGHT=450&amp;WIDTH=450&amp;START_MAXIMI","ZED=FALSE&amp;VAR:CALENDAR=FIVEDAY&amp;VAR:SYMBOL=5411&amp;VAR:INDEX=0"}</definedName>
    <definedName name="_974__FDSAUDITLINK__" hidden="1">{"fdsup://directions/FAT Viewer?action=UPDATE&amp;creator=factset&amp;DYN_ARGS=TRUE&amp;DOC_NAME=FAT:FQL_AUDITING_CLIENT_TEMPLATE.FAT&amp;display_string=Audit&amp;VAR:KEY=ANKFSVINCT&amp;VAR:QUERY=RkZfQ09HUyhRVFIsMzgzNTIp&amp;WINDOW=FIRST_POPUP&amp;HEIGHT=450&amp;WIDTH=450&amp;START_MAXIMIZED=FALS","E&amp;VAR:CALENDAR=FIVEDAY&amp;VAR:SYMBOL=5411&amp;VAR:INDEX=0"}</definedName>
    <definedName name="_975__FDSAUDITLINK__" hidden="1">{"fdsup://directions/FAT Viewer?action=UPDATE&amp;creator=factset&amp;DYN_ARGS=TRUE&amp;DOC_NAME=FAT:FQL_AUDITING_CLIENT_TEMPLATE.FAT&amp;display_string=Audit&amp;VAR:KEY=YNOHGLGXMH&amp;VAR:QUERY=RkZfQ09HUyhRVFIsMzgyNjAp&amp;WINDOW=FIRST_POPUP&amp;HEIGHT=450&amp;WIDTH=450&amp;START_MAXIMIZED=FALS","E&amp;VAR:CALENDAR=FIVEDAY&amp;VAR:SYMBOL=5411&amp;VAR:INDEX=0"}</definedName>
    <definedName name="_976__FDSAUDITLINK__" hidden="1">{"fdsup://directions/FAT Viewer?action=UPDATE&amp;creator=factset&amp;DYN_ARGS=TRUE&amp;DOC_NAME=FAT:FQL_AUDITING_CLIENT_TEMPLATE.FAT&amp;display_string=Audit&amp;VAR:KEY=UFEBSDODYT&amp;VAR:QUERY=RkZfQ09HUyhRVFIsMzgxNjgp&amp;WINDOW=FIRST_POPUP&amp;HEIGHT=450&amp;WIDTH=450&amp;START_MAXIMIZED=FALS","E&amp;VAR:CALENDAR=FIVEDAY&amp;VAR:SYMBOL=5411&amp;VAR:INDEX=0"}</definedName>
    <definedName name="_977__FDSAUDITLINK__" hidden="1">{"fdsup://directions/FAT Viewer?action=UPDATE&amp;creator=factset&amp;DYN_ARGS=TRUE&amp;DOC_NAME=FAT:FQL_AUDITING_CLIENT_TEMPLATE.FAT&amp;display_string=Audit&amp;VAR:KEY=WBGPINKHWZ&amp;VAR:QUERY=RkZfU0dBKFFUUiwzODA3Nyk=&amp;WINDOW=FIRST_POPUP&amp;HEIGHT=450&amp;WIDTH=450&amp;START_MAXIMIZED=FALS","E&amp;VAR:CALENDAR=FIVEDAY&amp;VAR:SYMBOL=5411&amp;VAR:INDEX=0"}</definedName>
    <definedName name="_978__FDSAUDITLINK__" hidden="1">{"fdsup://directions/FAT Viewer?action=UPDATE&amp;creator=factset&amp;DYN_ARGS=TRUE&amp;DOC_NAME=FAT:FQL_AUDITING_CLIENT_TEMPLATE.FAT&amp;display_string=Audit&amp;VAR:KEY=KRUROVUVUB&amp;VAR:QUERY=RkZfR1JPU1NfSU5DKFFUUiwzODA3Nyk=&amp;WINDOW=FIRST_POPUP&amp;HEIGHT=450&amp;WIDTH=450&amp;START_MAXIMI","ZED=FALSE&amp;VAR:CALENDAR=FIVEDAY&amp;VAR:SYMBOL=5411&amp;VAR:INDEX=0"}</definedName>
    <definedName name="_979__FDSAUDITLINK__" hidden="1">{"fdsup://directions/FAT Viewer?action=UPDATE&amp;creator=factset&amp;DYN_ARGS=TRUE&amp;DOC_NAME=FAT:FQL_AUDITING_CLIENT_TEMPLATE.FAT&amp;display_string=Audit&amp;VAR:KEY=UDCDYJAREP&amp;VAR:QUERY=RkZfQ09HUyhRVFIsMzgwNzcp&amp;WINDOW=FIRST_POPUP&amp;HEIGHT=450&amp;WIDTH=450&amp;START_MAXIMIZED=FALS","E&amp;VAR:CALENDAR=FIVEDAY&amp;VAR:SYMBOL=5411&amp;VAR:INDEX=0"}</definedName>
    <definedName name="_98__FDSAUDITLINK__" hidden="1">{"fdsup://directions/FAT Viewer?action=UPDATE&amp;creator=factset&amp;DYN_ARGS=TRUE&amp;DOC_NAME=FAT:FQL_AUDITING_CLIENT_TEMPLATE.FAT&amp;display_string=Audit&amp;VAR:KEY=RGFOFYBIBK&amp;VAR:QUERY=RkZfTkVUX0lOQyhRVFIsMzcyNTYp&amp;WINDOW=FIRST_POPUP&amp;HEIGHT=450&amp;WIDTH=450&amp;START_MAXIMIZED=","FALSE&amp;VAR:CALENDAR=FIVEDAY&amp;VAR:SYMBOL=5411&amp;VAR:INDEX=0"}</definedName>
    <definedName name="_980__FDSAUDITLINK__" hidden="1">{"fdsup://directions/FAT Viewer?action=UPDATE&amp;creator=factset&amp;DYN_ARGS=TRUE&amp;DOC_NAME=FAT:FQL_AUDITING_CLIENT_TEMPLATE.FAT&amp;display_string=Audit&amp;VAR:KEY=WBIJILOLOL&amp;VAR:QUERY=RkZfU0dBKFFUUiwzNzk4Nik=&amp;WINDOW=FIRST_POPUP&amp;HEIGHT=450&amp;WIDTH=450&amp;START_MAXIMIZED=FALS","E&amp;VAR:CALENDAR=FIVEDAY&amp;VAR:SYMBOL=5411&amp;VAR:INDEX=0"}</definedName>
    <definedName name="_981__FDSAUDITLINK__" hidden="1">{"fdsup://directions/FAT Viewer?action=UPDATE&amp;creator=factset&amp;DYN_ARGS=TRUE&amp;DOC_NAME=FAT:FQL_AUDITING_CLIENT_TEMPLATE.FAT&amp;display_string=Audit&amp;VAR:KEY=UHMXCHGBOP&amp;VAR:QUERY=RkZfU0dBKFFUUiwzNzg5NCk=&amp;WINDOW=FIRST_POPUP&amp;HEIGHT=450&amp;WIDTH=450&amp;START_MAXIMIZED=FALS","E&amp;VAR:CALENDAR=FIVEDAY&amp;VAR:SYMBOL=5411&amp;VAR:INDEX=0"}</definedName>
    <definedName name="_982__FDSAUDITLINK__" hidden="1">{"fdsup://directions/FAT Viewer?action=UPDATE&amp;creator=factset&amp;DYN_ARGS=TRUE&amp;DOC_NAME=FAT:FQL_AUDITING_CLIENT_TEMPLATE.FAT&amp;display_string=Audit&amp;VAR:KEY=QRETETKROH&amp;VAR:QUERY=RkZfU0dBKFFUUiwzNzgwMik=&amp;WINDOW=FIRST_POPUP&amp;HEIGHT=450&amp;WIDTH=450&amp;START_MAXIMIZED=FALS","E&amp;VAR:CALENDAR=FIVEDAY&amp;VAR:SYMBOL=5411&amp;VAR:INDEX=0"}</definedName>
    <definedName name="_983__FDSAUDITLINK__" hidden="1">{"fdsup://directions/FAT Viewer?action=UPDATE&amp;creator=factset&amp;DYN_ARGS=TRUE&amp;DOC_NAME=FAT:FQL_AUDITING_CLIENT_TEMPLATE.FAT&amp;display_string=Audit&amp;VAR:KEY=KTWLAPITSH&amp;VAR:QUERY=RkZfR1JPU1NfSU5DKFFUUiwzNzk4Nik=&amp;WINDOW=FIRST_POPUP&amp;HEIGHT=450&amp;WIDTH=450&amp;START_MAXIMI","ZED=FALSE&amp;VAR:CALENDAR=FIVEDAY&amp;VAR:SYMBOL=5411&amp;VAR:INDEX=0"}</definedName>
    <definedName name="_984__FDSAUDITLINK__" hidden="1">{"fdsup://directions/FAT Viewer?action=UPDATE&amp;creator=factset&amp;DYN_ARGS=TRUE&amp;DOC_NAME=FAT:FQL_AUDITING_CLIENT_TEMPLATE.FAT&amp;display_string=Audit&amp;VAR:KEY=EZKJGXWLEP&amp;VAR:QUERY=RkZfR1JPU1NfSU5DKFFUUiwzNzg5NCk=&amp;WINDOW=FIRST_POPUP&amp;HEIGHT=450&amp;WIDTH=450&amp;START_MAXIMI","ZED=FALSE&amp;VAR:CALENDAR=FIVEDAY&amp;VAR:SYMBOL=5411&amp;VAR:INDEX=0"}</definedName>
    <definedName name="_985__FDSAUDITLINK__" hidden="1">{"fdsup://directions/FAT Viewer?action=UPDATE&amp;creator=factset&amp;DYN_ARGS=TRUE&amp;DOC_NAME=FAT:FQL_AUDITING_CLIENT_TEMPLATE.FAT&amp;display_string=Audit&amp;VAR:KEY=WNAXSXQLGN&amp;VAR:QUERY=RkZfR1JPU1NfSU5DKFFUUiwzNzgwMik=&amp;WINDOW=FIRST_POPUP&amp;HEIGHT=450&amp;WIDTH=450&amp;START_MAXIMI","ZED=FALSE&amp;VAR:CALENDAR=FIVEDAY&amp;VAR:SYMBOL=5411&amp;VAR:INDEX=0"}</definedName>
    <definedName name="_986__FDSAUDITLINK__" hidden="1">{"fdsup://directions/FAT Viewer?action=UPDATE&amp;creator=factset&amp;DYN_ARGS=TRUE&amp;DOC_NAME=FAT:FQL_AUDITING_CLIENT_TEMPLATE.FAT&amp;display_string=Audit&amp;VAR:KEY=ADEFQLYLCD&amp;VAR:QUERY=RkZfQ09HUyhRVFIsMzc5ODYp&amp;WINDOW=FIRST_POPUP&amp;HEIGHT=450&amp;WIDTH=450&amp;START_MAXIMIZED=FALS","E&amp;VAR:CALENDAR=FIVEDAY&amp;VAR:SYMBOL=5411&amp;VAR:INDEX=0"}</definedName>
    <definedName name="_987__FDSAUDITLINK__" hidden="1">{"fdsup://directions/FAT Viewer?action=UPDATE&amp;creator=factset&amp;DYN_ARGS=TRUE&amp;DOC_NAME=FAT:FQL_AUDITING_CLIENT_TEMPLATE.FAT&amp;display_string=Audit&amp;VAR:KEY=EVYTIPKREB&amp;VAR:QUERY=RkZfQ09HUyhRVFIsMzc4OTQp&amp;WINDOW=FIRST_POPUP&amp;HEIGHT=450&amp;WIDTH=450&amp;START_MAXIMIZED=FALS","E&amp;VAR:CALENDAR=FIVEDAY&amp;VAR:SYMBOL=5411&amp;VAR:INDEX=0"}</definedName>
    <definedName name="_988__FDSAUDITLINK__" hidden="1">{"fdsup://directions/FAT Viewer?action=UPDATE&amp;creator=factset&amp;DYN_ARGS=TRUE&amp;DOC_NAME=FAT:FQL_AUDITING_CLIENT_TEMPLATE.FAT&amp;display_string=Audit&amp;VAR:KEY=OJAJCBYTWR&amp;VAR:QUERY=RkZfQ09HUyhRVFIsMzc4MDIp&amp;WINDOW=FIRST_POPUP&amp;HEIGHT=450&amp;WIDTH=450&amp;START_MAXIMIZED=FALS","E&amp;VAR:CALENDAR=FIVEDAY&amp;VAR:SYMBOL=5411&amp;VAR:INDEX=0"}</definedName>
    <definedName name="_989__FDSAUDITLINK__" hidden="1">{"fdsup://directions/FAT Viewer?action=UPDATE&amp;creator=factset&amp;DYN_ARGS=TRUE&amp;DOC_NAME=FAT:FQL_AUDITING_CLIENT_TEMPLATE.FAT&amp;display_string=Audit&amp;VAR:KEY=URCNSVQBKD&amp;VAR:QUERY=RkZfU0dBKFFUUiwzNzcxMSk=&amp;WINDOW=FIRST_POPUP&amp;HEIGHT=450&amp;WIDTH=450&amp;START_MAXIMIZED=FALS","E&amp;VAR:CALENDAR=FIVEDAY&amp;VAR:SYMBOL=5411&amp;VAR:INDEX=0"}</definedName>
    <definedName name="_99__FDSAUDITLINK__" hidden="1">{"fdsup://directions/FAT Viewer?action=UPDATE&amp;creator=factset&amp;DYN_ARGS=TRUE&amp;DOC_NAME=FAT:FQL_AUDITING_CLIENT_TEMPLATE.FAT&amp;display_string=Audit&amp;VAR:KEY=XYXIVAXUZG&amp;VAR:QUERY=RkZfTkVUX0lOQyhRVFIsMzcxNjQp&amp;WINDOW=FIRST_POPUP&amp;HEIGHT=450&amp;WIDTH=450&amp;START_MAXIMIZED=","FALSE&amp;VAR:CALENDAR=FIVEDAY&amp;VAR:SYMBOL=5411&amp;VAR:INDEX=0"}</definedName>
    <definedName name="_990__FDSAUDITLINK__" hidden="1">{"fdsup://directions/FAT Viewer?action=UPDATE&amp;creator=factset&amp;DYN_ARGS=TRUE&amp;DOC_NAME=FAT:FQL_AUDITING_CLIENT_TEMPLATE.FAT&amp;display_string=Audit&amp;VAR:KEY=CJURANGVKV&amp;VAR:QUERY=RkZfR1JPU1NfSU5DKFFUUiwzNzcxMSk=&amp;WINDOW=FIRST_POPUP&amp;HEIGHT=450&amp;WIDTH=450&amp;START_MAXIMI","ZED=FALSE&amp;VAR:CALENDAR=FIVEDAY&amp;VAR:SYMBOL=5411&amp;VAR:INDEX=0"}</definedName>
    <definedName name="_991__FDSAUDITLINK__" hidden="1">{"fdsup://directions/FAT Viewer?action=UPDATE&amp;creator=factset&amp;DYN_ARGS=TRUE&amp;DOC_NAME=FAT:FQL_AUDITING_CLIENT_TEMPLATE.FAT&amp;display_string=Audit&amp;VAR:KEY=WZIXUZIHCD&amp;VAR:QUERY=RkZfQ09HUyhRVFIsMzc3MTEp&amp;WINDOW=FIRST_POPUP&amp;HEIGHT=450&amp;WIDTH=450&amp;START_MAXIMIZED=FALS","E&amp;VAR:CALENDAR=FIVEDAY&amp;VAR:SYMBOL=5411&amp;VAR:INDEX=0"}</definedName>
    <definedName name="_992__FDSAUDITLINK__" hidden="1">{"fdsup://directions/FAT Viewer?action=UPDATE&amp;creator=factset&amp;DYN_ARGS=TRUE&amp;DOC_NAME=FAT:FQL_AUDITING_CLIENT_TEMPLATE.FAT&amp;display_string=Audit&amp;VAR:KEY=ATINQXAPQL&amp;VAR:QUERY=RkZfU0dBKFFUUiwzNzYyMSk=&amp;WINDOW=FIRST_POPUP&amp;HEIGHT=450&amp;WIDTH=450&amp;START_MAXIMIZED=FALS","E&amp;VAR:CALENDAR=FIVEDAY&amp;VAR:SYMBOL=5411&amp;VAR:INDEX=0"}</definedName>
    <definedName name="_993__FDSAUDITLINK__" hidden="1">{"fdsup://directions/FAT Viewer?action=UPDATE&amp;creator=factset&amp;DYN_ARGS=TRUE&amp;DOC_NAME=FAT:FQL_AUDITING_CLIENT_TEMPLATE.FAT&amp;display_string=Audit&amp;VAR:KEY=KXCVAXURMB&amp;VAR:QUERY=RkZfU0dBKFFUUiwzNzUyOSk=&amp;WINDOW=FIRST_POPUP&amp;HEIGHT=450&amp;WIDTH=450&amp;START_MAXIMIZED=FALS","E&amp;VAR:CALENDAR=FIVEDAY&amp;VAR:SYMBOL=5411&amp;VAR:INDEX=0"}</definedName>
    <definedName name="_994__FDSAUDITLINK__" hidden="1">{"fdsup://directions/FAT Viewer?action=UPDATE&amp;creator=factset&amp;DYN_ARGS=TRUE&amp;DOC_NAME=FAT:FQL_AUDITING_CLIENT_TEMPLATE.FAT&amp;display_string=Audit&amp;VAR:KEY=WPIPQHKBQV&amp;VAR:QUERY=RkZfU0dBKFFUUiwzNzQzNyk=&amp;WINDOW=FIRST_POPUP&amp;HEIGHT=450&amp;WIDTH=450&amp;START_MAXIMIZED=FALS","E&amp;VAR:CALENDAR=FIVEDAY&amp;VAR:SYMBOL=5411&amp;VAR:INDEX=0"}</definedName>
    <definedName name="_995__FDSAUDITLINK__" hidden="1">{"fdsup://directions/FAT Viewer?action=UPDATE&amp;creator=factset&amp;DYN_ARGS=TRUE&amp;DOC_NAME=FAT:FQL_AUDITING_CLIENT_TEMPLATE.FAT&amp;display_string=Audit&amp;VAR:KEY=QRYXKDMPWX&amp;VAR:QUERY=RkZfR1JPU1NfSU5DKFFUUiwzNzYyMSk=&amp;WINDOW=FIRST_POPUP&amp;HEIGHT=450&amp;WIDTH=450&amp;START_MAXIMI","ZED=FALSE&amp;VAR:CALENDAR=FIVEDAY&amp;VAR:SYMBOL=5411&amp;VAR:INDEX=0"}</definedName>
    <definedName name="_996__FDSAUDITLINK__" hidden="1">{"fdsup://directions/FAT Viewer?action=UPDATE&amp;creator=factset&amp;DYN_ARGS=TRUE&amp;DOC_NAME=FAT:FQL_AUDITING_CLIENT_TEMPLATE.FAT&amp;display_string=Audit&amp;VAR:KEY=YVUBYTEZAZ&amp;VAR:QUERY=RkZfR1JPU1NfSU5DKFFUUiwzNzUyOSk=&amp;WINDOW=FIRST_POPUP&amp;HEIGHT=450&amp;WIDTH=450&amp;START_MAXIMI","ZED=FALSE&amp;VAR:CALENDAR=FIVEDAY&amp;VAR:SYMBOL=5411&amp;VAR:INDEX=0"}</definedName>
    <definedName name="_997__FDSAUDITLINK__" hidden="1">{"fdsup://directions/FAT Viewer?action=UPDATE&amp;creator=factset&amp;DYN_ARGS=TRUE&amp;DOC_NAME=FAT:FQL_AUDITING_CLIENT_TEMPLATE.FAT&amp;display_string=Audit&amp;VAR:KEY=EFOTEJMJET&amp;VAR:QUERY=RkZfR1JPU1NfSU5DKFFUUiwzNzQzNyk=&amp;WINDOW=FIRST_POPUP&amp;HEIGHT=450&amp;WIDTH=450&amp;START_MAXIMI","ZED=FALSE&amp;VAR:CALENDAR=FIVEDAY&amp;VAR:SYMBOL=5411&amp;VAR:INDEX=0"}</definedName>
    <definedName name="_998__FDSAUDITLINK__" hidden="1">{"fdsup://directions/FAT Viewer?action=UPDATE&amp;creator=factset&amp;DYN_ARGS=TRUE&amp;DOC_NAME=FAT:FQL_AUDITING_CLIENT_TEMPLATE.FAT&amp;display_string=Audit&amp;VAR:KEY=GTCHEXIVGR&amp;VAR:QUERY=RkZfQ09HUyhRVFIsMzc2MjEp&amp;WINDOW=FIRST_POPUP&amp;HEIGHT=450&amp;WIDTH=450&amp;START_MAXIMIZED=FALS","E&amp;VAR:CALENDAR=FIVEDAY&amp;VAR:SYMBOL=5411&amp;VAR:INDEX=0"}</definedName>
    <definedName name="_999__FDSAUDITLINK__" hidden="1">{"fdsup://directions/FAT Viewer?action=UPDATE&amp;creator=factset&amp;DYN_ARGS=TRUE&amp;DOC_NAME=FAT:FQL_AUDITING_CLIENT_TEMPLATE.FAT&amp;display_string=Audit&amp;VAR:KEY=UXADSTKDCZ&amp;VAR:QUERY=RkZfQ09HUyhRVFIsMzc1Mjkp&amp;WINDOW=FIRST_POPUP&amp;HEIGHT=450&amp;WIDTH=450&amp;START_MAXIMIZED=FALS","E&amp;VAR:CALENDAR=FIVEDAY&amp;VAR:SYMBOL=5411&amp;VAR:INDEX=0"}</definedName>
    <definedName name="_a10" hidden="1">{"RECOVER",#N/A,FALSE,"FORCARTA"}</definedName>
    <definedName name="_a12" hidden="1">{#N/A,#N/A,TRUE,"W.O.";#N/A,#N/A,TRUE,"N.A.O.";#N/A,#N/A,TRUE,"USA";#N/A,#N/A,TRUE,"CAN";#N/A,#N/A,TRUE,"MEX";#N/A,#N/A,TRUE,"I.O.";#N/A,#N/A,TRUE,"EUR";#N/A,#N/A,TRUE,"MEA";#N/A,#N/A,TRUE,"LAT";#N/A,#N/A,TRUE,"ASIA"}</definedName>
    <definedName name="_a2" hidden="1">{"DEFERASS",#N/A,FALSE,"FORCARTA"}</definedName>
    <definedName name="_a3" hidden="1">{"DEFERASW",#N/A,FALSE,"FORCARTA"}</definedName>
    <definedName name="_a4" hidden="1">{"DEFERLIA",#N/A,FALSE,"FORCARTA"}</definedName>
    <definedName name="_a5" hidden="1">{"FINSOC1",#N/A,FALSE,"FORCARTA"}</definedName>
    <definedName name="_a6" hidden="1">{"FINSOC2",#N/A,FALSE,"FORCARTA"}</definedName>
    <definedName name="_a7" hidden="1">{"FINSOC3",#N/A,FALSE,"FORCARTA"}</definedName>
    <definedName name="_a8" hidden="1">{"ACC5408",#N/A,FALSE,"FORCARTA";"ARGENTINA",#N/A,FALSE,"FORCARTA";"BRAZAUTO",#N/A,FALSE,"FORCARTA";"CONTHEAD",#N/A,FALSE,"FORCARTA";"CORSA",#N/A,FALSE,"FORCARTA";"DEFERASS",#N/A,FALSE,"FORCARTA";"DEFERASW",#N/A,FALSE,"FORCARTA";"DEFERLIA",#N/A,FALSE,"FORCARTA";"FINSOC1",#N/A,FALSE,"FORCARTA";"FINSOC2",#N/A,FALSE,"FORCARTA";"FINSOC3",#N/A,FALSE,"FORCARTA";"RECOVER",#N/A,FALSE,"FORCARTA";#N/A,#N/A,FALSE,"FORCARTA";"ACC9262",#N/A,FALSE,"FORCARTA"}</definedName>
    <definedName name="_a9" hidden="1">{#N/A,#N/A,TRUE,"W.O.";#N/A,#N/A,TRUE,"N.A.O.";#N/A,#N/A,TRUE,"USA";#N/A,#N/A,TRUE,"CAN";#N/A,#N/A,TRUE,"MEX";#N/A,#N/A,TRUE,"I.O.";#N/A,#N/A,TRUE,"EUR";#N/A,#N/A,TRUE,"MEA";#N/A,#N/A,TRUE,"LAT";#N/A,#N/A,TRUE,"ASIA"}</definedName>
    <definedName name="_aa1" hidden="1">{#N/A,#N/A,FALSE,"196126-0690";#N/A,#N/A,FALSE,"196126-0690";#N/A,#N/A,FALSE,"1961165-0201"}</definedName>
    <definedName name="_aa2" hidden="1">{#N/A,#N/A,FALSE,"Hip.Bas";#N/A,#N/A,FALSE,"ventas";#N/A,#N/A,FALSE,"ingre-Año";#N/A,#N/A,FALSE,"ventas-Año";#N/A,#N/A,FALSE,"Costepro";#N/A,#N/A,FALSE,"inversion";#N/A,#N/A,FALSE,"personal";#N/A,#N/A,FALSE,"Gastos-V";#N/A,#N/A,FALSE,"Circulante";#N/A,#N/A,FALSE,"CONSOLI";#N/A,#N/A,FALSE,"Es-Fin";#N/A,#N/A,FALSE,"Margen-P"}</definedName>
    <definedName name="_aa3" hidden="1">{#N/A,#N/A,FALSE,"Hip.Bas";#N/A,#N/A,FALSE,"ventas";#N/A,#N/A,FALSE,"ingre-Año";#N/A,#N/A,FALSE,"ventas-Año";#N/A,#N/A,FALSE,"Costepro";#N/A,#N/A,FALSE,"inversion";#N/A,#N/A,FALSE,"personal";#N/A,#N/A,FALSE,"Gastos-V";#N/A,#N/A,FALSE,"Circulante";#N/A,#N/A,FALSE,"CONSOLI";#N/A,#N/A,FALSE,"Es-Fin";#N/A,#N/A,FALSE,"Margen-P"}</definedName>
    <definedName name="_aaa1" hidden="1">{#N/A,#N/A,FALSE,"Model";#N/A,#N/A,FALSE,"Division"}</definedName>
    <definedName name="_ab2" hidden="1">{#N/A,#N/A,FALSE,"Cover";#N/A,#N/A,FALSE,"Profits";#N/A,#N/A,FALSE,"ABS";#N/A,#N/A,FALSE,"TFLE Detail";#N/A,#N/A,FALSE,"TFLE Walk";#N/A,#N/A,FALSE,"Variable Cost";#N/A,#N/A,FALSE,"V.C. Walk"}</definedName>
    <definedName name="_ab3" hidden="1">{#N/A,#N/A,FALSE,"Profit Status";#N/A,#N/A,FALSE,"Invest";#N/A,#N/A,FALSE,"Revenue";#N/A,#N/A,FALSE,"Variable Cost";#N/A,#N/A,FALSE,"Options &amp; Series"}</definedName>
    <definedName name="_abc1" hidden="1">{"page1",#N/A,FALSE,"Weekly Performance";"page3",#N/A,FALSE,"Weekly Performance";"page2",#N/A,FALSE,"Weekly Performance"}</definedName>
    <definedName name="_abc10" hidden="1">{#N/A,#N/A,FALSE,"SUMMARY REPORT"}</definedName>
    <definedName name="_abc115" hidden="1">{#N/A,#N/A,FALSE,"SUMMARY REPORT"}</definedName>
    <definedName name="_ABC12" hidden="1">{#N/A,#N/A,FALSE,"SUMMARY REPORT"}</definedName>
    <definedName name="_ABC123" hidden="1">#REF!</definedName>
    <definedName name="_abc13" hidden="1">{#N/A,#N/A,FALSE,"SUMMARY REPORT"}</definedName>
    <definedName name="_abc14" hidden="1">{#N/A,#N/A,FALSE,"SUMMARY REPORT"}</definedName>
    <definedName name="_abc15" hidden="1">{#N/A,#N/A,FALSE,"SUMMARY REPORT"}</definedName>
    <definedName name="_abc16" hidden="1">{#N/A,#N/A,FALSE,"SUMMARY REPORT"}</definedName>
    <definedName name="_abc18" hidden="1">{#N/A,#N/A,FALSE,"SUMMARY REPORT"}</definedName>
    <definedName name="_abc19" hidden="1">{#N/A,#N/A,FALSE,"SUMMARY REPORT"}</definedName>
    <definedName name="_ABC2" hidden="1">{#N/A,#N/A,FALSE,"J1_month";#N/A,#N/A,FALSE,"OUTLOOK vs BUDGET";#N/A,#N/A,FALSE,"BvOL_group";#N/A,#N/A,FALSE,"BUDGETvOLOOK";#N/A,#N/A,FALSE,"Overtime";#N/A,#N/A,FALSE,"Engines_per_ Head"}</definedName>
    <definedName name="_abc21" hidden="1">{#N/A,#N/A,FALSE,"SUMMARY REPORT"}</definedName>
    <definedName name="_abc3" hidden="1">{#N/A,#N/A,TRUE,"Header";#N/A,#N/A,TRUE,"Graphs";#N/A,#N/A,TRUE,"PSG-Detail";#N/A,#N/A,TRUE,"Functional Sum";#N/A,#N/A,TRUE,"Var by Function";#N/A,#N/A,TRUE,"Expense by Function"}</definedName>
    <definedName name="_abc5" hidden="1">{#N/A,#N/A,TRUE,"Header";#N/A,#N/A,TRUE,"Graphs";#N/A,#N/A,TRUE,"PSG-Detail";#N/A,#N/A,TRUE,"Functional Sum";#N/A,#N/A,TRUE,"Var by Function";#N/A,#N/A,TRUE,"Expense by Function"}</definedName>
    <definedName name="_abc6" hidden="1">{#N/A,#N/A,FALSE,"SUMMARY REPORT"}</definedName>
    <definedName name="_ABC7" hidden="1">{#N/A,#N/A,FALSE,"SUMMARY REPORT"}</definedName>
    <definedName name="_ABC8" hidden="1">{#N/A,#N/A,FALSE,"SUMMARY REPORT"}</definedName>
    <definedName name="_ABC9" hidden="1">{#N/A,#N/A,FALSE,"SUMMARY REPORT"}</definedName>
    <definedName name="_acb6" hidden="1">{#N/A,#N/A,FALSE,"SUMMARY REPORT"}</definedName>
    <definedName name="_Act1" hidden="1">#REF!,#REF!,#REF!,#REF!,#REF!,#REF!,#REF!,#REF!,#REF!,#REF!,#REF!,#REF!,#REF!,#REF!,#REF!,#REF!,#REF!</definedName>
    <definedName name="_Act2" hidden="1">#REF!,#REF!,#REF!,#REF!,#REF!,#REF!,#REF!,#REF!,#REF!,#REF!,#REF!,#REF!</definedName>
    <definedName name="_Act3" hidden="1">#REF!,#REF!,#REF!,#REF!,#REF!,#REF!,#REF!,#REF!</definedName>
    <definedName name="_ad2"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2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ADC6" hidden="1">{#N/A,#N/A,FALSE,"SUMMARY REPORT"}</definedName>
    <definedName name="_aes" hidden="1">{#N/A,#N/A,FALSE,"Staffnos &amp; cost"}</definedName>
    <definedName name="_aje2" hidden="1">5</definedName>
    <definedName name="_app4" hidden="1">{#N/A,#N/A,TRUE,"Cover sheet";#N/A,#N/A,TRUE,"Summary";#N/A,#N/A,TRUE,"Key Assumptions";#N/A,#N/A,TRUE,"Profit &amp; Loss";#N/A,#N/A,TRUE,"Balance Sheet";#N/A,#N/A,TRUE,"Cashflow";#N/A,#N/A,TRUE,"IRR";#N/A,#N/A,TRUE,"Ratios";#N/A,#N/A,TRUE,"Debt analysis"}</definedName>
    <definedName name="_aro30" hidden="1">{#N/A,#N/A,FALSE,"Staffnos &amp; cost"}</definedName>
    <definedName name="_aro30_1" hidden="1">{#N/A,#N/A,FALSE,"Staffnos &amp; cost"}</definedName>
    <definedName name="_as1" hidden="1">{#N/A,#N/A,FALSE,"consu_cover";#N/A,#N/A,FALSE,"consu_strategy";#N/A,#N/A,FALSE,"consu_flow";#N/A,#N/A,FALSE,"Summary_reqmt";#N/A,#N/A,FALSE,"field_ppg";#N/A,#N/A,FALSE,"ppg_shop";#N/A,#N/A,FALSE,"strl";#N/A,#N/A,FALSE,"tankages";#N/A,#N/A,FALSE,"gases"}</definedName>
    <definedName name="_as1_1" hidden="1">{#N/A,#N/A,FALSE,"consu_cover";#N/A,#N/A,FALSE,"consu_strategy";#N/A,#N/A,FALSE,"consu_flow";#N/A,#N/A,FALSE,"Summary_reqmt";#N/A,#N/A,FALSE,"field_ppg";#N/A,#N/A,FALSE,"ppg_shop";#N/A,#N/A,FALSE,"strl";#N/A,#N/A,FALSE,"tankages";#N/A,#N/A,FALSE,"gases"}</definedName>
    <definedName name="_AS6" hidden="1">{#N/A,#N/A,FALSE,"Australien";#N/A,#N/A,FALSE,"Birmingham";#N/A,#N/A,FALSE,"Brasilien";#N/A,#N/A,FALSE,"Prag";#N/A,#N/A,FALSE,"Spanien";#N/A,#N/A,FALSE,"Malaysia ( Com)";#N/A,#N/A,FALSE,"Malaysia (Instr)"}</definedName>
    <definedName name="_asa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asa1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ASE5" hidden="1">{#N/A,#N/A,FALSE,"SUMMARY REPORT"}</definedName>
    <definedName name="_AT1" hidden="1">{#N/A,#N/A,FALSE,"인원";#N/A,#N/A,FALSE,"비용2";#N/A,#N/A,FALSE,"비용1";#N/A,#N/A,FALSE,"비용";#N/A,#N/A,FALSE,"보증2";#N/A,#N/A,FALSE,"보증1";#N/A,#N/A,FALSE,"보증";#N/A,#N/A,FALSE,"손익1";#N/A,#N/A,FALSE,"손익";#N/A,#N/A,FALSE,"부서별매출";#N/A,#N/A,FALSE,"매출"}</definedName>
    <definedName name="_AT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AT3" hidden="1">{#N/A,#N/A,FALSE,"인원";#N/A,#N/A,FALSE,"비용2";#N/A,#N/A,FALSE,"비용1";#N/A,#N/A,FALSE,"비용";#N/A,#N/A,FALSE,"보증2";#N/A,#N/A,FALSE,"보증1";#N/A,#N/A,FALSE,"보증";#N/A,#N/A,FALSE,"손익1";#N/A,#N/A,FALSE,"손익";#N/A,#N/A,FALSE,"부서별매출";#N/A,#N/A,FALSE,"매출"}</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RandomNumberGenerator" hidden="1">0</definedName>
    <definedName name="_AtRisk_SimSetting_ReportsList" hidden="1">0</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b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1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1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3" hidden="1">{#N/A,#N/A,FALSE,"Aging Summary";#N/A,#N/A,FALSE,"Ratio Analysis";#N/A,#N/A,FALSE,"Test 120 Day Accts";#N/A,#N/A,FALSE,"Tickmarks"}</definedName>
    <definedName name="_b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bdm.000AF2545844411BA718F6CFB2F609D8.edm" hidden="1">#REF!</definedName>
    <definedName name="_bdm.009D8938786F46E0B5A069FBF295F125.edm" hidden="1">#REF!</definedName>
    <definedName name="_bdm.00E7AB2AC8764040B24D4C073B761BE3.edm" hidden="1">#REF!</definedName>
    <definedName name="_bdm.01212134AF7844EA80CAAE65DD3A60E2.edm" hidden="1">#REF!</definedName>
    <definedName name="_bdm.01538417E31B4AF7857A980BA1A90657.edm" hidden="1">#REF!</definedName>
    <definedName name="_bdm.0192DB33E1934269BBA3729A76767751.edm" hidden="1">#REF!</definedName>
    <definedName name="_bdm.01C09E76AD3B4A5F84C55155066C19F1.edm" hidden="1">#REF!</definedName>
    <definedName name="_bdm.023C823D12214CACABDCCAA4890B5A69.edm" hidden="1">#REF!</definedName>
    <definedName name="_bdm.028776E5D7D7418382EDBAAF3BF95D08.edm" hidden="1">#REF!</definedName>
    <definedName name="_bdm.0361AAB0C8DF4B4F829B8B9D9F6E7739.edm" hidden="1">#REF!</definedName>
    <definedName name="_bdm.03A6CCF608514163B3854C027CB63756.edm" hidden="1">#REF!</definedName>
    <definedName name="_bdm.03ADEBD7B7C74C9187005DE6E7B47FFF.edm" hidden="1">#REF!</definedName>
    <definedName name="_bdm.03FB5C3D7711426D9DFC4B1CB11A5F45.edm" hidden="1">#REF!</definedName>
    <definedName name="_bdm.04281CD781AB44C0AE62342B83FF6AD4.edm" hidden="1">#REF!</definedName>
    <definedName name="_bdm.047C221ABFE34B419EA9CB4AC319E0C7.edm" hidden="1">#REF!</definedName>
    <definedName name="_bdm.04E336EBC3C344EB89DEFF28F82B1451.edm" hidden="1">#REF!</definedName>
    <definedName name="_bdm.0548C0C6B63649D7A160716CBC05AD55.edm" hidden="1">#REF!</definedName>
    <definedName name="_bdm.056D376352C643EF8D3FC1EE791F923A.edm" hidden="1">#REF!</definedName>
    <definedName name="_bdm.05A4ABB4D5514B088197D9DADB221D9F.edm" hidden="1">#N/A</definedName>
    <definedName name="_bdm.063229E22A8343D9876F427985EF2B2F.edm" hidden="1">#REF!</definedName>
    <definedName name="_bdm.069610C2C22749F28448F78C391C93DB.edm" hidden="1">#REF!</definedName>
    <definedName name="_bdm.06A418CF19914762A04FB9A3C378D042.edm" hidden="1">#REF!</definedName>
    <definedName name="_bdm.06BE8E69FE434E9E8A28947280073FF4.edm" hidden="1">#REF!</definedName>
    <definedName name="_bdm.07464A2E0D6D4C5DB74A4B77AD0E511B.edm" hidden="1">#REF!</definedName>
    <definedName name="_bdm.0770C96922FE40AA8B0E49A03D230E7C.edm" hidden="1">#REF!</definedName>
    <definedName name="_bdm.07F67D6DE19D469FB8530B09B56566E2.edm" hidden="1">#REF!</definedName>
    <definedName name="_bdm.08248F6E4FAD4E70B33AD4D7B220B787.edm" hidden="1">#REF!</definedName>
    <definedName name="_bdm.08763FB2B0AD43229F5479F0721891AE.edm" hidden="1">#REF!</definedName>
    <definedName name="_bdm.0878D50B34B44D88936C27396DC68CF8.edm" hidden="1">#REF!</definedName>
    <definedName name="_bdm.088B185708E441C19970B49C634C067D.edm" hidden="1">#REF!</definedName>
    <definedName name="_bdm.08E94ECD949F45C692F32266AE8057B1.edm" hidden="1">#REF!</definedName>
    <definedName name="_bdm.08F438C0F81D4564A7B64B099EE7216C.edm" hidden="1">#REF!</definedName>
    <definedName name="_bdm.09A6E1924C2E494C8C92C7B0A81E134F.edm" hidden="1">#REF!</definedName>
    <definedName name="_bdm.0A45888C5269426291027EE79CC55BA8.edm" hidden="1">#REF!</definedName>
    <definedName name="_bdm.0A4DBC1F89844BA297AC81AA3FE65D1B.edm" hidden="1">#REF!</definedName>
    <definedName name="_bdm.0AA819E4BF2A4CD19ADB047D6BF0B220.edm" hidden="1">#REF!</definedName>
    <definedName name="_bdm.0ABE1E8BEBB54828A260E20EC3F4CA7B.edm" hidden="1">#REF!</definedName>
    <definedName name="_bdm.0B3FB38F1C22469692CEE0B7EA70AA1D.edm" hidden="1">#REF!</definedName>
    <definedName name="_bdm.0B430BF3B3BF4F82922B248A8E9FFD1F.edm" hidden="1">#REF!</definedName>
    <definedName name="_bdm.0B582B8F13D74787BBFA522358CEE9F6.edm" hidden="1">#REF!</definedName>
    <definedName name="_bdm.0B7C407B1F9A45F18C4DEFFB78D0AC7A.edm" hidden="1">#REF!</definedName>
    <definedName name="_bdm.0B8CD187F57C440DBB1DFFE87051353D.edm" hidden="1">#REF!</definedName>
    <definedName name="_bdm.0B95DE27DA454239A45884DFE6641301.edm" hidden="1">#REF!</definedName>
    <definedName name="_bdm.0C13FBA8651048E686412BED3B471C58.edm" hidden="1">#REF!</definedName>
    <definedName name="_bdm.0C46EC4C94B6495A9F2904C27DEB96F2.edm" hidden="1">#REF!</definedName>
    <definedName name="_bdm.0C5F2857182E45DDAD73479151B6B1C1.edm" hidden="1">#N/A</definedName>
    <definedName name="_bdm.0C6D87FA88ED4228B4FA75D2B9330EC5.edm" hidden="1">#REF!</definedName>
    <definedName name="_bdm.0C929A54B4534FFCA76D9E685D121B8C.edm" hidden="1">#N/A</definedName>
    <definedName name="_bdm.0CE2F7A3C26040E8ADEADFB33E9CD46A.edm" hidden="1">#REF!</definedName>
    <definedName name="_bdm.0CF2FF316F43434EB6E73BAD2ACF8C31.edm" hidden="1">#REF!</definedName>
    <definedName name="_bdm.0DCCA387674C4E4691495A0ABC364604.edm" hidden="1">#REF!</definedName>
    <definedName name="_bdm.0E25B8D6272D49758BAF67E6BF7BD412.edm" hidden="1">#REF!</definedName>
    <definedName name="_bdm.0E3F26C32DB64498BA866D43FFB700C7.edm" hidden="1">#REF!</definedName>
    <definedName name="_bdm.0E41C109BCBE4D94B4BD169189B89036.edm" hidden="1">#REF!</definedName>
    <definedName name="_bdm.0EA6835FA6E244629B3E533D713DB5AF.edm" hidden="1">#REF!</definedName>
    <definedName name="_bdm.0EA8BF064FE1432086179782D03F49A2.edm" hidden="1">#REF!</definedName>
    <definedName name="_bdm.0EDAF676126841FAB97022271AB7E240.edm" hidden="1">#REF!</definedName>
    <definedName name="_bdm.0F3A02584C6842C6B88C64266649CFDD.edm" hidden="1">#REF!</definedName>
    <definedName name="_bdm.0F47F2AC5C2E49F3B24BFC16563317A9.edm" hidden="1">#REF!</definedName>
    <definedName name="_bdm.0F6ADA2320F74A9EA9F4DC1A101288FA.edm" hidden="1">#REF!</definedName>
    <definedName name="_bdm.0F8E22BC8E334EC6A82C5C8F5A914804.edm" hidden="1">#REF!</definedName>
    <definedName name="_bdm.0FEBA8E73E9C490E83D0964DB24B720F.edm" hidden="1">#REF!</definedName>
    <definedName name="_bdm.1005001E7CA34FA08435D955664FB3AD.edm" hidden="1">#REF!</definedName>
    <definedName name="_bdm.10100B6CD8174BFA9F831AA9A3289CB1.edm" hidden="1">#REF!</definedName>
    <definedName name="_bdm.10A65F61E05446BDB7DB81BDC4414252.edm" hidden="1">#REF!</definedName>
    <definedName name="_bdm.119E1200AAD7405DB991D6C9D374289C.edm" hidden="1">#REF!</definedName>
    <definedName name="_bdm.119E16AF94734D1E963D1CDCFE4B3DDA.edm" hidden="1">#REF!</definedName>
    <definedName name="_bdm.11B4AADAF0FC47E98903878B4781B553.edm" hidden="1">#REF!</definedName>
    <definedName name="_bdm.11C79ABCD7FB44B4B8420DB5A42439EC.edm" hidden="1">#REF!</definedName>
    <definedName name="_bdm.120CF732499E4BBC9366C054E3739509.edm" hidden="1">#REF!</definedName>
    <definedName name="_bdm.1231114667914B6E9D4D9D8230ABEBA3.edm" hidden="1">#REF!</definedName>
    <definedName name="_bdm.123A2788BED841748ECD9E50EF408095.edm" hidden="1">#REF!</definedName>
    <definedName name="_bdm.12ED0DF8FEA7444E91DBD04A36359D8B.edm" hidden="1">#REF!</definedName>
    <definedName name="_bdm.130374DE27B8421FBB5EEFD7AEC2986D.edm" hidden="1">#REF!</definedName>
    <definedName name="_bdm.1308DAE2E3A342FBA2AD5F8B2199DDA6.edm" hidden="1">#REF!</definedName>
    <definedName name="_bdm.13189D04717D4DCD8A7FA8602FB4ADEC.edm" hidden="1">#REF!</definedName>
    <definedName name="_bdm.13643048727846609D3CBCFA336BFA47.edm" hidden="1">#REF!</definedName>
    <definedName name="_bdm.1389584D4E084405BC370175352FB8E2.edm" hidden="1">#REF!</definedName>
    <definedName name="_bdm.13B55A243846476F923B298454914FF9.edm" hidden="1">#REF!</definedName>
    <definedName name="_bdm.13F304F26F7A4FB5BBDF42CC7A5CDFEF.edm" hidden="1">#REF!</definedName>
    <definedName name="_bdm.14411DA0796C42EC90C9E9293EB92EC0.edm" hidden="1">#REF!</definedName>
    <definedName name="_bdm.1469C0835CF84EF88395004E610460B3.edm" hidden="1">#REF!</definedName>
    <definedName name="_bdm.147551D794AB4F069A325A692F3B3D7F.edm" hidden="1">#REF!</definedName>
    <definedName name="_bdm.1480AFC9D9974F5680185E3FDFC36D5B.edm" hidden="1">#REF!</definedName>
    <definedName name="_bdm.14DCF89CB82D4041B7364B439AA03BFF.edm" hidden="1">#REF!</definedName>
    <definedName name="_bdm.14FC4C9EB87E42C386528B5C88401441.edm" hidden="1">#REF!</definedName>
    <definedName name="_bdm.1598BA42BF04440A9B9F3731CF3D5AFE.edm" hidden="1">#REF!</definedName>
    <definedName name="_bdm.159B67CD2F194656B7DB88D39353E54A.edm" hidden="1">#REF!</definedName>
    <definedName name="_bdm.1636CB241427403B8D690FA04961A801.edm" hidden="1">#REF!</definedName>
    <definedName name="_bdm.1683A77357C34C7B870B02C57F93C4D9.edm" hidden="1">#REF!</definedName>
    <definedName name="_bdm.16ED5B64F3A54DFE8B052A5C11BFD4E5.edm" hidden="1">#REF!</definedName>
    <definedName name="_bdm.17686CFFBE4A450B95D750F6CAF63F79.edm" hidden="1">#REF!</definedName>
    <definedName name="_bdm.181074C0E9AE450195AAA9BAD204E3DF.edm" hidden="1">#REF!</definedName>
    <definedName name="_bdm.1837948C9DFD4F478195D8D7C2B014C4.edm" hidden="1">#REF!</definedName>
    <definedName name="_bdm.188E80AD0A9048BA90DA66C1E09902D1.edm" hidden="1">#REF!</definedName>
    <definedName name="_bdm.18A62105FA1E40378A7827A0DF9A4AE9.edm" hidden="1">#REF!</definedName>
    <definedName name="_bdm.18AEC15A9A3A41E8A65D96D93C8244EB.edm" hidden="1">#REF!</definedName>
    <definedName name="_bdm.18B98FE6DBBE4649AEC83878FD5AB500.edm" hidden="1">#REF!</definedName>
    <definedName name="_bdm.18CC192339AB4E228E34EA0FBC6827D8.edm" hidden="1">#REF!</definedName>
    <definedName name="_bdm.18EA50DBA0644B6D87C879E21FB38C22.edm" hidden="1">#REF!</definedName>
    <definedName name="_bdm.191DCEF6CDE44FE2906F1E824F913DCD.edm" hidden="1">#REF!</definedName>
    <definedName name="_bdm.1952DBE87F274DA3B98009823A73F3B9.edm" hidden="1">#REF!</definedName>
    <definedName name="_bdm.198638ACF4CD417B842D5DA1CB86CA61.edm" hidden="1">#REF!</definedName>
    <definedName name="_bdm.19B6E50345314EAD93A54CD7A694D859.edm" hidden="1">#REF!</definedName>
    <definedName name="_bdm.19F5CE5679EE434E9D92B2DD52135938.edm" hidden="1">#REF!</definedName>
    <definedName name="_bdm.1A2E5E0D438340C2AB4BD816643BE3BF.edm" hidden="1">#REF!</definedName>
    <definedName name="_bdm.1AA2A259995F4F8484E4B56C6BA8AB56.edm" hidden="1">#REF!</definedName>
    <definedName name="_bdm.1ADF23893AB24022848769675F5BCB66.edm" hidden="1">#REF!</definedName>
    <definedName name="_bdm.1AE0E60C53774E6998E9075CB8641DEC.edm" hidden="1">#REF!</definedName>
    <definedName name="_bdm.1B5B88D2D6334F4FA5299B05D8D24A70.edm" hidden="1">#REF!</definedName>
    <definedName name="_bdm.1C0654A7FD734ADBB274B903D9E5D34F.edm" hidden="1">#REF!</definedName>
    <definedName name="_bdm.1C56D26CAC054C4F8C3A48A2AED2CF12.edm" hidden="1">#REF!</definedName>
    <definedName name="_bdm.1C5ED24FD4B54DEA9E941E3F15E09FBF.edm" hidden="1">#REF!</definedName>
    <definedName name="_bdm.1C6BF61C53F44F6D82C045DC1491D53E.edm" hidden="1">#REF!</definedName>
    <definedName name="_bdm.1C92CB8A84A146259862D57F82BD0E2D.edm" hidden="1">#REF!</definedName>
    <definedName name="_bdm.1CF37016B9454A5491DCEC7594A5AEA3.edm" hidden="1">#REF!</definedName>
    <definedName name="_bdm.1D1C547529F842518BCC7DAAD389B754.edm" hidden="1">#REF!</definedName>
    <definedName name="_bdm.1D49437AB486449AB813BE161595803B.edm" hidden="1">#REF!</definedName>
    <definedName name="_bdm.1DCEED21E547468C96A6706763049AAA.edm" hidden="1">#REF!</definedName>
    <definedName name="_bdm.1E11197879E148699BA81A66230AC518.edm" hidden="1">#REF!</definedName>
    <definedName name="_bdm.1E5CA6E3B5204C70A2F71F2ADC7DA213.edm" hidden="1">#REF!</definedName>
    <definedName name="_bdm.1E8F765E10694040B3A36DC88A4F844E.edm" hidden="1">#REF!</definedName>
    <definedName name="_bdm.1E958923CB97465D873AE2981E7EF503.edm" hidden="1">#REF!</definedName>
    <definedName name="_bdm.1F39E36419574B0B8DF15FD1509360A4.edm" hidden="1">#REF!</definedName>
    <definedName name="_bdm.1F3E1DABF9824335B4FBD45E1DA61338.edm" hidden="1">#REF!</definedName>
    <definedName name="_bdm.1F66A329433F4B1183B9DA7852272038.edm" hidden="1">#REF!</definedName>
    <definedName name="_bdm.1F86DF90E598417E802338D12AC3F00A.edm" hidden="1">#REF!</definedName>
    <definedName name="_bdm.1FA0F2D4F9D04C58BE7AC8EFBEDB0360.edm" hidden="1">#REF!</definedName>
    <definedName name="_bdm.201908CE39304C57B5EE836102AF036C.edm" hidden="1">#REF!</definedName>
    <definedName name="_bdm.201F805E94914D509CFEA4BE3FF79192.edm" hidden="1">#REF!</definedName>
    <definedName name="_bdm.2033EF05E15D4FBA84A295A3B73AA632.edm" hidden="1">#REF!</definedName>
    <definedName name="_bdm.205CE42F10B1402DAED71CCF9CE1735D.edm" hidden="1">#REF!</definedName>
    <definedName name="_bdm.20E0922D37D240BEA4814B54E3C119FA.edm" hidden="1">#REF!</definedName>
    <definedName name="_bdm.210FE7DFEDC443E49067B7C5F9E3FD62.edm" hidden="1">#REF!</definedName>
    <definedName name="_bdm.212530892D614E568D883EF6B36323E0.edm" hidden="1">#REF!</definedName>
    <definedName name="_bdm.217DA0221B5F4A068E064321B4DFC672.edm" hidden="1">#REF!</definedName>
    <definedName name="_bdm.21C4919009354C54B98081C490897BEC.edm" hidden="1">#REF!</definedName>
    <definedName name="_bdm.220D7366BF7547548F70E168448C4AB9.edm" hidden="1">#REF!</definedName>
    <definedName name="_bdm.2221B7E0C5DC4205861CF093C7A61508.edm" hidden="1">#REF!</definedName>
    <definedName name="_bdm.22788FE18E98421DA201A61E70BD8FD9.edm" hidden="1">#REF!</definedName>
    <definedName name="_bdm.2286FC8EC0274493974288A56103E110.edm" hidden="1">#REF!</definedName>
    <definedName name="_bdm.22A6B52CFB814143B836E3AF487D4411.edm" hidden="1">#REF!</definedName>
    <definedName name="_bdm.22AEF38705EE4679A7004923B5451B99.edm" hidden="1">#REF!</definedName>
    <definedName name="_bdm.22C0736E19D14068AB92B473C4E1EEC7.edm" hidden="1">#N/A</definedName>
    <definedName name="_bdm.22F391EA53414E55ACF7AFC93A07F04F.edm" hidden="1">#REF!</definedName>
    <definedName name="_bdm.23074B4879CA4D3983FB8420564B0E39.edm" hidden="1">#REF!</definedName>
    <definedName name="_bdm.233A294B80EF48029E935F3A52B82BE9.edm" hidden="1">#REF!</definedName>
    <definedName name="_bdm.2341D00601F14E49A564419600603CF3.edm" hidden="1">#REF!</definedName>
    <definedName name="_bdm.23427AB436CD4762BA71951D96B6A41C.edm" hidden="1">#REF!</definedName>
    <definedName name="_bdm.2352C6AA1933490A9BA3CCF39D467354.edm" hidden="1">#REF!</definedName>
    <definedName name="_bdm.238E164265BF4BCB9CFA925CE6B7BA68.edm" hidden="1">#REF!</definedName>
    <definedName name="_bdm.23D13E00A2CC4DA3AE2346EFF9C33B24.edm" hidden="1">#REF!</definedName>
    <definedName name="_bdm.2433E5DD933A4285AFD7F7F7BB99D7D5.edm" hidden="1">#REF!</definedName>
    <definedName name="_bdm.247185BE876C41BBAC61F83FF98546EB.edm" hidden="1">#N/A</definedName>
    <definedName name="_bdm.24F49B1BC9D44DE59693720EF088E755.edm" hidden="1">#REF!</definedName>
    <definedName name="_bdm.24F99B19B1D3499DAF201B26A2E5487F.edm" hidden="1">#REF!</definedName>
    <definedName name="_bdm.2536E4D11CB54482A58E76587CACC4C1.edm" hidden="1">#REF!</definedName>
    <definedName name="_bdm.256356B7391B492EABE4B8EEEF442B5F.edm" hidden="1">#REF!</definedName>
    <definedName name="_bdm.25A249BEEF5C41918C4EF275AEC526FA.edm" hidden="1">#REF!</definedName>
    <definedName name="_bdm.264ED76F1E224254886035947FA4C9CB.edm" hidden="1">#REF!</definedName>
    <definedName name="_bdm.2759F1D64926409CAB7B1DA9F4EEE97A.edm" hidden="1">#REF!</definedName>
    <definedName name="_bdm.2760C83426304540B6FCB8E71CE088CF.edm" hidden="1">#REF!</definedName>
    <definedName name="_bdm.27A3D57A7F1E4ED194098B7389CDD32A.edm" hidden="1">#REF!</definedName>
    <definedName name="_bdm.28CE456FA97B4D9FA49CD7C8C2623147.edm" hidden="1">#REF!</definedName>
    <definedName name="_bdm.28EEEB29591640CE8A6C32839D5B22E4.edm" hidden="1">#REF!</definedName>
    <definedName name="_bdm.291980353A1B4E359401F9E86B534B42.edm" hidden="1">#REF!</definedName>
    <definedName name="_bdm.2A2116B2FA3C46FEA317366DA882BCCB.edm" hidden="1">#REF!</definedName>
    <definedName name="_bdm.2A3F281AAF0C4EF5A51FCD865EB7F41C.edm" hidden="1">#REF!</definedName>
    <definedName name="_bdm.2A5CA1605F554C96B339C1436F211F98.edm" hidden="1">#REF!</definedName>
    <definedName name="_bdm.2A9BD254B5864812BBECCA462B3BC3A2.edm" hidden="1">#REF!</definedName>
    <definedName name="_bdm.2AACE4480F5F480E91FE62E239724529.edm" hidden="1">#REF!</definedName>
    <definedName name="_bdm.2AE518A1738A47B7B3E0CC9CEC2EF044.edm" hidden="1">#REF!</definedName>
    <definedName name="_bdm.2AF1B31EE30F45778FD3F2A94A3EBB04.edm" hidden="1">#REF!</definedName>
    <definedName name="_bdm.2B4CF944AF714287A6557334083804BB.edm" hidden="1">#REF!</definedName>
    <definedName name="_bdm.2B665FA326944FCC85679D9C8862BD25.edm" hidden="1">#REF!</definedName>
    <definedName name="_bdm.2BDBE59CDFD34616AECF8B529B91A269.edm" hidden="1">#REF!</definedName>
    <definedName name="_bdm.2C0BDAED2A904FDD91093FF18C120B3B.edm" hidden="1">#REF!</definedName>
    <definedName name="_bdm.2C18EB5B1BEB45C19F2A0DBE8C7F6F49.edm" hidden="1">#REF!</definedName>
    <definedName name="_bdm.2C4752916A4B4A2191001BCE6200D039.edm" hidden="1">#REF!</definedName>
    <definedName name="_bdm.2C6529452C504B79B0C7EDFE1FACFDA2.edm" hidden="1">#REF!</definedName>
    <definedName name="_bdm.2C882AF5F14446559FC2AF4C0865E339.edm" hidden="1">#REF!</definedName>
    <definedName name="_bdm.2C9F6D4B4D724EF89E5F32D30DD445FF.edm" hidden="1">#REF!</definedName>
    <definedName name="_bdm.2CB4BF74C4B048B5911F24941A31F5FE.edm" hidden="1">#REF!</definedName>
    <definedName name="_bdm.2CBA77D2AFF1447F8081527791812530.edm" hidden="1">#REF!</definedName>
    <definedName name="_bdm.2CD547C43EAA44DBA28A1A86748D0B3D.edm" hidden="1">#REF!</definedName>
    <definedName name="_bdm.2D0A84A6FCF94E6495476ACC28B891D4.edm" hidden="1">#REF!</definedName>
    <definedName name="_bdm.2D24C38673EE44F4B080748F131D588B.edm" hidden="1">#REF!</definedName>
    <definedName name="_bdm.2D3388228D9B4D26B5100086C2C0E263.edm" hidden="1">#REF!</definedName>
    <definedName name="_bdm.2E0F203584FD4989921D48C025210FB1.edm" hidden="1">#REF!</definedName>
    <definedName name="_bdm.2E4E4D94356C4D3886D9095B612E428D.edm" hidden="1">#REF!</definedName>
    <definedName name="_bdm.2E5020C6DE424769B84DD105FDACFA45.edm" hidden="1">#REF!</definedName>
    <definedName name="_bdm.2E65C344EC46498A9ACFFADE2F178B18.edm" hidden="1">#REF!</definedName>
    <definedName name="_bdm.2E8459EE821B49B98B778242275FEEA2.edm" hidden="1">#REF!</definedName>
    <definedName name="_bdm.2EAE7A8196EA44B790F0BE0656C942F1.edm" hidden="1">#REF!</definedName>
    <definedName name="_bdm.2ED53B118745428CBDAC6490C67F5154.edm" hidden="1">#REF!</definedName>
    <definedName name="_bdm.2F09AFDCD79F41ACA0489D785204E072.edm" hidden="1">#REF!</definedName>
    <definedName name="_bdm.2F216589E9234481BB8ACDC02FDE4535.edm" hidden="1">#REF!</definedName>
    <definedName name="_bdm.2F70E890B70649938F4C161CF617F8E7.edm" hidden="1">#REF!</definedName>
    <definedName name="_bdm.2F7B263E4AC3444BBF737D6F60118180.edm" hidden="1">#REF!</definedName>
    <definedName name="_bdm.2F9ABBAB71154390AD4103955B63988A.edm" hidden="1">#REF!</definedName>
    <definedName name="_bdm.2FA6292D9F7F4CCC80CDDE5CC1FB1D86.edm" hidden="1">#REF!</definedName>
    <definedName name="_bdm.2FB0C96C3B954701AEE808DEADEFC0D5.edm" hidden="1">#REF!</definedName>
    <definedName name="_bdm.2FE2D6B77B3A4F218D3F1A97DF9C5F72.edm" hidden="1">#REF!</definedName>
    <definedName name="_bdm.2FFB899E95494D179EE6D022A39464E2.edm" hidden="1">#REF!</definedName>
    <definedName name="_bdm.3038739B9E404ECDBEAAAB8AFE2A583A.edm" hidden="1">#REF!</definedName>
    <definedName name="_bdm.303F06C2C7234142B6A2F99BCE113E3A.edm" hidden="1">#REF!</definedName>
    <definedName name="_bdm.306777EA7554425DB351C9005F64141E.edm" hidden="1">#REF!</definedName>
    <definedName name="_bdm.306BBCC0993C49D1B5F2146CFF16D4DF.edm" hidden="1">#REF!</definedName>
    <definedName name="_bdm.306CD1B4A3B4450EA6646CD845E77110.edm" hidden="1">#REF!</definedName>
    <definedName name="_bdm.306D40924CC94B15BD0D2BE3EA102C83.edm" hidden="1">#REF!</definedName>
    <definedName name="_bdm.308CA1BC66334DDD9D0806A795400E92.edm" hidden="1">#REF!</definedName>
    <definedName name="_bdm.309F50FBE0A2406FA43755471D491819.edm" hidden="1">#REF!</definedName>
    <definedName name="_bdm.30B925DFEF97449489404C70860C6333.edm" hidden="1">#REF!</definedName>
    <definedName name="_bdm.3115DD8E03EB447AB939B66EEFE96F17.edm" hidden="1">#REF!</definedName>
    <definedName name="_bdm.319568B42DDA40A7B9879222243F15EC.edm" hidden="1">#REF!</definedName>
    <definedName name="_bdm.3202C8268A64487D9AE4035F30D271B6.edm" hidden="1">#REF!</definedName>
    <definedName name="_bdm.32216462092C4B4AA04F0A6E34BB2553.edm" hidden="1">#REF!</definedName>
    <definedName name="_bdm.32318A814445429C892BF9B2F8DC569C.edm" hidden="1">#REF!</definedName>
    <definedName name="_bdm.3235EAA18FF143BFA31E088B2917B1C2.edm" hidden="1">#REF!</definedName>
    <definedName name="_bdm.32478CD67BFA4FA58BF565A9B4394E43.edm" hidden="1">#REF!</definedName>
    <definedName name="_bdm.32CB6C59D1BC46CAAFB8430CA6121F34.edm" hidden="1">#REF!</definedName>
    <definedName name="_bdm.32D2DC420EE94410A70A0CD5FE1C79E0.edm" hidden="1">#REF!</definedName>
    <definedName name="_bdm.32F4CD6499BA46549AB161A9BB34A98D.edm" hidden="1">#REF!</definedName>
    <definedName name="_bdm.338805A635AB48BAB11865FC76871E47.edm" hidden="1">#REF!</definedName>
    <definedName name="_bdm.34054991A6284540956E7E9CD1700CA6.edm" hidden="1">#REF!</definedName>
    <definedName name="_bdm.34145880510C416C85644C58A8D12353.edm" hidden="1">#REF!</definedName>
    <definedName name="_bdm.34893CE6419947A7B624D5F9F331EDED.edm" hidden="1">#REF!</definedName>
    <definedName name="_bdm.34D522D37C914EBB9D53B0C84F37FD1E.edm" hidden="1">#REF!</definedName>
    <definedName name="_bdm.351BB0DED9E4478FB6F007167CB1423B.edm" hidden="1">#REF!</definedName>
    <definedName name="_bdm.35AE18F075EB4D8C8B3A482A51E3D08A.edm" hidden="1">#REF!</definedName>
    <definedName name="_bdm.3627893EB5D44F85A9898DB7E2735846.edm" hidden="1">#REF!</definedName>
    <definedName name="_bdm.362833FDA08441FDB1CED581604DC9E7.edm" hidden="1">#REF!</definedName>
    <definedName name="_bdm.3640FEB7A26344FB9F3A7C2E65759FF4.edm" hidden="1">#REF!</definedName>
    <definedName name="_bdm.3693EAF49DFF4F4EA9ABA9F53927E12B.edm" hidden="1">#REF!</definedName>
    <definedName name="_bdm.36B835D335754AC5BC1A7415C0B297D4.edm" hidden="1">#REF!</definedName>
    <definedName name="_bdm.36D2766ECD1049448968A9C485824191.edm" hidden="1">#REF!</definedName>
    <definedName name="_bdm.3790783A13C7499BA3C79411475E2814.edm" hidden="1">#REF!</definedName>
    <definedName name="_bdm.37EF8F3177454807A6AF9B03BBF92D59.edm" hidden="1">#REF!</definedName>
    <definedName name="_bdm.37F3FE493E7B47C48812AE459E74D45D.edm" hidden="1">#REF!</definedName>
    <definedName name="_bdm.384EE96C742345499A1C166A07BD588D.edm" hidden="1">#REF!</definedName>
    <definedName name="_bdm.388BFE20B4BD49818048F58F942929B9.edm" hidden="1">#REF!</definedName>
    <definedName name="_bdm.389257DCEAF846B08638C94EF0330F3F.edm" hidden="1">#REF!</definedName>
    <definedName name="_bdm.38AE45F8B3E74C97989EC264C27032C3.edm" hidden="1">#REF!</definedName>
    <definedName name="_bdm.38DB5C794D484CF0823074F01ADDBF5D.edm" hidden="1">#REF!</definedName>
    <definedName name="_bdm.3924AB67BD4D49128D2AB1960E65F849.edm" hidden="1">#REF!</definedName>
    <definedName name="_bdm.392F2420B5044422A90696F942694C82.edm" hidden="1">#REF!</definedName>
    <definedName name="_bdm.3933258B2CA040A2B4492BF9C621C926.edm" hidden="1">#REF!</definedName>
    <definedName name="_bdm.395B355D183C4B4E802B37740CA2877D.edm" hidden="1">#REF!</definedName>
    <definedName name="_bdm.39BD2F8AE1084C10AFC5B4A0B9A6B065.edm" hidden="1">#REF!</definedName>
    <definedName name="_bdm.39CC66D035D64FA8A6D351C29C4B7C2F.edm" hidden="1">#REF!</definedName>
    <definedName name="_bdm.39CFDDFF20C04128857DB17170365E70.edm" hidden="1">#REF!</definedName>
    <definedName name="_bdm.39D175483D364E2588F3E440F98C7725.edm" hidden="1">#REF!</definedName>
    <definedName name="_bdm.39D42529156D401B967E172F4C0F46C6.edm" hidden="1">#REF!</definedName>
    <definedName name="_bdm.3A628A9789C3442786096DDC4B7EDDFA.edm" hidden="1">#REF!</definedName>
    <definedName name="_bdm.3A75987E2C7B41CDA0FEED8522EB73DE.edm" hidden="1">#REF!</definedName>
    <definedName name="_bdm.3A9C736666AD4E44BC619183279F0149.edm" hidden="1">#REF!</definedName>
    <definedName name="_bdm.3B2DA9C8223E45DF88497637611E1660.edm" hidden="1">#REF!</definedName>
    <definedName name="_bdm.3B41766BFD994AB2805905AFBD26AAB0.edm" hidden="1">#REF!</definedName>
    <definedName name="_bdm.3B5D96C447EB4569AE8DE2BD4839C66B.edm" hidden="1">#REF!</definedName>
    <definedName name="_bdm.3B66C18AAD0B438FB2F95DD13B3F4794.edm" hidden="1">#REF!</definedName>
    <definedName name="_bdm.3B8F9463AC2C472F8C5E799D23DB83B8.edm" hidden="1">#REF!</definedName>
    <definedName name="_bdm.3B9C4A34C1794FC4A39B4A99ECD7D916.edm" hidden="1">#N/A</definedName>
    <definedName name="_bdm.3BE2756E08C4423EA87502B3D12A440C.edm" hidden="1">#REF!</definedName>
    <definedName name="_bdm.3BFF97D4B70541A1AB18440AF48B4030.edm" hidden="1">#REF!</definedName>
    <definedName name="_bdm.3C0BD49F747E4581A06C833637D22D10.edm" hidden="1">#REF!</definedName>
    <definedName name="_bdm.3C8869FC394D4F2FA52CC8E624BD31E1.edm" hidden="1">#REF!</definedName>
    <definedName name="_bdm.3CA63371F71A4B9DAFA26CDD98B24BA7.edm" hidden="1">#REF!</definedName>
    <definedName name="_bdm.3CAA680A267E4C2C8725D0828E2B89BE.edm" hidden="1">#REF!</definedName>
    <definedName name="_bdm.3CACD0ED385C4A2D83ED79031B4A4A21.edm" hidden="1">#REF!</definedName>
    <definedName name="_bdm.3CF9B66B52AD4C6A9A481C36190B8C35.edm" hidden="1">#REF!</definedName>
    <definedName name="_bdm.3D8C95EF370C42A7B0457A88190F1961.edm" hidden="1">#REF!</definedName>
    <definedName name="_bdm.3D8FE9BC4CA44E72907064DE6AAB7154.edm" hidden="1">#REF!</definedName>
    <definedName name="_bdm.3DBD80D0910F4287BD11228F5768D866.edm" hidden="1">#REF!</definedName>
    <definedName name="_bdm.3DBF30CF7E464CC189FDCFC9957C32D4.edm" hidden="1">#REF!</definedName>
    <definedName name="_bdm.3DE6C7BBFCA84956B10EBA3D1626D6F9.edm" hidden="1">#REF!</definedName>
    <definedName name="_bdm.3DFBA775E36347EFB3F981160B4A0E22.edm" hidden="1">#REF!</definedName>
    <definedName name="_bdm.3E0EC02FFA2546AE859F86693B2436CC.edm" hidden="1">#REF!</definedName>
    <definedName name="_bdm.3E241B273CFB43D19CB6ED876E369C29.edm" hidden="1">#REF!</definedName>
    <definedName name="_bdm.3E7A1EC9BD754784A7FEAF7D5A8BC9C2.edm" hidden="1">#REF!</definedName>
    <definedName name="_bdm.3E8B98D3D0E04E248FE9584D45CE8068.edm" hidden="1">#REF!</definedName>
    <definedName name="_bdm.3F57E626546A496A8E4B8979AC66B69D.edm" hidden="1">#REF!</definedName>
    <definedName name="_bdm.3F83A408F6D6411399D5EB796E25ACD3.edm" hidden="1">#REF!</definedName>
    <definedName name="_bdm.3FA9387E639E4E54972871E9A29E3648.edm" hidden="1">#REF!</definedName>
    <definedName name="_bdm.3FCB81EC47D24FE3922A51D78966F7BA.edm" hidden="1">#REF!</definedName>
    <definedName name="_bdm.3FE89F3609BB4F3EB5F72D76C9BDA724.edm" hidden="1">#REF!</definedName>
    <definedName name="_bdm.40789BB1D4EE4B38A519AED592CCD6B6.edm" hidden="1">#REF!</definedName>
    <definedName name="_bdm.407CD10E83E84C1F9A80AFB27CE5D53A.edm" hidden="1">#REF!</definedName>
    <definedName name="_bdm.40A1160FDFB74C3A91359A10ECFA38AA.edm" hidden="1">#REF!</definedName>
    <definedName name="_bdm.40BAA2B21D844ACEA325217D8DA5BF6A.edm" hidden="1">#REF!</definedName>
    <definedName name="_bdm.40CFB6387A8F4BDE862B0217BA64B70C.edm" hidden="1">#REF!</definedName>
    <definedName name="_bdm.413E5A7F6B7848199071BD65159F1D98.edm" hidden="1">#REF!</definedName>
    <definedName name="_bdm.415321E02CEF4DB082E2E346FFD762DB.edm" hidden="1">#REF!</definedName>
    <definedName name="_bdm.418F106A5F714E1BA9A24192ECB6ABA2.edm" hidden="1">#REF!</definedName>
    <definedName name="_bdm.4199286747AE4659821144433DF4C344.edm" hidden="1">#REF!</definedName>
    <definedName name="_bdm.41B5D5A005CB42E3A91606E611A044A2.edm" hidden="1">#REF!</definedName>
    <definedName name="_bdm.4213FDA54EB744CCA74449E7B6C2FB88.edm" hidden="1">#REF!</definedName>
    <definedName name="_bdm.42457520959F43A88AEA6E7603061D06.edm" hidden="1">#REF!</definedName>
    <definedName name="_bdm.4263817782494B15BD42243B23C2264A.edm" hidden="1">#REF!</definedName>
    <definedName name="_bdm.42D45A8B64334860922BF3BEB7B8847E.edm" hidden="1">#REF!</definedName>
    <definedName name="_bdm.4379E51FFE244487883A18E1A12B5AF3.edm" hidden="1">#REF!</definedName>
    <definedName name="_bdm.4395FF97CD0F4C099B983A6B3B6143F6.edm" hidden="1">#REF!</definedName>
    <definedName name="_bdm.43C346FD251845C38BA0A2F66ED8097A.edm" hidden="1">#N/A</definedName>
    <definedName name="_bdm.4432B8BFD54E4099B4F08B70ED277884.edm" hidden="1">#REF!</definedName>
    <definedName name="_bdm.443C74DED7914844BD87CE29727FA431.edm" hidden="1">#REF!</definedName>
    <definedName name="_bdm.445275B36820423682156DE39034D539.edm" hidden="1">#REF!</definedName>
    <definedName name="_bdm.45E8D67BBFDF4A5197EA2537D9869D10.edm" hidden="1">#REF!</definedName>
    <definedName name="_bdm.4667EAEF2BB34E0EBBDCE71C1BC268B4.edm" hidden="1">#REF!</definedName>
    <definedName name="_bdm.46B50CECF8B1448D9BA71B58077B92DD.edm" hidden="1">#REF!</definedName>
    <definedName name="_bdm.46DAB4420B9F403287C69675007FC01C.edm" hidden="1">#REF!</definedName>
    <definedName name="_bdm.472D10FD647A4BF6893F30A5273CF063.edm" hidden="1">#REF!</definedName>
    <definedName name="_bdm.477964E58B684C199C4034C69C87A70A.edm" hidden="1">#REF!</definedName>
    <definedName name="_bdm.478159DBCC034423A2A3EBF8C6B3ED1A.edm" hidden="1">#REF!</definedName>
    <definedName name="_bdm.479B68FA75594F9D8DFE221EEEB697B5.edm" hidden="1">#REF!</definedName>
    <definedName name="_bdm.481C9E10E5BA4D2DB90D36089064995E.edm" hidden="1">#REF!</definedName>
    <definedName name="_bdm.485707491EC34E5AB7C4661D8C46033E.edm" hidden="1">#REF!</definedName>
    <definedName name="_bdm.485A75F526F7475EA961F204224B2569.edm" hidden="1">#REF!</definedName>
    <definedName name="_bdm.48EDBA5494EC49929E01D56B59CB735A.edm" hidden="1">#REF!</definedName>
    <definedName name="_bdm.48F25D82AA97490BA26D58BFF24076CA.edm" hidden="1">#REF!</definedName>
    <definedName name="_bdm.49115DE68BA84C469CD08C1D8C194DAB.edm" hidden="1">#REF!</definedName>
    <definedName name="_bdm.49C69B5591F8437A940272489930B9EA.edm" hidden="1">#REF!</definedName>
    <definedName name="_bdm.4A1C430C5E534A4889E26B645A15ED73.edm" hidden="1">#REF!</definedName>
    <definedName name="_bdm.4A70150E215C4850A8FBB38B2235F21E.edm" hidden="1">#REF!</definedName>
    <definedName name="_bdm.4A95CCDB03AA40828FF795A7FC557F20.edm" hidden="1">#REF!</definedName>
    <definedName name="_bdm.4A972CC92046433CAC1346CD9612C4F6.edm" hidden="1">#REF!</definedName>
    <definedName name="_bdm.4AAD86ABB1534A5DACCEA49BECCCFBC5.edm" hidden="1">#REF!</definedName>
    <definedName name="_bdm.4AC540F0263646A4B23B749E5A7CFD7E.edm" hidden="1">#REF!</definedName>
    <definedName name="_bdm.4B22617165CF4B79A8E8E80FF3ABB715.edm" hidden="1">#REF!</definedName>
    <definedName name="_bdm.4B427312E6C04D6F8FE05DD46F0542F2.edm" hidden="1">#REF!</definedName>
    <definedName name="_bdm.4BA6A8A0548F4D5CB9CFE0D36875817A.edm" hidden="1">#REF!</definedName>
    <definedName name="_bdm.4BAAD788663C4927AC9B2D3273A30784.edm" hidden="1">#REF!</definedName>
    <definedName name="_bdm.4C0820FE73D94BA1B2B4A6A724A199CC.edm" hidden="1">#REF!</definedName>
    <definedName name="_bdm.4C171E64E5B44AC3BA584900D87DF5CB.edm" hidden="1">#N/A</definedName>
    <definedName name="_bdm.4C2031BB2F2D44AAA97F8F60ACAE8F6A.edm" hidden="1">#REF!</definedName>
    <definedName name="_bdm.4CAA12CD37B44E47BBC09A6A5660457A.edm" hidden="1">#REF!</definedName>
    <definedName name="_bdm.4D1237EE8A504EFA9A0177185080BF6F.edm" hidden="1">#REF!</definedName>
    <definedName name="_bdm.4D6551A8F22140BE92813D18ABBE1A46.edm" hidden="1">#REF!</definedName>
    <definedName name="_bdm.4D73DCA578764841B6B73FC1A2E4D5D3.edm" hidden="1">#REF!</definedName>
    <definedName name="_bdm.4D81860072254A5C84461ED2C9AF98B6.edm" hidden="1">#REF!</definedName>
    <definedName name="_bdm.4DA0B42477B441AB9341C4F4AC35262B.edm" hidden="1">#REF!</definedName>
    <definedName name="_bdm.4DB2644D35F448CD9B0013A0F3915E09.edm" hidden="1">#REF!</definedName>
    <definedName name="_bdm.4E70B541058C4A11B3F926A4EF858358.edm" hidden="1">#REF!</definedName>
    <definedName name="_bdm.4F14E70E488147F39DDC7862D7D41845.edm" hidden="1">#REF!</definedName>
    <definedName name="_bdm.4F19CA3FF5FE402DA122583CC6592088.edm" hidden="1">#REF!</definedName>
    <definedName name="_bdm.4F2FA62F9B7145099B9DD2DEEF4C2CEE.edm" hidden="1">#REF!</definedName>
    <definedName name="_bdm.4F43835950C241CBAD123AA4B23E3358.edm" hidden="1">#REF!</definedName>
    <definedName name="_bdm.4F86F03EC45B4481B3D4764008F1964A.edm" hidden="1">#REF!</definedName>
    <definedName name="_bdm.4F932DAF62AA4D848A71E73FBA4F297E.edm" hidden="1">#REF!</definedName>
    <definedName name="_bdm.4FC1CBD28A504DB89B9062C6506FE7BF.edm" hidden="1">#REF!</definedName>
    <definedName name="_bdm.4FF161C8514B4AD9A0FDE6C60F57175F.edm" hidden="1">#REF!</definedName>
    <definedName name="_bdm.5006AA9D012141C2BF5FBDEB85AD9E3E.edm" hidden="1">#REF!</definedName>
    <definedName name="_bdm.5045DC5A78234404BAE5DF9960B4753F.edm" hidden="1">#REF!</definedName>
    <definedName name="_bdm.5065555D6A084AF9B2D43665657C1C3C.edm" hidden="1">#REF!</definedName>
    <definedName name="_bdm.509BF8E59C8B4A53969956E77C6CDA3D.edm" hidden="1">#REF!</definedName>
    <definedName name="_bdm.509FA954BFA3419DAAA54A038DFA8AA7.edm" hidden="1">#REF!</definedName>
    <definedName name="_bdm.50ADF64E66B04DF9906D086609BB5634.edm" hidden="1">#REF!</definedName>
    <definedName name="_bdm.525943AF1E6B44FD848F2742C3F18E31.edm" hidden="1">#REF!</definedName>
    <definedName name="_bdm.526B131CA482411180740DE220183713.edm" hidden="1">#REF!</definedName>
    <definedName name="_bdm.5284147FEB8F4778AC468B9D83F16B42.edm" hidden="1">#REF!</definedName>
    <definedName name="_bdm.5317156ED3834B09918F6E9C916C8030.edm" hidden="1">#REF!</definedName>
    <definedName name="_bdm.531F922A25F04DB4B1102C20C06A87D2.edm" hidden="1">#REF!</definedName>
    <definedName name="_bdm.5382EDCA858E4DD0B41C0D9AA8DDE950.edm" hidden="1">#REF!</definedName>
    <definedName name="_bdm.53AAD311BB8942A696B1F2EE32E2B1B9.edm" hidden="1">#REF!</definedName>
    <definedName name="_bdm.53B8476B7C804F08B32E5FCD9DBFBA01.edm" hidden="1">#REF!</definedName>
    <definedName name="_bdm.53C6184CBEBC491DB03FADDE0D05F68A.edm" hidden="1">#REF!</definedName>
    <definedName name="_bdm.5401749C31CB4557B10D8577D71C5A94.edm" hidden="1">#REF!</definedName>
    <definedName name="_bdm.5423572668D64859A865BB880F971E15.edm" hidden="1">#REF!</definedName>
    <definedName name="_bdm.5430B426F2E84889B70A9805B607DE11.edm" hidden="1">#REF!</definedName>
    <definedName name="_bdm.54583FD95DAF40438D8878EEC463310E.edm" hidden="1">#REF!</definedName>
    <definedName name="_bdm.5487FE13155C4444A330812CD891F67B.edm" hidden="1">#REF!</definedName>
    <definedName name="_bdm.554960EBAFCB40E78B2D585383E2A175.edm" hidden="1">#REF!</definedName>
    <definedName name="_bdm.555E2D78D47F4180A1223E2B6D514A0A.edm" hidden="1">#REF!</definedName>
    <definedName name="_bdm.558B1AE8BFD94E3393D83FC89D466035.edm" hidden="1">#REF!</definedName>
    <definedName name="_bdm.55A53EC78E3247B3B2EDB9C8D3D3B0BA.edm" hidden="1">#REF!</definedName>
    <definedName name="_bdm.55AB4934754B469DA15A2EF8EA5DE95F.edm" hidden="1">#N/A</definedName>
    <definedName name="_bdm.55EA4041DC1946C39D44477DE8810544.edm" hidden="1">#REF!</definedName>
    <definedName name="_bdm.56B2D0AF115C4E2298A2EB9E6E3E1DCE.edm" hidden="1">#REF!</definedName>
    <definedName name="_bdm.56C98BD87D51416EA33BCB1D898DC9F6.edm" hidden="1">#REF!</definedName>
    <definedName name="_bdm.5761194D5FAA4A26A602BA5B42DD390F.edm" hidden="1">#REF!</definedName>
    <definedName name="_bdm.57621C8C821E4D8C9FDB19DBFAE7E20B.edm" hidden="1">#REF!</definedName>
    <definedName name="_bdm.5774105F019240CD8319D8CD8D95D706.edm" hidden="1">#REF!</definedName>
    <definedName name="_bdm.57CED2878B634C568CC3C7ECC7D091D0.edm" hidden="1">#REF!</definedName>
    <definedName name="_bdm.57D3F0C13BED49048F62FC1734D1BECA.edm" hidden="1">#REF!</definedName>
    <definedName name="_bdm.580540A9A969401781E5E5EA3768CB90.edm" hidden="1">#REF!</definedName>
    <definedName name="_bdm.58278B389CA448308FD5B8A7FE6D4F65.edm" hidden="1">#REF!</definedName>
    <definedName name="_bdm.586AFC854CB84157980B4167744F5F3C.edm" hidden="1">#REF!</definedName>
    <definedName name="_bdm.58960C8D06CA4348B22634DC8D17682A.edm" hidden="1">#REF!</definedName>
    <definedName name="_bdm.58C6B859C0944022814C0A3AFA87484E.edm" hidden="1">#REF!</definedName>
    <definedName name="_bdm.5935AB321C7B4C77B67F5BD6254C95E3.edm" hidden="1">#REF!</definedName>
    <definedName name="_bdm.594AED88397F43A5AE1BA6735068F1E4.edm" hidden="1">#REF!</definedName>
    <definedName name="_bdm.59907F3C29F84CB7AAD2E6F966D664F7.edm" hidden="1">#REF!</definedName>
    <definedName name="_bdm.59AD7FCBBD224980B2B219C9430CCBB7.edm" hidden="1">#REF!</definedName>
    <definedName name="_bdm.59FE252BC5A84CF4895C07F67C59C362.edm" hidden="1">#REF!</definedName>
    <definedName name="_bdm.5A2C935FFDF24EE79C23344786603FC6.edm" hidden="1">#REF!</definedName>
    <definedName name="_bdm.5A6925664B9441F98D8C6853F4B9BD0D.edm" hidden="1">#REF!</definedName>
    <definedName name="_bdm.5ABD4CC80C1744C9A159C38342C3DB0D.edm" hidden="1">#REF!</definedName>
    <definedName name="_bdm.5B50A78231984C47A4D9B9DFEAA35219.edm" hidden="1">#REF!</definedName>
    <definedName name="_bdm.5BBFB73E524B4A399C823F26CEF36434.edm" hidden="1">#REF!</definedName>
    <definedName name="_bdm.5BE7C1E0BA264F22BE3CB7AE2C41ACBB.edm" hidden="1">#REF!</definedName>
    <definedName name="_bdm.5BFB868903C044B49F8D17483AAC32C8.edm" hidden="1">#REF!</definedName>
    <definedName name="_bdm.5C0E4020BCE240948D77A02587956DB2.edm" hidden="1">#REF!</definedName>
    <definedName name="_bdm.5C1F22320FAD4BEC9A6F95E738BA181B.edm" hidden="1">#REF!</definedName>
    <definedName name="_bdm.5C6750A2CEE84EA8B3684A981276CE3D.edm" hidden="1">#REF!</definedName>
    <definedName name="_bdm.5C8C8887F2974A899A30670111582205.edm" hidden="1">#REF!</definedName>
    <definedName name="_bdm.5D85B16764944732906AA6DA91119ACB.edm" hidden="1">#REF!</definedName>
    <definedName name="_bdm.5D86DA5113934E8A838DB7707C46DC97.edm" hidden="1">#REF!</definedName>
    <definedName name="_bdm.5E213A8FAA76487882005B6DE4FCFB16.edm" hidden="1">#REF!</definedName>
    <definedName name="_bdm.5E6535E9827F4D7CB68A0AB1C3C9B3DC.edm" hidden="1">#REF!</definedName>
    <definedName name="_bdm.5E958B77983645C1BB10E797622D8774.edm" hidden="1">#REF!</definedName>
    <definedName name="_bdm.5EF442F9CC1141F48BEFB175C3E13FDB.edm" hidden="1">#REF!</definedName>
    <definedName name="_bdm.5EF979B19368491BBE5F2E4387CC017B.edm" hidden="1">#REF!</definedName>
    <definedName name="_bdm.5F64698DA0654B34A34896A773DFDF96.edm" hidden="1">#REF!</definedName>
    <definedName name="_bdm.60327640B9A743BE8838451BF84228A3.edm" hidden="1">#REF!</definedName>
    <definedName name="_bdm.605BF61EBEAD4A6F96AAC8989030AA7D.edm" hidden="1">#REF!</definedName>
    <definedName name="_bdm.6068AD77A41A4B9F982643E34F55EABD.edm" hidden="1">#N/A</definedName>
    <definedName name="_bdm.6089347BDD984015A014A2AB689E190D.edm" hidden="1">#REF!</definedName>
    <definedName name="_bdm.60C1A0D19FAF481989BB82933BC0DB92.edm" hidden="1">#REF!</definedName>
    <definedName name="_bdm.60F3022487A94E34B4E542BAE2805385.edm" hidden="1">#N/A</definedName>
    <definedName name="_bdm.617636972D894567BA86167E4FE76759.edm" hidden="1">#REF!</definedName>
    <definedName name="_bdm.61B110C29F6F4F6A88F7B7A2F0F5007A.edm" hidden="1">#REF!</definedName>
    <definedName name="_bdm.624A0ECF7D604A3991894F7795123CC7.edm" hidden="1">#REF!</definedName>
    <definedName name="_bdm.6286F6B28FD64D89A3047F9CD13197AE.edm" hidden="1">#REF!</definedName>
    <definedName name="_bdm.629DC87F583E4DBF83965DCCB6197A45.edm" hidden="1">#REF!</definedName>
    <definedName name="_bdm.62C4AE9257154E05BF5212E84ECDB4C1.edm" hidden="1">#REF!</definedName>
    <definedName name="_bdm.62DFE5EF526844BFB4E5FDB3C2C3F891.edm" hidden="1">#REF!</definedName>
    <definedName name="_bdm.63196B03229B45BDB270EB1AD63A13CB.edm" hidden="1">#REF!</definedName>
    <definedName name="_bdm.635CBA447ECC420FA1659F3D36E37F75.edm" hidden="1">#REF!</definedName>
    <definedName name="_bdm.639E0DA34E18487AB31CE96EC0A44870.edm" hidden="1">#REF!</definedName>
    <definedName name="_bdm.63A1DAA044B04296A4188F0E45D89FCB.edm" hidden="1">#REF!</definedName>
    <definedName name="_bdm.63B1D2D072F8460F8568645EEC8C0EC5.edm" hidden="1">#REF!</definedName>
    <definedName name="_bdm.63DFB14056FF4715A56CC62A2687B341.edm" hidden="1">#REF!</definedName>
    <definedName name="_bdm.6422EE3A7D8C4F44A98824758FD42BFF.edm" hidden="1">#REF!</definedName>
    <definedName name="_bdm.648AD1D8D6B744EFA7969766C1C9688A.edm" hidden="1">#REF!</definedName>
    <definedName name="_bdm.648EB5E7D6834AAD8D416103501A53FB.edm" hidden="1">#REF!</definedName>
    <definedName name="_bdm.64AA030B885E415789A18F33753C4350.edm" hidden="1">#REF!</definedName>
    <definedName name="_bdm.64C6E4F5873E4031878588059A09801E.edm" hidden="1">#REF!</definedName>
    <definedName name="_bdm.64F0A6AC9F6B4C829B566609C76AC1DC.edm" hidden="1">#REF!</definedName>
    <definedName name="_bdm.657ED3A4259D4B638B8967BF59512881.edm" hidden="1">#REF!</definedName>
    <definedName name="_bdm.6631D025E3DA4129A5C05DEFF0A78E72.edm" hidden="1">#REF!</definedName>
    <definedName name="_bdm.6657855B840E42128A201BE863EC1AD9.edm" hidden="1">#REF!</definedName>
    <definedName name="_bdm.668784C1BB854A07A9A8DDBF76482A65.edm" hidden="1">#REF!</definedName>
    <definedName name="_bdm.672FDBC6016F490487A03C01742BA9B4.edm" hidden="1">#REF!</definedName>
    <definedName name="_bdm.67418D11D4D549A194645F88F0B23138.edm" hidden="1">#REF!</definedName>
    <definedName name="_bdm.67C3BC57096F4AB0885BE1F5821B55B4.edm" hidden="1">#REF!</definedName>
    <definedName name="_bdm.6826C14B257043D4A160DE789145D5DC.edm" hidden="1">#REF!</definedName>
    <definedName name="_bdm.6848DB913C3346C193F5A52137D84708.edm" hidden="1">#REF!</definedName>
    <definedName name="_bdm.686B53CA74B6413B9528B322B0B218DC.edm" hidden="1">#REF!</definedName>
    <definedName name="_bdm.68707D398982442AB7D2225206FDA5B3.edm" hidden="1">#REF!</definedName>
    <definedName name="_bdm.687E864F0EE84B868876385F84BBCA21.edm" hidden="1">#REF!</definedName>
    <definedName name="_bdm.68BFBD9ECC51478F8E47E113BC02947F.edm" hidden="1">#REF!</definedName>
    <definedName name="_bdm.68C1455F3C744CD3B4FAFEA63902F454.edm" hidden="1">#REF!</definedName>
    <definedName name="_bdm.68D9D0C0F8EF4885889193F6967BAD4C.edm" hidden="1">#REF!</definedName>
    <definedName name="_bdm.68E222D1539443108B19FE9B15B45F3C.edm" hidden="1">#REF!</definedName>
    <definedName name="_bdm.690E255CF2AD414DB4B749149C06851E.edm" hidden="1">#REF!</definedName>
    <definedName name="_bdm.696B46B659A04398AD74D640D5E0CA65.edm" hidden="1">#REF!</definedName>
    <definedName name="_bdm.696EABAE31D9415A9FDD403E60326CC8.edm" hidden="1">#REF!</definedName>
    <definedName name="_bdm.6995BF85E5E54E2AA55A005EC4341D8E.edm" hidden="1">#REF!</definedName>
    <definedName name="_bdm.69F1F89DF73446BDBC9175E3D8574742.edm" hidden="1">#REF!</definedName>
    <definedName name="_bdm.6A0349F5849C45EDA3E5FCCD6635F624.edm" hidden="1">#REF!</definedName>
    <definedName name="_bdm.6B4D24B76CBC4B819EED4D8745AC4CFE.edm" hidden="1">#REF!</definedName>
    <definedName name="_bdm.6B4F371430BB4C7194BE26C2DCE3D4C4.edm" hidden="1">#REF!</definedName>
    <definedName name="_bdm.6BA0101F4D1F468DBA1DB8699EB88F18.edm" hidden="1">#REF!</definedName>
    <definedName name="_bdm.6BA64ECA7D1D421F848E6605EFBE432F.edm" hidden="1">#REF!</definedName>
    <definedName name="_bdm.6BAAF495732441859B998F7E8A9579A2.edm" hidden="1">#REF!</definedName>
    <definedName name="_bdm.6C414394E83C43E982B09C600818FF13.edm" hidden="1">#REF!</definedName>
    <definedName name="_bdm.6CB4593CAC7042F19AF32ABD138E50B0.edm" hidden="1">#REF!</definedName>
    <definedName name="_bdm.6CDFB7FDD0AB40B5B3F8116178E28C45.edm" hidden="1">#REF!</definedName>
    <definedName name="_bdm.6D1C10F5887B4561B828202BF9A1EB4F.edm" hidden="1">#REF!</definedName>
    <definedName name="_bdm.6D7AC94D75D248F5B17422125A04C1CD.edm" hidden="1">#REF!</definedName>
    <definedName name="_bdm.6D7CC0EE4B0A4DD39281E0E08629028F.edm" hidden="1">#REF!</definedName>
    <definedName name="_bdm.6DBFBBE9F4B8470F92D9AD4757C2847A.edm" hidden="1">#REF!</definedName>
    <definedName name="_bdm.6DC3977872AF43288A36BD775295DE76.edm" hidden="1">#REF!</definedName>
    <definedName name="_bdm.6DF6F13BD9EA4BC481FFC4866B2BC655.edm" hidden="1">#REF!</definedName>
    <definedName name="_bdm.6EE0E3BA34804487BF3E603D42283814.edm" hidden="1">#REF!</definedName>
    <definedName name="_bdm.6EFBEFAAB81F43E2B5ABB1C656F6714F.edm" hidden="1">#REF!</definedName>
    <definedName name="_bdm.6F51E61AA154400EABC534DBA1A2800D.edm" hidden="1">#REF!</definedName>
    <definedName name="_bdm.701D493E2B1740D7B0D81712209D373A.edm" hidden="1">#REF!</definedName>
    <definedName name="_bdm.707C973D6AA14ADA9BB913BB631FD90A.edm" hidden="1">#REF!</definedName>
    <definedName name="_bdm.7185EF73B03F4DFB8848DEAB6FCF75FD.edm" hidden="1">#REF!</definedName>
    <definedName name="_bdm.71A5F465B5F84758909F51558DF2FCE3.edm" hidden="1">#REF!</definedName>
    <definedName name="_bdm.71F1353BA7E64C87AE1201806E867541.edm" hidden="1">#REF!</definedName>
    <definedName name="_bdm.71FB35F1FF454D7FBE073EFDE55119DA.edm" hidden="1">#REF!</definedName>
    <definedName name="_bdm.7238ACE5EA754A89BCDA187F668197A2.edm" hidden="1">#REF!</definedName>
    <definedName name="_bdm.7286F401730E47B5989CD7AA10A0CB1E.edm" hidden="1">#REF!</definedName>
    <definedName name="_bdm.72D46150EE874582AE61207783CF0DA4.edm" hidden="1">#REF!</definedName>
    <definedName name="_bdm.7345879BA11440DAA9BC6BEAB688075A.edm" hidden="1">#REF!</definedName>
    <definedName name="_bdm.737CB1DD68994DE293704677E16CA311.edm" hidden="1">#REF!</definedName>
    <definedName name="_bdm.73CE103AFA6B4B51A2F761B4F17E72D7.edm" hidden="1">#REF!</definedName>
    <definedName name="_bdm.742CBB9790C54A23B1BF98F13E4F1553.edm" hidden="1">#REF!</definedName>
    <definedName name="_bdm.74469255A8144AD582C600300AFF3BA9.edm" hidden="1">#REF!</definedName>
    <definedName name="_bdm.74484B6E427543F7B4BF1102481909E5.edm" hidden="1">#REF!</definedName>
    <definedName name="_bdm.745127F6D8BB42CD83A3849BD1C4DFF7.edm" hidden="1">#REF!</definedName>
    <definedName name="_bdm.7455DCD8959443B09E84AEFDBF6F887A.edm" hidden="1">#REF!</definedName>
    <definedName name="_bdm.745B8E1341D14768B395317D754F6EE2.edm" hidden="1">#REF!</definedName>
    <definedName name="_bdm.747F0D27E5354A8381DAC5698980A8DC.edm" hidden="1">#REF!</definedName>
    <definedName name="_bdm.74948890E52A4A12B6FEE1C8F759F4B3.edm" hidden="1">#REF!</definedName>
    <definedName name="_bdm.74A9476FAC55418499D93F7D398E7EF4.edm" hidden="1">#REF!</definedName>
    <definedName name="_bdm.74FD60199FD846BFBBEEBC11E4E8AF26.edm" hidden="1">#REF!</definedName>
    <definedName name="_bdm.75315C895BC140D8B9F5E1AE16469EB6.edm" hidden="1">#REF!</definedName>
    <definedName name="_bdm.7579A07E2EF349AD9107403C969E88E0.edm" hidden="1">#REF!</definedName>
    <definedName name="_bdm.75D18CC96A8049EBB761882F20D54BB0.edm" hidden="1">#REF!</definedName>
    <definedName name="_bdm.75F2FDDC6FCC44F09E1591F0E33B67DF.edm" hidden="1">#REF!</definedName>
    <definedName name="_bdm.760CE0791FFA4C46885A609CCE539100.edm" hidden="1">#REF!</definedName>
    <definedName name="_bdm.76BB8EFAFFDA47B7BBAE287E8F544261.edm" hidden="1">#REF!</definedName>
    <definedName name="_bdm.7719040DBCA04284BCBC90DD84B46F6E.edm" hidden="1">#REF!</definedName>
    <definedName name="_bdm.772C489036424A4BAFF8098A498C4532.edm" hidden="1">#REF!</definedName>
    <definedName name="_bdm.77513AF5AA0F41858494A3323AB56BA3.edm" hidden="1">#REF!</definedName>
    <definedName name="_bdm.776A9CC3669840989FD435BDAE1B34D8.edm" hidden="1">#REF!</definedName>
    <definedName name="_bdm.77BEAD98CB7C4896B13CC06FCFD818BE.edm" hidden="1">#REF!</definedName>
    <definedName name="_bdm.77C0CAF68FEA4A6A9890CD1E4A44C292.edm" hidden="1">#REF!</definedName>
    <definedName name="_bdm.77E346F8BFA740039B6924FE5874F812.edm" hidden="1">#REF!</definedName>
    <definedName name="_bdm.7840EB5D15424756B94CF933E38E96E2.edm" hidden="1">#REF!</definedName>
    <definedName name="_bdm.7842F54FC102477E86A7B7128A317B5A.edm" hidden="1">#REF!</definedName>
    <definedName name="_bdm.78C8C9A8CBF64FC08430F57B507ACEA4.edm" hidden="1">#REF!</definedName>
    <definedName name="_bdm.78FAA7171E8A4ECC8E268B2DC2BD1B9C.edm" hidden="1">#REF!</definedName>
    <definedName name="_bdm.79968FF618F745DB980DE2B8F079352B.edm" hidden="1">#REF!</definedName>
    <definedName name="_bdm.79A41A53A8CC44BF84C70E15E52E5D94.edm" hidden="1">#REF!</definedName>
    <definedName name="_bdm.79A4285D209640D58C71DF2354EF39D7.edm" hidden="1">#REF!</definedName>
    <definedName name="_bdm.79E54C99A56045C5B38562EF18108103.edm" hidden="1">#REF!</definedName>
    <definedName name="_bdm.79E721C8909E4EDD9A57B197F2C18553.edm" hidden="1">#REF!</definedName>
    <definedName name="_bdm.7A03EAB800504290B74DE530BC746542.edm" hidden="1">#REF!</definedName>
    <definedName name="_bdm.7A1228D87DC54040BC987D661E306B8E.edm" hidden="1">#REF!</definedName>
    <definedName name="_bdm.7A3DFA000CFD4769999A5403617480EF.edm" hidden="1">#REF!</definedName>
    <definedName name="_bdm.7A69ECD495014872B06757708694C7A8.edm" hidden="1">#REF!</definedName>
    <definedName name="_bdm.7AC19B7AE59F481B8911BF80474F8E44.edm" hidden="1">#REF!</definedName>
    <definedName name="_bdm.7AE6D4C9BFD44A24884B0E7783F34497.edm" hidden="1">#REF!</definedName>
    <definedName name="_bdm.7B60A6AA86F04B92A9DF24C4D94503CE.edm" hidden="1">#REF!</definedName>
    <definedName name="_bdm.7B6856A775384BFC92E6F0D75DD00F22.edm" hidden="1">#REF!</definedName>
    <definedName name="_bdm.7B7B70532F2249C18C89F7DFE5A30933.edm" hidden="1">#N/A</definedName>
    <definedName name="_bdm.7B95DC8F51754837B25540FC36CF610B.edm" hidden="1">#N/A</definedName>
    <definedName name="_bdm.7BC70D3A71624E96B2B62D2AEBF43EF1.edm" hidden="1">#REF!</definedName>
    <definedName name="_bdm.7BCBB7A7D09B4E59B562C4A7A084728B.edm" hidden="1">#REF!</definedName>
    <definedName name="_bdm.7CFF11B8F1814EB2958469BC2A2B3CDE.edm" hidden="1">#REF!</definedName>
    <definedName name="_bdm.7D0FC072E7E84A939FF1BC429501ABFB.edm" hidden="1">#REF!</definedName>
    <definedName name="_bdm.7D44ADE68FB64A29B2EEEC4BBD9F8440.edm" hidden="1">#REF!</definedName>
    <definedName name="_bdm.7D48AD3B14D64A3C9E30E96CC2AE0BF1.edm" hidden="1">#REF!</definedName>
    <definedName name="_bdm.7D50A381ACC74D06A6292465142FB2ED.edm" hidden="1">#REF!</definedName>
    <definedName name="_bdm.7DCE1FE87B554B8B90435E86DD1826BE.edm" hidden="1">#REF!</definedName>
    <definedName name="_bdm.7E4C06EE6770427D91617A5147637234.edm" hidden="1">#REF!</definedName>
    <definedName name="_bdm.7E60554224F34558AAC1732717101269.edm" hidden="1">#REF!</definedName>
    <definedName name="_bdm.7EC65D909DF840588A6CA3F04BE3A31E.edm" hidden="1">#REF!</definedName>
    <definedName name="_bdm.7EF3B6B52E63439D9BFF7E0231D3C24D.edm" hidden="1">#REF!</definedName>
    <definedName name="_bdm.7EF4A7F38ADC4B48BE846BD3C4484C37.edm" hidden="1">#REF!</definedName>
    <definedName name="_bdm.7F13F3083E614A29B32E7B4151F4A016.edm" hidden="1">#REF!</definedName>
    <definedName name="_bdm.7F8AFC3961A340BD855117AEA61E7A2C.edm" hidden="1">#REF!</definedName>
    <definedName name="_bdm.7FBB1A5B4599485EAFC0BB02C45C8170.edm" hidden="1">#REF!</definedName>
    <definedName name="_bdm.800BE7B40E5048FCB1A7718B2BACE190.edm" hidden="1">#REF!</definedName>
    <definedName name="_bdm.805FFD14F628439A8928B3AF3F0F25B8.edm" hidden="1">#REF!</definedName>
    <definedName name="_bdm.809A62B4B34D41859890BDDB45A88F73.edm" hidden="1">#REF!</definedName>
    <definedName name="_bdm.81433127D4BB48819ACE9399C3885714.edm" hidden="1">#REF!</definedName>
    <definedName name="_bdm.81E6462593DA46848C71D5D947692059.edm" hidden="1">#REF!</definedName>
    <definedName name="_bdm.81F06E95393D4AADA82394187CFC53DD.edm" hidden="1">#N/A</definedName>
    <definedName name="_bdm.828126909F4B4471AC3189617F470D13.edm" hidden="1">#REF!</definedName>
    <definedName name="_bdm.8288A27D51DD437185BB178460DAD666.edm" hidden="1">#REF!</definedName>
    <definedName name="_bdm.82FDC0A6BC574F8CB42A4A06943CE3B0.edm" hidden="1">#REF!</definedName>
    <definedName name="_bdm.83515F99EF744B42920092AC58AA5C6C.edm" hidden="1">#REF!</definedName>
    <definedName name="_bdm.83C078B7617F45BCBA2BC201F4EC9A4B.edm" hidden="1">#REF!</definedName>
    <definedName name="_bdm.83EEDE3CD4344423ACD06DFE02BE6B98.edm" hidden="1">#REF!</definedName>
    <definedName name="_bdm.842C3316ED4D428E9E166B6492DC7D41.edm" hidden="1">#REF!</definedName>
    <definedName name="_bdm.847C0FFE8CD5408391034CCDDB9E4EA9.edm" hidden="1">#REF!</definedName>
    <definedName name="_bdm.8495EAE4609448449C1CE47531F5344D.edm" hidden="1">#N/A</definedName>
    <definedName name="_bdm.84D87C2383A04C829026C19F07C2EA4A.edm" hidden="1">#REF!</definedName>
    <definedName name="_bdm.84E873ED061747EE8FA98623AF0CABA9.edm" hidden="1">#REF!</definedName>
    <definedName name="_bdm.851CE00343394951A8BEE27AFF205519.edm" hidden="1">#REF!</definedName>
    <definedName name="_bdm.8619819714C34785A60673868673C589.edm" hidden="1">#REF!</definedName>
    <definedName name="_bdm.861D7FA943F343D682B9711C3EE2970B.edm" hidden="1">#REF!</definedName>
    <definedName name="_bdm.8624F4AE44E14A7497E1D4088F797A76.edm" hidden="1">#REF!</definedName>
    <definedName name="_bdm.86325B10504244CE989904871035CDA7.edm" hidden="1">#REF!</definedName>
    <definedName name="_bdm.8664BAE76CA9444CBAE1AD60935C3832.edm" hidden="1">#REF!</definedName>
    <definedName name="_bdm.866D2FFB9C9A4149AA22B5868BB14190.edm" hidden="1">#REF!</definedName>
    <definedName name="_bdm.8682996CD7DC482FA6F8072CE73BA413.edm" hidden="1">#REF!</definedName>
    <definedName name="_bdm.8708148D95FB49BAAD44F99047E8AD01.edm" hidden="1">#REF!</definedName>
    <definedName name="_bdm.87683E151F0A4EC5AA93AA2CECB293E9.edm" hidden="1">#REF!</definedName>
    <definedName name="_bdm.87756E5AF8DC43CBB9074F50DE4F8C2A.edm" hidden="1">#REF!</definedName>
    <definedName name="_bdm.877935C5D9884960A40C1603A3B42D5B.edm" hidden="1">#REF!</definedName>
    <definedName name="_bdm.87A4968214804C42B7F625D1D65B9EA6.edm" hidden="1">#REF!</definedName>
    <definedName name="_bdm.87C423DDBB9947CAAA572591B71FDEBD.edm" hidden="1">#N/A</definedName>
    <definedName name="_bdm.87FD764C47524058A54C4D401EC3CC27.edm" hidden="1">#REF!</definedName>
    <definedName name="_bdm.8832A301CB8449429B83E6D6BB245FC9.edm" hidden="1">#REF!</definedName>
    <definedName name="_bdm.88EAB6D305AF4461BFB422518296A638.edm" hidden="1">#REF!</definedName>
    <definedName name="_bdm.88F8E3AC08A143D3ABDA8B5D51641E2F.edm" hidden="1">#REF!</definedName>
    <definedName name="_bdm.891FB3B5ED514234AB78B139BD84757C.edm" hidden="1">#REF!</definedName>
    <definedName name="_bdm.8966D71399B1450890DABB74A08CDDAD.edm" hidden="1">#REF!</definedName>
    <definedName name="_bdm.896BFA65726E4DD8A3DE8C648087B2DB.edm" hidden="1">#REF!</definedName>
    <definedName name="_bdm.899ED5B520D3441CB188782806593BA5.edm" hidden="1">#REF!</definedName>
    <definedName name="_bdm.8A0C27B9D2C44DB4A00D4447D8A261C7.edm" hidden="1">#REF!</definedName>
    <definedName name="_bdm.8A2D0FCD37314874BAFC7D6C6F1D5FAA.edm" hidden="1">#REF!</definedName>
    <definedName name="_bdm.8A531667E06F41F589ECBE50EB131292.edm" hidden="1">#REF!</definedName>
    <definedName name="_bdm.8A59C05350434E71AF8AAB9175A89ACD.edm" hidden="1">#REF!</definedName>
    <definedName name="_bdm.8A8B4A5694E34A27BE9DE2A9D2A81F7E.edm" hidden="1">#REF!</definedName>
    <definedName name="_bdm.8A9629608FE34E08B337ABE2747E9253.edm" hidden="1">#REF!</definedName>
    <definedName name="_bdm.8AB02F3D46E546F0B5A3C18D37633769.edm" hidden="1">#REF!</definedName>
    <definedName name="_bdm.8AE7DFABC35D49A987D4373936B74861.edm" hidden="1">#REF!</definedName>
    <definedName name="_bdm.8AFA338458334FEDA748E68E5A0548B7.edm" hidden="1">#REF!</definedName>
    <definedName name="_bdm.8B133CDAC12843C0A5A23065B42E53AB.edm" hidden="1">#REF!</definedName>
    <definedName name="_bdm.8B54924A4E4A43BB8CF9920729F5880C.edm" hidden="1">#REF!</definedName>
    <definedName name="_bdm.8B55F2C3825A42AEA147618ED403F361.edm" hidden="1">#REF!</definedName>
    <definedName name="_bdm.8BCCFEC965604CC695DEB498B9A26353.edm" hidden="1">#REF!</definedName>
    <definedName name="_bdm.8BD8DCEC932D4271B41A99B83FAD32DF.edm" hidden="1">#N/A</definedName>
    <definedName name="_bdm.8C04C7DD6AB64530B9481598536D807E.edm" hidden="1">#REF!</definedName>
    <definedName name="_bdm.8CAFE96D35A64E10BB26E7838ADFFED6.edm" hidden="1">#REF!</definedName>
    <definedName name="_bdm.8CE8022F5CBC432AA33B61CC68EB5817.edm" hidden="1">#REF!</definedName>
    <definedName name="_bdm.8D61807F92E94F4B89306FFB3E7CD50C.edm" hidden="1">#REF!</definedName>
    <definedName name="_bdm.8E76982680134BB190AC47B3D435D5BC.edm" hidden="1">#REF!</definedName>
    <definedName name="_bdm.8EF3F45DE22F40409E47920A8239459C.edm" hidden="1">#REF!</definedName>
    <definedName name="_bdm.8F11E524EDFC4A309A7B1A63CE31D875.edm" hidden="1">#REF!</definedName>
    <definedName name="_bdm.8F36256268A34B6186C4224783400A58.edm" hidden="1">#REF!</definedName>
    <definedName name="_bdm.8F6CC97967E641B9B0FFE7E6391C2529.edm" hidden="1">#REF!</definedName>
    <definedName name="_bdm.8FB4575591F042F08CB4558045CC0F43.edm" hidden="1">#REF!</definedName>
    <definedName name="_bdm.8FD95B0D756242C88621F21C72470BBE.edm" hidden="1">#REF!</definedName>
    <definedName name="_bdm.9081257FB2734D73B1D9F0E35B8B8090.edm" hidden="1">#REF!</definedName>
    <definedName name="_bdm.9084C5C7232E47218C771C1B6DD1E07C.edm" hidden="1">#REF!</definedName>
    <definedName name="_bdm.90AB7BDC0C784801B180B65435313D0A.edm" hidden="1">#REF!</definedName>
    <definedName name="_bdm.90BA7131F804436FBE9F909186219A35.edm" hidden="1">#REF!</definedName>
    <definedName name="_bdm.9153024C63394F95B439E2F1733EFCDE.edm" hidden="1">#REF!</definedName>
    <definedName name="_bdm.9186FADBBB8B46B79CC894423142F4B2.edm" hidden="1">#REF!</definedName>
    <definedName name="_bdm.91CD4DEC29C049BD929A8110F777B566.edm" hidden="1">#REF!</definedName>
    <definedName name="_bdm.91CE34918E1449F785B3A785FEF42839.edm" hidden="1">#REF!</definedName>
    <definedName name="_bdm.91D3FCCED7324DD2BBFD45C21A6BA6B4.edm" hidden="1">#REF!</definedName>
    <definedName name="_bdm.91D61DEAA5AC4DC496B774D57842DF30.edm" hidden="1">#REF!</definedName>
    <definedName name="_bdm.9247C15C438945AFA182BF1DA7A61E9F.edm" hidden="1">#REF!</definedName>
    <definedName name="_bdm.927D311DFF494FD9A1E3688F68A9143B.edm" hidden="1">#REF!</definedName>
    <definedName name="_bdm.9283D603D6ED48A1AF7777110059BFEF.edm" hidden="1">#REF!</definedName>
    <definedName name="_bdm.92E21B8FE9CE4DE89AE44115126CFBDA.edm" hidden="1">#REF!</definedName>
    <definedName name="_bdm.932A88661F144B0EB0A1ABEBBFF74D41.edm" hidden="1">#REF!</definedName>
    <definedName name="_bdm.9365C21ECB23440FA68821AC8763F8F6.edm" hidden="1">#REF!</definedName>
    <definedName name="_bdm.937E5C54C9C04661B537B3722FEFC15D.edm" hidden="1">#REF!</definedName>
    <definedName name="_bdm.93983299A2334835B665E443698036BC.edm" hidden="1">#REF!</definedName>
    <definedName name="_bdm.939FD8B063544B998BD21E79FABD8743.edm" hidden="1">#REF!</definedName>
    <definedName name="_bdm.93A4C8BBE88A46FEA29FF7F50512EAAC.edm" hidden="1">#REF!</definedName>
    <definedName name="_bdm.93B9FFEE922A416FA8C5622940708329.edm" hidden="1">#REF!</definedName>
    <definedName name="_bdm.93E88A72D9144BD9A88F5D8E349C4FC6.edm" hidden="1">#REF!</definedName>
    <definedName name="_bdm.9402E3DDD97F49A99D3D70AD178074FD.edm" hidden="1">#REF!</definedName>
    <definedName name="_bdm.94061EF49CBC43E8A2CD5A51BC7F4D37.edm" hidden="1">#REF!</definedName>
    <definedName name="_bdm.9418D12E69D9466EA2C1B708F4B6ED3A.edm" hidden="1">#REF!</definedName>
    <definedName name="_bdm.943AE9A81494407B98E78C67A539C9D4.edm" hidden="1">#REF!</definedName>
    <definedName name="_bdm.94810449B91145CF8FE2D04E4EAC48FB.edm" hidden="1">#REF!</definedName>
    <definedName name="_bdm.94A993F0E70C4118B72693D68B9D75B6.edm" hidden="1">#REF!</definedName>
    <definedName name="_bdm.94D01800598446CFAEABA0C3E4CAFEAA.edm" hidden="1">#N/A</definedName>
    <definedName name="_bdm.9541E9B139DD4F45887B8EDCFA139EA4.edm" hidden="1">#REF!</definedName>
    <definedName name="_bdm.954FE7972F914648AAB6F403CD8C0BD4.edm" hidden="1">#REF!</definedName>
    <definedName name="_bdm.955BB573355F4380B529B457D6A9B8DB.edm" hidden="1">#REF!</definedName>
    <definedName name="_bdm.9632F09695B24A8C9A006EF85543A73E.edm" hidden="1">#REF!</definedName>
    <definedName name="_bdm.9640DC953DD440F395DF910147F06306.edm" hidden="1">#N/A</definedName>
    <definedName name="_bdm.96553A173A544F29995A58E5B1429BBF.edm" hidden="1">#REF!</definedName>
    <definedName name="_bdm.967B52F9E9BF4ECEA520958566A6A529.edm" hidden="1">#REF!</definedName>
    <definedName name="_bdm.96D53C1BA536452F84F62F5B0183B405.edm" hidden="1">#REF!</definedName>
    <definedName name="_bdm.96D833F6ECB84ED69D43C8F7783FCDA7.edm" hidden="1">#REF!</definedName>
    <definedName name="_bdm.971D1EE4E4AD4683A163706B9669C44B.edm" hidden="1">#REF!</definedName>
    <definedName name="_bdm.972A0188B6C74475B4B9ABABAF0CE384.edm" hidden="1">#REF!</definedName>
    <definedName name="_bdm.97AB9A2FAC36455DA9D6C2B6A33C6365.edm" hidden="1">#REF!</definedName>
    <definedName name="_bdm.982D07B05AF6488EB0E0F21BF52F7728.edm" hidden="1">#REF!</definedName>
    <definedName name="_bdm.98306C0EFA324E149138E34F9D1E086D.edm" hidden="1">#REF!</definedName>
    <definedName name="_bdm.9843AFC235C14AFC84C910A41F40EB0A.edm" hidden="1">#REF!</definedName>
    <definedName name="_bdm.98775B8D3F2F48D392148297875C1E39.edm" hidden="1">#REF!</definedName>
    <definedName name="_bdm.9877ACEE390C45A196CB01D5E3BB3F25.edm" hidden="1">#REF!</definedName>
    <definedName name="_bdm.9881EE7D3FC64C168E361423665DCE63.edm" hidden="1">#REF!</definedName>
    <definedName name="_bdm.9914C3BDC36C45A59FA50383242BBCE6.edm" hidden="1">#REF!</definedName>
    <definedName name="_bdm.9935B1CA06874E98B454B34D9E1E8EC9.edm" hidden="1">#REF!</definedName>
    <definedName name="_bdm.99C65C7886FF45B88B0281FF60B8FBF6.edm" hidden="1">#REF!</definedName>
    <definedName name="_bdm.99DF0CE9DFD940CF8277A14D5D0A8C0A.edm" hidden="1">#REF!</definedName>
    <definedName name="_bdm.9A0ABD5FF5444EC1983A33C88C8AD69F.edm" hidden="1">#REF!</definedName>
    <definedName name="_bdm.9A153C3C2F3E4D468FF139DA1FF7BBA9.edm" hidden="1">#REF!</definedName>
    <definedName name="_bdm.9A400D56C4154A8EAE9DD92CB30DC614.edm" hidden="1">#REF!</definedName>
    <definedName name="_bdm.9A5B46AAF7E847FEB700D1456F3E41B4.edm" hidden="1">#REF!</definedName>
    <definedName name="_bdm.9AFDCD924198406B8B5A27CE6738B196.edm" hidden="1">#REF!</definedName>
    <definedName name="_bdm.9AFE3FCFF4724E839E900C4533F47E9D.edm" hidden="1">#REF!</definedName>
    <definedName name="_bdm.9B0DE6B604104A629B3AF255011B5B4B.edm" hidden="1">#REF!</definedName>
    <definedName name="_bdm.9B28E9A280D446FE89662DDA4BA091C3.edm" hidden="1">#REF!</definedName>
    <definedName name="_bdm.9B5C284AE9B2487F8DA0720E7DD20187.edm" hidden="1">#REF!</definedName>
    <definedName name="_bdm.9B75F7C68A6D4291A9F6260997E5E045.edm" hidden="1">#N/A</definedName>
    <definedName name="_bdm.9B8193DF2ADC45298EA03D4E2F4F04BC.edm" hidden="1">#REF!</definedName>
    <definedName name="_bdm.9B81DED8152D4DC9BB6513A9CBFE592E.edm" hidden="1">#REF!</definedName>
    <definedName name="_bdm.9BA7AB590F684C7D8F3C932778549E7C.edm" hidden="1">#REF!</definedName>
    <definedName name="_bdm.9BE8BA5B528B4E4C80B690E18C4AABE7.edm" hidden="1">#REF!</definedName>
    <definedName name="_bdm.9BF0306D52D74C52BCEAC3FE5B660F02.edm" hidden="1">#REF!</definedName>
    <definedName name="_bdm.9C4D5CCE6AB3409E943BF31FEA261735.edm" hidden="1">#REF!</definedName>
    <definedName name="_bdm.9CA63C0F9BD24641BE4201FFDFC2732E.edm" hidden="1">#REF!</definedName>
    <definedName name="_bdm.9CB580C00145452382D72852BCEC8927.edm" hidden="1">#REF!</definedName>
    <definedName name="_bdm.9CFD2A33142C42D1A3BBB10FFF70C9AE.edm" hidden="1">#REF!</definedName>
    <definedName name="_bdm.9D576385AB334E0F91FC7FB7CEA21807.edm" hidden="1">#REF!</definedName>
    <definedName name="_bdm.9D7AEA57863E4A2390DF02EEBA36AE3A.edm" hidden="1">#REF!</definedName>
    <definedName name="_bdm.9D9AF16D81F649458D485BE6017201FC.edm" hidden="1">#REF!</definedName>
    <definedName name="_bdm.9E605BA2F6024274A7566818F7806306.edm" hidden="1">#REF!</definedName>
    <definedName name="_bdm.9EDF680FDB484DFBBC2F95F092E6704D.edm" hidden="1">#REF!</definedName>
    <definedName name="_bdm.9EED10EB75FB4C56ADC5A88E7E61F6FD.edm" hidden="1">#REF!</definedName>
    <definedName name="_bdm.9EF5847F551846519B4DE60873262220.edm" hidden="1">#REF!</definedName>
    <definedName name="_bdm.9EFAF620BD584C0EB7BCCA7C215B3464.edm" hidden="1">#REF!</definedName>
    <definedName name="_bdm.9F15B4C0A9A2482EBB9B6FCA36F12CA2.edm" hidden="1">#REF!</definedName>
    <definedName name="_bdm.9FAB7F80258E4312899749C98A682363.edm" hidden="1">#REF!</definedName>
    <definedName name="_bdm.9FB21D467D2C4183BAB8D05ABB5D268D.edm" hidden="1">#REF!</definedName>
    <definedName name="_bdm.9FBD062E19F1455694DDB8BD12AB52A0.edm" hidden="1">#REF!</definedName>
    <definedName name="_bdm.9FDC60E2117E41879BB1EB521C4F63B0.edm" hidden="1">#REF!</definedName>
    <definedName name="_bdm.9FE383097B474CF4B8DF97228FA31E76.edm" hidden="1">#REF!</definedName>
    <definedName name="_bdm.A0229B890EF048F48C4F3A744A69EAA6.edm" hidden="1">#REF!</definedName>
    <definedName name="_bdm.A02C4A21E95B4E33983D82C1AC6854CA.edm" hidden="1">#REF!</definedName>
    <definedName name="_bdm.A0818D28259A444AA9745D185C1A70F1.edm" hidden="1">#REF!</definedName>
    <definedName name="_bdm.A0A184A4277348C2B518E0ADA6DEB5B2.edm" hidden="1">#REF!</definedName>
    <definedName name="_bdm.A0DB2DACD3394B438B64DC9E3FB18284.edm" hidden="1">#REF!</definedName>
    <definedName name="_bdm.A11FB41AE6C348EB8F82AFD305350169.edm" hidden="1">#REF!</definedName>
    <definedName name="_bdm.A1817E7BA1FD45B7B1328270FF4FAF53.edm" hidden="1">#REF!</definedName>
    <definedName name="_bdm.A1E8111D13B94FA89DF2D6B055959E47.edm" hidden="1">#REF!</definedName>
    <definedName name="_bdm.A1FC7BEA33A74D16B7A9E2619B4A306C.edm" hidden="1">#REF!</definedName>
    <definedName name="_bdm.A25D8EE173A44B11954CE2090B31D31A.edm" hidden="1">#REF!</definedName>
    <definedName name="_bdm.A278017F58FD46D1B5CB67253D793CCF.edm" hidden="1">#REF!</definedName>
    <definedName name="_bdm.A28A7421D3E04A93841D7B7C787BC7AB.edm" hidden="1">#REF!</definedName>
    <definedName name="_bdm.A2BA19ECC9224F2CBCDD3B651294ADC6.edm" hidden="1">#REF!</definedName>
    <definedName name="_bdm.A2C0EB28E8E345E7A84DCE23AB6D7309.edm" hidden="1">#REF!</definedName>
    <definedName name="_bdm.A2D1DE19B20745339059847AB814D9F5.edm" hidden="1">#REF!</definedName>
    <definedName name="_bdm.A2EE32783AFB49B0B8C882BA42212BE0.edm" hidden="1">#REF!</definedName>
    <definedName name="_bdm.A33DAA5C7154407D9A898B146378C1F1.edm" hidden="1">#REF!</definedName>
    <definedName name="_bdm.A34C6654E7E548E7BF70441521DF07DA.edm" hidden="1">#REF!</definedName>
    <definedName name="_bdm.A365E003EC1F4F44BCC6090C8158079F.edm" hidden="1">#REF!</definedName>
    <definedName name="_bdm.A3949BA0706A4329A548BC8F396D8B94.edm" hidden="1">#REF!</definedName>
    <definedName name="_bdm.A3F0451AA0EA4A08A80FADCC0A40A5AF.edm" hidden="1">#REF!</definedName>
    <definedName name="_bdm.A3FD5497DBE04494A34B6E84080D40A9.edm" hidden="1">#REF!</definedName>
    <definedName name="_bdm.A4AD4798669846D58C81B6396917E128.edm" hidden="1">#REF!</definedName>
    <definedName name="_bdm.A4D91DDF4F734236939B0099FB1FF450.edm" hidden="1">#REF!</definedName>
    <definedName name="_bdm.A5815F685FDA4BCC9CDACAABA85E94F5.edm" hidden="1">#REF!</definedName>
    <definedName name="_bdm.A58D6B8BCB6940F8817FC000F6B6AEFA.edm" hidden="1">#REF!</definedName>
    <definedName name="_bdm.A6092F9FC3C84BFCB1B32ADEE92095D3.edm" hidden="1">#REF!</definedName>
    <definedName name="_bdm.A651A0A9B3704197AE9E3BEC271F369E.edm" hidden="1">#REF!</definedName>
    <definedName name="_bdm.A75CF37A6A29435689D1F3DD4F3E4752.edm" hidden="1">#REF!</definedName>
    <definedName name="_bdm.A765586DBB2C4669B1193F8BD05BADF1.edm" hidden="1">#REF!</definedName>
    <definedName name="_bdm.A7A7D9EE356A473BA8ADBE26190DCFF1.edm" hidden="1">#REF!</definedName>
    <definedName name="_bdm.A7A9859539C049788C5297617B0D97BC.edm" hidden="1">#REF!</definedName>
    <definedName name="_bdm.A7F22FF4BA4947A9A6EA16F8A642E7B8.edm" hidden="1">#REF!</definedName>
    <definedName name="_bdm.A87A4B865919492DB321F5C3A88DE2D6.edm" hidden="1">#REF!</definedName>
    <definedName name="_bdm.A897D1AC139A4609996541EB87DE0FCF.edm" hidden="1">#REF!</definedName>
    <definedName name="_bdm.A89FC4F87AEB428881A8D060C0D25C93.edm" hidden="1">#REF!</definedName>
    <definedName name="_bdm.A8C1BFA4F6994B9F9B6D9EE5B5A72DC3.edm" hidden="1">#REF!</definedName>
    <definedName name="_bdm.A953D2BC25AD4CFAB274102C491FF33F.edm" hidden="1">#REF!</definedName>
    <definedName name="_bdm.A976A4BE0B014E97B7A4C0D39424ED64.edm" hidden="1">#REF!</definedName>
    <definedName name="_bdm.A9779EB2C9D04A00896079B7867FF4A7.edm" hidden="1">#REF!</definedName>
    <definedName name="_bdm.A9A00E40D8E24F0C82463AD2CD662E43.edm" hidden="1">#REF!</definedName>
    <definedName name="_bdm.AA0C26C6CFC047C59A1134D26833274C.edm" hidden="1">#REF!</definedName>
    <definedName name="_bdm.AA141996217749449567FA76532E9747.edm" hidden="1">#REF!</definedName>
    <definedName name="_bdm.AA2C935631974878B09DF0089B94BB4D.edm" hidden="1">#REF!</definedName>
    <definedName name="_bdm.AA4CBF1D78954FF1B0DE5EB36E2F95F7.edm" hidden="1">#REF!</definedName>
    <definedName name="_bdm.AA521AAA7C21475BAEF00EF871A93F72.edm" hidden="1">#REF!</definedName>
    <definedName name="_bdm.AA800F43136D43E48FE84EB8F11154AC.edm" hidden="1">#REF!</definedName>
    <definedName name="_bdm.AAF34B62110141078EAEC18B0249F3A7.edm" hidden="1">#REF!</definedName>
    <definedName name="_bdm.AB74D6F937C54661A1987E676C308EE0.edm" hidden="1">#REF!</definedName>
    <definedName name="_bdm.AB92D61AD61C4D2F8F155ECD09BC62B1.edm" hidden="1">#REF!</definedName>
    <definedName name="_bdm.ABE168E390574304ABCB590E293675E9.edm" hidden="1">#REF!</definedName>
    <definedName name="_bdm.ABE8C9034EC54986B0EE063EDD66AB43.edm" hidden="1">#REF!</definedName>
    <definedName name="_bdm.AC21852953794D42B997A51AC2A78DAA.edm" hidden="1">#REF!</definedName>
    <definedName name="_bdm.AC34589C5C1549B695FAE4693049026E.edm" hidden="1">#REF!</definedName>
    <definedName name="_bdm.AC6ACD1CA2AD411CBCD2C839E5EE3853.edm" hidden="1">#REF!</definedName>
    <definedName name="_bdm.ACFD07E8927941C58EA5705FCF83E237.edm" hidden="1">#REF!</definedName>
    <definedName name="_bdm.AD10E3D07F254A52B8D40CBED2C4D66D.edm" hidden="1">#REF!</definedName>
    <definedName name="_bdm.AD1A803C362A456D934D8F7DA53515FE.edm" hidden="1">#N/A</definedName>
    <definedName name="_bdm.AD211ADE71444180A431D018165ED204.edm" hidden="1">#REF!</definedName>
    <definedName name="_bdm.AD2EC8835672451AB3AD5102950A9175.edm" hidden="1">#REF!</definedName>
    <definedName name="_bdm.AD41DDE7431F4602AB79648F8DFACF67.edm" hidden="1">#REF!</definedName>
    <definedName name="_bdm.ADB77E0048A84F68B3AB9D1D2480E38B.edm" hidden="1">#REF!</definedName>
    <definedName name="_bdm.ADD40332324C4D18A8C9D57083A36C27.edm" hidden="1">#REF!</definedName>
    <definedName name="_bdm.ADD6844A7B1F45A39A90449D3EB91333.edm" hidden="1">#REF!</definedName>
    <definedName name="_bdm.ADDFCD5BA72D42268E2D0E0C054E30A3.edm" hidden="1">#REF!</definedName>
    <definedName name="_bdm.AF1D16B9E2554E8ABC4580DA027FA1CC.edm" hidden="1">#REF!</definedName>
    <definedName name="_bdm.AF2EC2BBE01A42B58AA9E74C034FCCF9.edm" hidden="1">#REF!</definedName>
    <definedName name="_bdm.AFADB62188C34546B4B4990D0F0C1E5E.edm" hidden="1">#REF!</definedName>
    <definedName name="_bdm.AFE4D59BC807467AA5C6AE4BCA99B95E.edm" hidden="1">#REF!</definedName>
    <definedName name="_bdm.B065AD4FD6AC48389BDC6D32CD21FE6B.edm" hidden="1">#REF!</definedName>
    <definedName name="_bdm.B09421B0172648CA89A8F836D993D844.edm" hidden="1">#REF!</definedName>
    <definedName name="_bdm.B0AC6F1C2E6E4E75A9EF01226DB9C2FF.edm" hidden="1">#REF!</definedName>
    <definedName name="_bdm.B0AEFF10D209418A982CA823408C4229.edm" hidden="1">#REF!</definedName>
    <definedName name="_bdm.B0B798B67D6745A69635E18F4BCBF509.edm" hidden="1">#REF!</definedName>
    <definedName name="_bdm.B0C91FCE87F74F5F92B76E44DD5D3B70.edm" hidden="1">#REF!</definedName>
    <definedName name="_bdm.B0D31C8B7FD344BCB3D0E5FD037809CA.edm" hidden="1">#REF!</definedName>
    <definedName name="_bdm.B0DB0454C0D74E6DA0F510DDB02FED34.edm" hidden="1">#REF!</definedName>
    <definedName name="_bdm.B120114F93464588BEFBA2BFEDC34AF0.edm" hidden="1">#REF!</definedName>
    <definedName name="_bdm.B16D97D892BE4C9D96BD2D734BD3BEE7.edm" hidden="1">#REF!</definedName>
    <definedName name="_bdm.B1B8B01901474A3FAEDD99532F0512D9.edm" hidden="1">#REF!</definedName>
    <definedName name="_bdm.B20BF369877740D3B44906B2F2D1DA71.edm" hidden="1">#REF!</definedName>
    <definedName name="_bdm.B222B27E1D6C4C91B42EA4F687D2B000.edm" hidden="1">#REF!</definedName>
    <definedName name="_bdm.B2F3F41B90384D609C598ACA4C045722.edm" hidden="1">#REF!</definedName>
    <definedName name="_bdm.B2FBE491689748C09C9962867FA1A582.edm" hidden="1">#REF!</definedName>
    <definedName name="_bdm.B3974CF5D2AF484C94CBAC3781FBF1A4.edm" hidden="1">#REF!</definedName>
    <definedName name="_bdm.B3CACFC744794DE3A3426F116BAC231F.edm" hidden="1">#REF!</definedName>
    <definedName name="_bdm.B3E1854C8CFA4833BC002D14F0D3D6C1.edm" hidden="1">#REF!</definedName>
    <definedName name="_bdm.B3E77381DB7B46D4B8CB15328C54BF43.edm" hidden="1">#REF!</definedName>
    <definedName name="_bdm.B3F0951C2F664456BAA9AD75614A5EAA.edm" hidden="1">#REF!</definedName>
    <definedName name="_bdm.B42F09EC5C5B45EFB6F113A0F9B3576B.edm" hidden="1">#REF!</definedName>
    <definedName name="_bdm.B44B39F24B8F404A9B79CFADC1040818.edm" hidden="1">#REF!</definedName>
    <definedName name="_bdm.B44D8EB569B14E3ABFF891B188805203.edm" hidden="1">#REF!</definedName>
    <definedName name="_bdm.B4BF41F6A6D14DCD92E4083C1FD4521F.edm" hidden="1">#REF!</definedName>
    <definedName name="_bdm.B4D882D59D9D4618B14705D6CB78E4B1.edm" hidden="1">#REF!</definedName>
    <definedName name="_bdm.B4E0A942ACB6477BA9616C7683885D79.edm" hidden="1">#REF!</definedName>
    <definedName name="_bdm.B544C63CFB894771AE36DE239ABE98C5.edm" hidden="1">#REF!</definedName>
    <definedName name="_bdm.B5866566DF624F4195C15DD59EA0D0EC.edm" hidden="1">#REF!</definedName>
    <definedName name="_bdm.B58E762D2BA5418BBBBD4E9DB755B5B4.edm" hidden="1">#REF!</definedName>
    <definedName name="_bdm.B5D79A6E271940418E72F6D12E4B58DF.edm" hidden="1">#REF!</definedName>
    <definedName name="_bdm.B605923B7C6847759A6FC84C6CC4F22A.edm" hidden="1">#REF!</definedName>
    <definedName name="_bdm.B62AFDF0C9064AF3869DADD40F90B273.edm" hidden="1">#REF!</definedName>
    <definedName name="_bdm.B637476454634778AFF9E2EDB32CF5A6.edm" hidden="1">#REF!</definedName>
    <definedName name="_bdm.B6E9EC396AC44C26AEA06DD7E18FE8E3.edm" hidden="1">#REF!</definedName>
    <definedName name="_bdm.B6F9B386F9A54040ABC19A629782FA92.edm" hidden="1">#REF!</definedName>
    <definedName name="_bdm.B725C9C38DBC4EF480B8AD3B484E3030.edm" hidden="1">#REF!</definedName>
    <definedName name="_bdm.B726B22D1BAC480DB406E7F058FE5283.edm" hidden="1">#REF!</definedName>
    <definedName name="_bdm.B746EEAB6AC64320B8E5DA8FDD464750.edm" hidden="1">#REF!</definedName>
    <definedName name="_bdm.B74995DBF7464622BF322A4456A4788F.edm" hidden="1">#REF!</definedName>
    <definedName name="_bdm.B75DFC9B2CE8450AA8877DDBEDBDE60B.edm" hidden="1">#REF!</definedName>
    <definedName name="_bdm.B79AF54A8DB947BDACDD77C546F45088.edm" hidden="1">#REF!</definedName>
    <definedName name="_bdm.B8172AB63D1C43A493C77300A1E8EFEB.edm" hidden="1">#REF!</definedName>
    <definedName name="_bdm.B8209DCD5906480CB455D8E8F3955351.edm" hidden="1">#REF!</definedName>
    <definedName name="_bdm.B84177D5A5B449DE9014311797BE0FD2.edm" hidden="1">#REF!</definedName>
    <definedName name="_bdm.B866A646486042958CE41B778B20AECC.edm" hidden="1">#REF!</definedName>
    <definedName name="_bdm.B8ACB4DFE0D049978CBB716D10CF8610.edm" hidden="1">#REF!</definedName>
    <definedName name="_bdm.B94BF4040B5D4FEC8F09766B22EA1CAC.edm" hidden="1">#REF!</definedName>
    <definedName name="_bdm.B94ED3E620B644C58A62EB65AAA1D7FF.edm" hidden="1">#REF!</definedName>
    <definedName name="_bdm.B94FBF1A81BA476E892B6BC501280AD8.edm" hidden="1">#REF!</definedName>
    <definedName name="_bdm.B95166D8DB00404998C7DB84909DEDD6.edm" hidden="1">#REF!</definedName>
    <definedName name="_bdm.B993F17BDCB944D7B0FDD7C6618720FA.edm" hidden="1">#REF!</definedName>
    <definedName name="_bdm.B9A8D500C744459C9F195AC41BDB245D.edm" hidden="1">#REF!</definedName>
    <definedName name="_bdm.B9C1B44F75364798BF040CC538FC8B4B.edm" hidden="1">#REF!</definedName>
    <definedName name="_bdm.B9DF74829F3B4CD6988F4DE0DB1BCF38.edm" hidden="1">#REF!</definedName>
    <definedName name="_bdm.BA4868CBAC7D4EEE98691A1A9E989903.edm" hidden="1">#REF!</definedName>
    <definedName name="_bdm.BA7182D342114A3280012B25E2ACFDD2.edm" hidden="1">#N/A</definedName>
    <definedName name="_bdm.BA87B23BDD0045309F1DFE71D4C3B113.edm" hidden="1">#REF!</definedName>
    <definedName name="_bdm.BAD6743125F64CF5B46CFDEB8D68D329.edm" hidden="1">#REF!</definedName>
    <definedName name="_bdm.BAF090EDB36940DF8EAB5F8FDBC9917A.edm" hidden="1">#REF!</definedName>
    <definedName name="_bdm.BB4A65B075D543AFA4B23C108FDDD9AD.edm" hidden="1">#REF!</definedName>
    <definedName name="_bdm.BB998E3468A04264B722FFB382DAD4A6.edm" hidden="1">#REF!</definedName>
    <definedName name="_bdm.BBC8ECB1CAEF421F847CDBE2DC275841.edm" hidden="1">#REF!</definedName>
    <definedName name="_bdm.BBE07D5FD9DD47ABB5D656001860ED99.edm" hidden="1">#REF!</definedName>
    <definedName name="_bdm.BC3BAEE7057741419AF7B3F929A6DF25.edm" hidden="1">#REF!</definedName>
    <definedName name="_bdm.BC44661EA59C431BA8C64B15C9A332CF.edm" hidden="1">#REF!</definedName>
    <definedName name="_bdm.BC911AD08E3248128AFE6BA291EE1DE4.edm" hidden="1">#REF!</definedName>
    <definedName name="_bdm.BC9259A78A7548E08D2FAF4A071D3319.edm" hidden="1">#REF!</definedName>
    <definedName name="_bdm.BC938FA0B5394F138F05615A778DA47B.edm" hidden="1">#REF!</definedName>
    <definedName name="_bdm.BD9976ADCB3D4055BB2408456D9C479C.edm" hidden="1">#REF!</definedName>
    <definedName name="_bdm.BE0DB3984FB94A4EA3BBE1A8DACA32B2.edm" hidden="1">#REF!</definedName>
    <definedName name="_bdm.BEB424CF2BBB419E91DD31C54A37366F.edm" hidden="1">#REF!</definedName>
    <definedName name="_bdm.BECBA41D50F74D0CA3B6DAB600C786BE.edm" hidden="1">#REF!</definedName>
    <definedName name="_bdm.BF0EE952BC4A43808F91CB90F5B4B7A7.edm" hidden="1">#REF!</definedName>
    <definedName name="_bdm.BF26B38A53B94A02B49ED20FDC7B90F7.edm" hidden="1">#REF!</definedName>
    <definedName name="_bdm.BFD4A7A2B7D740EE816C34F3E3926477.edm" hidden="1">#REF!</definedName>
    <definedName name="_bdm.C014D820E0D34863AB95AC3C6226A918.edm" hidden="1">#REF!</definedName>
    <definedName name="_bdm.C0790D258A8942C8B340DC84BBEB894E.edm" hidden="1">#REF!</definedName>
    <definedName name="_bdm.C092DC713254491AA4D98B6A856ED9E0.edm" hidden="1">#REF!</definedName>
    <definedName name="_bdm.C097E241CFC94C22BA26F471E0E8440C.edm" hidden="1">#REF!</definedName>
    <definedName name="_bdm.C0A0271FD10C4274BA4B1EC5BDAC2034.edm" hidden="1">#REF!</definedName>
    <definedName name="_bdm.C0B06676ECCA4598932BCFBDE98E1B74.edm" hidden="1">#REF!</definedName>
    <definedName name="_bdm.C0F450AE914E4376B0FFB9F969683C09.edm" hidden="1">#REF!</definedName>
    <definedName name="_bdm.C15047655F2B40A9B67BFBFEC3551D8A.edm" hidden="1">#REF!</definedName>
    <definedName name="_bdm.C16D61DCF42F41FCA75B27810CE96ACB.edm" hidden="1">#REF!</definedName>
    <definedName name="_bdm.C1908BC8F997477DB1EA728D47C88B1D.edm" hidden="1">#REF!</definedName>
    <definedName name="_bdm.C1CDA76F89A14B87A5182AA94733398A.edm" hidden="1">#REF!</definedName>
    <definedName name="_bdm.C209F245057D4A1CB193A390599A8CFB.edm" hidden="1">#REF!</definedName>
    <definedName name="_bdm.C20C439E6DC1448CB3B54261D36D62FA.edm" hidden="1">#REF!</definedName>
    <definedName name="_bdm.C26164E07C484A0BB7A5D7852757EE07.edm" hidden="1">#REF!</definedName>
    <definedName name="_bdm.C2676D5FF2574D65897D1DDDB081968C.edm" hidden="1">#REF!</definedName>
    <definedName name="_bdm.C296CC55EF484ECCAAC727701F1D5ED0.edm" hidden="1">#REF!</definedName>
    <definedName name="_bdm.C2A08CA7DB4A4D5D8DE0D6D943EB94FE.edm" hidden="1">#REF!</definedName>
    <definedName name="_bdm.C2B2D6ED6A2E46B79F04E519AC7AF970.edm" hidden="1">#REF!</definedName>
    <definedName name="_bdm.C2CFE030104D4800B92514AA9D4740A5.edm" hidden="1">#REF!</definedName>
    <definedName name="_bdm.C2FA80E5F10F4312B95DF2FE8DE76545.edm" hidden="1">#REF!</definedName>
    <definedName name="_bdm.C312DA43D99D4EE89EFD26587C7F74C9.edm" hidden="1">#REF!</definedName>
    <definedName name="_bdm.C337AC3371B94ECF948620E882444174.edm" hidden="1">#REF!</definedName>
    <definedName name="_bdm.C339B5DB3E594D95A66F2D5E433755E4.edm" hidden="1">#REF!</definedName>
    <definedName name="_bdm.C33EC1FA7C874611A18C940D29CFAE67.edm" hidden="1">#REF!</definedName>
    <definedName name="_bdm.C381E44A98FE417DB45D08787C1F554E.edm" hidden="1">#REF!</definedName>
    <definedName name="_bdm.C3FD813110AE4FEA9F72675A0F40F410.edm" hidden="1">#REF!</definedName>
    <definedName name="_bdm.C40A7CE14060443CA73BAA27BD186C86.edm" hidden="1">#REF!</definedName>
    <definedName name="_bdm.C41F37A9D05E44AB975BD04117EFAF92.edm" hidden="1">#REF!</definedName>
    <definedName name="_bdm.C4FC41B24A414A12B524035CFB8B030B.edm" hidden="1">#N/A</definedName>
    <definedName name="_bdm.C580CD60AAC649F1A12A2CA60DD8A3BF.edm" hidden="1">#REF!</definedName>
    <definedName name="_bdm.C627240773E74412927D2BF3BFFE66B0.edm" hidden="1">#N/A</definedName>
    <definedName name="_bdm.C68B95DE0786413C9C87B89612D00150.edm" hidden="1">#REF!</definedName>
    <definedName name="_bdm.C69FC16B4F58458ABE7EE2582D817CFD.edm" hidden="1">#REF!</definedName>
    <definedName name="_bdm.C6AA1735CA9B417299554E7690E2DE81.edm" hidden="1">#REF!</definedName>
    <definedName name="_bdm.C6E7B95050FA402EB8B6AC35171BBAF2.edm" hidden="1">#REF!</definedName>
    <definedName name="_bdm.C6F90C40CBC0485CB4DFAA8A445B83B6.edm" hidden="1">#REF!</definedName>
    <definedName name="_bdm.C752B30334FD4D6B911EEB3E8BFBCDB8.edm" hidden="1">#REF!</definedName>
    <definedName name="_bdm.C7B132C825AB44E284E90C90D06DE381.edm" hidden="1">#REF!</definedName>
    <definedName name="_bdm.C7DCDF33F16D4D4FB71F2081D581A5D8.edm" hidden="1">#REF!</definedName>
    <definedName name="_bdm.C816DC79DDE743B1909DECA30E63B9FA.edm" hidden="1">#REF!</definedName>
    <definedName name="_bdm.C8AEB359E1CD4A6DBDB00D473704D7E4.edm" hidden="1">#REF!</definedName>
    <definedName name="_bdm.C8C80936176C42DABC5992EA032F4816.edm" hidden="1">#REF!</definedName>
    <definedName name="_bdm.C91AFB5D0C4C40A0BE403978C29F7F16.edm" hidden="1">#REF!</definedName>
    <definedName name="_bdm.C9284228D5B24D1B898379B1201EEA9D.edm" hidden="1">#REF!</definedName>
    <definedName name="_bdm.C95A6A3A923C499BA0207CCAD6516BD9.edm" hidden="1">#REF!</definedName>
    <definedName name="_bdm.C976DC106749455AB023CCCDB6F63640.edm" hidden="1">#REF!</definedName>
    <definedName name="_bdm.C98B7AA89D1442459711FB6E13A85D74.edm" hidden="1">#REF!</definedName>
    <definedName name="_bdm.C9BB0477F7924583AEB00BA153EBBE8F.edm" hidden="1">#REF!</definedName>
    <definedName name="_bdm.C9D1892D52CD4BA28904B039BFAEC918.edm" hidden="1">#REF!</definedName>
    <definedName name="_bdm.CA858D1B7DEA4C579598F43DAD271F4C.edm" hidden="1">#REF!</definedName>
    <definedName name="_bdm.CA99414D7DC947A6A021C9E12ED86ED2.edm" hidden="1">#REF!</definedName>
    <definedName name="_bdm.CAACFE9785B54D02A8F41AF3E8EFE8D2.edm" hidden="1">#REF!</definedName>
    <definedName name="_bdm.CACA11A705BD41A8B812944D1C636956.edm" hidden="1">#REF!</definedName>
    <definedName name="_bdm.CB1F284F6F3F44C7AA34271F2E4A7366.edm" hidden="1">#REF!</definedName>
    <definedName name="_bdm.CB22EAFD62BC44F2824F5B70DE2722FC.edm" hidden="1">#REF!</definedName>
    <definedName name="_bdm.CB62FE1F9D5547B2B2AFD2811534DBB2.edm" hidden="1">#REF!</definedName>
    <definedName name="_bdm.CBB397C0B27E4B27A79F60AC0ED52F7B.edm" hidden="1">#REF!</definedName>
    <definedName name="_bdm.CBDC709CAFF6466AB2953F7D9285321A.edm" hidden="1">#REF!</definedName>
    <definedName name="_bdm.CC66BA465BC54FD899311D7D1981259D.edm" hidden="1">#REF!</definedName>
    <definedName name="_bdm.CC93B4D0A4314EDE8060B80D1608323A.edm" hidden="1">#REF!</definedName>
    <definedName name="_bdm.CD1725C67F6840CFA3C8E9BBD0FEE30C.edm" hidden="1">#REF!</definedName>
    <definedName name="_bdm.CD26987DE32D4671AE827B5655D52F15.edm" hidden="1">#REF!</definedName>
    <definedName name="_bdm.CD5A9E52F6814A628C4058F89132A24D.edm" hidden="1">#REF!</definedName>
    <definedName name="_bdm.CD8CEE7D0D2444DF99B8148BA3EB8BFE.edm" hidden="1">#REF!</definedName>
    <definedName name="_bdm.CE2500D6886B41CC955E26B3D3D3EEBB.edm" hidden="1">#REF!</definedName>
    <definedName name="_bdm.CE66EB3A791A4B298DBF78AAADE38900.edm" hidden="1">#REF!</definedName>
    <definedName name="_bdm.CE860512C928469D9610DE192932A4B8.edm" hidden="1">#REF!</definedName>
    <definedName name="_bdm.CE88C861A2A54ADF9AD0D44CC62914D1.edm" hidden="1">#REF!</definedName>
    <definedName name="_bdm.CEF6B90C70034818B287D30A0ACA0B0B.edm" hidden="1">#REF!</definedName>
    <definedName name="_bdm.CF15850D15E94452B85CB6C5BE16B54F.edm" hidden="1">#REF!</definedName>
    <definedName name="_bdm.CF19DFF7F9A341CF8CBBF76C8AEE7BAE.edm" hidden="1">#REF!</definedName>
    <definedName name="_bdm.CF98E97EF2E34D3285FC7B069CBB8CFE.edm" hidden="1">#REF!</definedName>
    <definedName name="_bdm.CFD1ADAFEF5B41D288B2294277CE0A10.edm" hidden="1">#REF!</definedName>
    <definedName name="_bdm.CFE89A400F8B466F9FA25BD4F4D4CABE.edm" hidden="1">#REF!</definedName>
    <definedName name="_bdm.D026868B816E444390BFC621932FE200.edm" hidden="1">#REF!</definedName>
    <definedName name="_bdm.D0769F430FB0424C9576429D6A6AABD0.edm" hidden="1">#REF!</definedName>
    <definedName name="_bdm.D0818037BCA94E0E9832BE841DEF4000.edm" hidden="1">#REF!</definedName>
    <definedName name="_bdm.D0A9AD3BCC214DDAAD544FE87104DCB6.edm" hidden="1">#REF!</definedName>
    <definedName name="_bdm.D12A5D7892E04881B4EEA0A688B65717.edm" hidden="1">#REF!</definedName>
    <definedName name="_bdm.D13BFC92BDBC494D94799C104878B7A8.edm" hidden="1">#REF!</definedName>
    <definedName name="_bdm.D14CBF84841C47A1AA07B271E66BDA84.edm" hidden="1">#REF!</definedName>
    <definedName name="_bdm.D205DE49A6D0424C8ECF132D96D814CF.edm" hidden="1">#REF!</definedName>
    <definedName name="_bdm.D23DD8366EBD4BD9B5910BDE510E0D62.edm" hidden="1">#REF!</definedName>
    <definedName name="_bdm.D2A3916DA52A45768C7995CB2563F556.edm" hidden="1">#REF!</definedName>
    <definedName name="_bdm.D2EE507D99514CCEA50999F8A3D2B146.edm" hidden="1">#REF!</definedName>
    <definedName name="_bdm.D2EF5EB0C4154B038CF17D456D70A1E4.edm" hidden="1">#REF!</definedName>
    <definedName name="_bdm.D3342B6223A94C75A7165572F411BCFC.edm" hidden="1">#N/A</definedName>
    <definedName name="_bdm.D3562D9144DA46B696290DB1EC4EA2FD.edm" hidden="1">#REF!</definedName>
    <definedName name="_bdm.D3584EB8CD474F8586A6EF1BCAD29DFF.edm" hidden="1">#REF!</definedName>
    <definedName name="_bdm.D390AFFA095C4C3DB906621F9B85A651.edm" hidden="1">#REF!</definedName>
    <definedName name="_bdm.D3910B6DD4D641C6979B6DF470939245.edm" hidden="1">#REF!</definedName>
    <definedName name="_bdm.D3D4FAE917B3475BBED255B08A3F10C8.edm" hidden="1">#REF!</definedName>
    <definedName name="_bdm.D3EDFD64385E40D69A79C80D81B305D2.edm" hidden="1">#REF!</definedName>
    <definedName name="_bdm.D42065D9D5DA4D2A9931FF71B849E274.edm" hidden="1">#REF!</definedName>
    <definedName name="_bdm.D4878A275D9746949ED540EDE0C39CD6.edm" hidden="1">#REF!</definedName>
    <definedName name="_bdm.D4CF1C6FAE0C4663851E52BF8B871FAD.edm" hidden="1">#REF!</definedName>
    <definedName name="_bdm.D53AE69ED9E841EFBC1CE6DD976C8FC6.edm" hidden="1">#REF!</definedName>
    <definedName name="_bdm.D58DC5367DDC45B0B96B109D9BD14792.edm" hidden="1">#REF!</definedName>
    <definedName name="_bdm.D5B490FC686344C08FBBCE7BE3D80887.edm" hidden="1">#REF!</definedName>
    <definedName name="_bdm.D5EC9EC07AEE49DB93BFE6AD882C726D.edm" hidden="1">#REF!</definedName>
    <definedName name="_bdm.D65EE45308684BC8BE30DED8EEC8C2E4.edm" hidden="1">#REF!</definedName>
    <definedName name="_bdm.D69082FAC3BF471FB985C97301EFAF87.edm" hidden="1">#REF!</definedName>
    <definedName name="_bdm.D6CA892BCE12493B95BCEB5C4F8F0A5A.edm" hidden="1">#REF!</definedName>
    <definedName name="_bdm.D70615D65F1C47A28ED38DFAEBED06F0.edm" hidden="1">#REF!</definedName>
    <definedName name="_bdm.D7A17A05A6A1457780ECC55D681002FB.edm" hidden="1">#REF!</definedName>
    <definedName name="_bdm.D805960205344F95885983ECDDA408BC.edm" hidden="1">#REF!</definedName>
    <definedName name="_bdm.D8317264D6E74982854720C684440F6D.edm" hidden="1">#REF!</definedName>
    <definedName name="_bdm.D8F8FF0E231E4BCA8F7FBE96D4BF3BC3.edm" hidden="1">#REF!</definedName>
    <definedName name="_bdm.D8FE8EBDF8304D08A3D65E2236E25258.edm" hidden="1">#REF!</definedName>
    <definedName name="_bdm.D91B8BC481594053B13F775CC14B68C6.edm" hidden="1">#REF!</definedName>
    <definedName name="_bdm.D954F1BE548745548B35CBCCCE7735F7.edm" hidden="1">#REF!</definedName>
    <definedName name="_bdm.D9BC654D833B45A1A5EBC23390FEFB01.edm" hidden="1">#REF!</definedName>
    <definedName name="_bdm.D9FC92F93B8D4B4C8719298329866FFE.edm" hidden="1">#REF!</definedName>
    <definedName name="_bdm.DA519DD06AD04286B81FAF2A763BFB6F.edm" hidden="1">#REF!</definedName>
    <definedName name="_bdm.DA5CC05C11F74F399770D3ACAA17C7B6.edm" hidden="1">#N/A</definedName>
    <definedName name="_bdm.DA5CFEDB2C3046159819CA2F7594271C.edm" hidden="1">#REF!</definedName>
    <definedName name="_bdm.DA6C8E1BA36F4FF3B6B7516D7806EB7C.edm" hidden="1">#REF!</definedName>
    <definedName name="_bdm.DA81EBD2F73542CEA0111D85136E88E8.edm" hidden="1">#REF!</definedName>
    <definedName name="_bdm.DAE0FE72C2214A68B9D79F2233682DFA.edm" hidden="1">#REF!</definedName>
    <definedName name="_bdm.DBCB9ED20DA143C29E0C4FB627133014.edm" hidden="1">#REF!</definedName>
    <definedName name="_bdm.DBF89AADE358436A86A98B23821A6400.edm" hidden="1">#REF!</definedName>
    <definedName name="_bdm.DC0FD0D483BD42E3923B680A6EAC41A3.edm" hidden="1">#REF!</definedName>
    <definedName name="_bdm.DC65EB0D2B2A4EBEB1924A328E49F074.edm" hidden="1">#REF!</definedName>
    <definedName name="_bdm.DC747FAFC988477EA5CF4AC6A029BEAE.edm" hidden="1">#REF!</definedName>
    <definedName name="_bdm.DC888F5D481845178616F75AF6B4FFEC.edm" hidden="1">#REF!</definedName>
    <definedName name="_bdm.DC92C006603C4271B4A59D0930193B3B.edm" hidden="1">#REF!</definedName>
    <definedName name="_bdm.DC9CA7F15CCA471EBCEE56A3A16E2C4E.edm" hidden="1">#REF!</definedName>
    <definedName name="_bdm.DC9E48EE4CBE42D0B803C6830F346E71.edm" hidden="1">#REF!</definedName>
    <definedName name="_bdm.DCC7313A252E47868AC5C9F35345D253.edm" hidden="1">#REF!</definedName>
    <definedName name="_bdm.DDE00287BDFF4753927F2D5B46468FC1.edm" hidden="1">#REF!</definedName>
    <definedName name="_bdm.DE4C4965EDFC4C43810129BAAB1274C7.edm" hidden="1">#REF!</definedName>
    <definedName name="_bdm.DE84D1BBBD824C3DAA7B39BFCBD4A103.edm" hidden="1">#REF!</definedName>
    <definedName name="_bdm.DEDF6ECE8C934804B1D92BB8B16C7A1D.edm" hidden="1">#REF!</definedName>
    <definedName name="_bdm.DF8E60E33A694E6885A9E1347F5A03BD.edm" hidden="1">#REF!</definedName>
    <definedName name="_bdm.DF9648C763FA4FC483E2D3FEFCB91357.edm" hidden="1">#REF!</definedName>
    <definedName name="_bdm.E04A0169FA68471C9536A6A5074D1918.edm" hidden="1">#REF!</definedName>
    <definedName name="_bdm.E06C4D570843476F92B0F81C82243B2F.edm" hidden="1">#REF!</definedName>
    <definedName name="_bdm.E0A7BB2B1CA44C0387EB7D559FEF59EC.edm" hidden="1">#REF!</definedName>
    <definedName name="_bdm.E0B4062F2115493C9705B42A5542CD39.edm" hidden="1">#REF!</definedName>
    <definedName name="_bdm.E1850551B0D443F69E45AAE25AEB8791.edm" hidden="1">#REF!</definedName>
    <definedName name="_bdm.E1A6275455F147F39877E4F74591D217.edm" hidden="1">#REF!</definedName>
    <definedName name="_bdm.E1C0A58EF51C4653902A50A1ADA09F2D.edm" hidden="1">#REF!</definedName>
    <definedName name="_bdm.E1EC890516C844D8A8FB257B8F14E129.edm" hidden="1">#REF!</definedName>
    <definedName name="_bdm.E1FC9DDD6C4D40EAAB77E6D87ECE99FC.edm" hidden="1">#REF!</definedName>
    <definedName name="_bdm.E24CE5A9313549CFA477CFD80AE38DEF.edm" hidden="1">#REF!</definedName>
    <definedName name="_bdm.E28CE25C0D444CC4AC02BC2651E42B67.edm" hidden="1">#REF!</definedName>
    <definedName name="_bdm.E2CF1128757E46138C1C43C8353FD0E7.edm" hidden="1">#REF!</definedName>
    <definedName name="_bdm.E2ED0131D08849CB8584A418A933016B.edm" hidden="1">#REF!</definedName>
    <definedName name="_bdm.E36D6C656EE4495A98E06B717F81454B.edm" hidden="1">#REF!</definedName>
    <definedName name="_bdm.E3DC5C71AB8B4A628CDC2D33E642BDBF.edm" hidden="1">#REF!</definedName>
    <definedName name="_bdm.E3F697FDECFA48038BAB0C5325782ECB.edm" hidden="1">#REF!</definedName>
    <definedName name="_bdm.E4A49D5AF9094F7FBC6E7C2DD0A86929.edm" hidden="1">#N/A</definedName>
    <definedName name="_bdm.E4BE8B24FEE24ADDA2B3A45B47CAE14D.edm" hidden="1">#REF!</definedName>
    <definedName name="_bdm.E5290C021B2E41BD9F5C03ECE59999FB.edm" hidden="1">#REF!</definedName>
    <definedName name="_bdm.E53578E642404059ADA078B175F7EEA8.edm" hidden="1">#REF!</definedName>
    <definedName name="_bdm.E5D142E0164748E2A2FA8A2E6FE4049D.edm" hidden="1">#REF!</definedName>
    <definedName name="_bdm.E5EE38CCE1F349E1821B96E4C98DB7D3.edm" hidden="1">#REF!</definedName>
    <definedName name="_bdm.E5F8BACC0770470584C6B9360C0D566F.edm" hidden="1">#REF!</definedName>
    <definedName name="_bdm.E61255E53A5B426AB1F94C94EF026A0C.edm" hidden="1">#REF!</definedName>
    <definedName name="_bdm.E64ABDFACF2546378E960EFCF2ACFBE9.edm" hidden="1">#N/A</definedName>
    <definedName name="_bdm.E67D027E871B4D9BA4932B4C85D9D690.edm" hidden="1">#REF!</definedName>
    <definedName name="_bdm.E721BC03FBCF44EE8D9F6E33AA72BDE3.edm" hidden="1">#REF!</definedName>
    <definedName name="_bdm.E749E671A2C042A581830237733854C5.edm" hidden="1">#REF!</definedName>
    <definedName name="_bdm.E7C8300325D5418083F00F0B082E897D.edm" hidden="1">#REF!</definedName>
    <definedName name="_bdm.E7F5A98F930C4EA5A20096353DBA8F4F.edm" hidden="1">#REF!</definedName>
    <definedName name="_bdm.E807638CEEF94F24A1D218801D28BB62.edm" hidden="1">#REF!</definedName>
    <definedName name="_bdm.E841ED69FE02493398D7D31D9483B9C7.edm" hidden="1">#REF!</definedName>
    <definedName name="_bdm.E90A5BCC9AF840DEB83B28CA4B54E0A2.edm" hidden="1">#REF!</definedName>
    <definedName name="_bdm.E91517C9038244D78984807821FC6194.edm" hidden="1">#REF!</definedName>
    <definedName name="_bdm.E9777B3649B34CB39723C7ADC2686C9D.edm" hidden="1">#REF!</definedName>
    <definedName name="_bdm.E9CF464F22A84AA6975FEE9F15F4A7FC.edm" hidden="1">#REF!</definedName>
    <definedName name="_bdm.EA2438CBD1804C349B7313884D710224.edm" hidden="1">#REF!</definedName>
    <definedName name="_bdm.EA70A548427449A98FC4E7E6ACBCF63A.edm" hidden="1">#REF!</definedName>
    <definedName name="_bdm.EA74E73630C8411A80D1679BD1B6A990.edm" hidden="1">#REF!</definedName>
    <definedName name="_bdm.EA7734A870014115828B148FD65A6AA4.edm" hidden="1">#REF!</definedName>
    <definedName name="_bdm.EA7CBDB66C80413E899DA81F285DE7FB.edm" hidden="1">#REF!</definedName>
    <definedName name="_bdm.EA90692A9A854C42A909A8D0E0E78763.edm" hidden="1">#REF!</definedName>
    <definedName name="_bdm.EAA28F295403467ABBA04C352DE80711.edm" hidden="1">#REF!</definedName>
    <definedName name="_bdm.EACF066CEB6F4D43A828179207B700FE.edm" hidden="1">#REF!</definedName>
    <definedName name="_bdm.EAD156585F5249938C52C62AA2BC476D.edm" hidden="1">#REF!</definedName>
    <definedName name="_bdm.EADC3071D67749888FFF5F099B542B8F.edm" hidden="1">#REF!</definedName>
    <definedName name="_bdm.EB72639F868E4686B10E00A17A1DFCCF.edm" hidden="1">#N/A</definedName>
    <definedName name="_bdm.EB8E2479577F407080C4664183A1895F.edm" hidden="1">#REF!</definedName>
    <definedName name="_bdm.EBC93B74C5634526834B8E41BBF41416.edm" hidden="1">#REF!</definedName>
    <definedName name="_bdm.EBF60C3AE68A4CBAA0F2E3A6E56D8ED2.edm" hidden="1">#REF!</definedName>
    <definedName name="_bdm.EBF94216C51740AD9A2D9027BF9EA2AF.edm" hidden="1">#REF!</definedName>
    <definedName name="_bdm.EC03C0BDBA8741BE9FA51298273F9650.edm" hidden="1">#REF!</definedName>
    <definedName name="_bdm.EC54467806C846DEB49EB0B9AAA10690.edm" hidden="1">#REF!</definedName>
    <definedName name="_bdm.ECA8A025FAD842B2880C4E1ED6F0EAEC.edm" hidden="1">#REF!</definedName>
    <definedName name="_bdm.ED0C18D1621B4EAEA5215BE441249EBB.edm" hidden="1">#REF!</definedName>
    <definedName name="_bdm.EDAD1DE3F4574B7CB05BB69CC6B415AD.edm" hidden="1">#REF!</definedName>
    <definedName name="_bdm.EDD49866545547108B6F2BCE39541050.edm" hidden="1">#REF!</definedName>
    <definedName name="_bdm.EE0CCF720F0D482CB6D518BE89C4C4A9.edm" hidden="1">#REF!</definedName>
    <definedName name="_bdm.EE24445C594A44EAB6AF6C5F0ACD43AB.edm" hidden="1">#REF!</definedName>
    <definedName name="_bdm.EE643779FE2241AC8A3B2AAF4314AEA0.edm" hidden="1">#REF!</definedName>
    <definedName name="_bdm.EE65B5FCC3FA41F49772B9F6410DBB8D.edm" hidden="1">#REF!</definedName>
    <definedName name="_bdm.EE73E752E3374F9FB16DDB1837235A32.edm" hidden="1">#REF!</definedName>
    <definedName name="_bdm.EE9C9134EB724AF78A55BC2266213D72.edm" hidden="1">#REF!</definedName>
    <definedName name="_bdm.EEDFEB9BB28743A7A83A3C4FFD2140EC.edm" hidden="1">#REF!</definedName>
    <definedName name="_bdm.EEFDE62F7C434FA28D105382A6DFC07D.edm" hidden="1">#REF!</definedName>
    <definedName name="_bdm.EF1278907ED04FDBB072F08A9150863F.edm" hidden="1">#REF!</definedName>
    <definedName name="_bdm.EF2C30F5E8D0401397F3FADD6E079EF2.edm" hidden="1">#REF!</definedName>
    <definedName name="_bdm.EF38B5F90FDE410BB73D96C72838BDAB.edm" hidden="1">#REF!</definedName>
    <definedName name="_bdm.EF3AA3142A7D473BA98072895BB306E8.edm" hidden="1">#REF!</definedName>
    <definedName name="_bdm.EF52AF1893FA40B988E6DB2FC48365FC.edm" hidden="1">#REF!</definedName>
    <definedName name="_bdm.EF9B19BEE5994EE3B2E8CF5E2680061B.edm" hidden="1">#REF!</definedName>
    <definedName name="_bdm.EFA58F63EEF346B2A9FFDD95AB6B2482.edm" hidden="1">#REF!</definedName>
    <definedName name="_bdm.F02F1ADCCFE0482FAF113BDB356781D1.edm" hidden="1">#REF!</definedName>
    <definedName name="_bdm.F031AA5F91B744669896F40AF31CF812.edm" hidden="1">#REF!</definedName>
    <definedName name="_bdm.F03CC5D73A2B4A9BA2714EDBCB9E99E8.edm" hidden="1">#REF!</definedName>
    <definedName name="_bdm.F0590E20D01746DDA76BAA94E326847E.edm" hidden="1">#REF!</definedName>
    <definedName name="_bdm.F06768000E51425FB86F2B0AED0D8C29.edm" hidden="1">#REF!</definedName>
    <definedName name="_bdm.F073FE99A9334238A949575B5CC1F034.edm" hidden="1">#REF!</definedName>
    <definedName name="_bdm.F074D15C99F846F8968B52CDED9A005E.edm" hidden="1">#REF!</definedName>
    <definedName name="_bdm.F09F7C4C8861461EA8D6F984561B484E.edm" hidden="1">#REF!</definedName>
    <definedName name="_bdm.F152A276B816484A86FC4471FED3A8E1.edm" hidden="1">#REF!</definedName>
    <definedName name="_bdm.F156452365154E65B43A60CF57A6EE11.edm" hidden="1">#REF!</definedName>
    <definedName name="_bdm.F162776D8EC144D49795ED94511F9978.edm" hidden="1">#REF!</definedName>
    <definedName name="_bdm.F16DB7ED0E8E451D90ABFD0099ADA8F3.edm" hidden="1">#REF!</definedName>
    <definedName name="_bdm.F1E0FC2F3EB04B88AAA80D60A91C07BC.edm" hidden="1">#REF!</definedName>
    <definedName name="_bdm.F23AA9270E3143D88A663D74791C8914.edm" hidden="1">#REF!</definedName>
    <definedName name="_bdm.F2CA5A8A6DC44486A94F81F718E36068.edm" hidden="1">#REF!</definedName>
    <definedName name="_bdm.F2DC6E5B06B94FF4A0952726A9CE1C14.edm" hidden="1">#REF!</definedName>
    <definedName name="_bdm.F2F3850AD0084DFD9FCDD2A1299778A5.edm" hidden="1">#REF!</definedName>
    <definedName name="_bdm.F309AEA2714241299E041F6B509F8889.edm" hidden="1">#REF!</definedName>
    <definedName name="_bdm.F33C4E51CE4C428D826ACA1AFE56ED79.edm" hidden="1">#REF!</definedName>
    <definedName name="_bdm.F33CF82386FC48AB8E277EAA19D7D080.edm" hidden="1">#REF!</definedName>
    <definedName name="_bdm.F33DA528CCCF482B8BB0CF737F71E0A7.edm" hidden="1">#REF!</definedName>
    <definedName name="_bdm.F37276AFD694462CBFE4BB1A4661BFD7.edm" hidden="1">#REF!</definedName>
    <definedName name="_bdm.F3EFE946BB1645DCAAFE2F786B617A19.edm" hidden="1">#REF!</definedName>
    <definedName name="_bdm.F3FE405AEBCA413484C4303ABFC0B854.edm" hidden="1">#REF!</definedName>
    <definedName name="_bdm.F4198A98BDCC439D8B40FE04EA7892D0.edm" hidden="1">#REF!</definedName>
    <definedName name="_bdm.F4347ED86EE142EF82C58619C7A8B9FB.edm" hidden="1">#REF!</definedName>
    <definedName name="_bdm.F460A0AADBDD4C4E8AF5D52CAB89EBBB.edm" hidden="1">#REF!</definedName>
    <definedName name="_bdm.F4CA30092779473981ACA9E6905CDBC7.edm" hidden="1">#REF!</definedName>
    <definedName name="_bdm.F520311ECC77403FAF79B79B479CEDE0.edm" hidden="1">#REF!</definedName>
    <definedName name="_bdm.F5821E85195D426A96AB6DCED3393353.edm" hidden="1">#REF!</definedName>
    <definedName name="_bdm.F5839E49B33240879CEA935EF75F6800.edm" hidden="1">#REF!</definedName>
    <definedName name="_bdm.F583C9A58DDD46B2A8F23E5A529620BE.edm" hidden="1">#REF!</definedName>
    <definedName name="_bdm.F59B11B8260F49EC98D15F4E82C6CEF5.edm" hidden="1">#REF!</definedName>
    <definedName name="_bdm.F5FE49652ABE4EA3963F26C250D1755F.edm" hidden="1">#REF!</definedName>
    <definedName name="_bdm.F609AA6B78BE4D9DACD919431F0A578A.edm" hidden="1">#REF!</definedName>
    <definedName name="_bdm.F6277D449FF24EE5B6327C6516664ED6.edm" hidden="1">#REF!</definedName>
    <definedName name="_bdm.F6A36A6A3D1E469A811570EA3C10D355.edm" hidden="1">#REF!</definedName>
    <definedName name="_bdm.F6EBFBCC649F495F911FA788BBC6FC9D.edm" hidden="1">#REF!</definedName>
    <definedName name="_bdm.F7057014918D4A859063D4CA586B3FCB.edm" hidden="1">#REF!</definedName>
    <definedName name="_bdm.F74F088D4E344235A54774DAFAC46D4A.edm" hidden="1">#REF!</definedName>
    <definedName name="_bdm.F7822AA72E4347E2B0769E4C117524B8.edm" hidden="1">#REF!</definedName>
    <definedName name="_bdm.F7BF65B28C8B42949B52FCBBA3E54837.edm" hidden="1">#REF!</definedName>
    <definedName name="_bdm.F81F6B82E4234728BAE8248968E1ED77.edm" hidden="1">#REF!</definedName>
    <definedName name="_bdm.F83612F9F2B74E8580278D9F885F56E7.edm" hidden="1">#REF!</definedName>
    <definedName name="_bdm.F856060CC2A846579C111796E22A89D4.edm" hidden="1">#REF!</definedName>
    <definedName name="_bdm.F8A8DCEB4DD84118B520FF6070B6FAA2.edm" hidden="1">#REF!</definedName>
    <definedName name="_bdm.F8DFB1AAEABA4B62A4D38EA88BB5930D.edm" hidden="1">#REF!</definedName>
    <definedName name="_bdm.F8E13DD12DCB4247A7BC3C0C9D38C4A0.edm" hidden="1">#REF!</definedName>
    <definedName name="_bdm.F8FC22E9BE2E4BBBB491B8E00D0C1A02.edm" hidden="1">#REF!</definedName>
    <definedName name="_bdm.F929530059364B1C80019A46EE5307B6.edm" hidden="1">#REF!</definedName>
    <definedName name="_bdm.F952220B34DD4542BBC575C8B2DB7F60.edm" hidden="1">#REF!</definedName>
    <definedName name="_bdm.F9A0397A6D064F88AF6D8F22240FF7DE.edm" hidden="1">#REF!</definedName>
    <definedName name="_bdm.F9A0401ABBB6432A88E408B0D9744992.edm" hidden="1">#REF!</definedName>
    <definedName name="_bdm.F9C90A675FCC42118AADFFB283ED2210.edm" hidden="1">#REF!</definedName>
    <definedName name="_bdm.F9DDC5FC17AA483FA75C157FAD282195.edm" hidden="1">#REF!</definedName>
    <definedName name="_bdm.F9F35E1D5259468A8957E827FB061776.edm" hidden="1">#REF!</definedName>
    <definedName name="_bdm.FA0820EFB02A407AB4AE9F4038C24903.edm" hidden="1">#REF!</definedName>
    <definedName name="_bdm.FA4BF103BAB14F208F5F3971BA94EC0A.edm" hidden="1">#REF!</definedName>
    <definedName name="_bdm.FA4F710884344A31BDF8DF267890A5AD.edm" hidden="1">#N/A</definedName>
    <definedName name="_bdm.FAA4AA31B4A048D29FC5CAB93BE9A429.edm" hidden="1">#REF!</definedName>
    <definedName name="_bdm.FAB7F884248443969FD5E6BC00A49230.edm" hidden="1">#REF!</definedName>
    <definedName name="_bdm.FABE090C22B14E368AB5410400FA6C4D.edm" hidden="1">#REF!</definedName>
    <definedName name="_bdm.FAD34F67FFF0401FA07059D39CAE810D.edm" hidden="1">#REF!</definedName>
    <definedName name="_bdm.FAEDB59B73B24B76AFEFE2BD77E2C58E.edm" hidden="1">#REF!</definedName>
    <definedName name="_bdm.FB1C00E710A94EFF85BD66B99A2C93D6.edm" hidden="1">#REF!</definedName>
    <definedName name="_bdm.FB515DD7903445E29D89D2978E6AE79D.edm" hidden="1">#REF!</definedName>
    <definedName name="_bdm.FC1B4F155310432CBEC9CB6A69F036EF.edm" hidden="1">#REF!</definedName>
    <definedName name="_bdm.FC33060EBDC242D8A9AC035BB7340F1D.edm" hidden="1">#REF!</definedName>
    <definedName name="_bdm.FCD0CF62DD7644E5A833ACA89EA563E7.edm" hidden="1">#REF!</definedName>
    <definedName name="_bdm.FCEFD248B49D4ECAA62B739C087C3251.edm" hidden="1">#REF!</definedName>
    <definedName name="_bdm.FD0CE26628614BFB8A5E7F2E1B3AA83E.edm" hidden="1">#REF!</definedName>
    <definedName name="_bdm.FD3757304EBF4309B2A1D1B3CF871E29.edm" hidden="1">#REF!</definedName>
    <definedName name="_bdm.FD707202C3394C7BA4ECF5DEAC9C5EDB.edm" hidden="1">#REF!</definedName>
    <definedName name="_bdm.FDEF57DC310A408FB62E870C483FD30F.edm" hidden="1">#REF!</definedName>
    <definedName name="_bdm.FE2ACCB92A9846EFA811FA1F5B762938.edm" hidden="1">#REF!</definedName>
    <definedName name="_bdm.FE3E6D60ED894D67973159A18A8A7027.edm" hidden="1">#REF!</definedName>
    <definedName name="_bdm.FE4989C852734CC59F3590D8886B5FAA.edm" hidden="1">#REF!</definedName>
    <definedName name="_bdm.FE53254657BF4A398C93D5ED72842518.edm" hidden="1">#REF!</definedName>
    <definedName name="_bdm.FEF6B245AE974BECA91CC4964F7AE5D4.edm" hidden="1">#REF!</definedName>
    <definedName name="_bdm.FF4ED87D077B433AA257649AF17852C8.edm" hidden="1">#REF!</definedName>
    <definedName name="_BMN2" hidden="1">{#N/A,#N/A,FALSE,"Bilan E3 01";#N/A,#N/A,FALSE,"E301_E201";#N/A,#N/A,FALSE,"Semestres 2002";#N/A,#N/A,FALSE,"E102_E301"}</definedName>
    <definedName name="_BQ4.1" localSheetId="18" hidden="1">#REF!</definedName>
    <definedName name="_BQ4.1" localSheetId="15" hidden="1">#REF!</definedName>
    <definedName name="_BQ4.1" localSheetId="0" hidden="1">#REF!</definedName>
    <definedName name="_BQ4.1" localSheetId="20" hidden="1">#REF!</definedName>
    <definedName name="_BQ4.1" localSheetId="2" hidden="1">#REF!</definedName>
    <definedName name="_BQ4.1" hidden="1">#REF!</definedName>
    <definedName name="_BQ4.10" localSheetId="0" hidden="1">#REF!</definedName>
    <definedName name="_BQ4.10" localSheetId="20" hidden="1">#REF!</definedName>
    <definedName name="_BQ4.10" hidden="1">#REF!</definedName>
    <definedName name="_BQ4.14" localSheetId="18" hidden="1">#REF!</definedName>
    <definedName name="_BQ4.14" localSheetId="15" hidden="1">#REF!</definedName>
    <definedName name="_BQ4.14" localSheetId="0" hidden="1">#REF!</definedName>
    <definedName name="_BQ4.14" localSheetId="2" hidden="1">#REF!</definedName>
    <definedName name="_BQ4.14" hidden="1">#REF!</definedName>
    <definedName name="_BQ4.2" hidden="1">#REF!</definedName>
    <definedName name="_BQ4.5" localSheetId="18" hidden="1">#REF!</definedName>
    <definedName name="_BQ4.5" localSheetId="15" hidden="1">#REF!</definedName>
    <definedName name="_BQ4.5" localSheetId="0" hidden="1">#REF!</definedName>
    <definedName name="_BQ4.5" localSheetId="2" hidden="1">#REF!</definedName>
    <definedName name="_BQ4.5" hidden="1">#REF!</definedName>
    <definedName name="_BQ4.6" localSheetId="0" hidden="1">#REF!</definedName>
    <definedName name="_BQ4.6" hidden="1">#REF!</definedName>
    <definedName name="_BQ4.8" localSheetId="0" hidden="1">#REF!</definedName>
    <definedName name="_BQ4.8" hidden="1">#REF!</definedName>
    <definedName name="_BQ4.9" localSheetId="0" hidden="1">#REF!</definedName>
    <definedName name="_BQ4.9" hidden="1">#REF!</definedName>
    <definedName name="_bs1" hidden="1">{#N/A,#N/A,FALSE,"Staffnos &amp; cost"}</definedName>
    <definedName name="_BS17" hidden="1">#REF!</definedName>
    <definedName name="_bs2" hidden="1">{#N/A,#N/A,TRUE,"Staffnos &amp; cost"}</definedName>
    <definedName name="_BSJune" hidden="1">#REF!</definedName>
    <definedName name="_BU4" hidden="1">{"Page 1",#N/A,TRUE,"Sheet1";"Page 2",#N/A,TRUE,"Sheet1"}</definedName>
    <definedName name="_BU4_1" hidden="1">{"Page 1",#N/A,TRUE,"Sheet1";"Page 2",#N/A,TRUE,"Sheet1"}</definedName>
    <definedName name="_BU4_2" hidden="1">{"Page 1",#N/A,TRUE,"Sheet1";"Page 2",#N/A,TRUE,"Sheet1"}</definedName>
    <definedName name="_BU5" hidden="1">{"Page 1",#N/A,TRUE,"Sheet1";"Page 2",#N/A,TRUE,"Sheet1"}</definedName>
    <definedName name="_BU5_1" hidden="1">{"Page 1",#N/A,TRUE,"Sheet1";"Page 2",#N/A,TRUE,"Sheet1"}</definedName>
    <definedName name="_BU5_2" hidden="1">{"Page 1",#N/A,TRUE,"Sheet1";"Page 2",#N/A,TRUE,"Sheet1"}</definedName>
    <definedName name="_Bud1" hidden="1">#REF!,#REF!,#REF!,#REF!,#REF!,#REF!,#REF!,#REF!,#REF!,#REF!,#REF!,#REF!,#REF!,#REF!,#REF!,#REF!,#REF!</definedName>
    <definedName name="_Bud2" hidden="1">#REF!,#REF!,#REF!,#REF!,#REF!,#REF!,#REF!,#REF!,#REF!,#REF!,#REF!,#REF!</definedName>
    <definedName name="_Bud3" hidden="1">#REF!,#REF!,#REF!,#REF!,#REF!,#REF!,#REF!,#REF!</definedName>
    <definedName name="_c" hidden="1">{#N/A,#N/A,FALSE,"Layout Cash Flow"}</definedName>
    <definedName name="_c_1" hidden="1">{#N/A,#N/A,FALSE,"Provisions"}</definedName>
    <definedName name="_cap12" hidden="1">{"Year97to_98",#N/A,TRUE,"PLAN97 MASTER";"Year99to_00",#N/A,TRUE,"PLAN97 MASTER";"Year01to_02",#N/A,TRUE,"PLAN97 MASTER";"Year03to_04",#N/A,TRUE,"PLAN97 MASTER";"Year05to_06",#N/A,TRUE,"PLAN97 MASTER";"TotalMR_CY",#N/A,TRUE,"PLAN97 MASTER"}</definedName>
    <definedName name="_CAS1" hidden="1">{"DJH3",#N/A,FALSE,"PFL00805";"PJB3",#N/A,FALSE,"PFL00805";"JMD3",#N/A,FALSE,"PFL00805";"DNB3",#N/A,FALSE,"PFL00805";"MJP3",#N/A,FALSE,"PFL00805";"RAB3",#N/A,FALSE,"PFL00805";"GJW3",#N/A,FALSE,"PFL00805";"MASTER3",#N/A,FALSE,"PFL00805"}</definedName>
    <definedName name="_cb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ch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1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chi9" hidden="1">{#N/A,#N/A,FALSE,"USMED 3";#N/A,#N/A,FALSE,"MARCHALLENGER 1";#N/A,#N/A,FALSE,"MARCHALLENGER 2";#N/A,#N/A,FALSE,"MARCHALLENGER 3";#N/A,#N/A,FALSE,"MARCHALLENGER 4"}</definedName>
    <definedName name="_CNG1"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CNG2"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_CV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CV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123" hidden="1">#N/A</definedName>
    <definedName name="_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24" hidden="1">{#N/A,#N/A,FALSE,"인원";#N/A,#N/A,FALSE,"비용2";#N/A,#N/A,FALSE,"비용1";#N/A,#N/A,FALSE,"비용";#N/A,#N/A,FALSE,"보증2";#N/A,#N/A,FALSE,"보증1";#N/A,#N/A,FALSE,"보증";#N/A,#N/A,FALSE,"손익1";#N/A,#N/A,FALSE,"손익";#N/A,#N/A,FALSE,"부서별매출";#N/A,#N/A,FALSE,"매출"}</definedName>
    <definedName name="_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B777" hidden="1">{#N/A,#N/A,TRUE,"Y생산";#N/A,#N/A,TRUE,"Y판매";#N/A,#N/A,TRUE,"Y총물량";#N/A,#N/A,TRUE,"Y능력";#N/A,#N/A,TRUE,"YKD"}</definedName>
    <definedName name="_dd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d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d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D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dd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d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d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Dec07" hidden="1">{#N/A,#N/A,FALSE,"Staffnos &amp; cost"}</definedName>
    <definedName name="_DEV2" hidden="1">{#N/A,#N/A,FALSE,"Sheet6 (24)"}</definedName>
    <definedName name="_DFV2" hidden="1">{#N/A,#N/A,FALSE,"Consol1";#N/A,#N/A,FALSE,"Consol2";#N/A,#N/A,FALSE,"Origin";#N/A,#N/A,FALSE,"HW";#N/A,#N/A,FALSE,"SW";#N/A,#N/A,FALSE,"Outros";#N/A,#N/A,FALSE,"Rede Privada";#N/A,#N/A,FALSE,"Rede Pública";#N/A,#N/A,FALSE,"Admin";#N/A,#N/A,FALSE,"Telefonia";#N/A,#N/A,FALSE,"Rede"}</definedName>
    <definedName name="_DFV3" hidden="1">{#N/A,#N/A,FALSE,"Consol1";#N/A,#N/A,FALSE,"Consol2";#N/A,#N/A,FALSE,"Origin";#N/A,#N/A,FALSE,"HW";#N/A,#N/A,FALSE,"SW";#N/A,#N/A,FALSE,"Outros";#N/A,#N/A,FALSE,"Rede Privada";#N/A,#N/A,FALSE,"Rede Pública";#N/A,#N/A,FALSE,"Admin";#N/A,#N/A,FALSE,"Telefonia";#N/A,#N/A,FALSE,"Rede"}</definedName>
    <definedName name="_DFV4" hidden="1">{#N/A,#N/A,FALSE,"Consol1";#N/A,#N/A,FALSE,"Consol2";#N/A,#N/A,FALSE,"Origin";#N/A,#N/A,FALSE,"HW";#N/A,#N/A,FALSE,"SW";#N/A,#N/A,FALSE,"Outros";#N/A,#N/A,FALSE,"Rede Privada";#N/A,#N/A,FALSE,"Rede Pública";#N/A,#N/A,FALSE,"Admin";#N/A,#N/A,FALSE,"Telefonia";#N/A,#N/A,FALSE,"Rede"}</definedName>
    <definedName name="_Dg" hidden="1">{#N/A,#N/A,FALSE,"Staffnos &amp; cost"}</definedName>
    <definedName name="_Dg_1" hidden="1">{#N/A,#N/A,FALSE,"Staffnos &amp; cost"}</definedName>
    <definedName name="_Dist_Bin" hidden="1">#REF!</definedName>
    <definedName name="_Dist_Values" hidden="1">#REF!</definedName>
    <definedName name="_Dist_Values1" hidden="1">#REF!</definedName>
    <definedName name="_DLI2" hidden="1">#REF!</definedName>
    <definedName name="_DR4"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R4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dvf5" hidden="1">{#N/A,#N/A,FALSE,"Consol1";#N/A,#N/A,FALSE,"Consol2";#N/A,#N/A,FALSE,"Origin";#N/A,#N/A,FALSE,"HW";#N/A,#N/A,FALSE,"SW";#N/A,#N/A,FALSE,"Outros";#N/A,#N/A,FALSE,"Rede Privada";#N/A,#N/A,FALSE,"Rede Pública";#N/A,#N/A,FALSE,"Admin";#N/A,#N/A,FALSE,"Telefonia";#N/A,#N/A,FALSE,"Rede"}</definedName>
    <definedName name="_dvf6" hidden="1">{#N/A,#N/A,FALSE,"Consol1";#N/A,#N/A,FALSE,"Consol2";#N/A,#N/A,FALSE,"Origin";#N/A,#N/A,FALSE,"HW";#N/A,#N/A,FALSE,"SW";#N/A,#N/A,FALSE,"Outros";#N/A,#N/A,FALSE,"Rede Privada";#N/A,#N/A,FALSE,"Rede Pública";#N/A,#N/A,FALSE,"Admin";#N/A,#N/A,FALSE,"Telefonia";#N/A,#N/A,FALSE,"Rede"}</definedName>
    <definedName name="_e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1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8"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9"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EDF2" hidden="1">{#N/A,#N/A,FALSE,"SUMMARY REPORT"}</definedName>
    <definedName name="_ES1" hidden="1">{"'Sheet1'!$L$16"}</definedName>
    <definedName name="_ES1_1" hidden="1">{"'Sheet1'!$L$16"}</definedName>
    <definedName name="_fa1" hidden="1">{"plansummary",#N/A,FALSE,"PlanSummary";"sales",#N/A,FALSE,"Sales Rec";"productivity",#N/A,FALSE,"Productivity Rec";"capitalspending",#N/A,FALSE,"Capital Spending"}</definedName>
    <definedName name="_fa1_1" hidden="1">{"plansummary",#N/A,FALSE,"PlanSummary";"sales",#N/A,FALSE,"Sales Rec";"productivity",#N/A,FALSE,"Productivity Rec";"capitalspending",#N/A,FALSE,"Capital Spending"}</definedName>
    <definedName name="_fa2" hidden="1">{"plansummary",#N/A,FALSE,"PlanSummary";"sales",#N/A,FALSE,"Sales Rec";"productivity",#N/A,FALSE,"Productivity Rec";"capitalspending",#N/A,FALSE,"Capital Spending"}</definedName>
    <definedName name="_fa2_1" hidden="1">{"plansummary",#N/A,FALSE,"PlanSummary";"sales",#N/A,FALSE,"Sales Rec";"productivity",#N/A,FALSE,"Productivity Rec";"capitalspending",#N/A,FALSE,"Capital Spending"}</definedName>
    <definedName name="_fa3" hidden="1">{"plansummary",#N/A,FALSE,"PlanSummary";"sales",#N/A,FALSE,"Sales Rec";"productivity",#N/A,FALSE,"Productivity Rec";"capitalspending",#N/A,FALSE,"Capital Spending"}</definedName>
    <definedName name="_fa3_1" hidden="1">{"plansummary",#N/A,FALSE,"PlanSummary";"sales",#N/A,FALSE,"Sales Rec";"productivity",#N/A,FALSE,"Productivity Rec";"capitalspending",#N/A,FALSE,"Capital Spending"}</definedName>
    <definedName name="_FBT1" hidden="1">{#N/A,#N/A,FALSE,"SUMMARY REPORT"}</definedName>
    <definedName name="_fd1" hidden="1">{"'Sheet1'!$L$16"}</definedName>
    <definedName name="_fd1_1" hidden="1">{"'Sheet1'!$L$16"}</definedName>
    <definedName name="_FD2" hidden="1">{#N/A,#N/A,FALSE,"5120";#N/A,#N/A,FALSE,"5121";#N/A,#N/A,FALSE,"5122";#N/A,#N/A,FALSE,"5123";#N/A,#N/A,FALSE,"5124";#N/A,#N/A,FALSE,"5125";#N/A,#N/A,FALSE,"5126";#N/A,#N/A,FALSE,"5127";#N/A,#N/A,FALSE,"5128";#N/A,#N/A,FALSE,"5129";#N/A,#N/A,FALSE,"512A";#N/A,#N/A,FALSE,"5120C"}</definedName>
    <definedName name="_FD3" hidden="1">{#N/A,#N/A,FALSE,"5120";#N/A,#N/A,FALSE,"5121";#N/A,#N/A,FALSE,"5122";#N/A,#N/A,FALSE,"5123";#N/A,#N/A,FALSE,"5124";#N/A,#N/A,FALSE,"5125";#N/A,#N/A,FALSE,"5126";#N/A,#N/A,FALSE,"5127";#N/A,#N/A,FALSE,"5128";#N/A,#N/A,FALSE,"5129";#N/A,#N/A,FALSE,"512A";#N/A,#N/A,FALSE,"5120C"}</definedName>
    <definedName name="_FD4" hidden="1">{#N/A,#N/A,FALSE,"5120";#N/A,#N/A,FALSE,"5121";#N/A,#N/A,FALSE,"5122";#N/A,#N/A,FALSE,"5123";#N/A,#N/A,FALSE,"5124";#N/A,#N/A,FALSE,"5125";#N/A,#N/A,FALSE,"5126";#N/A,#N/A,FALSE,"5127";#N/A,#N/A,FALSE,"5128";#N/A,#N/A,FALSE,"5129";#N/A,#N/A,FALSE,"512A";#N/A,#N/A,FALSE,"5120C"}</definedName>
    <definedName name="_fd5" hidden="1">{#N/A,#N/A,FALSE,"5120";#N/A,#N/A,FALSE,"5121";#N/A,#N/A,FALSE,"5122";#N/A,#N/A,FALSE,"5123";#N/A,#N/A,FALSE,"5124";#N/A,#N/A,FALSE,"5125";#N/A,#N/A,FALSE,"5126";#N/A,#N/A,FALSE,"5127";#N/A,#N/A,FALSE,"5128";#N/A,#N/A,FALSE,"5129";#N/A,#N/A,FALSE,"512A";#N/A,#N/A,FALSE,"5120C"}</definedName>
    <definedName name="_fd6" hidden="1">{#N/A,#N/A,FALSE,"5120";#N/A,#N/A,FALSE,"5121";#N/A,#N/A,FALSE,"5122";#N/A,#N/A,FALSE,"5123";#N/A,#N/A,FALSE,"5124";#N/A,#N/A,FALSE,"5125";#N/A,#N/A,FALSE,"5126";#N/A,#N/A,FALSE,"5127";#N/A,#N/A,FALSE,"5128";#N/A,#N/A,FALSE,"5129";#N/A,#N/A,FALSE,"512A";#N/A,#N/A,FALSE,"5120C"}</definedName>
    <definedName name="_fds1" hidden="1">{"page1",#N/A,FALSE,"Weekly Performance";"page3",#N/A,FALSE,"Weekly Performance";"page2",#N/A,FALSE,"Weekly Performance"}</definedName>
    <definedName name="_FDS2" hidden="1">{"page1",#N/A,FALSE,"Weekly Performance";"page3",#N/A,FALSE,"Weekly Performance";"page2",#N/A,FALSE,"Weekly Performance"}</definedName>
    <definedName name="_feb00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eb0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fff2" hidden="1">{#N/A,#N/A,FALSE,"인원";#N/A,#N/A,FALSE,"비용2";#N/A,#N/A,FALSE,"비용1";#N/A,#N/A,FALSE,"비용";#N/A,#N/A,FALSE,"보증2";#N/A,#N/A,FALSE,"보증1";#N/A,#N/A,FALSE,"보증";#N/A,#N/A,FALSE,"손익1";#N/A,#N/A,FALSE,"손익";#N/A,#N/A,FALSE,"부서별매출";#N/A,#N/A,FALSE,"매출"}</definedName>
    <definedName name="_Fil" hidden="1">#REF!</definedName>
    <definedName name="_Fill" localSheetId="18" hidden="1">#REF!</definedName>
    <definedName name="_Fill" localSheetId="15" hidden="1">#REF!</definedName>
    <definedName name="_Fill" localSheetId="0" hidden="1">#REF!</definedName>
    <definedName name="_Fill" localSheetId="2" hidden="1">#REF!</definedName>
    <definedName name="_Fill" hidden="1">#REF!</definedName>
    <definedName name="_Fill_2" hidden="1">#REF!</definedName>
    <definedName name="_Fill2" hidden="1">#REF!</definedName>
    <definedName name="_Fillbb" hidden="1">#REF!</definedName>
    <definedName name="_xlnm._FilterDatabase" localSheetId="4" hidden="1">'AP Liability MSME'!$A$20:$AU$412</definedName>
    <definedName name="_xlnm._FilterDatabase" localSheetId="3" hidden="1">'AP Liability Non MSME'!$A$20:$AU$390</definedName>
    <definedName name="_xlnm._FilterDatabase" localSheetId="12" hidden="1">'Capital Creditors'!$A$9:$L$29</definedName>
    <definedName name="_xlnm._FilterDatabase" localSheetId="15" hidden="1">'IBS '!$A$21:$BO$158</definedName>
    <definedName name="_xlnm._FilterDatabase" localSheetId="13" hidden="1">'MSME Interest Working'!$A$22:$L$34</definedName>
    <definedName name="_xlnm._FilterDatabase" localSheetId="9" hidden="1">'MSME VENDORS'!$A$6:$C$158</definedName>
    <definedName name="_xlnm._FilterDatabase" localSheetId="11" hidden="1">'NON MSME VENDORS'!$A$6:$D$102</definedName>
    <definedName name="_xlnm._FilterDatabase" localSheetId="8" hidden="1">'PO Accrual MSME'!$A$19:$AE$212</definedName>
    <definedName name="_xlnm._FilterDatabase" localSheetId="7" hidden="1">'PO Accrual Non MSME'!$A$18:$AI$18</definedName>
    <definedName name="_xlnm._FilterDatabase" localSheetId="6" hidden="1">'SSS Accrual MSME'!$A$20:$AS$195</definedName>
    <definedName name="_xlnm._FilterDatabase" localSheetId="5" hidden="1">'SSS Accrual Non MSME'!$A$20:$AS$226</definedName>
    <definedName name="_FilterDatabase1" hidden="1">#REF!</definedName>
    <definedName name="_FULL" hidden="1">#REF!</definedName>
    <definedName name="_fy97" hidden="1">{#N/A,#N/A,FALSE,"FY97";#N/A,#N/A,FALSE,"FY98";#N/A,#N/A,FALSE,"FY99";#N/A,#N/A,FALSE,"FY00";#N/A,#N/A,FALSE,"FY01"}</definedName>
    <definedName name="_GD2" hidden="1">{#N/A,#N/A,FALSE,"5120";#N/A,#N/A,FALSE,"5121";#N/A,#N/A,FALSE,"5122";#N/A,#N/A,FALSE,"5123";#N/A,#N/A,FALSE,"5124";#N/A,#N/A,FALSE,"5125";#N/A,#N/A,FALSE,"5126";#N/A,#N/A,FALSE,"5127";#N/A,#N/A,FALSE,"5128";#N/A,#N/A,FALSE,"5129";#N/A,#N/A,FALSE,"512A";#N/A,#N/A,FALSE,"5120C"}</definedName>
    <definedName name="_GD3" hidden="1">{#N/A,#N/A,FALSE,"5120";#N/A,#N/A,FALSE,"5121";#N/A,#N/A,FALSE,"5122";#N/A,#N/A,FALSE,"5123";#N/A,#N/A,FALSE,"5124";#N/A,#N/A,FALSE,"5125";#N/A,#N/A,FALSE,"5126";#N/A,#N/A,FALSE,"5127";#N/A,#N/A,FALSE,"5128";#N/A,#N/A,FALSE,"5129";#N/A,#N/A,FALSE,"512A";#N/A,#N/A,FALSE,"5120C"}</definedName>
    <definedName name="_GD4" hidden="1">{#N/A,#N/A,FALSE,"5120";#N/A,#N/A,FALSE,"5121";#N/A,#N/A,FALSE,"5122";#N/A,#N/A,FALSE,"5123";#N/A,#N/A,FALSE,"5124";#N/A,#N/A,FALSE,"5125";#N/A,#N/A,FALSE,"5126";#N/A,#N/A,FALSE,"5127";#N/A,#N/A,FALSE,"5128";#N/A,#N/A,FALSE,"5129";#N/A,#N/A,FALSE,"512A";#N/A,#N/A,FALSE,"5120C"}</definedName>
    <definedName name="_gd5" hidden="1">{#N/A,#N/A,FALSE,"5120";#N/A,#N/A,FALSE,"5121";#N/A,#N/A,FALSE,"5122";#N/A,#N/A,FALSE,"5123";#N/A,#N/A,FALSE,"5124";#N/A,#N/A,FALSE,"5125";#N/A,#N/A,FALSE,"5126";#N/A,#N/A,FALSE,"5127";#N/A,#N/A,FALSE,"5128";#N/A,#N/A,FALSE,"5129";#N/A,#N/A,FALSE,"512A";#N/A,#N/A,FALSE,"5120C"}</definedName>
    <definedName name="_gd6" hidden="1">{#N/A,#N/A,FALSE,"5120";#N/A,#N/A,FALSE,"5121";#N/A,#N/A,FALSE,"5122";#N/A,#N/A,FALSE,"5123";#N/A,#N/A,FALSE,"5124";#N/A,#N/A,FALSE,"5125";#N/A,#N/A,FALSE,"5126";#N/A,#N/A,FALSE,"5127";#N/A,#N/A,FALSE,"5128";#N/A,#N/A,FALSE,"5129";#N/A,#N/A,FALSE,"512A";#N/A,#N/A,FALSE,"5120C"}</definedName>
    <definedName name="_GG2" hidden="1">{#N/A,#N/A,FALSE,"5120";#N/A,#N/A,FALSE,"5121";#N/A,#N/A,FALSE,"5122";#N/A,#N/A,FALSE,"5123";#N/A,#N/A,FALSE,"5124";#N/A,#N/A,FALSE,"5125";#N/A,#N/A,FALSE,"5126";#N/A,#N/A,FALSE,"5127";#N/A,#N/A,FALSE,"5128";#N/A,#N/A,FALSE,"5129";#N/A,#N/A,FALSE,"512A";#N/A,#N/A,FALSE,"5120C"}</definedName>
    <definedName name="_GG3" hidden="1">{#N/A,#N/A,FALSE,"5120";#N/A,#N/A,FALSE,"5121";#N/A,#N/A,FALSE,"5122";#N/A,#N/A,FALSE,"5123";#N/A,#N/A,FALSE,"5124";#N/A,#N/A,FALSE,"5125";#N/A,#N/A,FALSE,"5126";#N/A,#N/A,FALSE,"5127";#N/A,#N/A,FALSE,"5128";#N/A,#N/A,FALSE,"5129";#N/A,#N/A,FALSE,"512A";#N/A,#N/A,FALSE,"5120C"}</definedName>
    <definedName name="_GG4" hidden="1">{#N/A,#N/A,FALSE,"5120";#N/A,#N/A,FALSE,"5121";#N/A,#N/A,FALSE,"5122";#N/A,#N/A,FALSE,"5123";#N/A,#N/A,FALSE,"5124";#N/A,#N/A,FALSE,"5125";#N/A,#N/A,FALSE,"5126";#N/A,#N/A,FALSE,"5127";#N/A,#N/A,FALSE,"5128";#N/A,#N/A,FALSE,"5129";#N/A,#N/A,FALSE,"512A";#N/A,#N/A,FALSE,"5120C"}</definedName>
    <definedName name="_gg5" hidden="1">{#N/A,#N/A,FALSE,"5120";#N/A,#N/A,FALSE,"5121";#N/A,#N/A,FALSE,"5122";#N/A,#N/A,FALSE,"5123";#N/A,#N/A,FALSE,"5124";#N/A,#N/A,FALSE,"5125";#N/A,#N/A,FALSE,"5126";#N/A,#N/A,FALSE,"5127";#N/A,#N/A,FALSE,"5128";#N/A,#N/A,FALSE,"5129";#N/A,#N/A,FALSE,"512A";#N/A,#N/A,FALSE,"5120C"}</definedName>
    <definedName name="_gg6" hidden="1">{#N/A,#N/A,FALSE,"5120";#N/A,#N/A,FALSE,"5121";#N/A,#N/A,FALSE,"5122";#N/A,#N/A,FALSE,"5123";#N/A,#N/A,FALSE,"5124";#N/A,#N/A,FALSE,"5125";#N/A,#N/A,FALSE,"5126";#N/A,#N/A,FALSE,"5127";#N/A,#N/A,FALSE,"5128";#N/A,#N/A,FALSE,"5129";#N/A,#N/A,FALSE,"512A";#N/A,#N/A,FALSE,"5120C"}</definedName>
    <definedName name="_GMT900" hidden="1">{"4T4XE PAGE 1",#N/A,FALSE,"4T4XE WI";"4T4XE 3RD PAGE",#N/A,FALSE,"4T4XE WI";"5.7L PAGE 1",#N/A,FALSE,"5.7L SE";"5.7L 3RD PAGE",#N/A,FALSE,"5.7L SE";"5.7LG3 3RD PAGE",#N/A,FALSE,"5.7LG3 SE";"5.7LG3 1ST PAGE",#N/A,FALSE,"5.7LG3 SE";"5.3L 3RD PAGE",#N/A,FALSE,"5.3L SE";"5.3L PAGE 1",#N/A,FALSE,"5.3L SE";"5.0L 3RD PAGE",#N/A,FALSE,"5.0L SE";"5.0 L PAGE 1",#N/A,FALSE,"5.0L SE";"PRINT 1 PAGE",#N/A,FALSE,"4.8L SE";"PRINT 3 PAGES",#N/A,FALSE,"4.8L SE"}</definedName>
    <definedName name="_grt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1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RT2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_GSRATES_1" hidden="1">"CT300001Latest          "</definedName>
    <definedName name="_GSRATES_COUNT" hidden="1">1</definedName>
    <definedName name="_GSRATESR_1" hidden="1">#REF!</definedName>
    <definedName name="_h1" hidden="1">{"'TDTGT (theo Dphuong)'!$A$4:$F$75"}</definedName>
    <definedName name="_h3" hidden="1">{#N/A,#N/A,FALSE,"196126-0690";#N/A,#N/A,FALSE,"196126-0690";#N/A,#N/A,FALSE,"1961165-0201"}</definedName>
    <definedName name="_h4" hidden="1">{#N/A,#N/A,FALSE,"196126-0690";#N/A,#N/A,FALSE,"196126-0690";#N/A,#N/A,FALSE,"1961165-0201"}</definedName>
    <definedName name="_h5" hidden="1">{#N/A,#N/A,FALSE,"196126-0690";#N/A,#N/A,FALSE,"196126-0690";#N/A,#N/A,FALSE,"1961165-0201"}</definedName>
    <definedName name="_hav3" hidden="1">{#N/A,#N/A,FALSE,"196126-0690";#N/A,#N/A,FALSE,"196126-0690";#N/A,#N/A,FALSE,"1961165-0201"}</definedName>
    <definedName name="_hav4" hidden="1">{#N/A,#N/A,FALSE,"196126-0690";#N/A,#N/A,FALSE,"196126-0690";#N/A,#N/A,FALSE,"1961165-0201"}</definedName>
    <definedName name="_ht2" hidden="1">{"'Server Configuration'!$A$1:$DB$281"}</definedName>
    <definedName name="_ht22" hidden="1">{"'Server Configuration'!$A$1:$DB$281"}</definedName>
    <definedName name="_huh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_jasdjsdnsjkdcnjsdv" hidden="1">#REF!</definedName>
    <definedName name="_JJ2" hidden="1">{#N/A,#N/A,FALSE,"Consol1";#N/A,#N/A,FALSE,"Consol2";#N/A,#N/A,FALSE,"Origin";#N/A,#N/A,FALSE,"HW";#N/A,#N/A,FALSE,"SW";#N/A,#N/A,FALSE,"Outros";#N/A,#N/A,FALSE,"Rede Privada";#N/A,#N/A,FALSE,"Rede Pública";#N/A,#N/A,FALSE,"Admin";#N/A,#N/A,FALSE,"Telefonia";#N/A,#N/A,FALSE,"Rede"}</definedName>
    <definedName name="_JJ3" hidden="1">{#N/A,#N/A,FALSE,"Consol1";#N/A,#N/A,FALSE,"Consol2";#N/A,#N/A,FALSE,"Origin";#N/A,#N/A,FALSE,"HW";#N/A,#N/A,FALSE,"SW";#N/A,#N/A,FALSE,"Outros";#N/A,#N/A,FALSE,"Rede Privada";#N/A,#N/A,FALSE,"Rede Pública";#N/A,#N/A,FALSE,"Admin";#N/A,#N/A,FALSE,"Telefonia";#N/A,#N/A,FALSE,"Rede"}</definedName>
    <definedName name="_JJ4" hidden="1">{#N/A,#N/A,FALSE,"Consol1";#N/A,#N/A,FALSE,"Consol2";#N/A,#N/A,FALSE,"Origin";#N/A,#N/A,FALSE,"HW";#N/A,#N/A,FALSE,"SW";#N/A,#N/A,FALSE,"Outros";#N/A,#N/A,FALSE,"Rede Privada";#N/A,#N/A,FALSE,"Rede Pública";#N/A,#N/A,FALSE,"Admin";#N/A,#N/A,FALSE,"Telefonia";#N/A,#N/A,FALSE,"Rede"}</definedName>
    <definedName name="_jj5" hidden="1">{#N/A,#N/A,FALSE,"Consol1";#N/A,#N/A,FALSE,"Consol2";#N/A,#N/A,FALSE,"Origin";#N/A,#N/A,FALSE,"HW";#N/A,#N/A,FALSE,"SW";#N/A,#N/A,FALSE,"Outros";#N/A,#N/A,FALSE,"Rede Privada";#N/A,#N/A,FALSE,"Rede Pública";#N/A,#N/A,FALSE,"Admin";#N/A,#N/A,FALSE,"Telefonia";#N/A,#N/A,FALSE,"Rede"}</definedName>
    <definedName name="_jj6" hidden="1">{#N/A,#N/A,FALSE,"Consol1";#N/A,#N/A,FALSE,"Consol2";#N/A,#N/A,FALSE,"Origin";#N/A,#N/A,FALSE,"HW";#N/A,#N/A,FALSE,"SW";#N/A,#N/A,FALSE,"Outros";#N/A,#N/A,FALSE,"Rede Privada";#N/A,#N/A,FALSE,"Rede Pública";#N/A,#N/A,FALSE,"Admin";#N/A,#N/A,FALSE,"Telefonia";#N/A,#N/A,FALSE,"Rede"}</definedName>
    <definedName name="_JL60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2"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2"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2"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2"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l60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_June17" hidden="1">#REF!</definedName>
    <definedName name="_June17PftReco" hidden="1">#REF!</definedName>
    <definedName name="_jUNE17pL" hidden="1">#REF!</definedName>
    <definedName name="_jUNE2017" hidden="1">#REF!</definedName>
    <definedName name="_KD2" hidden="1">#REF!</definedName>
    <definedName name="_KD3" hidden="1">#REF!</definedName>
    <definedName name="_Key1" localSheetId="18" hidden="1">#REF!</definedName>
    <definedName name="_Key1" localSheetId="15" hidden="1">#REF!</definedName>
    <definedName name="_Key1" localSheetId="0" hidden="1">#REF!</definedName>
    <definedName name="_Key1" localSheetId="2" hidden="1">#REF!</definedName>
    <definedName name="_Key1" hidden="1">#REF!</definedName>
    <definedName name="_Key13" hidden="1">#REF!</definedName>
    <definedName name="_Key2" localSheetId="18" hidden="1">#REF!</definedName>
    <definedName name="_Key2" localSheetId="15" hidden="1">#REF!</definedName>
    <definedName name="_Key2" localSheetId="0" hidden="1">#REF!</definedName>
    <definedName name="_Key2" localSheetId="2" hidden="1">#REF!</definedName>
    <definedName name="_Key2" hidden="1">#REF!</definedName>
    <definedName name="_Key3" hidden="1">#REF!</definedName>
    <definedName name="_Key4" hidden="1">#REF!</definedName>
    <definedName name="_Key6" hidden="1">#REF!</definedName>
    <definedName name="_Key7" hidden="1">#REF!</definedName>
    <definedName name="_key9" hidden="1">#REF!</definedName>
    <definedName name="_KK1" hidden="1">#REF!</definedName>
    <definedName name="_KK2" hidden="1">#REF!</definedName>
    <definedName name="_KK3" hidden="1">#REF!</definedName>
    <definedName name="_kn1" hidden="1">{#N/A,#N/A,TRUE,"A-site";#N/A,#N/A,TRUE,"B-Buildings";#N/A,#N/A,TRUE,"c-out-of-fence";#N/A,#N/A,TRUE,"d-proj.infr.";#N/A,#N/A,TRUE,"e- land"}</definedName>
    <definedName name="_KTC2" hidden="1">#REF!</definedName>
    <definedName name="_kvs1" hidden="1">{#N/A,#N/A,FALSE,"COVER1.XLS ";#N/A,#N/A,FALSE,"RACT1.XLS";#N/A,#N/A,FALSE,"RACT2.XLS";#N/A,#N/A,FALSE,"ECCMP";#N/A,#N/A,FALSE,"WELDER.XLS"}</definedName>
    <definedName name="_kvs1_1" hidden="1">{#N/A,#N/A,FALSE,"COVER1.XLS ";#N/A,#N/A,FALSE,"RACT1.XLS";#N/A,#N/A,FALSE,"RACT2.XLS";#N/A,#N/A,FALSE,"ECCMP";#N/A,#N/A,FALSE,"WELDER.XLS"}</definedName>
    <definedName name="_kvs2" hidden="1">{#N/A,#N/A,FALSE,"COVER1.XLS ";#N/A,#N/A,FALSE,"RACT1.XLS";#N/A,#N/A,FALSE,"RACT2.XLS";#N/A,#N/A,FALSE,"ECCMP";#N/A,#N/A,FALSE,"WELDER.XLS"}</definedName>
    <definedName name="_kvs2_1" hidden="1">{#N/A,#N/A,FALSE,"COVER1.XLS ";#N/A,#N/A,FALSE,"RACT1.XLS";#N/A,#N/A,FALSE,"RACT2.XLS";#N/A,#N/A,FALSE,"ECCMP";#N/A,#N/A,FALSE,"WELDER.XLS"}</definedName>
    <definedName name="_kvs5" hidden="1">{#N/A,#N/A,FALSE,"COVER.XLS";#N/A,#N/A,FALSE,"RACT1.XLS";#N/A,#N/A,FALSE,"RACT2.XLS";#N/A,#N/A,FALSE,"ECCMP";#N/A,#N/A,FALSE,"WELDER.XLS"}</definedName>
    <definedName name="_kvs5_1" hidden="1">{#N/A,#N/A,FALSE,"COVER.XLS";#N/A,#N/A,FALSE,"RACT1.XLS";#N/A,#N/A,FALSE,"RACT2.XLS";#N/A,#N/A,FALSE,"ECCMP";#N/A,#N/A,FALSE,"WELDER.XLS"}</definedName>
    <definedName name="_kvs8" hidden="1">{#N/A,#N/A,FALSE,"COVER1.XLS ";#N/A,#N/A,FALSE,"RACT1.XLS";#N/A,#N/A,FALSE,"RACT2.XLS";#N/A,#N/A,FALSE,"ECCMP";#N/A,#N/A,FALSE,"WELDER.XLS"}</definedName>
    <definedName name="_kvs8_1" hidden="1">{#N/A,#N/A,FALSE,"COVER1.XLS ";#N/A,#N/A,FALSE,"RACT1.XLS";#N/A,#N/A,FALSE,"RACT2.XLS";#N/A,#N/A,FALSE,"ECCMP";#N/A,#N/A,FALSE,"WELDER.XLS"}</definedName>
    <definedName name="_lk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k1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LPS2" hidden="1">{#N/A,#N/A,FALSE,"단축1";#N/A,#N/A,FALSE,"단축2";#N/A,#N/A,FALSE,"단축3";#N/A,#N/A,FALSE,"장축";#N/A,#N/A,FALSE,"4WD"}</definedName>
    <definedName name="_ltf2" hidden="1">#REF!</definedName>
    <definedName name="_MatInverse_In" hidden="1">#REF!</definedName>
    <definedName name="_MatInverse_Out" hidden="1">#REF!</definedName>
    <definedName name="_MatMult_A" hidden="1">#REF!</definedName>
    <definedName name="_MatMult_AxB" hidden="1">#REF!</definedName>
    <definedName name="_MatMult_B" hidden="1">#REF!</definedName>
    <definedName name="_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me2" hidden="1">{#N/A,#N/A,FALSE,"AE detail rpt"}</definedName>
    <definedName name="_med7" hidden="1">{#N/A,#N/A,FALSE,"USMED 3";#N/A,#N/A,FALSE,"MARCHALLENGER 1";#N/A,#N/A,FALSE,"MARCHALLENGER 2";#N/A,#N/A,FALSE,"MARCHALLENGER 3";#N/A,#N/A,FALSE,"MARCHALLENGER 4"}</definedName>
    <definedName name="_mfg2" hidden="1">{"PAGE 1",#N/A,FALSE,"WEST_OT"}</definedName>
    <definedName name="_mfg3" hidden="1">{"PAGE 1",#N/A,FALSE,"WEST_OT"}</definedName>
    <definedName name="_mfg4" hidden="1">{"PAGE 1",#N/A,FALSE,"WEST_OT"}</definedName>
    <definedName name="_mfg5" hidden="1">{"PAGE 1",#N/A,FALSE,"WEST_OT"}</definedName>
    <definedName name="_MIP10" hidden="1">{#N/A,#N/A,FALSE,"단축1";#N/A,#N/A,FALSE,"단축2";#N/A,#N/A,FALSE,"단축3";#N/A,#N/A,FALSE,"장축";#N/A,#N/A,FALSE,"4WD"}</definedName>
    <definedName name="_MIP2" hidden="1">{#N/A,#N/A,FALSE,"단축1";#N/A,#N/A,FALSE,"단축2";#N/A,#N/A,FALSE,"단축3";#N/A,#N/A,FALSE,"장축";#N/A,#N/A,FALSE,"4WD"}</definedName>
    <definedName name="_mk123" hidden="1">#REF!</definedName>
    <definedName name="_Mkt2" hidden="1">#REF!</definedName>
    <definedName name="_mkt3" hidden="1">#REF!</definedName>
    <definedName name="_msl3" hidden="1">{#N/A,#N/A,FALSE,"USMED 3";#N/A,#N/A,FALSE,"MARCHALLENGER 1";#N/A,#N/A,FALSE,"MARCHALLENGER 2";#N/A,#N/A,FALSE,"MARCHALLENGER 3";#N/A,#N/A,FALSE,"MARCHALLENGER 4"}</definedName>
    <definedName name="_MTC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TC3"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MTC4"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_n3" hidden="1">{#N/A,#N/A,FALSE,"196126-0690";#N/A,#N/A,FALSE,"196126-0690";#N/A,#N/A,FALSE,"1961165-0201"}</definedName>
    <definedName name="_N300" hidden="1">{#N/A,#N/A,TRUE,"일정"}</definedName>
    <definedName name="_NA11" hidden="1">{#N/A,#N/A,FALSE,"단축1";#N/A,#N/A,FALSE,"단축2";#N/A,#N/A,FALSE,"단축3";#N/A,#N/A,FALSE,"장축";#N/A,#N/A,FALSE,"4WD"}</definedName>
    <definedName name="_NBV2"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_nds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ds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new1" hidden="1">{#N/A,#N/A,FALSE,"Cash Flows";#N/A,#N/A,FALSE,"Fixed Assets";#N/A,#N/A,FALSE,"Balance Sheet";#N/A,#N/A,FALSE,"P &amp; L"}</definedName>
    <definedName name="_new1_1" hidden="1">{"letter",#N/A,FALSE,"Letter";"amort",#N/A,FALSE,"Amort"}</definedName>
    <definedName name="_new1_2" hidden="1">{"letter",#N/A,FALSE,"Letter";"amort",#N/A,FALSE,"Amort"}</definedName>
    <definedName name="_new1_2_1" hidden="1">{"letter",#N/A,FALSE,"Letter";"amort",#N/A,FALSE,"Amort"}</definedName>
    <definedName name="_new1_2_1_1" hidden="1">{"letter",#N/A,FALSE,"Letter";"amort",#N/A,FALSE,"Amort"}</definedName>
    <definedName name="_new1_2_1_2" hidden="1">{"letter",#N/A,FALSE,"Letter";"amort",#N/A,FALSE,"Amort"}</definedName>
    <definedName name="_new1_2_2" hidden="1">{"letter",#N/A,FALSE,"Letter";"amort",#N/A,FALSE,"Amort"}</definedName>
    <definedName name="_new1_2_3" hidden="1">{"letter",#N/A,FALSE,"Letter";"amort",#N/A,FALSE,"Amort"}</definedName>
    <definedName name="_new1_3" hidden="1">{"letter",#N/A,FALSE,"Letter";"amort",#N/A,FALSE,"Amort"}</definedName>
    <definedName name="_new1_3_1" hidden="1">{"letter",#N/A,FALSE,"Letter";"amort",#N/A,FALSE,"Amort"}</definedName>
    <definedName name="_new1_3_2" hidden="1">{"letter",#N/A,FALSE,"Letter";"amort",#N/A,FALSE,"Amort"}</definedName>
    <definedName name="_new1_4" hidden="1">{"letter",#N/A,FALSE,"Letter";"amort",#N/A,FALSE,"Amort"}</definedName>
    <definedName name="_NEW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nis3" hidden="1">#REF!</definedName>
    <definedName name="_NOC05"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NOC05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_NOT13" hidden="1">#REF!</definedName>
    <definedName name="_NOT14" hidden="1">#REF!</definedName>
    <definedName name="_NOT15" hidden="1">#REF!</definedName>
    <definedName name="_NOT16" hidden="1">#REF!</definedName>
    <definedName name="_NOT17" hidden="1">#REF!</definedName>
    <definedName name="_NOT18" hidden="1">#REF!</definedName>
    <definedName name="_NOT19" hidden="1">#REF!</definedName>
    <definedName name="_NOT20" hidden="1">#REF!</definedName>
    <definedName name="_NOT22" hidden="1">#REF!</definedName>
    <definedName name="_NOT23" hidden="1">#REF!</definedName>
    <definedName name="_NOT24" hidden="1">#REF!</definedName>
    <definedName name="_NOT25" hidden="1">#REF!</definedName>
    <definedName name="_NOT26" hidden="1">#REF!</definedName>
    <definedName name="_Nov05" hidden="1">{#N/A,#N/A,FALSE,"PM8 table"}</definedName>
    <definedName name="_NSO2" hidden="1">{"'Sheet1'!$L$16"}</definedName>
    <definedName name="_OIL310106" hidden="1">{#N/A,#N/A,FALSE,"PMTABB";#N/A,#N/A,FALSE,"PMTABB"}</definedName>
    <definedName name="_OIL310701" hidden="1">{#N/A,#N/A,FALSE,"PMTABB";#N/A,#N/A,FALSE,"PMTABB"}</definedName>
    <definedName name="_ok1"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rder1" hidden="1">255</definedName>
    <definedName name="_Order2" hidden="1">255</definedName>
    <definedName name="_Order2_1" hidden="1">0</definedName>
    <definedName name="_Parse_In" localSheetId="18" hidden="1">#REF!</definedName>
    <definedName name="_Parse_In" localSheetId="15" hidden="1">#REF!</definedName>
    <definedName name="_Parse_In" localSheetId="0" hidden="1">#REF!</definedName>
    <definedName name="_Parse_In" localSheetId="2" hidden="1">#REF!</definedName>
    <definedName name="_Parse_In" hidden="1">#REF!</definedName>
    <definedName name="_Parse_in_2" hidden="1">#REF!</definedName>
    <definedName name="_Parse_Out" localSheetId="18" hidden="1">#REF!</definedName>
    <definedName name="_Parse_Out" localSheetId="15" hidden="1">#REF!</definedName>
    <definedName name="_Parse_Out" localSheetId="0" hidden="1">#REF!</definedName>
    <definedName name="_Parse_Out" localSheetId="2" hidden="1">#REF!</definedName>
    <definedName name="_Parse_Out" hidden="1">#REF!</definedName>
    <definedName name="_pep2" hidden="1">{#N/A,#N/A,FALSE,"Cover";#N/A,#N/A,FALSE,"Assumptions";#N/A,#N/A,FALSE,"Volumes";#N/A,#N/A,FALSE,"Pricing";#N/A,#N/A,FALSE,"TFLE Walk";#N/A,#N/A,FALSE,"Variable Cost";#N/A,#N/A,FALSE,"Sensitivity";#N/A,#N/A,FALSE,"Investment";#N/A,#N/A,FALSE,"Profitability"}</definedName>
    <definedName name="_Pre09" hidden="1">{#N/A,#N/A,TRUE,"BT M200 da 10x20"}</definedName>
    <definedName name="_Ptk2" hidden="1">#REF!</definedName>
    <definedName name="_PU7" hidden="1">{#N/A,#N/A,TRUE,"일정"}</definedName>
    <definedName name="_q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q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q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q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q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_QAC6" hidden="1">{#N/A,#N/A,FALSE,"SUMMARY REPORT"}</definedName>
    <definedName name="_R" hidden="1">{#N/A,#N/A,FALSE,"USMED 3";#N/A,#N/A,FALSE,"MARCHALLENGER 1";#N/A,#N/A,FALSE,"MARCHALLENGER 2";#N/A,#N/A,FALSE,"MARCHALLENGER 3";#N/A,#N/A,FALSE,"MARCHALLENGER 4"}</definedName>
    <definedName name="_Regression_Int" hidden="1">1</definedName>
    <definedName name="_Regression_Out" hidden="1">#REF!</definedName>
    <definedName name="_Regression_X" hidden="1">#REF!</definedName>
    <definedName name="_Regression_Y" hidden="1">#REF!</definedName>
    <definedName name="_rem8"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_RV2" hidden="1">{#N/A,#N/A,FALSE,"1.시장상황";#N/A,#N/A,FALSE,"2.판매목표";#N/A,#N/A,FALSE,"3.판매력운영";#N/A,#N/A,FALSE,"3.판매력운영 (2)";#N/A,#N/A,FALSE,"3.판매력운영 (3)";#N/A,#N/A,FALSE,"4.주요항목 관리지표 목표";#N/A,#N/A,FALSE,"5중점추진사항"}</definedName>
    <definedName name="_sak1" hidden="1">{"'Server Configuration'!$A$1:$DB$281"}</definedName>
    <definedName name="_sak2" hidden="1">{"'Server Configuration'!$A$1:$DB$281"}</definedName>
    <definedName name="_san4" hidden="1">{0,#N/A,TRUE,0;0,#N/A,TRUE,0}</definedName>
    <definedName name="_SDW1" hidden="1">#REF!</definedName>
    <definedName name="_sec3" hidden="1">#REF!</definedName>
    <definedName name="_sga" localSheetId="18" hidden="1">#REF!</definedName>
    <definedName name="_sga" localSheetId="15" hidden="1">#REF!</definedName>
    <definedName name="_sga" hidden="1">#REF!</definedName>
    <definedName name="_SGA2" hidden="1">{"Page 1",#N/A,TRUE,"Sheet1";"Page 2",#N/A,TRUE,"Sheet1"}</definedName>
    <definedName name="_sl3" hidden="1">{#N/A,#N/A,FALSE,"USMED 3";#N/A,#N/A,FALSE,"MARCHALLENGER 1";#N/A,#N/A,FALSE,"MARCHALLENGER 2";#N/A,#N/A,FALSE,"MARCHALLENGER 3";#N/A,#N/A,FALSE,"MARCHALLENGER 4"}</definedName>
    <definedName name="_slm3" hidden="1">{#N/A,#N/A,FALSE,"USMED 3";#N/A,#N/A,FALSE,"MARCHALLENGER 1";#N/A,#N/A,FALSE,"MARCHALLENGER 2";#N/A,#N/A,FALSE,"MARCHALLENGER 3";#N/A,#N/A,FALSE,"MARCHALLENGER 4"}</definedName>
    <definedName name="_Sort" localSheetId="18" hidden="1">#REF!</definedName>
    <definedName name="_Sort" localSheetId="15" hidden="1">#REF!</definedName>
    <definedName name="_Sort" localSheetId="0" hidden="1">#REF!</definedName>
    <definedName name="_Sort" localSheetId="2" hidden="1">#REF!</definedName>
    <definedName name="_Sort" hidden="1">#REF!</definedName>
    <definedName name="_sort2" hidden="1">#REF!</definedName>
    <definedName name="_SS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S3" hidden="1">{#N/A,#N/A,FALSE,"5120";#N/A,#N/A,FALSE,"5121";#N/A,#N/A,FALSE,"5122";#N/A,#N/A,FALSE,"5123";#N/A,#N/A,FALSE,"5124";#N/A,#N/A,FALSE,"5125";#N/A,#N/A,FALSE,"5126";#N/A,#N/A,FALSE,"5127";#N/A,#N/A,FALSE,"5128";#N/A,#N/A,FALSE,"5129";#N/A,#N/A,FALSE,"512A";#N/A,#N/A,FALSE,"5120C"}</definedName>
    <definedName name="_SS4" hidden="1">{#N/A,#N/A,FALSE,"5120";#N/A,#N/A,FALSE,"5121";#N/A,#N/A,FALSE,"5122";#N/A,#N/A,FALSE,"5123";#N/A,#N/A,FALSE,"5124";#N/A,#N/A,FALSE,"5125";#N/A,#N/A,FALSE,"5126";#N/A,#N/A,FALSE,"5127";#N/A,#N/A,FALSE,"5128";#N/A,#N/A,FALSE,"5129";#N/A,#N/A,FALSE,"512A";#N/A,#N/A,FALSE,"5120C"}</definedName>
    <definedName name="_ss5" hidden="1">{#N/A,#N/A,FALSE,"5120";#N/A,#N/A,FALSE,"5121";#N/A,#N/A,FALSE,"5122";#N/A,#N/A,FALSE,"5123";#N/A,#N/A,FALSE,"5124";#N/A,#N/A,FALSE,"5125";#N/A,#N/A,FALSE,"5126";#N/A,#N/A,FALSE,"5127";#N/A,#N/A,FALSE,"5128";#N/A,#N/A,FALSE,"5129";#N/A,#N/A,FALSE,"512A";#N/A,#N/A,FALSE,"5120C"}</definedName>
    <definedName name="_ss6" hidden="1">{#N/A,#N/A,FALSE,"5120";#N/A,#N/A,FALSE,"5121";#N/A,#N/A,FALSE,"5122";#N/A,#N/A,FALSE,"5123";#N/A,#N/A,FALSE,"5124";#N/A,#N/A,FALSE,"5125";#N/A,#N/A,FALSE,"5126";#N/A,#N/A,FALSE,"5127";#N/A,#N/A,FALSE,"5128";#N/A,#N/A,FALSE,"5129";#N/A,#N/A,FALSE,"512A";#N/A,#N/A,FALSE,"5120C"}</definedName>
    <definedName name="_SSK1" hidden="1">{#N/A,#N/A,FALSE,"COMP"}</definedName>
    <definedName name="_sss1"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st751" hidden="1">#REF!</definedName>
    <definedName name="_T01" hidden="1">#REF!</definedName>
    <definedName name="_T2" hidden="1">{#N/A,#N/A,FALSE,"단축1";#N/A,#N/A,FALSE,"단축2";#N/A,#N/A,FALSE,"단축3";#N/A,#N/A,FALSE,"장축";#N/A,#N/A,FALSE,"4WD"}</definedName>
    <definedName name="_T2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ab4" hidden="1">{#N/A,#N/A,FALSE,"INPUTS";#N/A,#N/A,FALSE,"PROFORMA BSHEET";#N/A,#N/A,FALSE,"COMBINED";#N/A,#N/A,FALSE,"ACQUIROR";#N/A,#N/A,FALSE,"TARGET 1";#N/A,#N/A,FALSE,"TARGET 2";#N/A,#N/A,FALSE,"HIGH YIELD";#N/A,#N/A,FALSE,"OVERFUND"}</definedName>
    <definedName name="_Table1_In1" localSheetId="18" hidden="1">#REF!</definedName>
    <definedName name="_Table1_In1" localSheetId="15" hidden="1">#REF!</definedName>
    <definedName name="_Table1_In1" localSheetId="0" hidden="1">#REF!</definedName>
    <definedName name="_Table1_In1" localSheetId="20" hidden="1">#REF!</definedName>
    <definedName name="_Table1_In1" localSheetId="2" hidden="1">#REF!</definedName>
    <definedName name="_Table1_In1" hidden="1">#REF!</definedName>
    <definedName name="_Table1_In2" hidden="1">#REF!</definedName>
    <definedName name="_Table1_Out" localSheetId="18" hidden="1">#REF!</definedName>
    <definedName name="_Table1_Out" localSheetId="15" hidden="1">#REF!</definedName>
    <definedName name="_Table1_Out" localSheetId="0" hidden="1">#REF!</definedName>
    <definedName name="_Table1_Out" localSheetId="20" hidden="1">#REF!</definedName>
    <definedName name="_Table1_Out" localSheetId="2" hidden="1">#REF!</definedName>
    <definedName name="_Table1_Out" hidden="1">#REF!</definedName>
    <definedName name="_Table2_In1" hidden="1">#REF!</definedName>
    <definedName name="_Table2_In2" hidden="1">#REF!</definedName>
    <definedName name="_Table2_Out" localSheetId="18" hidden="1">#REF!</definedName>
    <definedName name="_Table2_Out" localSheetId="15" hidden="1">#REF!</definedName>
    <definedName name="_Table2_Out" localSheetId="0" hidden="1">#REF!</definedName>
    <definedName name="_Table2_Out" localSheetId="2" hidden="1">#REF!</definedName>
    <definedName name="_Table2_Out" hidden="1">#REF!</definedName>
    <definedName name="_Table3_In2" hidden="1">#REF!</definedName>
    <definedName name="_tb2" hidden="1">{#N/A,#N/A,FALSE,"단축1";#N/A,#N/A,FALSE,"단축2";#N/A,#N/A,FALSE,"단축3";#N/A,#N/A,FALSE,"장축";#N/A,#N/A,FALSE,"4WD"}</definedName>
    <definedName name="_Tir1" hidden="1">{#N/A,#N/A,TRUE,"일정"}</definedName>
    <definedName name="_TIR2" hidden="1">{#N/A,#N/A,TRUE,"일정"}</definedName>
    <definedName name="_TIR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mp1" hidden="1">#REF!</definedName>
    <definedName name="_top10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TRU22"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UP07" hidden="1">#REF!</definedName>
    <definedName name="_UP09" hidden="1">#REF!</definedName>
    <definedName name="_V" hidden="1">{"Page 1",#N/A,TRUE,"Sheet1";"Page 2",#N/A,TRUE,"Sheet1"}</definedName>
    <definedName name="_V21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_VOP3" localSheetId="0" hidden="1">#REF!</definedName>
    <definedName name="_VOP3" hidden="1">#REF!</definedName>
    <definedName name="_w123" hidden="1">{"Edition",#N/A,FALSE,"Data"}</definedName>
    <definedName name="_w123_1" hidden="1">{"Edition",#N/A,FALSE,"Data"}</definedName>
    <definedName name="_w456" hidden="1">{"Edition",#N/A,FALSE,"Data"}</definedName>
    <definedName name="_w456_1" hidden="1">{"Edition",#N/A,FALSE,"Data"}</definedName>
    <definedName name="_wer" hidden="1">#REF!</definedName>
    <definedName name="_wr1" hidden="1">{"hist_bs",#N/A,FALSE,"Exhibit D,E1,E2";#N/A,#N/A,FALSE,"Exhibit E3";#N/A,#N/A,FALSE,"Mgmt. Projtn";#N/A,#N/A,FALSE,"Exhibit B-1";#N/A,#N/A,FALSE,"Exhibit A";#N/A,#N/A,FALSE,"WACC";#N/A,#N/A,FALSE,"Control";"hist_inc",#N/A,FALSE,"Exhibit D,E1,E2"}</definedName>
    <definedName name="_wrn1" hidden="1">{"schedule1",#N/A,FALSE,"Sheet1";"schedule2",#N/A,FALSE,"Sheet1";"schedule3",#N/A,FALSE,"Sheet1";"schedule4",#N/A,FALSE,"Sheet1";"schedule5",#N/A,FALSE,"Sheet1";"schedule6",#N/A,FALSE,"Sheet1"}</definedName>
    <definedName name="_wrn1_1" hidden="1">{"EE4 Budget months only in USD",#N/A,TRUE,"Profit and Loss";"EE4 Budget months only in USD",#N/A,TRUE,"Firm capex";"EE4 Budget months only in USD",#N/A,TRUE,"Cashflow";"EE4 Budget months only in USD",#N/A,TRUE,"Balance Sheet"}</definedName>
    <definedName name="_wrn2" hidden="1">{#N/A,#N/A,FALSE,"Cash Flows";#N/A,#N/A,FALSE,"Fixed Assets";#N/A,#N/A,FALSE,"Balance Sheet";#N/A,#N/A,FALSE,"P &amp; L"}</definedName>
    <definedName name="_wrong" hidden="1">#REF!</definedName>
    <definedName name="_ww2" hidden="1">{#N/A,#N/A,FALSE,"Admin";#N/A,#N/A,FALSE,"Other"}</definedName>
    <definedName name="_www2"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xx1" hidden="1">{"'Typical Costs Estimates'!$C$158:$H$161"}</definedName>
    <definedName name="_z" hidden="1">{"'Blank'!$A$1:$A$2"}</definedName>
    <definedName name="」"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④" hidden="1">{"'Ｔ＿バイヤーコード表'!$A$1:$E$236"}</definedName>
    <definedName name="⑤2" hidden="1">{"'TOYOTA'!$A$1:$R$26"}</definedName>
    <definedName name="Ａ" hidden="1">{#N/A,#N/A,FALSE,"Sheet6 (24)"}</definedName>
    <definedName name="â" hidden="1">{"'Sheet1'!$L$16"}</definedName>
    <definedName name="A\" hidden="1">#REF!</definedName>
    <definedName name="a_2" hidden="1">{"'FY98 BP2'!$A$1:$K$27","'FY98 BP2'!$A$3:$K$27"}</definedName>
    <definedName name="a_3" hidden="1">{"'FY98 BP2'!$A$1:$K$27","'FY98 BP2'!$A$3:$K$27"}</definedName>
    <definedName name="a_4" hidden="1">{"'FY98 BP2'!$A$1:$K$27","'FY98 BP2'!$A$3:$K$27"}</definedName>
    <definedName name="A1_00근거" hidden="1">{#N/A,#N/A,FALSE,"단축1";#N/A,#N/A,FALSE,"단축2";#N/A,#N/A,FALSE,"단축3";#N/A,#N/A,FALSE,"장축";#N/A,#N/A,FALSE,"4WD"}</definedName>
    <definedName name="a1bc" hidden="1">{#N/A,#N/A,FALSE,"Staffnos &amp; cost"}</definedName>
    <definedName name="AA" localSheetId="18" hidden="1">#REF!</definedName>
    <definedName name="AA" localSheetId="15" hidden="1">#REF!</definedName>
    <definedName name="AA" localSheetId="0" hidden="1">#REF!</definedName>
    <definedName name="AA" localSheetId="2" hidden="1">#REF!</definedName>
    <definedName name="AA" hidden="1">#REF!</definedName>
    <definedName name="AA.Report.Files" hidden="1">#REF!</definedName>
    <definedName name="AA.Reports.Available" hidden="1">#REF!</definedName>
    <definedName name="ａａａ" hidden="1">{#N/A,#N/A,FALSE,"Sheet6 (24)"}</definedName>
    <definedName name="aaa_1" hidden="1">{#N/A,#N/A,FALSE,"Staffnos &amp; cost"}</definedName>
    <definedName name="aaa_2" hidden="1">{#N/A,#N/A,FALSE,"Staffnos &amp; cost"}</definedName>
    <definedName name="aaa_3" hidden="1">{#N/A,#N/A,FALSE,"Staffnos &amp; cost"}</definedName>
    <definedName name="aaa_4" hidden="1">{#N/A,#N/A,FALSE,"Staffnos &amp; cost"}</definedName>
    <definedName name="aaa_5" hidden="1">{#N/A,#N/A,FALSE,"Staffnos &amp; cost"}</definedName>
    <definedName name="AAA_DOCTOPS" hidden="1">"AAA_SET"</definedName>
    <definedName name="AAA_duser" hidden="1">"OFF"</definedName>
    <definedName name="aaaa_1" hidden="1">{"Page 1",#N/A,TRUE,"Sheet1";"Page 2",#N/A,TRUE,"Sheet1"}</definedName>
    <definedName name="aaaa_2" hidden="1">{"Page 1",#N/A,TRUE,"Sheet1";"Page 2",#N/A,TRUE,"Sheet1"}</definedName>
    <definedName name="aaaa1" hidden="1">{#N/A,#N/A,FALSE,"Staffnos &amp; cost"}</definedName>
    <definedName name="aaaa2" hidden="1">#N/A</definedName>
    <definedName name="aaaa3" hidden="1">#N/A</definedName>
    <definedName name="aaaa4" localSheetId="9" hidden="1">1/_________________q1</definedName>
    <definedName name="aaaa4" hidden="1">1/_________________q1</definedName>
    <definedName name="aaaa5" localSheetId="9" hidden="1">1/_________________q1</definedName>
    <definedName name="aaaa5" hidden="1">1/_________________q1</definedName>
    <definedName name="aaaa6" localSheetId="9" hidden="1">1/_________________q1</definedName>
    <definedName name="aaaa6" hidden="1">1/_________________q1</definedName>
    <definedName name="aaaaa" hidden="1">{#N/A,#N/A,TRUE,"Staffnos &amp; cost"}</definedName>
    <definedName name="aaaaa_1" hidden="1">{"Page 1",#N/A,TRUE,"Sheet1";"Page 2",#N/A,TRUE,"Sheet1"}</definedName>
    <definedName name="aaaaa_2" hidden="1">{"Page 1",#N/A,TRUE,"Sheet1";"Page 2",#N/A,TRUE,"Sheet1"}</definedName>
    <definedName name="AAAAAAA" hidden="1">{#N/A,#N/A,FALSE,"Staffnos &amp; cost"}</definedName>
    <definedName name="AAAAAAAA" hidden="1">{#N/A,#N/A,TRUE,"Staffnos &amp; cost"}</definedName>
    <definedName name="aaaaaaaa3"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 hidden="1">{"'Sheet1'!$L$16"}</definedName>
    <definedName name="aaaaaaaaa_1" hidden="1">{#N/A,#N/A,TRUE,"Staffnos &amp; cost"}</definedName>
    <definedName name="aaaaaaaaa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4"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7"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aaaaaaaaaaaa"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aaaaaaaaaaaa"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aaaaaaaaaaaa" localSheetId="20" hidden="1">{"'Sheet1'!$L$16"}</definedName>
    <definedName name="aaaaaaaaaaaaa"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aaaaaaaaaaaa"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aaaaaaaaaaaaa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5"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AAA" hidden="1">{#N/A,#N/A,FALSE,"Sheet6 (24)"}</definedName>
    <definedName name="aaaaaaaaaaaaaaaa6"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aaaaaaaaaaaaaaaaaa"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aaaaaaaaaaaaaaaaaaaaaa" hidden="1">{"ARGENTINA",#N/A,FALSE,"FORCARTA"}</definedName>
    <definedName name="aaaaaaaaaaaaaaaaaaaaaaaa" hidden="1">{"ACC5408",#N/A,FALSE,"FORCARTA"}</definedName>
    <definedName name="AAAAAAAAAAAAAAAAAAAAAAAAA" hidden="1">{#N/A,#N/A,FALSE,"Sheet6 (24)"}</definedName>
    <definedName name="aaaaaaaaaaaaaaaaaaaaaaaaa_1" hidden="1">{#N/A,#N/A,FALSE,"Highlights";#N/A,#N/A,FALSE,"Income";#N/A,#N/A,FALSE,"Revenue";#N/A,#N/A,FALSE,"Expenses";#N/A,#N/A,FALSE,"Provisions";#N/A,#N/A,FALSE,"Income % of Revenue";#N/A,#N/A,FALSE,"Comp % of Revenue";#N/A,#N/A,FALSE,"DBNA ROE";#N/A,#N/A,FALSE,"ROE by Product"}</definedName>
    <definedName name="aaaaaaaaaaaaaaaaaaaaaaaaaaaa" hidden="1">{"ACC1",#N/A,FALSE,"ACCPAYAB";"ACC2",#N/A,FALSE,"ACCPAYAB"}</definedName>
    <definedName name="aaaaaaaaaaaaaaaaaaaaaaaaaaaaaaaa"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aaaaaaaaaaaaaaaaaaaaaaaaaaaaaaaaa" hidden="1">{"BRAZAUTO",#N/A,FALSE,"FORCARTA"}</definedName>
    <definedName name="aaaaaaaaaaaaaaaaaaaaaaaaaaaaaaaaaaa" hidden="1">{#N/A,#N/A,FALSE,"BS 16";#N/A,#N/A,FALSE,"BS 16-A";#N/A,#N/A,FALSE,"BS 16-B";#N/A,#N/A,FALSE,"BS 16-C";#N/A,#N/A,FALSE,"NAO BS 16";#N/A,#N/A,FALSE,"Attach A (1998 Targets)"}</definedName>
    <definedName name="aaaaaaaaaaaaaaaaaaaaaaaaaaaaaaaaaaaa" hidden="1">{"CONTHEAD",#N/A,FALSE,"FORCARTA"}</definedName>
    <definedName name="AAAAAAAAAAAAAAAAAAAAAAAAAAAAAAAAAAAAAA" hidden="1">{#N/A,#N/A,FALSE,"USMED 3";#N/A,#N/A,FALSE,"MARCHALLENGER 1";#N/A,#N/A,FALSE,"MARCHALLENGER 2";#N/A,#N/A,FALSE,"MARCHALLENGER 3";#N/A,#N/A,FALSE,"MARCHALLENGER 4"}</definedName>
    <definedName name="aaaaaaaaaaaaaaaaaaaaaaaaaaaaaaaaaaaaaaaaaaa" hidden="1">{#N/A,#N/A,FALSE,"Staffnos &amp; cost"}</definedName>
    <definedName name="aaaaab" hidden="1">{#N/A,#N/A,FALSE,"Model";#N/A,#N/A,FALSE,"Division"}</definedName>
    <definedName name="aaaab" hidden="1">#N/A</definedName>
    <definedName name="aaaac" hidden="1">#N/A</definedName>
    <definedName name="aaaad" hidden="1">#N/A</definedName>
    <definedName name="aaaae" hidden="1">#N/A</definedName>
    <definedName name="aaaavv3" hidden="1">#N/A</definedName>
    <definedName name="aaabbb"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aa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a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b_1" hidden="1">{#N/A,#N/A,FALSE,"AUDIT-MWOS"}</definedName>
    <definedName name="AAB_Addin5" hidden="1">"AAB_Description for addin 5,Description for addin 5,Description for addin 5,Description for addin 5,Description for addin 5,Description for addin 5"</definedName>
    <definedName name="AAB_GSPPG" hidden="1">"AAB_Goldman Sachs PPG Chart Utilities 1.0g"</definedName>
    <definedName name="aabb" hidden="1">{#N/A,#N/A,FALSE,"Projections";#N/A,#N/A,FALSE,"Multiples Valuation";#N/A,#N/A,FALSE,"LBO";#N/A,#N/A,FALSE,"Multiples_Sensitivity";#N/A,#N/A,FALSE,"Summary"}</definedName>
    <definedName name="aabbb" hidden="1">{#N/A,#N/A,FALSE,"Hip.Bas";#N/A,#N/A,FALSE,"ventas";#N/A,#N/A,FALSE,"ingre-Año";#N/A,#N/A,FALSE,"ventas-Año";#N/A,#N/A,FALSE,"Costepro";#N/A,#N/A,FALSE,"inversion";#N/A,#N/A,FALSE,"personal";#N/A,#N/A,FALSE,"Gastos-V";#N/A,#N/A,FALSE,"Circulante";#N/A,#N/A,FALSE,"CONSOLI";#N/A,#N/A,FALSE,"Es-Fin";#N/A,#N/A,FALSE,"Margen-P"}</definedName>
    <definedName name="aABC" hidden="1">{#N/A,#N/A,FALSE,"SUMMARY REPORT"}</definedName>
    <definedName name="AABS" hidden="1">{#N/A,#N/A,FALSE,"Productivity"}</definedName>
    <definedName name="aa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chart2" hidden="1">#REF!</definedName>
    <definedName name="aachart6" hidden="1">#REF!</definedName>
    <definedName name="aa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e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aff" hidden="1">{#N/A,#N/A,FALSE,"SUMMARY REPORT"}</definedName>
    <definedName name="aaif" hidden="1">{#N/A,#N/A,FALSE,"단축1";#N/A,#N/A,FALSE,"단축2";#N/A,#N/A,FALSE,"단축3";#N/A,#N/A,FALSE,"장축";#N/A,#N/A,FALSE,"4WD"}</definedName>
    <definedName name="aakaka" hidden="1">{#N/A,#N/A,TRUE,"Staffnos &amp; cost"}</definedName>
    <definedName name="aakaka_1" hidden="1">{#N/A,#N/A,TRUE,"Staffnos &amp; cost"}</definedName>
    <definedName name="aas" hidden="1">{#N/A,#N/A,FALSE,"1호 과표세액";#N/A,#N/A,FALSE,"2호 서식";#N/A,#N/A,FALSE,"2호부표 최저한세";#N/A,#N/A,FALSE,"5호 농어촌";#N/A,#N/A,FALSE,"6호 소득금액";#N/A,#N/A,FALSE,"6호 첨부(익)";#N/A,#N/A,FALSE,"6호 첨부(손)";#N/A,#N/A,FALSE,"6-1호 수입금액";#N/A,#N/A,FALSE,"6-2(7)호 해외투자";#N/A,#N/A,FALSE,"6-3호 퇴충";#N/A,#N/A,FALSE,"6-3(3)호 단퇴";#N/A,#N/A,FALSE,"6-3(4)호 대손";#N/A,#N/A,FALSE,"6-4호 접대(갑)";#N/A,#N/A,FALSE,"6-4호 접대(을)";#N/A,#N/A,FALSE,"9호 자본금(갑)";#N/A,#N/A,FALSE,"9호 자본금(을)";#N/A,#N/A,FALSE,"조8호 기술인력";#N/A,#N/A,FALSE,"국공채감면";#N/A,#N/A,FALSE,"전기수정";#N/A,#N/A,FALSE,"퇴충명세";#N/A,#N/A,FALSE,"적금모집권유비";#N/A,#N/A,FALSE,"해외투자현황";#N/A,#N/A,FALSE,"외화감면";#N/A,#N/A,FALSE,"대손상각등명세"}</definedName>
    <definedName name="aassa" hidden="1">#REF!</definedName>
    <definedName name="AAT" hidden="1">{#N/A,#N/A,TRUE,"일정"}</definedName>
    <definedName name="abad" hidden="1">{#N/A,#N/A,FALSE,"Aging Summary";#N/A,#N/A,FALSE,"Ratio Analysis";#N/A,#N/A,FALSE,"Test 120 Day Accts";#N/A,#N/A,FALSE,"Tickmarks"}</definedName>
    <definedName name="abae" hidden="1">{#N/A,#N/A,FALSE,"Aging Summary";#N/A,#N/A,FALSE,"Ratio Analysis";#N/A,#N/A,FALSE,"Test 120 Day Accts";#N/A,#N/A,FALSE,"Tickmarks"}</definedName>
    <definedName name="abaf" hidden="1">{#N/A,#N/A,FALSE,"Aging Summary";#N/A,#N/A,FALSE,"Ratio Analysis";#N/A,#N/A,FALSE,"Test 120 Day Accts";#N/A,#N/A,FALSE,"Tickmarks"}</definedName>
    <definedName name="abag" hidden="1">{#N/A,#N/A,FALSE,"Aging Summary";#N/A,#N/A,FALSE,"Ratio Analysis";#N/A,#N/A,FALSE,"Test 120 Day Accts";#N/A,#N/A,FALSE,"Tickmarks"}</definedName>
    <definedName name="abah" hidden="1">{#N/A,#N/A,FALSE,"Aging Summary";#N/A,#N/A,FALSE,"Ratio Analysis";#N/A,#N/A,FALSE,"Test 120 Day Accts";#N/A,#N/A,FALSE,"Tickmarks"}</definedName>
    <definedName name="abai" hidden="1">{#N/A,#N/A,FALSE,"Aging Summary";#N/A,#N/A,FALSE,"Ratio Analysis";#N/A,#N/A,FALSE,"Test 120 Day Accts";#N/A,#N/A,FALSE,"Tickmarks"}</definedName>
    <definedName name="abc_1" hidden="1">{"letter",#N/A,FALSE,"Letter";"amort",#N/A,FALSE,"Amort"}</definedName>
    <definedName name="ABC_2" hidden="1">{#N/A,#N/A,FALSE,"J1_month";#N/A,#N/A,FALSE,"OUTLOOK vs BUDGET";#N/A,#N/A,FALSE,"BvOL_group";#N/A,#N/A,FALSE,"BUDGETvOLOOK";#N/A,#N/A,FALSE,"Overtime";#N/A,#N/A,FALSE,"Engines_per_ Head"}</definedName>
    <definedName name="abc_2_1" hidden="1">{"letter",#N/A,FALSE,"Letter";"amort",#N/A,FALSE,"Amort"}</definedName>
    <definedName name="abc_2_1_1" hidden="1">{"letter",#N/A,FALSE,"Letter";"amort",#N/A,FALSE,"Amort"}</definedName>
    <definedName name="abc_2_1_2" hidden="1">{"letter",#N/A,FALSE,"Letter";"amort",#N/A,FALSE,"Amort"}</definedName>
    <definedName name="abc_2_2" hidden="1">{"letter",#N/A,FALSE,"Letter";"amort",#N/A,FALSE,"Amort"}</definedName>
    <definedName name="abc_2_3" hidden="1">{"letter",#N/A,FALSE,"Letter";"amort",#N/A,FALSE,"Amort"}</definedName>
    <definedName name="abc_3" hidden="1">{"letter",#N/A,FALSE,"Letter";"amort",#N/A,FALSE,"Amort"}</definedName>
    <definedName name="abc_3_1" hidden="1">{"letter",#N/A,FALSE,"Letter";"amort",#N/A,FALSE,"Amort"}</definedName>
    <definedName name="abc_3_2" hidden="1">{"letter",#N/A,FALSE,"Letter";"amort",#N/A,FALSE,"Amort"}</definedName>
    <definedName name="ABC_4" hidden="1">{#N/A,#N/A,FALSE,"Staffnos &amp; cost"}</definedName>
    <definedName name="ABC_5" hidden="1">{#N/A,#N/A,FALSE,"Staffnos &amp; cost"}</definedName>
    <definedName name="ABC2_2" hidden="1">{#N/A,#N/A,FALSE,"J1_month";#N/A,#N/A,FALSE,"OUTLOOK vs BUDGET";#N/A,#N/A,FALSE,"BvOL_group";#N/A,#N/A,FALSE,"BUDGETvOLOOK";#N/A,#N/A,FALSE,"Overtime";#N/A,#N/A,FALSE,"Engines_per_ Head"}</definedName>
    <definedName name="abcanbv" hidden="1">{#N/A,#N/A,FALSE,"SUMMARY REPORT"}</definedName>
    <definedName name="abcde" hidden="1">{#N/A,#N/A,FALSE,"Title Page";#N/A,#N/A,FALSE,"Conclusions";#N/A,#N/A,FALSE,"Assum.";#N/A,#N/A,FALSE,"Sun  DCF-WC-Dep";#N/A,#N/A,FALSE,"MarketValue";#N/A,#N/A,FALSE,"BalSheet";#N/A,#N/A,FALSE,"WACC";#N/A,#N/A,FALSE,"PC+ Info.";#N/A,#N/A,FALSE,"PC+Info_2"}</definedName>
    <definedName name="abcdefghijk"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efghijk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ABCDF" hidden="1">{#N/A,#N/A,FALSE,"SUMMARY REPORT"}</definedName>
    <definedName name="ABCF" hidden="1">{#N/A,#N/A,FALSE,"SUMMARY REPORT"}</definedName>
    <definedName name="ABDD" hidden="1">{#N/A,#N/A,FALSE,"단축1";#N/A,#N/A,FALSE,"단축2";#N/A,#N/A,FALSE,"단축3";#N/A,#N/A,FALSE,"장축";#N/A,#N/A,FALSE,"4WD"}</definedName>
    <definedName name="abhi" hidden="1">{#N/A,#N/A,FALSE,"SUMMARY REPORT"}</definedName>
    <definedName name="abhi\" hidden="1">{#N/A,#N/A,TRUE,"TOTALS";#N/A,#N/A,TRUE,"ROUTES"}</definedName>
    <definedName name="abp" hidden="1">{#N/A,#N/A,FALSE,"Sheet6 (24)"}</definedName>
    <definedName name="abrff" hidden="1">{"werbung",#N/A,FALSE,"GuV9900-0399";"betrieb",#N/A,FALSE,"GuV9900-0399";"personal",#N/A,FALSE,"GuV9900-0399";"tvg",#N/A,FALSE,"GuV9900-0399";"verwaltung",#N/A,FALSE,"GuV9900-0399"}</definedName>
    <definedName name="abvc" hidden="1">{"DJH3",#N/A,FALSE,"PFL00805";"PJB3",#N/A,FALSE,"PFL00805";"JMD3",#N/A,FALSE,"PFL00805";"DNB3",#N/A,FALSE,"PFL00805";"MJP3",#N/A,FALSE,"PFL00805";"RAB3",#N/A,FALSE,"PFL00805";"GJW3",#N/A,FALSE,"PFL00805";"MASTER3",#N/A,FALSE,"PFL00805"}</definedName>
    <definedName name="ABZ" hidden="1">{#N/A,#N/A,FALSE,"SUMMARY REPORT"}</definedName>
    <definedName name="acb" hidden="1">{#N/A,#N/A,FALSE,"SUMMARY REPORT"}</definedName>
    <definedName name="Access_Button" hidden="1">"tpds0409_RAW_DATA_0318_List"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"D:\Compensation\comp data 2001.xls"</definedName>
    <definedName name="AccessDatabase_1" hidden="1">"C:\jhp2\JHP\AES\PJTFINAL.mdb"</definedName>
    <definedName name="accfd" hidden="1">{#N/A,#N/A,FALSE,"SUMMARY REPORT"}</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t3" hidden="1">{#N/A,#N/A,TRUE,"SUMMARY";#N/A,#N/A,TRUE,"Unsettled Deal IO";#N/A,#N/A,TRUE,"Treasury Options";#N/A,#N/A,TRUE,"CMT Floors";#N/A,#N/A,TRUE,"Pipeline";#N/A,#N/A,TRUE,"MBS Deriv";#N/A,#N/A,TRUE,"Swap";#N/A,#N/A,TRUE,"Portfolio";#N/A,#N/A,TRUE,"Portfolio Transfer";#N/A,#N/A,TRUE,"Non-INMC Subs"}</definedName>
    <definedName name="Accting0600" hidden="1">{#N/A,#N/A,TRUE,"SUMMARY";#N/A,#N/A,TRUE,"Unsettled Deal IO";#N/A,#N/A,TRUE,"Treasury Options";#N/A,#N/A,TRUE,"CMT Floors";#N/A,#N/A,TRUE,"Pipeline";#N/A,#N/A,TRUE,"MBS Deriv";#N/A,#N/A,TRUE,"Swap";#N/A,#N/A,TRUE,"Portfolio";#N/A,#N/A,TRUE,"Portfolio Transfer";#N/A,#N/A,TRUE,"Non-INMC Subs"}</definedName>
    <definedName name="acd" hidden="1">#REF!</definedName>
    <definedName name="ACDE" hidden="1">{#N/A,#N/A,FALSE,"SUMMARY REPORT"}</definedName>
    <definedName name="ACDS" hidden="1">{#N/A,#N/A,FALSE,"SUMMARY REPORT"}</definedName>
    <definedName name="ACFS" hidden="1">{"REP1",#N/A,FALSE,"HSSA-LOG"}</definedName>
    <definedName name="ACFS_1" hidden="1">{"REP1",#N/A,FALSE,"HSSA-LOG"}</definedName>
    <definedName name="acg" hidden="1">{#N/A,#N/A,FALSE,"SUMMARY REPORT"}</definedName>
    <definedName name="achart2" hidden="1">#REF!</definedName>
    <definedName name="achart3" hidden="1">#REF!</definedName>
    <definedName name="achart4" hidden="1">#REF!</definedName>
    <definedName name="achart5" hidden="1">#REF!</definedName>
    <definedName name="ACON" hidden="1">{#N/A,#N/A,TRUE,"일정"}</definedName>
    <definedName name="acq" hidden="1">{#N/A,#N/A,FALSE,"SUMMARY REPORT"}</definedName>
    <definedName name="ACR4차"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ctual" hidden="1">{#N/A,#N/A,FALSE,"Cash Flows";#N/A,#N/A,FALSE,"Fixed Assets";#N/A,#N/A,FALSE,"Balance Sheet";#N/A,#N/A,FALSE,"P &amp; L"}</definedName>
    <definedName name="Actual_1" hidden="1">{#N/A,#N/A,FALSE,"Staffnos &amp; cost"}</definedName>
    <definedName name="ACwvu.BS." hidden="1">#REF!</definedName>
    <definedName name="ACwvu.inputs._.raw._.data." hidden="1">#REF!</definedName>
    <definedName name="ACwvu.Japan_Capers_Ed_Pub." hidden="1">#REF!</definedName>
    <definedName name="ACwvu.KJP_CC." hidden="1">#REF!</definedName>
    <definedName name="ACwvu.summary1." hidden="1">#REF!</definedName>
    <definedName name="ACwvu.summary2." hidden="1">#REF!</definedName>
    <definedName name="ACwvu.summary3." hidden="1">#REF!</definedName>
    <definedName name="ad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ADAS" hidden="1">{"'매출계획'!$D$2"}</definedName>
    <definedName name="adc" hidden="1">{"TotalMR_CY",#N/A,FALSE,"PLAN97 MASTER"}</definedName>
    <definedName name="adda" hidden="1">{#N/A,#N/A,FALSE,"Aging Summary";#N/A,#N/A,FALSE,"Ratio Analysis";#N/A,#N/A,FALSE,"Test 120 Day Accts";#N/A,#N/A,FALSE,"Tickmarks"}</definedName>
    <definedName name="addb" hidden="1">{#N/A,#N/A,FALSE,"CBE";#N/A,#N/A,FALSE,"SWK"}</definedName>
    <definedName name="adddd" hidden="1">{"DJH3",#N/A,FALSE,"PFL00805";"PJB3",#N/A,FALSE,"PFL00805";"JMD3",#N/A,FALSE,"PFL00805";"DNB3",#N/A,FALSE,"PFL00805";"MJP3",#N/A,FALSE,"PFL00805";"RAB3",#N/A,FALSE,"PFL00805";"GJW3",#N/A,FALSE,"PFL00805";"MASTER3",#N/A,FALSE,"PFL00805"}</definedName>
    <definedName name="addg" hidden="1">{#N/A,#N/A,FALSE,"CBE";#N/A,#N/A,FALSE,"SWK"}</definedName>
    <definedName name="additions" hidden="1">{#N/A,#N/A,FALSE,"COMP"}</definedName>
    <definedName name="ade" hidden="1">{#N/A,#N/A,FALSE,"인원";#N/A,#N/A,FALSE,"비용2";#N/A,#N/A,FALSE,"비용1";#N/A,#N/A,FALSE,"비용";#N/A,#N/A,FALSE,"보증2";#N/A,#N/A,FALSE,"보증1";#N/A,#N/A,FALSE,"보증";#N/A,#N/A,FALSE,"손익1";#N/A,#N/A,FALSE,"손익";#N/A,#N/A,FALSE,"부서별매출";#N/A,#N/A,FALSE,"매출"}</definedName>
    <definedName name="adfa" hidden="1">{"cap_structure",#N/A,FALSE,"Graph-Mkt Cap";"price",#N/A,FALSE,"Graph-Price";"ebit",#N/A,FALSE,"Graph-EBITDA";"ebitda",#N/A,FALSE,"Graph-EBITDA"}</definedName>
    <definedName name="adfadf" hidden="1">{#N/A,#N/A,FALSE,"Hip.Bas";#N/A,#N/A,FALSE,"ventas";#N/A,#N/A,FALSE,"ingre-Año";#N/A,#N/A,FALSE,"ventas-Año";#N/A,#N/A,FALSE,"Costepro";#N/A,#N/A,FALSE,"inversion";#N/A,#N/A,FALSE,"personal";#N/A,#N/A,FALSE,"Gastos-V";#N/A,#N/A,FALSE,"Circulante";#N/A,#N/A,FALSE,"CONSOLI";#N/A,#N/A,FALSE,"Es-Fin";#N/A,#N/A,FALSE,"Margen-P"}</definedName>
    <definedName name="adff" hidden="1">{"werbung",#N/A,FALSE,"GuV9900-0399";"betrieb",#N/A,FALSE,"GuV9900-0399";"personal",#N/A,FALSE,"GuV9900-0399";"tvg",#N/A,FALSE,"GuV9900-0399";"verwaltung",#N/A,FALSE,"GuV9900-0399"}</definedName>
    <definedName name="adfgadag" hidden="1">{#N/A,#N/A,FALSE,"Calc";#N/A,#N/A,FALSE,"Sensitivity";#N/A,#N/A,FALSE,"LT Earn.Dil.";#N/A,#N/A,FALSE,"Dil. AVP"}</definedName>
    <definedName name="adfgadg" hidden="1">{"comps",#N/A,FALSE,"HANDPACK";"footnotes",#N/A,FALSE,"HANDPACK"}</definedName>
    <definedName name="adfgadga" hidden="1">{#N/A,#N/A,FALSE,"Calc";#N/A,#N/A,FALSE,"Sensitivity";#N/A,#N/A,FALSE,"LT Earn.Dil.";#N/A,#N/A,FALSE,"Dil. AVP"}</definedName>
    <definedName name="adfgadgadg" hidden="1">{"assumption 50 50",#N/A,TRUE,"Merger";"has gets cash",#N/A,TRUE,"Merger";"accretion dilution",#N/A,TRUE,"Merger";"comparison credit stats",#N/A,TRUE,"Merger";"pf credit stats",#N/A,TRUE,"Merger";"pf sheets",#N/A,TRUE,"Merger"}</definedName>
    <definedName name="adfgdag" hidden="1">{#N/A,#N/A,TRUE,"Pro Forma";#N/A,#N/A,TRUE,"PF_Bal";#N/A,#N/A,TRUE,"PF_INC";#N/A,#N/A,TRUE,"CBE";#N/A,#N/A,TRUE,"SWK"}</definedName>
    <definedName name="adfgdgdag" hidden="1">{"equity comps",#N/A,FALSE,"CS Comps";"equity comps",#N/A,FALSE,"PS Comps";"equity comps",#N/A,FALSE,"GIC_Comps";"equity comps",#N/A,FALSE,"GIC2_Comps";"debt comps",#N/A,FALSE,"CS Comps";"debt comps",#N/A,FALSE,"PS Comps";"debt comps",#N/A,FALSE,"GIC_Comps";"debt comps",#N/A,FALSE,"GIC2_Comps"}</definedName>
    <definedName name="adfgfg" hidden="1">{#N/A,#N/A,FALSE,"Calc";#N/A,#N/A,FALSE,"Sensitivity";#N/A,#N/A,FALSE,"LT Earn.Dil.";#N/A,#N/A,FALSE,"Dil. AVP"}</definedName>
    <definedName name="adfkladfjkonkl" hidden="1">{#N/A,#N/A,TRUE,"TOTALS";#N/A,#N/A,TRUE,"ROUTES"}</definedName>
    <definedName name="adfr" hidden="1">{#N/A,#N/A,FALSE,"인원";#N/A,#N/A,FALSE,"비용2";#N/A,#N/A,FALSE,"비용1";#N/A,#N/A,FALSE,"비용";#N/A,#N/A,FALSE,"보증2";#N/A,#N/A,FALSE,"보증1";#N/A,#N/A,FALSE,"보증";#N/A,#N/A,FALSE,"손익1";#N/A,#N/A,FALSE,"손익";#N/A,#N/A,FALSE,"부서별매출";#N/A,#N/A,FALSE,"매출"}</definedName>
    <definedName name="adfrs" hidden="1">{#N/A,#N/A,FALSE,"COVER.XLS";#N/A,#N/A,FALSE,"RACT1.XLS";#N/A,#N/A,FALSE,"RACT2.XLS";#N/A,#N/A,FALSE,"ECCMP";#N/A,#N/A,FALSE,"WELDER.XLS"}</definedName>
    <definedName name="adfs" hidden="1">{#N/A,#N/A,FALSE,"Staffnos &amp; cost"}</definedName>
    <definedName name="adfs_1" hidden="1">{#N/A,#N/A,FALSE,"Staffnos &amp; cost"}</definedName>
    <definedName name="ADFWAE" hidden="1">{"summary1",#N/A,TRUE,"Comps";"summary2",#N/A,TRUE,"Comps";"summary3",#N/A,TRUE,"Comps"}</definedName>
    <definedName name="ADG" hidden="1">{"'매출계획'!$D$2"}</definedName>
    <definedName name="adgad"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FG" hidden="1">{#N/A,#N/A,FALSE,"Staffnos &amp; cost"}</definedName>
    <definedName name="ADGFG_1" hidden="1">{#N/A,#N/A,FALSE,"Staffnos &amp; cost"}</definedName>
    <definedName name="ADi" hidden="1">{#N/A,#N/A,FALSE,"p&amp;l"}</definedName>
    <definedName name="ADITION" hidden="1">{"'장비'!$A$3:$M$12"}</definedName>
    <definedName name="ADITION_1" hidden="1">{"'장비'!$A$3:$M$12"}</definedName>
    <definedName name="ADITION_1_1" hidden="1">{"'장비'!$A$3:$M$12"}</definedName>
    <definedName name="ADITION_2" hidden="1">{"'장비'!$A$3:$M$12"}</definedName>
    <definedName name="admin" hidden="1">{#N/A,#N/A,FALSE,"Staffnos &amp; cost"}</definedName>
    <definedName name="adre" hidden="1">{#N/A,#N/A,FALSE,"인원";#N/A,#N/A,FALSE,"비용2";#N/A,#N/A,FALSE,"비용1";#N/A,#N/A,FALSE,"비용";#N/A,#N/A,FALSE,"보증2";#N/A,#N/A,FALSE,"보증1";#N/A,#N/A,FALSE,"보증";#N/A,#N/A,FALSE,"손익1";#N/A,#N/A,FALSE,"손익";#N/A,#N/A,FALSE,"부서별매출";#N/A,#N/A,FALSE,"매출"}</definedName>
    <definedName name="Adriana"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ads\" hidden="1">#N/A</definedName>
    <definedName name="adsdas" hidden="1">{"TOTAL",#N/A,TRUE,"DETAIL";"COS",#N/A,TRUE,"DETAIL";"DOMESTIC",#N/A,TRUE,"DETAIL";"DOM TRACK",#N/A,TRUE,"DETAIL";#N/A,#N/A,TRUE,"SHOW";#N/A,#N/A,TRUE,"BALANCE";#N/A,#N/A,TRUE,"NET SALE"}</definedName>
    <definedName name="ADSDF" hidden="1">{#N/A,#N/A,TRUE,"Y생산";#N/A,#N/A,TRUE,"Y판매";#N/A,#N/A,TRUE,"Y총물량";#N/A,#N/A,TRUE,"Y능력";#N/A,#N/A,TRUE,"YKD"}</definedName>
    <definedName name="ADSFA" hidden="1">{"inputs raw data",#N/A,TRUE,"INPUT"}</definedName>
    <definedName name="adsfasdfas" hidden="1">{#N/A,#N/A,TRUE,"East_Summary";#N/A,#N/A,TRUE,"Key Ratios_East";#N/A,#N/A,TRUE,"East_Product_current";#N/A,#N/A,TRUE,"East_Product_ytd";#N/A,#N/A,TRUE,"BS Var";#N/A,#N/A,TRUE,"BS Sprd";#N/A,#N/A,TRUE,"Risks &amp; Opps";#N/A,#N/A,TRUE,"Variance";#N/A,#N/A,TRUE,"Business Issues"}</definedName>
    <definedName name="ADVANCE" hidden="1">#REF!</definedName>
    <definedName name="Advancetax_1" hidden="1">{#N/A,#N/A,FALSE,"bs"}</definedName>
    <definedName name="adx" hidden="1">{#N/A,#N/A,FALSE,"str_title";#N/A,#N/A,FALSE,"SUM";#N/A,#N/A,FALSE,"Scope";#N/A,#N/A,FALSE,"PIE-Jn";#N/A,#N/A,FALSE,"PIE-Jn_Hz";#N/A,#N/A,FALSE,"Liq_Plan";#N/A,#N/A,FALSE,"S_Curve";#N/A,#N/A,FALSE,"Liq_Prof";#N/A,#N/A,FALSE,"Man_Pwr";#N/A,#N/A,FALSE,"Man_Prof"}</definedName>
    <definedName name="adx_1" hidden="1">{#N/A,#N/A,FALSE,"str_title";#N/A,#N/A,FALSE,"SUM";#N/A,#N/A,FALSE,"Scope";#N/A,#N/A,FALSE,"PIE-Jn";#N/A,#N/A,FALSE,"PIE-Jn_Hz";#N/A,#N/A,FALSE,"Liq_Plan";#N/A,#N/A,FALSE,"S_Curve";#N/A,#N/A,FALSE,"Liq_Prof";#N/A,#N/A,FALSE,"Man_Pwr";#N/A,#N/A,FALSE,"Man_Prof"}</definedName>
    <definedName name="aefaef" hidden="1">{"werbung",#N/A,FALSE,"GuV9900-0399";"betrieb",#N/A,FALSE,"GuV9900-0399";"personal",#N/A,FALSE,"GuV9900-0399";"tvg",#N/A,FALSE,"GuV9900-0399";"verwaltung",#N/A,FALSE,"GuV9900-0399"}</definedName>
    <definedName name="aer" hidden="1">{"werbung",#N/A,FALSE,"GuV9900-0399";"betrieb",#N/A,FALSE,"GuV9900-0399";"personal",#N/A,FALSE,"GuV9900-0399";"tvg",#N/A,FALSE,"GuV9900-0399";"verwaltung",#N/A,FALSE,"GuV9900-0399"}</definedName>
    <definedName name="AERG" hidden="1">{"'매출계획'!$D$2"}</definedName>
    <definedName name="aergea" hidden="1">{"assumption 50 50",#N/A,TRUE,"Merger";"has gets cash",#N/A,TRUE,"Merger";"accretion dilution",#N/A,TRUE,"Merger";"comparison credit stats",#N/A,TRUE,"Merger";"pf credit stats",#N/A,TRUE,"Merger";"pf sheets",#N/A,TRUE,"Merger"}</definedName>
    <definedName name="AERT" hidden="1">{"'매출계획'!$D$2"}</definedName>
    <definedName name="AETAE" hidden="1">{#N/A,#N/A,FALSE,"인원";#N/A,#N/A,FALSE,"비용2";#N/A,#N/A,FALSE,"비용1";#N/A,#N/A,FALSE,"비용";#N/A,#N/A,FALSE,"보증2";#N/A,#N/A,FALSE,"보증1";#N/A,#N/A,FALSE,"보증";#N/A,#N/A,FALSE,"손익1";#N/A,#N/A,FALSE,"손익";#N/A,#N/A,FALSE,"부서별매출";#N/A,#N/A,FALSE,"매출"}</definedName>
    <definedName name="AetnaQuotes" hidden="1">{"Group Benefit Overview",#N/A,TRUE,"mblank";"Rate Summary",#N/A,TRUE,"mblank";"Census and Manual Rates",#N/A,TRUE,"mblank";"Site Rates",#N/A,TRUE,"mblank";"Experience Rates 1",#N/A,TRUE,"mblank";"Experience Rates 2",#N/A,TRUE,"mblank";"Summary of Rate Action",#N/A,TRUE,"mblank";"Employer Reports",#N/A,TRUE,"mblank"}</definedName>
    <definedName name="aew"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EWEW" hidden="1">{"inputs raw data",#N/A,TRUE,"INPUT"}</definedName>
    <definedName name="AF_1" hidden="1">{"EE4 Budget months only in USD",#N/A,TRUE,"Profit and Loss";"EE4 Budget months only in USD",#N/A,TRUE,"Firm capex";"EE4 Budget months only in USD",#N/A,TRUE,"Cashflow";"EE4 Budget months only in USD",#N/A,TRUE,"Balance Sheet"}</definedName>
    <definedName name="afag" hidden="1">{"werbung",#N/A,FALSE,"GuV9900-0399";"betrieb",#N/A,FALSE,"GuV9900-0399";"personal",#N/A,FALSE,"GuV9900-0399";"tvg",#N/A,FALSE,"GuV9900-0399";"verwaltung",#N/A,FALSE,"GuV9900-0399"}</definedName>
    <definedName name="afawfadfafd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afawfadfafda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afdadfasdfsd" hidden="1">{#N/A,#N/A,FALSE,"Hip.Bas";#N/A,#N/A,FALSE,"ventas";#N/A,#N/A,FALSE,"ingre-Año";#N/A,#N/A,FALSE,"ventas-Año";#N/A,#N/A,FALSE,"Costepro";#N/A,#N/A,FALSE,"inversion";#N/A,#N/A,FALSE,"personal";#N/A,#N/A,FALSE,"Gastos-V";#N/A,#N/A,FALSE,"Circulante";#N/A,#N/A,FALSE,"CONSOLI";#N/A,#N/A,FALSE,"Es-Fin";#N/A,#N/A,FALSE,"Margen-P"}</definedName>
    <definedName name="afdadg" hidden="1">{"comp1",#N/A,FALSE,"COMPS";"footnotes",#N/A,FALSE,"COMPS"}</definedName>
    <definedName name="afdgafdga" hidden="1">{"away stand alones",#N/A,FALSE,"Target"}</definedName>
    <definedName name="afdgafg" hidden="1">{#N/A,#N/A,FALSE,"output";#N/A,#N/A,FALSE,"contrib";#N/A,#N/A,FALSE,"profile";#N/A,#N/A,FALSE,"comps"}</definedName>
    <definedName name="afdsasd" hidden="1">{#N/A,#N/A,FALSE,"Hip.Bas";#N/A,#N/A,FALSE,"ventas";#N/A,#N/A,FALSE,"ingre-Año";#N/A,#N/A,FALSE,"ventas-Año";#N/A,#N/A,FALSE,"Costepro";#N/A,#N/A,FALSE,"inversion";#N/A,#N/A,FALSE,"personal";#N/A,#N/A,FALSE,"Gastos-V";#N/A,#N/A,FALSE,"Circulante";#N/A,#N/A,FALSE,"CONSOLI";#N/A,#N/A,FALSE,"Es-Fin";#N/A,#N/A,FALSE,"Margen-P"}</definedName>
    <definedName name="aff"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f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fga" hidden="1">{#N/A,#N/A,FALSE,"Calc";#N/A,#N/A,FALSE,"Sensitivity";#N/A,#N/A,FALSE,"LT Earn.Dil.";#N/A,#N/A,FALSE,"Dil. AVP"}</definedName>
    <definedName name="afgadfg" hidden="1">{#N/A,#N/A,FALSE,"Calc";#N/A,#N/A,FALSE,"Sensitivity";#N/A,#N/A,FALSE,"LT Earn.Dil.";#N/A,#N/A,FALSE,"Dil. AVP"}</definedName>
    <definedName name="afgafgadfgf" hidden="1">{#N/A,#N/A,FALSE,"Calc";#N/A,#N/A,FALSE,"Sensitivity";#N/A,#N/A,FALSE,"LT Earn.Dil.";#N/A,#N/A,FALSE,"Dil. AVP"}</definedName>
    <definedName name="afgeag" hidden="1">{#N/A,#N/A,FALSE,"Calc";#N/A,#N/A,FALSE,"Sensitivity";#N/A,#N/A,FALSE,"LT Earn.Dil.";#N/A,#N/A,FALSE,"Dil. AVP"}</definedName>
    <definedName name="afggf" hidden="1">{#N/A,#N/A,FALSE,"CBE";#N/A,#N/A,FALSE,"SWK"}</definedName>
    <definedName name="afjan" hidden="1">{#N/A,#N/A,FALSE,"196126-0690";#N/A,#N/A,FALSE,"196126-0690";#N/A,#N/A,FALSE,"1961165-0201"}</definedName>
    <definedName name="AFS" hidden="1">{#N/A,#N/A,FALSE,"SUMMARY REPORT"}</definedName>
    <definedName name="AFSDF" hidden="1">{#N/A,#N/A,FALSE,"PMTABB";#N/A,#N/A,FALSE,"PMTABB"}</definedName>
    <definedName name="AFWER" hidden="1">{"EE4 Budget years USD",#N/A,TRUE,"Profit and Loss";"EE4 Budget years USD",#N/A,TRUE,"Firm capex";"EE4 Budget years USD",#N/A,TRUE,"Cashflow";"EE4 Budget years USD",#N/A,TRUE,"Balance Sheet"}</definedName>
    <definedName name="AFWER_1" hidden="1">{"EE4 Budget years USD",#N/A,TRUE,"Profit and Loss";"EE4 Budget years USD",#N/A,TRUE,"Firm capex";"EE4 Budget years USD",#N/A,TRUE,"Cashflow";"EE4 Budget years USD",#N/A,TRUE,"Balance Sheet"}</definedName>
    <definedName name="ag4h" hidden="1">{"werbung",#N/A,FALSE,"GuV9900-0399";"betrieb",#N/A,FALSE,"GuV9900-0399";"personal",#N/A,FALSE,"GuV9900-0399";"tvg",#N/A,FALSE,"GuV9900-0399";"verwaltung",#N/A,FALSE,"GuV9900-0399"}</definedName>
    <definedName name="aga" hidden="1">{#N/A,#N/A,FALSE,"Calc";#N/A,#N/A,FALSE,"Sensitivity";#N/A,#N/A,FALSE,"LT Earn.Dil.";#N/A,#N/A,FALSE,"Dil. AVP"}</definedName>
    <definedName name="AGAG" hidden="1">{"TOTAL",#N/A,TRUE,"DETAIL";"COS",#N/A,TRUE,"DETAIL";"DOMESTIC",#N/A,TRUE,"DETAIL";"DOM TRACK",#N/A,TRUE,"DETAIL";#N/A,#N/A,TRUE,"SHOW";#N/A,#N/A,TRUE,"BALANCE";#N/A,#N/A,TRUE,"NET SALE"}</definedName>
    <definedName name="AGE" hidden="1">{#N/A,#N/A,FALSE,"Staffnos &amp; cost"}</definedName>
    <definedName name="AGE_1" hidden="1">{#N/A,#N/A,FALSE,"Staffnos &amp; cost"}</definedName>
    <definedName name="AGET1" hidden="1">{"TOTAL",#N/A,TRUE,"DETAIL";"COS",#N/A,TRUE,"DETAIL";"DOMESTIC",#N/A,TRUE,"DETAIL";"DOM TRACK",#N/A,TRUE,"DETAIL";#N/A,#N/A,TRUE,"SHOW";#N/A,#N/A,TRUE,"BALANCE";#N/A,#N/A,TRUE,"SHOW BAL"}</definedName>
    <definedName name="agfds" hidden="1">{TRUE,TRUE,-1.25,-15.5,456.75,279.75,FALSE,FALSE,TRUE,TRUE,0,1,8,1,4,6,3,4,TRUE,TRUE,3,TRUE,1,TRUE,100,"Swvu.turnover.","ACwvu.turnover.",1,FALSE,FALSE,0.511811023622047,0.511811023622047,0.511811023622047,0.511811023622047,1,"","",FALSE,FALSE,FALSE,FALSE,1,#N/A,1,1,#DIV/0!,FALSE,"Rwvu.turnover.",#N/A,FALSE,FALSE}</definedName>
    <definedName name="AG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glkjqlwesdfasyg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GNES" hidden="1">{"PRIMAT",#N/A,FALSE,"ECOINDBP"}</definedName>
    <definedName name="ahfrwue" hidden="1">{#N/A,#N/A,FALSE,"AUDIT-MWOS"}</definedName>
    <definedName name="ahfrwue_1" hidden="1">{#N/A,#N/A,FALSE,"AUDIT-MWOS"}</definedName>
    <definedName name="ahtgkre" hidden="1">{"REP1",#N/A,FALSE,"HSSA-LOG"}</definedName>
    <definedName name="ahtgkre_1" hidden="1">{"REP1",#N/A,FALSE,"HSSA-LOG"}</definedName>
    <definedName name="AIRCON" hidden="1">{#N/A,#N/A,FALSE,"단축1";#N/A,#N/A,FALSE,"단축2";#N/A,#N/A,FALSE,"단축3";#N/A,#N/A,FALSE,"장축";#N/A,#N/A,FALSE,"4WD"}</definedName>
    <definedName name="AJA" hidden="1">#REF!</definedName>
    <definedName name="aje" hidden="1">"AS2DocumentBrowse"</definedName>
    <definedName name="ajehri" hidden="1">{#N/A,#N/A,FALSE,"AUDIT-MWOS"}</definedName>
    <definedName name="ajehri_1" hidden="1">{#N/A,#N/A,FALSE,"AUDIT-MWOS"}</definedName>
    <definedName name="Akhil" hidden="1">{"mndview",#N/A,TRUE,"Total 95";"vakview",#N/A,TRUE,"Total 95";#N/A,#N/A,TRUE,"Graphs"}</definedName>
    <definedName name="aklam" hidden="1">{#N/A,#N/A,FALSE,"COMP"}</definedName>
    <definedName name="alal" hidden="1">{#N/A,#N/A,TRUE,"일정"}</definedName>
    <definedName name="ALAL1" hidden="1">{#N/A,#N/A,TRUE,"일정"}</definedName>
    <definedName name="ALLISON" hidden="1">{#N/A,#N/A,FALSE,"인원";#N/A,#N/A,FALSE,"비용2";#N/A,#N/A,FALSE,"비용1";#N/A,#N/A,FALSE,"비용";#N/A,#N/A,FALSE,"보증2";#N/A,#N/A,FALSE,"보증1";#N/A,#N/A,FALSE,"보증";#N/A,#N/A,FALSE,"손익1";#N/A,#N/A,FALSE,"손익";#N/A,#N/A,FALSE,"부서별매출";#N/A,#N/A,FALSE,"매출"}</definedName>
    <definedName name="allo" localSheetId="18" hidden="1">{"summary",#N/A,FALSE,"2000 vs 1999";"detail",#N/A,FALSE,"2000 vs 1999"}</definedName>
    <definedName name="allo" localSheetId="15" hidden="1">{"summary",#N/A,FALSE,"2000 vs 1999";"detail",#N/A,FALSE,"2000 vs 1999"}</definedName>
    <definedName name="allo" localSheetId="0" hidden="1">{"summary",#N/A,FALSE,"2000 vs 1999";"detail",#N/A,FALSE,"2000 vs 1999"}</definedName>
    <definedName name="allo" localSheetId="2" hidden="1">{"summary",#N/A,FALSE,"2000 vs 1999";"detail",#N/A,FALSE,"2000 vs 1999"}</definedName>
    <definedName name="allo" hidden="1">{"summary",#N/A,FALSE,"2000 vs 1999";"detail",#N/A,FALSE,"2000 vs 1999"}</definedName>
    <definedName name="ALM"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LOK" hidden="1">{"DJH3",#N/A,FALSE,"PFL00805";"PJB3",#N/A,FALSE,"PFL00805";"JMD3",#N/A,FALSE,"PFL00805";"DNB3",#N/A,FALSE,"PFL00805";"MJP3",#N/A,FALSE,"PFL00805";"RAB3",#N/A,FALSE,"PFL00805";"GJW3",#N/A,FALSE,"PFL00805";"MASTER3",#N/A,FALSE,"PFL00805"}</definedName>
    <definedName name="ALOK_1" hidden="1">{"DJH3",#N/A,FALSE,"PFL00805";"PJB3",#N/A,FALSE,"PFL00805";"JMD3",#N/A,FALSE,"PFL00805";"DNB3",#N/A,FALSE,"PFL00805";"MJP3",#N/A,FALSE,"PFL00805";"RAB3",#N/A,FALSE,"PFL00805";"GJW3",#N/A,FALSE,"PFL00805";"MASTER3",#N/A,FALSE,"PFL00805"}</definedName>
    <definedName name="ALOK_1_1" hidden="1">{"DJH3",#N/A,FALSE,"PFL00805";"PJB3",#N/A,FALSE,"PFL00805";"JMD3",#N/A,FALSE,"PFL00805";"DNB3",#N/A,FALSE,"PFL00805";"MJP3",#N/A,FALSE,"PFL00805";"RAB3",#N/A,FALSE,"PFL00805";"GJW3",#N/A,FALSE,"PFL00805";"MASTER3",#N/A,FALSE,"PFL00805"}</definedName>
    <definedName name="ALOK_1_2" hidden="1">{"DJH3",#N/A,FALSE,"PFL00805";"PJB3",#N/A,FALSE,"PFL00805";"JMD3",#N/A,FALSE,"PFL00805";"DNB3",#N/A,FALSE,"PFL00805";"MJP3",#N/A,FALSE,"PFL00805";"RAB3",#N/A,FALSE,"PFL00805";"GJW3",#N/A,FALSE,"PFL00805";"MASTER3",#N/A,FALSE,"PFL00805"}</definedName>
    <definedName name="ALOK_1_3" hidden="1">{"DJH3",#N/A,FALSE,"PFL00805";"PJB3",#N/A,FALSE,"PFL00805";"JMD3",#N/A,FALSE,"PFL00805";"DNB3",#N/A,FALSE,"PFL00805";"MJP3",#N/A,FALSE,"PFL00805";"RAB3",#N/A,FALSE,"PFL00805";"GJW3",#N/A,FALSE,"PFL00805";"MASTER3",#N/A,FALSE,"PFL00805"}</definedName>
    <definedName name="ALOK_1_4" hidden="1">{"DJH3",#N/A,FALSE,"PFL00805";"PJB3",#N/A,FALSE,"PFL00805";"JMD3",#N/A,FALSE,"PFL00805";"DNB3",#N/A,FALSE,"PFL00805";"MJP3",#N/A,FALSE,"PFL00805";"RAB3",#N/A,FALSE,"PFL00805";"GJW3",#N/A,FALSE,"PFL00805";"MASTER3",#N/A,FALSE,"PFL00805"}</definedName>
    <definedName name="ALOK_1_5" hidden="1">{"DJH3",#N/A,FALSE,"PFL00805";"PJB3",#N/A,FALSE,"PFL00805";"JMD3",#N/A,FALSE,"PFL00805";"DNB3",#N/A,FALSE,"PFL00805";"MJP3",#N/A,FALSE,"PFL00805";"RAB3",#N/A,FALSE,"PFL00805";"GJW3",#N/A,FALSE,"PFL00805";"MASTER3",#N/A,FALSE,"PFL00805"}</definedName>
    <definedName name="ALOK_2" hidden="1">{"DJH3",#N/A,FALSE,"PFL00805";"PJB3",#N/A,FALSE,"PFL00805";"JMD3",#N/A,FALSE,"PFL00805";"DNB3",#N/A,FALSE,"PFL00805";"MJP3",#N/A,FALSE,"PFL00805";"RAB3",#N/A,FALSE,"PFL00805";"GJW3",#N/A,FALSE,"PFL00805";"MASTER3",#N/A,FALSE,"PFL00805"}</definedName>
    <definedName name="ALOK_2_1" hidden="1">{"DJH3",#N/A,FALSE,"PFL00805";"PJB3",#N/A,FALSE,"PFL00805";"JMD3",#N/A,FALSE,"PFL00805";"DNB3",#N/A,FALSE,"PFL00805";"MJP3",#N/A,FALSE,"PFL00805";"RAB3",#N/A,FALSE,"PFL00805";"GJW3",#N/A,FALSE,"PFL00805";"MASTER3",#N/A,FALSE,"PFL00805"}</definedName>
    <definedName name="ALOK_2_2" hidden="1">{"DJH3",#N/A,FALSE,"PFL00805";"PJB3",#N/A,FALSE,"PFL00805";"JMD3",#N/A,FALSE,"PFL00805";"DNB3",#N/A,FALSE,"PFL00805";"MJP3",#N/A,FALSE,"PFL00805";"RAB3",#N/A,FALSE,"PFL00805";"GJW3",#N/A,FALSE,"PFL00805";"MASTER3",#N/A,FALSE,"PFL00805"}</definedName>
    <definedName name="ALOK_2_3" hidden="1">{"DJH3",#N/A,FALSE,"PFL00805";"PJB3",#N/A,FALSE,"PFL00805";"JMD3",#N/A,FALSE,"PFL00805";"DNB3",#N/A,FALSE,"PFL00805";"MJP3",#N/A,FALSE,"PFL00805";"RAB3",#N/A,FALSE,"PFL00805";"GJW3",#N/A,FALSE,"PFL00805";"MASTER3",#N/A,FALSE,"PFL00805"}</definedName>
    <definedName name="ALOK_2_4" hidden="1">{"DJH3",#N/A,FALSE,"PFL00805";"PJB3",#N/A,FALSE,"PFL00805";"JMD3",#N/A,FALSE,"PFL00805";"DNB3",#N/A,FALSE,"PFL00805";"MJP3",#N/A,FALSE,"PFL00805";"RAB3",#N/A,FALSE,"PFL00805";"GJW3",#N/A,FALSE,"PFL00805";"MASTER3",#N/A,FALSE,"PFL00805"}</definedName>
    <definedName name="ALOK_2_5" hidden="1">{"DJH3",#N/A,FALSE,"PFL00805";"PJB3",#N/A,FALSE,"PFL00805";"JMD3",#N/A,FALSE,"PFL00805";"DNB3",#N/A,FALSE,"PFL00805";"MJP3",#N/A,FALSE,"PFL00805";"RAB3",#N/A,FALSE,"PFL00805";"GJW3",#N/A,FALSE,"PFL00805";"MASTER3",#N/A,FALSE,"PFL00805"}</definedName>
    <definedName name="ALOK_3" hidden="1">{"DJH3",#N/A,FALSE,"PFL00805";"PJB3",#N/A,FALSE,"PFL00805";"JMD3",#N/A,FALSE,"PFL00805";"DNB3",#N/A,FALSE,"PFL00805";"MJP3",#N/A,FALSE,"PFL00805";"RAB3",#N/A,FALSE,"PFL00805";"GJW3",#N/A,FALSE,"PFL00805";"MASTER3",#N/A,FALSE,"PFL00805"}</definedName>
    <definedName name="ALOK_4" hidden="1">{"DJH3",#N/A,FALSE,"PFL00805";"PJB3",#N/A,FALSE,"PFL00805";"JMD3",#N/A,FALSE,"PFL00805";"DNB3",#N/A,FALSE,"PFL00805";"MJP3",#N/A,FALSE,"PFL00805";"RAB3",#N/A,FALSE,"PFL00805";"GJW3",#N/A,FALSE,"PFL00805";"MASTER3",#N/A,FALSE,"PFL00805"}</definedName>
    <definedName name="ALOK_5" hidden="1">{"DJH3",#N/A,FALSE,"PFL00805";"PJB3",#N/A,FALSE,"PFL00805";"JMD3",#N/A,FALSE,"PFL00805";"DNB3",#N/A,FALSE,"PFL00805";"MJP3",#N/A,FALSE,"PFL00805";"RAB3",#N/A,FALSE,"PFL00805";"GJW3",#N/A,FALSE,"PFL00805";"MASTER3",#N/A,FALSE,"PFL00805"}</definedName>
    <definedName name="alokg" hidden="1">{"DJH3",#N/A,FALSE,"PFL00805";"PJB3",#N/A,FALSE,"PFL00805";"JMD3",#N/A,FALSE,"PFL00805";"DNB3",#N/A,FALSE,"PFL00805";"MJP3",#N/A,FALSE,"PFL00805";"RAB3",#N/A,FALSE,"PFL00805";"GJW3",#N/A,FALSE,"PFL00805";"MASTER3",#N/A,FALSE,"PFL00805"}</definedName>
    <definedName name="alokg_1" hidden="1">{"DJH3",#N/A,FALSE,"PFL00805";"PJB3",#N/A,FALSE,"PFL00805";"JMD3",#N/A,FALSE,"PFL00805";"DNB3",#N/A,FALSE,"PFL00805";"MJP3",#N/A,FALSE,"PFL00805";"RAB3",#N/A,FALSE,"PFL00805";"GJW3",#N/A,FALSE,"PFL00805";"MASTER3",#N/A,FALSE,"PFL00805"}</definedName>
    <definedName name="alokg_1_1" hidden="1">{"DJH3",#N/A,FALSE,"PFL00805";"PJB3",#N/A,FALSE,"PFL00805";"JMD3",#N/A,FALSE,"PFL00805";"DNB3",#N/A,FALSE,"PFL00805";"MJP3",#N/A,FALSE,"PFL00805";"RAB3",#N/A,FALSE,"PFL00805";"GJW3",#N/A,FALSE,"PFL00805";"MASTER3",#N/A,FALSE,"PFL00805"}</definedName>
    <definedName name="alokg_1_2" hidden="1">{"DJH3",#N/A,FALSE,"PFL00805";"PJB3",#N/A,FALSE,"PFL00805";"JMD3",#N/A,FALSE,"PFL00805";"DNB3",#N/A,FALSE,"PFL00805";"MJP3",#N/A,FALSE,"PFL00805";"RAB3",#N/A,FALSE,"PFL00805";"GJW3",#N/A,FALSE,"PFL00805";"MASTER3",#N/A,FALSE,"PFL00805"}</definedName>
    <definedName name="alokg_1_3" hidden="1">{"DJH3",#N/A,FALSE,"PFL00805";"PJB3",#N/A,FALSE,"PFL00805";"JMD3",#N/A,FALSE,"PFL00805";"DNB3",#N/A,FALSE,"PFL00805";"MJP3",#N/A,FALSE,"PFL00805";"RAB3",#N/A,FALSE,"PFL00805";"GJW3",#N/A,FALSE,"PFL00805";"MASTER3",#N/A,FALSE,"PFL00805"}</definedName>
    <definedName name="alokg_1_4" hidden="1">{"DJH3",#N/A,FALSE,"PFL00805";"PJB3",#N/A,FALSE,"PFL00805";"JMD3",#N/A,FALSE,"PFL00805";"DNB3",#N/A,FALSE,"PFL00805";"MJP3",#N/A,FALSE,"PFL00805";"RAB3",#N/A,FALSE,"PFL00805";"GJW3",#N/A,FALSE,"PFL00805";"MASTER3",#N/A,FALSE,"PFL00805"}</definedName>
    <definedName name="alokg_1_5" hidden="1">{"DJH3",#N/A,FALSE,"PFL00805";"PJB3",#N/A,FALSE,"PFL00805";"JMD3",#N/A,FALSE,"PFL00805";"DNB3",#N/A,FALSE,"PFL00805";"MJP3",#N/A,FALSE,"PFL00805";"RAB3",#N/A,FALSE,"PFL00805";"GJW3",#N/A,FALSE,"PFL00805";"MASTER3",#N/A,FALSE,"PFL00805"}</definedName>
    <definedName name="alokg_2" hidden="1">{"DJH3",#N/A,FALSE,"PFL00805";"PJB3",#N/A,FALSE,"PFL00805";"JMD3",#N/A,FALSE,"PFL00805";"DNB3",#N/A,FALSE,"PFL00805";"MJP3",#N/A,FALSE,"PFL00805";"RAB3",#N/A,FALSE,"PFL00805";"GJW3",#N/A,FALSE,"PFL00805";"MASTER3",#N/A,FALSE,"PFL00805"}</definedName>
    <definedName name="alokg_2_1" hidden="1">{"DJH3",#N/A,FALSE,"PFL00805";"PJB3",#N/A,FALSE,"PFL00805";"JMD3",#N/A,FALSE,"PFL00805";"DNB3",#N/A,FALSE,"PFL00805";"MJP3",#N/A,FALSE,"PFL00805";"RAB3",#N/A,FALSE,"PFL00805";"GJW3",#N/A,FALSE,"PFL00805";"MASTER3",#N/A,FALSE,"PFL00805"}</definedName>
    <definedName name="alokg_2_2" hidden="1">{"DJH3",#N/A,FALSE,"PFL00805";"PJB3",#N/A,FALSE,"PFL00805";"JMD3",#N/A,FALSE,"PFL00805";"DNB3",#N/A,FALSE,"PFL00805";"MJP3",#N/A,FALSE,"PFL00805";"RAB3",#N/A,FALSE,"PFL00805";"GJW3",#N/A,FALSE,"PFL00805";"MASTER3",#N/A,FALSE,"PFL00805"}</definedName>
    <definedName name="alokg_2_3" hidden="1">{"DJH3",#N/A,FALSE,"PFL00805";"PJB3",#N/A,FALSE,"PFL00805";"JMD3",#N/A,FALSE,"PFL00805";"DNB3",#N/A,FALSE,"PFL00805";"MJP3",#N/A,FALSE,"PFL00805";"RAB3",#N/A,FALSE,"PFL00805";"GJW3",#N/A,FALSE,"PFL00805";"MASTER3",#N/A,FALSE,"PFL00805"}</definedName>
    <definedName name="alokg_2_4" hidden="1">{"DJH3",#N/A,FALSE,"PFL00805";"PJB3",#N/A,FALSE,"PFL00805";"JMD3",#N/A,FALSE,"PFL00805";"DNB3",#N/A,FALSE,"PFL00805";"MJP3",#N/A,FALSE,"PFL00805";"RAB3",#N/A,FALSE,"PFL00805";"GJW3",#N/A,FALSE,"PFL00805";"MASTER3",#N/A,FALSE,"PFL00805"}</definedName>
    <definedName name="alokg_2_5" hidden="1">{"DJH3",#N/A,FALSE,"PFL00805";"PJB3",#N/A,FALSE,"PFL00805";"JMD3",#N/A,FALSE,"PFL00805";"DNB3",#N/A,FALSE,"PFL00805";"MJP3",#N/A,FALSE,"PFL00805";"RAB3",#N/A,FALSE,"PFL00805";"GJW3",#N/A,FALSE,"PFL00805";"MASTER3",#N/A,FALSE,"PFL00805"}</definedName>
    <definedName name="alokg_3" hidden="1">{"DJH3",#N/A,FALSE,"PFL00805";"PJB3",#N/A,FALSE,"PFL00805";"JMD3",#N/A,FALSE,"PFL00805";"DNB3",#N/A,FALSE,"PFL00805";"MJP3",#N/A,FALSE,"PFL00805";"RAB3",#N/A,FALSE,"PFL00805";"GJW3",#N/A,FALSE,"PFL00805";"MASTER3",#N/A,FALSE,"PFL00805"}</definedName>
    <definedName name="alokg_4" hidden="1">{"DJH3",#N/A,FALSE,"PFL00805";"PJB3",#N/A,FALSE,"PFL00805";"JMD3",#N/A,FALSE,"PFL00805";"DNB3",#N/A,FALSE,"PFL00805";"MJP3",#N/A,FALSE,"PFL00805";"RAB3",#N/A,FALSE,"PFL00805";"GJW3",#N/A,FALSE,"PFL00805";"MASTER3",#N/A,FALSE,"PFL00805"}</definedName>
    <definedName name="alokg_5" hidden="1">{"DJH3",#N/A,FALSE,"PFL00805";"PJB3",#N/A,FALSE,"PFL00805";"JMD3",#N/A,FALSE,"PFL00805";"DNB3",#N/A,FALSE,"PFL00805";"MJP3",#N/A,FALSE,"PFL00805";"RAB3",#N/A,FALSE,"PFL00805";"GJW3",#N/A,FALSE,"PFL00805";"MASTER3",#N/A,FALSE,"PFL00805"}</definedName>
    <definedName name="alokm" hidden="1">{#N/A,#N/A,FALSE,"Cash Flows";#N/A,#N/A,FALSE,"Fixed Assets";#N/A,#N/A,FALSE,"Balance Sheet";#N/A,#N/A,FALSE,"P &amp; L"}</definedName>
    <definedName name="alpuussss"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lsdkfj" hidden="1">{#N/A,#N/A,FALSE,"DCF2";#N/A,#N/A,FALSE,"DCF comm";#N/A,#N/A,FALSE,"Relief Fr Royalty";#N/A,#N/A,FALSE,"Asset Charges";#N/A,#N/A,FALSE,"Workforce";#N/A,#N/A,FALSE,"WACC Recon"}</definedName>
    <definedName name="ama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MIT" hidden="1">{#N/A,#N/A,FALSE,"Staffnos &amp; cost"}</definedName>
    <definedName name="AMIT_1" hidden="1">{#N/A,#N/A,FALSE,"Staffnos &amp; cost"}</definedName>
    <definedName name="amn" hidden="1">{#N/A,#N/A,FALSE,"Staffnos &amp; cost"}</definedName>
    <definedName name="amol" hidden="1">{#N/A,#N/A,FALSE,"Staffnos &amp; cost"}</definedName>
    <definedName name="amortis"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anal"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nand" hidden="1">{#N/A,#N/A,FALSE,"INPUTS";#N/A,#N/A,FALSE,"PROFORMA BSHEET";#N/A,#N/A,FALSE,"COMBINED";#N/A,#N/A,FALSE,"ACQUIROR";#N/A,#N/A,FALSE,"TARGET 1";#N/A,#N/A,FALSE,"TARGET 2";#N/A,#N/A,FALSE,"HIGH YIELD";#N/A,#N/A,FALSE,"OVERFUND"}</definedName>
    <definedName name="ando" hidden="1">{"'下期集計（10.27迄・速報値）'!$Q$16"}</definedName>
    <definedName name="Aneexure" hidden="1">{#N/A,#N/A,FALSE,"Staffnos &amp; cost"}</definedName>
    <definedName name="anew" hidden="1">{#N/A,#N/A,FALSE,"Projections";#N/A,#N/A,FALSE,"Multiples Valuation";#N/A,#N/A,FALSE,"LBO";#N/A,#N/A,FALSE,"Multiples_Sensitivity";#N/A,#N/A,FALSE,"Summary"}</definedName>
    <definedName name="anil" hidden="1">{#N/A,#N/A,FALSE,"Staffnos &amp; cost"}</definedName>
    <definedName name="anlkfn" hidden="1">#REF!</definedName>
    <definedName name="ANNEXTURE1" hidden="1">#REF!</definedName>
    <definedName name="Annexure" hidden="1">{#N/A,#N/A,FALSE,"Staffnos &amp; cost"}</definedName>
    <definedName name="Annexure1" hidden="1">{#N/A,#N/A,TRUE,"Staffnos &amp; cost"}</definedName>
    <definedName name="ANNNNNNNNNN" hidden="1">{#N/A,#N/A,FALSE,"Sheet6 (24)"}</definedName>
    <definedName name="ANNUITY" hidden="1">{"'Typical Costs Estimates'!$C$158:$H$161"}</definedName>
    <definedName name="anscount" hidden="1">1</definedName>
    <definedName name="Anto" hidden="1">#REF!</definedName>
    <definedName name="aoe" hidden="1">{"'Model'!$A$1:$N$53"}</definedName>
    <definedName name="APFJ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endix" hidden="1">{#N/A,#N/A,FALSE,"Aging Summary";#N/A,#N/A,FALSE,"Ratio Analysis";#N/A,#N/A,FALSE,"Test 120 Day Accts";#N/A,#N/A,FALSE,"Tickmarks"}</definedName>
    <definedName name="appendix4" hidden="1">{#N/A,#N/A,TRUE,"Cover sheet";#N/A,#N/A,TRUE,"Summary";#N/A,#N/A,TRUE,"Key Assumptions";#N/A,#N/A,TRUE,"Profit &amp; Loss";#N/A,#N/A,TRUE,"Balance Sheet";#N/A,#N/A,TRUE,"Cashflow";#N/A,#N/A,TRUE,"IRR";#N/A,#N/A,TRUE,"Ratios";#N/A,#N/A,TRUE,"Debt analysis"}</definedName>
    <definedName name="A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pr_1" hidden="1">{#N/A,#N/A,FALSE,"Staffnos &amp; cost"}</definedName>
    <definedName name="AprilSwaption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aq" hidden="1">{"TOTAL",#N/A,TRUE,"DETAIL";"COS",#N/A,TRUE,"DETAIL";"DOMESTIC",#N/A,TRUE,"DETAIL";"DOM TRACK",#N/A,TRUE,"DETAIL";#N/A,#N/A,TRUE,"SHOW";#N/A,#N/A,TRUE,"BALANCE";#N/A,#N/A,TRUE,"SHOW BAL"}</definedName>
    <definedName name="aqw" hidden="1">{#N/A,#N/A,FALSE,"Sheet6 (24)"}</definedName>
    <definedName name="aqz"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RAging" hidden="1">{#N/A,#N/A,FALSE,"Agingtrend"}</definedName>
    <definedName name="arasco" hidden="1">{"Bilanço",#N/A,FALSE,"GenelProjeksiyon_Aggregate4";"GelirGider",#N/A,FALSE,"GenelProjeksiyon_Aggregate4";"FonAkım",#N/A,FALSE,"GenelProjeksiyon_Aggregate4"}</definedName>
    <definedName name="are" hidden="1">{#N/A,#N/A,FALSE,"Sheet1"}</definedName>
    <definedName name="arew" hidden="1">{"cap_structure",#N/A,FALSE,"Graph-Mkt Cap";"price",#N/A,FALSE,"Graph-Price";"ebit",#N/A,FALSE,"Graph-EBITDA";"ebitda",#N/A,FALSE,"Graph-EBITDA"}</definedName>
    <definedName name="arg" hidden="1">{"inputs raw data",#N/A,TRUE,"INPUT"}</definedName>
    <definedName name="argag" hidden="1">{"comps",#N/A,FALSE,"comps";"notes",#N/A,FALSE,"comps"}</definedName>
    <definedName name="argdfae" hidden="1">{"werbung",#N/A,FALSE,"GuV9900-0399";"betrieb",#N/A,FALSE,"GuV9900-0399";"personal",#N/A,FALSE,"GuV9900-0399";"tvg",#N/A,FALSE,"GuV9900-0399";"verwaltung",#N/A,FALSE,"GuV9900-0399"}</definedName>
    <definedName name="arggnhgjmhjj" hidden="1">{#N/A,#N/A,TRUE,"Staffnos &amp; cost"}</definedName>
    <definedName name="ARO_1" hidden="1">{#N/A,#N/A,FALSE,"Staffnos &amp; cost"}</definedName>
    <definedName name="arsdf" hidden="1">{#N/A,#N/A,FALSE,"Aging Summary";#N/A,#N/A,FALSE,"Ratio Analysis";#N/A,#N/A,FALSE,"Test 120 Day Accts";#N/A,#N/A,FALSE,"Tickmarks"}</definedName>
    <definedName name="art" hidden="1">{"First Page",#N/A,FALSE,"Surfactants LBO";"Second Page",#N/A,FALSE,"Surfactants LBO"}</definedName>
    <definedName name="Artems" hidden="1">{"First Page",#N/A,FALSE,"Surfactants LBO";"Second Page",#N/A,FALSE,"Surfactants LBO"}</definedName>
    <definedName name="Artic" hidden="1">{"First Page",#N/A,FALSE,"Surfactants LBO";"Second Page",#N/A,FALSE,"Surfactants LBO"}</definedName>
    <definedName name="arvgftg" hidden="1">{#N/A,#N/A,FALSE,"Transaction Summary-DTW";#N/A,#N/A,FALSE,"Proforma Five Yr";#N/A,#N/A,FALSE,"Occ and Rate"}</definedName>
    <definedName name="arya" hidden="1">#REF!</definedName>
    <definedName name="as" hidden="1">#REF!</definedName>
    <definedName name="as\" hidden="1">{"'PS-SOTM'!$A$1","'PS-SOTM'!$A$2:$M$30","'PS-SOTM'!$A$31:$A$38"}</definedName>
    <definedName name="as_1" hidden="1">{"SUMMARY",#N/A,FALSE,"Summary"}</definedName>
    <definedName name="as_2" hidden="1">{"SUMMARY",#N/A,FALSE,"Summary"}</definedName>
    <definedName name="AS2DocOpenMode" hidden="1">"AS2DocumentEdit"</definedName>
    <definedName name="AS2HasNoAutoHeaderFooter" hidden="1">" "</definedName>
    <definedName name="AS2LinkLS" hidden="1">#REF!</definedName>
    <definedName name="AS2NamedRange" hidden="1">4</definedName>
    <definedName name="AS2ReportLS" hidden="1">1</definedName>
    <definedName name="AS2StaticLS" hidden="1">#REF!</definedName>
    <definedName name="AS2SyncStepLS" hidden="1">0</definedName>
    <definedName name="AS2TickmarkLS" hidden="1">#REF!</definedName>
    <definedName name="AS2TickmarkLS1" hidden="1">#REF!</definedName>
    <definedName name="AS2VersionLS" hidden="1">300</definedName>
    <definedName name="asad" hidden="1">#REF!</definedName>
    <definedName name="asasa" hidden="1">#REF!</definedName>
    <definedName name="asasasa" hidden="1">{#N/A,#N/A,FALSE,"BS 16";#N/A,#N/A,FALSE,"BS 16-A";#N/A,#N/A,FALSE,"BS 16-B";#N/A,#N/A,FALSE,"BS 16-C";#N/A,#N/A,FALSE,"NAO BS 16";#N/A,#N/A,FALSE,"Attach A (1998 Targets)"}</definedName>
    <definedName name="asasasasas" hidden="1">{#N/A,#N/A,TRUE,"W.O.";#N/A,#N/A,TRUE,"N.A.O.";#N/A,#N/A,TRUE,"USA";#N/A,#N/A,TRUE,"CAN";#N/A,#N/A,TRUE,"MEX";#N/A,#N/A,TRUE,"I.O.";#N/A,#N/A,TRUE,"EUR";#N/A,#N/A,TRUE,"MEA";#N/A,#N/A,TRUE,"LAT";#N/A,#N/A,TRUE,"ASIA"}</definedName>
    <definedName name="asc" hidden="1">{#N/A,#N/A,FALSE,"Staffnos &amp; cost"}</definedName>
    <definedName name="asc_1" hidden="1">{#N/A,#N/A,FALSE,"Staffnos &amp; cost"}</definedName>
    <definedName name="asda" hidden="1">{#N/A,#N/A,FALSE,"Cash Flows";#N/A,#N/A,FALSE,"Fixed Assets";#N/A,#N/A,FALSE,"Balance Sheet";#N/A,#N/A,FALSE,"P &amp; L"}</definedName>
    <definedName name="asda1" hidden="1">{#N/A,#N/A,FALSE,"Cash Flows";#N/A,#N/A,FALSE,"Fixed Assets";#N/A,#N/A,FALSE,"Balance Sheet";#N/A,#N/A,FALSE,"P &amp; L"}</definedName>
    <definedName name="asda2" hidden="1">{#N/A,#N/A,FALSE,"Cash Flows";#N/A,#N/A,FALSE,"Fixed Assets";#N/A,#N/A,FALSE,"Balance Sheet";#N/A,#N/A,FALSE,"P &amp; L"}</definedName>
    <definedName name="asdad" hidden="1">{"Page 1",#N/A,TRUE,"Sheet1";"Page 2",#N/A,TRUE,"Sheet1"}</definedName>
    <definedName name="asdasdasd" hidden="1">{#N/A,#N/A,TRUE,"Cover sheet";#N/A,#N/A,TRUE,"INPUTS";#N/A,#N/A,TRUE,"OUTPUTS";#N/A,#N/A,TRUE,"VALUATION"}</definedName>
    <definedName name="asdasdfaedf" hidden="1">#REF!</definedName>
    <definedName name="ASDAWSDA" hidden="1">{"FORNDV",#N/A,FALSE,"Sheet1"}</definedName>
    <definedName name="ASDC" hidden="1">{#N/A,#N/A,FALSE,"Cash Flows";#N/A,#N/A,FALSE,"Fixed Assets";#N/A,#N/A,FALSE,"Balance Sheet";#N/A,#N/A,FALSE,"P &amp; L"}</definedName>
    <definedName name="asdddf" hidden="1">#REF!</definedName>
    <definedName name="asddsgf" hidden="1">{"letter",#N/A,FALSE,"Letter";"amort",#N/A,FALSE,"Amort"}</definedName>
    <definedName name="asddsgf_1" hidden="1">{"letter",#N/A,FALSE,"Letter";"amort",#N/A,FALSE,"Amort"}</definedName>
    <definedName name="asddsgf_2" hidden="1">{"letter",#N/A,FALSE,"Letter";"amort",#N/A,FALSE,"Amort"}</definedName>
    <definedName name="ASDE" hidden="1">{#N/A,#N/A,TRUE,"일정"}</definedName>
    <definedName name="asdf_1" hidden="1">{"'p&amp;l.htm'!$A$1:$G$126","'p&amp;l.htm'!$A$1:$G$115","'p&amp;l.htm'!$A$88:$B$88","'p&amp;l.htm'!$A$1:$G$35","'p&amp;l.htm'!$A$9:$G$34","'p&amp;l.htm'!$A$87:$H$116"}</definedName>
    <definedName name="asdfafasdf" localSheetId="1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localSheetId="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f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FAS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dfasdf" hidden="1">{"SUMMARY",#N/A,TRUE,"SUMMARY";"compare",#N/A,TRUE,"Vs. Bus Plan";"ratios",#N/A,TRUE,"Ratios";"REVENUE",#N/A,TRUE,"Revenue";"expenses",#N/A,TRUE,"1996 budget";"payroll",#N/A,TRUE,"Payroll"}</definedName>
    <definedName name="asdfase" hidden="1">{"QuarterLC",#N/A,FALSE,"LOCALwithADJ";"QuarterUSD",#N/A,FALSE,"USwithADJ"}</definedName>
    <definedName name="asdfasf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asfsa" hidden="1">{"Page 1",#N/A,TRUE,"Sheet1";"Page 2",#N/A,TRUE,"Sheet1"}</definedName>
    <definedName name="asdfasfsa_1" hidden="1">{"Page 1",#N/A,TRUE,"Sheet1";"Page 2",#N/A,TRUE,"Sheet1"}</definedName>
    <definedName name="asdfasfsa_2" hidden="1">{"Page 1",#N/A,TRUE,"Sheet1";"Page 2",#N/A,TRUE,"Sheet1"}</definedName>
    <definedName name="ASDFASGAS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fdfdjf"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asdfdg" hidden="1">{#N/A,#N/A,FALSE,"Staffnos &amp; cost"}</definedName>
    <definedName name="asdfdg_1" hidden="1">{#N/A,#N/A,FALSE,"Staffnos &amp; cost"}</definedName>
    <definedName name="asdfdsafedsf" hidden="1">{#N/A,#N/A,FALSE,"actual"}</definedName>
    <definedName name="asdfef" hidden="1">{"werbung",#N/A,FALSE,"GuV9900-0399";"betrieb",#N/A,FALSE,"GuV9900-0399";"personal",#N/A,FALSE,"GuV9900-0399";"tvg",#N/A,FALSE,"GuV9900-0399";"verwaltung",#N/A,FALSE,"GuV9900-0399"}</definedName>
    <definedName name="asdfg" hidden="1">{#N/A,#N/A,TRUE,"Staffnos &amp; cost"}</definedName>
    <definedName name="asdfgdfhfghjfg"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gh" hidden="1">{#N/A,#N/A,FALSE,"Staffnos &amp; cost"}</definedName>
    <definedName name="asdfgh_1" hidden="1">{#N/A,#N/A,FALSE,"Staffnos &amp; cost"}</definedName>
    <definedName name="asdfghyt" hidden="1">{#N/A,#N/A,FALSE,"Staffnos &amp; cost"}</definedName>
    <definedName name="asdfsadf" hidden="1">{#N/A,#N/A,FALSE,"actual"}</definedName>
    <definedName name="asdge"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dgfasljkdgfajksdfghasd" hidden="1">{#N/A,#N/A,FALSE,"인원";#N/A,#N/A,FALSE,"비용2";#N/A,#N/A,FALSE,"비용1";#N/A,#N/A,FALSE,"비용";#N/A,#N/A,FALSE,"보증2";#N/A,#N/A,FALSE,"보증1";#N/A,#N/A,FALSE,"보증";#N/A,#N/A,FALSE,"손익1";#N/A,#N/A,FALSE,"손익";#N/A,#N/A,FALSE,"부서별매출";#N/A,#N/A,FALSE,"매출"}</definedName>
    <definedName name="asdgkyudf" hidden="1">{"EE4 Budget years USD",#N/A,TRUE,"Profit and Loss";"EE4 Budget years USD",#N/A,TRUE,"Firm capex";"EE4 Budget years USD",#N/A,TRUE,"Cashflow";"EE4 Budget years USD",#N/A,TRUE,"Balance Sheet"}</definedName>
    <definedName name="asdgkyudf_1" hidden="1">{"EE4 Budget years USD",#N/A,TRUE,"Profit and Loss";"EE4 Budget years USD",#N/A,TRUE,"Firm capex";"EE4 Budget years USD",#N/A,TRUE,"Cashflow";"EE4 Budget years USD",#N/A,TRUE,"Balance Sheet"}</definedName>
    <definedName name="asdgsgasg" hidden="1">{#N/A,#N/A,FALSE,"Income Branch ONLY"}</definedName>
    <definedName name="asdgsgasg_1" hidden="1">{#N/A,#N/A,FALSE,"Income Branch ONLY"}</definedName>
    <definedName name="asdgt" hidden="1">{"SCB BG EXT",#N/A,FALSE,"ADVANCEBG-EXT.D"}</definedName>
    <definedName name="asdgt_1" hidden="1">{"SCB BG EXT",#N/A,FALSE,"ADVANCEBG-EXT.D"}</definedName>
    <definedName name="asdjdd" hidden="1">{#N/A,#N/A,FALSE,"AUDIT-MWOS"}</definedName>
    <definedName name="asdjdd_1" hidden="1">{#N/A,#N/A,FALSE,"AUDIT-MWOS"}</definedName>
    <definedName name="ASDSD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DSDFGH" hidden="1">{#N/A,#N/A,FALSE,"Staffnos &amp; cost"}</definedName>
    <definedName name="ASDSDFGH_1" hidden="1">{#N/A,#N/A,FALSE,"Staffnos &amp; cost"}</definedName>
    <definedName name="asdt" hidden="1">{"SCB BG EXT",#N/A,FALSE,"ADVANCEBG-EXT.D"}</definedName>
    <definedName name="asdt_1" hidden="1">{"SCB BG EXT",#N/A,FALSE,"ADVANCEBG-EXT.D"}</definedName>
    <definedName name="ase" hidden="1">{#N/A,#N/A,FALSE,"Staffnos &amp; cost"}</definedName>
    <definedName name="aser" hidden="1">{#N/A,#N/A,FALSE,"SUMMARY REPORT"}</definedName>
    <definedName name="asf." hidden="1">{"'All AERs-2000-2001'!$A$5:$K$39"}</definedName>
    <definedName name="asf._1" hidden="1">{"'All AERs-2000-2001'!$A$5:$K$39"}</definedName>
    <definedName name="asfasd" hidden="1">{#N/A,#N/A,FALSE,"Income Branch ONLY"}</definedName>
    <definedName name="asfasd_1" hidden="1">{#N/A,#N/A,FALSE,"Income Branch ONLY"}</definedName>
    <definedName name="asfasfasf" hidden="1">#REF!</definedName>
    <definedName name="asfg" hidden="1">{#N/A,#N/A,FALSE,"Balance Sheet";#N/A,#N/A,FALSE,"Income Statement";#N/A,#N/A,FALSE,"Changes in Financial Position"}</definedName>
    <definedName name="ASFG2EWE23" hidden="1">{"TOTAL",#N/A,TRUE,"DETAIL";"COS",#N/A,TRUE,"DETAIL";"DOMESTIC",#N/A,TRUE,"DETAIL";"DOM TRACK",#N/A,TRUE,"DETAIL";#N/A,#N/A,TRUE,"SHOW";#N/A,#N/A,TRUE,"BALANCE";#N/A,#N/A,TRUE,"NET SALE"}</definedName>
    <definedName name="ASFKJDG"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JDG_1"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asfkl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asfklh" hidden="1">{"PLC Company Budget years",#N/A,TRUE,"Profit and Loss";"PLC Company Budget years",#N/A,TRUE,"Firm capex";"PLC Company Budget years",#N/A,TRUE,"Gross profit analysis";"PLC Company Budget years",#N/A,TRUE,"Cashflow";"PLC Company Budget years",#N/A,TRUE,"Balance Sheet"}</definedName>
    <definedName name="asfklh_1" hidden="1">{"PLC Company Budget years",#N/A,TRUE,"Profit and Loss";"PLC Company Budget years",#N/A,TRUE,"Firm capex";"PLC Company Budget years",#N/A,TRUE,"Gross profit analysis";"PLC Company Budget years",#N/A,TRUE,"Cashflow";"PLC Company Budget years",#N/A,TRUE,"Balance Sheet"}</definedName>
    <definedName name="asfsdf" hidden="1">{#N/A,#N/A,FALSE,"COMP"}</definedName>
    <definedName name="asga" hidden="1">{#N/A,#N/A,FALSE,"Staffnos &amp; cost"}</definedName>
    <definedName name="ashis" hidden="1">{#N/A,#N/A,FALSE,"8"}</definedName>
    <definedName name="ashish" hidden="1">{#N/A,#N/A,FALSE,"11"}</definedName>
    <definedName name="askjf" hidden="1">{"TotalMR_CY",#N/A,FALSE,"PLAN97 MASTER"}</definedName>
    <definedName name="askjj" hidden="1">{"TotalMR_CY",#N/A,FALSE,"PLAN97 MASTER"}</definedName>
    <definedName name="ASLDFJ" hidden="1">#REF!</definedName>
    <definedName name="asr" hidden="1">{#N/A,#N/A,FALSE,"Aging Summary";#N/A,#N/A,FALSE,"Ratio Analysis";#N/A,#N/A,FALSE,"Test 120 Day Accts";#N/A,#N/A,FALSE,"Tickmarks"}</definedName>
    <definedName name="asre"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re_1"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sa_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da" hidden="1">{#N/A,#N/A,TRUE,"constb"}</definedName>
    <definedName name="assdddddd" hidden="1">#REF!</definedName>
    <definedName name="asset" hidden="1">{"'Typical Costs Estimates'!$C$158:$H$161"}</definedName>
    <definedName name="ASS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sssswwe" hidden="1">#REF!</definedName>
    <definedName name="assumption" hidden="1">{#N/A,#N/A,FALSE,"Sheet6 (24)"}</definedName>
    <definedName name="Assumptions" hidden="1">{#N/A,#N/A,TRUE,"Summary";#N/A,#N/A,TRUE,"Balance Sheet";#N/A,#N/A,TRUE,"P &amp; L";#N/A,#N/A,TRUE,"Fixed Assets";#N/A,#N/A,TRUE,"Cash Flows"}</definedName>
    <definedName name="asu"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u_1"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asvgddxxxx" hidden="1">{"SCB BG EXT",#N/A,FALSE,"ADVANCEBG-EXT.D"}</definedName>
    <definedName name="asvgddxxxx_1" hidden="1">{"SCB BG EXT",#N/A,FALSE,"ADVANCEBG-EXT.D"}</definedName>
    <definedName name="ASW"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aswqr" hidden="1">{"REP1",#N/A,FALSE,"HSSA-LOG"}</definedName>
    <definedName name="aswqr_1" hidden="1">{"REP1",#N/A,FALSE,"HSSA-LOG"}</definedName>
    <definedName name="asxdg" hidden="1">{#N/A,#N/A,TRUE,"Y생산";#N/A,#N/A,TRUE,"Y판매";#N/A,#N/A,TRUE,"Y총물량";#N/A,#N/A,TRUE,"Y능력";#N/A,#N/A,TRUE,"YKD"}</definedName>
    <definedName name="ASㅁㄴㄴ" hidden="1">{"'매출계획'!$D$2"}</definedName>
    <definedName name="AS생산량"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AT" hidden="1">{#N/A,#N/A,FALSE,"인원";#N/A,#N/A,FALSE,"비용2";#N/A,#N/A,FALSE,"비용1";#N/A,#N/A,FALSE,"비용";#N/A,#N/A,FALSE,"보증2";#N/A,#N/A,FALSE,"보증1";#N/A,#N/A,FALSE,"보증";#N/A,#N/A,FALSE,"손익1";#N/A,#N/A,FALSE,"손익";#N/A,#N/A,FALSE,"부서별매출";#N/A,#N/A,FALSE,"매출"}</definedName>
    <definedName name="ATES" hidden="1">{"Y.1",#N/A,TRUE,"SIEMENS";"Y.2",#N/A,TRUE,"ALCATEL";"Y.3",#N/A,TRUE,"MOTOROLA";"Y.4",#N/A,TRUE,"DİĞER";"Y.5",#N/A,TRUE,"LG-5";"Y.6",#N/A,TRUE,"LG-5";"Y.7",#N/A,TRUE,"LG-4";"Y.8",#N/A,TRUE,"LG-4";"Y.10",#N/A,TRUE,"LG-4";"Y.9",#N/A,TRUE,"LG-4";"TERMİNAL",#N/A,TRUE,"TERMİNAL";"DETECON",#N/A,TRUE,"DETECON";"Y.10",#N/A,TRUE,"TEMİNAT";"Y.11",#N/A,TRUE,"TEMİNAT"}</definedName>
    <definedName name="ath" hidden="1">{#N/A,#N/A,FALSE,"SUMMARY REPORT"}</definedName>
    <definedName name="at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ish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ATSeXToEUR" localSheetId="9" hidden="1">1/_________________q1</definedName>
    <definedName name="ATSeXToEUR" hidden="1">1/_________________q1</definedName>
    <definedName name="au" hidden="1">{#N/A,#N/A,FALSE,"DATA"}</definedName>
    <definedName name="Aufwendung" hidden="1">{#N/A,#N/A,FALSE,"Decision";#N/A,#N/A,FALSE,"RMB per car";#N/A,#N/A,FALSE,"RMB per chinese";#N/A,#N/A,FALSE,"Mio RMB";#N/A,#N/A,FALSE,"Mio RMB chinese"}</definedName>
    <definedName name="Aug_1" hidden="1">{#N/A,#N/A,FALSE,"Staffnos &amp; cost"}</definedName>
    <definedName name="aUGUST" hidden="1">{#N/A,#N/A,FALSE,"p&amp;l"}</definedName>
    <definedName name="AUP" hidden="1">{#N/A,#N/A,FALSE,"Key Business Drivers";#N/A,#N/A,FALSE,"FY98 Headcount";#N/A,#N/A,FALSE,"FY98 Financial Overview";#N/A,#N/A,FALSE,"(OPTIONAL) Additional Requests"}</definedName>
    <definedName name="AVCD" hidden="1">{#N/A,#N/A,FALSE,"SUMMARY REPORT"}</definedName>
    <definedName name="avdd" hidden="1">{#N/A,#N/A,FALSE,"Calc";#N/A,#N/A,FALSE,"Sensitivity";#N/A,#N/A,FALSE,"LT Earn.Dil.";#N/A,#N/A,FALSE,"Dil. AVP"}</definedName>
    <definedName name="AvgSellPr" hidden="1">#REF!,#REF!,#REF!,#REF!,#REF!,#REF!,#REF!,#REF!</definedName>
    <definedName name="avi" hidden="1">{#N/A,#N/A,FALSE,"Sheet6 (24)"}</definedName>
    <definedName name="AVIR" hidden="1">{#N/A,#N/A,FALSE,"Staffnos &amp; cost"}</definedName>
    <definedName name="AVIR_1" hidden="1">{#N/A,#N/A,FALSE,"Staffnos &amp; cost"}</definedName>
    <definedName name="AVIR_2" hidden="1">{#N/A,#N/A,FALSE,"Staffnos &amp; cost"}</definedName>
    <definedName name="AVIR_3" hidden="1">{#N/A,#N/A,FALSE,"Staffnos &amp; cost"}</definedName>
    <definedName name="AVIR_4" hidden="1">{#N/A,#N/A,FALSE,"Staffnos &amp; cost"}</definedName>
    <definedName name="AVIR_5" hidden="1">{#N/A,#N/A,FALSE,"Staffnos &amp; cost"}</definedName>
    <definedName name="aw_1" hidden="1">{"summary - summary",#N/A,TRUE,"Summary";"summary - summary 1",#N/A,TRUE,"Summary"}</definedName>
    <definedName name="awdawfa" hidden="1">#REF!</definedName>
    <definedName name="awe4tygaerh" hidden="1">{#N/A,#N/A,TRUE,"일정"}</definedName>
    <definedName name="AWE4TYGAERH1" hidden="1">{#N/A,#N/A,TRUE,"일정"}</definedName>
    <definedName name="awedsr" hidden="1">{#N/A,#N/A,FALSE,"Aging Summary";#N/A,#N/A,FALSE,"Ratio Analysis";#N/A,#N/A,FALSE,"Test 120 Day Accts";#N/A,#N/A,FALSE,"Tickmarks"}</definedName>
    <definedName name="awer" hidden="1">{"ProjLC",#N/A,FALSE,"LOCALwithADJ";"ProjUSD",#N/A,FALSE,"USwithADJ"}</definedName>
    <definedName name="AWERT" hidden="1">{"'매출계획'!$D$2"}</definedName>
    <definedName name="AWS" hidden="1">{#N/A,#N/A,FALSE,"PM8 table"}</definedName>
    <definedName name="aws_1" hidden="1">{"summary - summary",#N/A,TRUE,"Summary";"summary - summary 1",#N/A,TRUE,"Summary"}</definedName>
    <definedName name="Awwq" hidden="1">{"AUDIT-MWOS WITH POS 7.11.98",#N/A,FALSE,"AUDIT-MWOS"}</definedName>
    <definedName name="Awwq_1" hidden="1">{"AUDIT-MWOS WITH POS 7.11.98",#N/A,FALSE,"AUDIT-MWOS"}</definedName>
    <definedName name="AWWW" hidden="1">{#N/A,#N/A,FALSE,"Sheet6 (24)"}</definedName>
    <definedName name="ax" hidden="1">{"Cover",#N/A,FALSE,"Cover";"trans_sum_print",#N/A,FALSE,"Transaction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Axalto" hidden="1">{#N/A,#N/A,FALSE,"DATA"}</definedName>
    <definedName name="axas" hidden="1">#REF!</definedName>
    <definedName name="aye" hidden="1">{"SOC ADV BG EXT",#N/A,FALSE,"ADVANCEBG-EXT.D"}</definedName>
    <definedName name="aye_1" hidden="1">{"SOC ADV BG EXT",#N/A,FALSE,"ADVANCEBG-EXT.D"}</definedName>
    <definedName name="az" hidden="1">#REF!</definedName>
    <definedName name="az_1" hidden="1">{#N/A,#N/A,FALSE,"COVER.XLS";#N/A,#N/A,FALSE,"RACT1.XLS";#N/A,#N/A,FALSE,"RACT2.XLS";#N/A,#N/A,FALSE,"ECCMP";#N/A,#N/A,FALSE,"WELDER.XLS"}</definedName>
    <definedName name="azxkdsk"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_1" hidden="1">{#N/A,#N/A,TRUE,"Staffnos &amp; cost"}</definedName>
    <definedName name="b_2" hidden="1">{#N/A,#N/A,TRUE,"Staffnos &amp; cost"}</definedName>
    <definedName name="b_3" hidden="1">{#N/A,#N/A,TRUE,"Staffnos &amp; cost"}</definedName>
    <definedName name="b_4" hidden="1">{#N/A,#N/A,TRUE,"Staffnos &amp; cost"}</definedName>
    <definedName name="b_5" hidden="1">{#N/A,#N/A,TRUE,"Staffnos &amp; cost"}</definedName>
    <definedName name="B5GP" hidden="1">{#N/A,#N/A,FALSE,"Production ";#N/A,#N/A,FALSE,"Sales";#N/A,#N/A,FALSE,"Turnover";#N/A,#N/A,FALSE,"Profit before Tax"}</definedName>
    <definedName name="BABLI" hidden="1">{#N/A,#N/A,FALSE,"196126-0690";#N/A,#N/A,FALSE,"196126-0690";#N/A,#N/A,FALSE,"1961165-0201"}</definedName>
    <definedName name="babli1" hidden="1">{#N/A,#N/A,FALSE,"196126-0690";#N/A,#N/A,FALSE,"196126-0690";#N/A,#N/A,FALSE,"1961165-0201"}</definedName>
    <definedName name="BACKU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agg" hidden="1">{#N/A,#N/A,FALSE,"SUMMARY REPORT"}</definedName>
    <definedName name="BALA" hidden="1">{#N/A,#N/A,FALSE,"COMP"}</definedName>
    <definedName name="bala_1" hidden="1">{"Balance sheet - BS",#N/A,TRUE,"BS";"Balance Sheet - BS 1",#N/A,TRUE,"BS"}</definedName>
    <definedName name="BalanceShee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anceshee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alsheet" hidden="1">{#N/A,#N/A,FALSE,"Staffnos &amp; cost"}</definedName>
    <definedName name="Bank" hidden="1">{TRUE,TRUE,-1.25,-15.5,456.75,279.75,FALSE,FALSE,TRUE,TRUE,0,1,21,1,127,6,3,4,TRUE,TRUE,3,TRUE,1,TRUE,100,"Swvu.profits.","ACwvu.profits.",1,FALSE,FALSE,0.511811023622047,0.511811023622047,0.511811023622047,0.511811023622047,1,"","",FALSE,FALSE,FALSE,FALSE,1,#N/A,1,1,#DIV/0!,FALSE,"Rwvu.profits.",#N/A,FALSE,FALSE}</definedName>
    <definedName name="bank1" hidden="1">{TRUE,TRUE,-1.25,-15.5,456.75,279.75,FALSE,FALSE,TRUE,TRUE,0,1,21,1,127,6,3,4,TRUE,TRUE,3,TRUE,1,TRUE,100,"Swvu.profits.","ACwvu.profits.",1,FALSE,FALSE,0.511811023622047,0.511811023622047,0.511811023622047,0.511811023622047,1,"","",FALSE,FALSE,FALSE,FALSE,1,#N/A,1,1,#DIV/0!,FALSE,"Rwvu.profits.",#N/A,FALSE,FALSE}</definedName>
    <definedName name="Baru" hidden="1">{#N/A,#N/A,FALSE,"DATA"}</definedName>
    <definedName name="base1" hidden="1">#REF!</definedName>
    <definedName name="BaseData_1" hidden="1">{#N/A,#N/A,FALSE,"Cash Flows";#N/A,#N/A,FALSE,"Fixed Assets";#N/A,#N/A,FALSE,"Balance Sheet";#N/A,#N/A,FALSE,"P &amp; L"}</definedName>
    <definedName name="BaseData_2" hidden="1">{#N/A,#N/A,FALSE,"Cash Flows";#N/A,#N/A,FALSE,"Fixed Assets";#N/A,#N/A,FALSE,"Balance Sheet";#N/A,#N/A,FALSE,"P &amp; L"}</definedName>
    <definedName name="Bassis" hidden="1">{#N/A,#N/A,FALSE,"Cash Flows";#N/A,#N/A,FALSE,"Fixed Assets";#N/A,#N/A,FALSE,"Balance Sheet";#N/A,#N/A,FALSE,"P &amp; L"}</definedName>
    <definedName name="batch" hidden="1">{#N/A,#N/A,TRUE,"Staffnos &amp; cost"}</definedName>
    <definedName name="bb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bbb" hidden="1">{"INFLAB",#N/A,FALSE,"ECOINDBP"}</definedName>
    <definedName name="bbbbbbbb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bc"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b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chart1" hidden="1">#REF!</definedName>
    <definedName name="bbchart2" hidden="1">#REF!</definedName>
    <definedName name="bbchart3" hidden="1">#REF!</definedName>
    <definedName name="bbchart4" hidden="1">#REF!</definedName>
    <definedName name="bbchart5" hidden="1">#REF!</definedName>
    <definedName name="bb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BRAS"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BB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ca" hidden="1">{#N/A,#N/A,FALSE,"SUMMARY REPORT"}</definedName>
    <definedName name="bcahrt2" hidden="1">#REF!</definedName>
    <definedName name="bcahrt4" hidden="1">#REF!</definedName>
    <definedName name="bchart1" hidden="1">#REF!</definedName>
    <definedName name="bchart5" hidden="1">#REF!</definedName>
    <definedName name="bcr" hidden="1">{#N/A,#N/A,FALSE,"SUMMARY REPORT"}</definedName>
    <definedName name="BCV" hidden="1">{"'매출계획'!$D$2"}</definedName>
    <definedName name="b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ＢＤ" hidden="1">{#N/A,#N/A,FALSE,"Sheet6 (24)"}</definedName>
    <definedName name="bdv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ear" hidden="1">{#N/A,#N/A,FALSE,"TS";#N/A,#N/A,FALSE,"Combo";#N/A,#N/A,FALSE,"FAIR";#N/A,#N/A,FALSE,"RBC";#N/A,#N/A,FALSE,"xxxx";#N/A,#N/A,FALSE,"A_D";#N/A,#N/A,FALSE,"WACC";#N/A,#N/A,FALSE,"DCF";#N/A,#N/A,FALSE,"LBO";#N/A,#N/A,FALSE,"AcqMults";#N/A,#N/A,FALSE,"CompMults"}</definedName>
    <definedName name="bearr" hidden="1">{#N/A,#N/A,FALSE,"TS";#N/A,#N/A,FALSE,"Combo";#N/A,#N/A,FALSE,"FAIR";#N/A,#N/A,FALSE,"RBC";#N/A,#N/A,FALSE,"xxxx";#N/A,#N/A,FALSE,"A_D";#N/A,#N/A,FALSE,"WACC";#N/A,#N/A,FALSE,"DCF";#N/A,#N/A,FALSE,"LBO";#N/A,#N/A,FALSE,"AcqMults";#N/A,#N/A,FALSE,"CompMults"}</definedName>
    <definedName name="beau" hidden="1">{"'Model'!$A$1:$N$53"}</definedName>
    <definedName name="bed" hidden="1">{#N/A,#N/A,FALSE,"Sheet6 (24)"}</definedName>
    <definedName name="BEFeXToEUR" hidden="1">#N/A</definedName>
    <definedName name="belnew" hidden="1">{"IS",#N/A,FALSE,"IS";"RPTIS",#N/A,FALSE,"RPTIS";"STATS",#N/A,FALSE,"STATS";"CELL",#N/A,FALSE,"CELL";"BS",#N/A,FALSE,"BS"}</definedName>
    <definedName name="belnew1" hidden="1">{"IS",#N/A,FALSE,"IS";"RPTIS",#N/A,FALSE,"RPTIS";"STATS",#N/A,FALSE,"STATS";"CELL",#N/A,FALSE,"CELL";"BS",#N/A,FALSE,"BS"}</definedName>
    <definedName name="belnew10" hidden="1">{"IS",#N/A,FALSE,"IS";"RPTIS",#N/A,FALSE,"RPTIS";"STATS",#N/A,FALSE,"STATS";"CELL",#N/A,FALSE,"CELL";"BS",#N/A,FALSE,"BS"}</definedName>
    <definedName name="BEx0017DGUEDPCFJUPUZOOLJCS2B" hidden="1">#REF!</definedName>
    <definedName name="BEx001CNWHJ5RULCSFM36ZCGJ1UH" hidden="1">#REF!</definedName>
    <definedName name="BEx0041RNVGGN8SKGQTWHTVAGKBV" hidden="1">#REF!</definedName>
    <definedName name="BEx004791UAJIJSN57OT7YBLNP82" hidden="1">#REF!</definedName>
    <definedName name="BEx008P2NVFDLBHL7IZ5WTMVOQ1F" hidden="1">#REF!</definedName>
    <definedName name="BEx009G00IN0JUIAQ4WE9NHTMQE2" hidden="1">#REF!</definedName>
    <definedName name="BEx00DXTY2JDVGWQKV8H7FG4SV30" hidden="1">#REF!</definedName>
    <definedName name="BEx00E3ANAE37XTGBFOLFKXVY870" hidden="1">#N/A</definedName>
    <definedName name="BEx00GHLTYRH5N2S6P78YW1CD30N" hidden="1">#REF!</definedName>
    <definedName name="BEx00GMWZFC4P1BI8OXSAALAH1P8" hidden="1">#N/A</definedName>
    <definedName name="BEx00J6L4N3WDFUWI1GNCD89U2A5" hidden="1">#REF!</definedName>
    <definedName name="BEx00JC31DY11L45SEU4B10BIN6W" hidden="1">#REF!</definedName>
    <definedName name="BEx00KZHZBHP3TDV1YMX4B19B95O" hidden="1">#REF!</definedName>
    <definedName name="BEx00MBY8XXUOHIZ4LHXHPD7WYD5" hidden="1">#REF!</definedName>
    <definedName name="BEx00SH7G5VDX249I1AQA9TGK32B" hidden="1">#N/A</definedName>
    <definedName name="BEx00U9SHQ0NHO9GPJITAMG5T4E9" hidden="1">#REF!</definedName>
    <definedName name="BEx01049R9ZE3WM0TJWIDL7I2AO5" hidden="1">#REF!</definedName>
    <definedName name="BEx011M7WKU3TPSVLWR3AJWXWE4K" hidden="1">#N/A</definedName>
    <definedName name="BEx01HSV0QNX7GW1BAA29FD3OPWO" hidden="1">#REF!</definedName>
    <definedName name="BEx01HY6E3GJ66ABU5ABN26V6Q13" hidden="1">#REF!</definedName>
    <definedName name="BEx01N71RCJY3JYCSHZUDZB99MQW" hidden="1">#N/A</definedName>
    <definedName name="BEx01OE7A8FA2RGZFIFDL2JET0BI" hidden="1">#N/A</definedName>
    <definedName name="BEx01PW5YQKEGAR8JDDI5OARYXDF" hidden="1">#REF!</definedName>
    <definedName name="BEx01T1EVAEW9BLAP4L6II4G6OC4" hidden="1">#REF!</definedName>
    <definedName name="BEx01WXNUOF785L9QFPCQQVGFDWO" hidden="1">#N/A</definedName>
    <definedName name="BEx01X35DZBL50I19K4ZSW4F1ESH" hidden="1">#REF!</definedName>
    <definedName name="BEx01XJ94SHJ1YQ7ORPW0RQGKI2H" hidden="1">#REF!</definedName>
    <definedName name="BEx02A4EMJ4XU8NVMJ973WY00NVQ" hidden="1">#REF!</definedName>
    <definedName name="BEx02KB7NXN6KAI2O2502VZPU33G" localSheetId="9" hidden="1">Balance #REF!</definedName>
    <definedName name="BEx02KB7NXN6KAI2O2502VZPU33G" hidden="1">Balance #REF!</definedName>
    <definedName name="BEx02Q08R9G839Q4RFGG9026C7PX" hidden="1">#REF!</definedName>
    <definedName name="BEx02SEL3Z1QWGAHXDPUA9WLTTPS" hidden="1">#REF!</definedName>
    <definedName name="BEx02Y3KJZH5BGDM9QEZ1PVVI114" hidden="1">#REF!</definedName>
    <definedName name="BEx0313GRLLASDTVPW5DHTXHE74M" hidden="1">#REF!</definedName>
    <definedName name="BEx03PO7DEFO3OBB542ZBW9MJ6C9" localSheetId="9" hidden="1">Balance #REF!</definedName>
    <definedName name="BEx03PO7DEFO3OBB542ZBW9MJ6C9" hidden="1">Balance #REF!</definedName>
    <definedName name="BEx040GNGACOQI5MY5X2NE42ZWDU" hidden="1">#REF!</definedName>
    <definedName name="BEx1F0SOZ3H5XUHXD7O01TCR8T6J" hidden="1">#REF!</definedName>
    <definedName name="BEx1F9HL824UCNCVZ2U62J4KZCX8" hidden="1">#REF!</definedName>
    <definedName name="BEx1FEVSJKTI1Q1Z874QZVFSJSVA" hidden="1">#REF!</definedName>
    <definedName name="BEx1FGDRUHHLI1GBHELT4PK0LY4V" hidden="1">#REF!</definedName>
    <definedName name="BEx1FJZ7GKO99IYTP6GGGF7EUL3Z" hidden="1">#REF!</definedName>
    <definedName name="BEx1FQKM2ZLLWKTZ6YEZR5MDX8ZN" hidden="1">#REF!</definedName>
    <definedName name="BEx1FZV2CM77TBH1R6YYV9P06KA2" hidden="1">#REF!</definedName>
    <definedName name="BEx1G59AY8195JTUM6P18VXUFJ3E" hidden="1">#REF!</definedName>
    <definedName name="BEx1GACQL91IG43LSU6M1F2TWPZN" hidden="1">#REF!</definedName>
    <definedName name="BEx1GB92OWY6P3B3Z6EYFUUWMITG" hidden="1">#REF!</definedName>
    <definedName name="BEx1GTU0X6ZNWCP66AJVUJS3HJL6" localSheetId="9" hidden="1">Balance #REF!</definedName>
    <definedName name="BEx1GTU0X6ZNWCP66AJVUJS3HJL6" hidden="1">Balance #REF!</definedName>
    <definedName name="BEx1GVMRHFXUP6XYYY9NR12PV5TF" hidden="1">#REF!</definedName>
    <definedName name="BEx1H6KIT7BHUH6MDDWC935V9N47" hidden="1">#REF!</definedName>
    <definedName name="BEx1HDGOOJ3SKHYMWUZJ1P0RQZ9N" hidden="1">#REF!</definedName>
    <definedName name="BEx1HDM5ZXSJG6JQEMSFV52PZ10V" hidden="1">#REF!</definedName>
    <definedName name="BEx1HETBBZVN5F43LKOFMC4QB0CR" hidden="1">#REF!</definedName>
    <definedName name="BEx1HGM2TBFL6UBVA6E4PKNSPI96" hidden="1">#REF!</definedName>
    <definedName name="BEx1HGWNWPLNXICOTP90TKQVVE4E" hidden="1">#REF!</definedName>
    <definedName name="BEx1HHNQWQNWWSX95ZCUQ1TXIETP" hidden="1">#REF!</definedName>
    <definedName name="BEx1HIPLJZABY0EMUOTZN0EQMDPU" hidden="1">#REF!</definedName>
    <definedName name="BEx1HK22EASOJVDZPRS8LMZFOM0H" hidden="1">#N/A</definedName>
    <definedName name="BEx1HO94JIRX219MPWMB5E5XZ04X" hidden="1">#REF!</definedName>
    <definedName name="BEx1HPR37T9CE8ZJCFXOFJO6MCSF" hidden="1">#N/A</definedName>
    <definedName name="BEx1HQNF6KHM21E3XLW0NMSSEI9S" hidden="1">#REF!</definedName>
    <definedName name="BEx1HR3QAFDCV7AEBW9LWX29CMYX" hidden="1">#REF!</definedName>
    <definedName name="BEx1HSLNWIW4S97ZBYY7I7M5YVH4" hidden="1">#REF!</definedName>
    <definedName name="BEx1I38LBZSH2UZJIZXAE5XOUU55" hidden="1">#REF!</definedName>
    <definedName name="BEx1I4QKTILCKZUSOJCVZN7SNHL5" hidden="1">#REF!</definedName>
    <definedName name="BEx1IE0ZP7RIFM9FI24S9I6AAJ14" hidden="1">#REF!</definedName>
    <definedName name="BEx1IGQ5B697MNDOE06MVSR0H58E" hidden="1">#REF!</definedName>
    <definedName name="BEx1IKRPW8MLB9Y485M1TL2IT9SH" hidden="1">#REF!</definedName>
    <definedName name="BEx1IONYHJO0L6XQHJ69BOD7PBCI" hidden="1">#N/A</definedName>
    <definedName name="BEx1IYUT993QA9EQP8Y0LKHUVY7U" hidden="1">#N/A</definedName>
    <definedName name="BEx1J0CSSHDJGBJUHVOEMCF2P4DL" hidden="1">#REF!</definedName>
    <definedName name="BEx1J13TB3ZJC6YAPCIP3685ZYVK" hidden="1">#N/A</definedName>
    <definedName name="BEx1J61RRF9LJ3V3R5OY3WJ6VBWR" hidden="1">#REF!</definedName>
    <definedName name="BEx1J7E8VCGLPYU82QXVUG5N3ZAI" hidden="1">#REF!</definedName>
    <definedName name="BEx1J8QVJVL07YR0XRD5L3828OJ2" hidden="1">#REF!</definedName>
    <definedName name="BEx1JFXTHZQOI9SQH465KPV8X2VS" localSheetId="9" hidden="1">Balance #REF!</definedName>
    <definedName name="BEx1JFXTHZQOI9SQH465KPV8X2VS" hidden="1">Balance #REF!</definedName>
    <definedName name="BEx1JGE2YQWH8S25USOY08XVGO0D" hidden="1">#REF!</definedName>
    <definedName name="BEx1JJJC9T1W7HY4V7HP1S1W4JO1" hidden="1">#REF!</definedName>
    <definedName name="BEx1JKKZSJ7DI4PTFVI9VVFMB1X2" hidden="1">#REF!</definedName>
    <definedName name="BEx1JNQCKVURJWG3CAF1WHY1SU11" hidden="1">#REF!</definedName>
    <definedName name="BEx1JP8AZKN7B44CRDLEULRE75AQ" hidden="1">#REF!</definedName>
    <definedName name="BEx1JUBQFRVMASSFK4B3V0AD7YP9" hidden="1">#REF!</definedName>
    <definedName name="BEx1JXBM5W4YRWNQ0P95QQS6JWD6" hidden="1">#REF!</definedName>
    <definedName name="BEx1KCWQ445PDI0YUBIXZBK5EWCP" hidden="1">#REF!</definedName>
    <definedName name="BEx1KFAU3AIOMET0R3HZ30WYY895" hidden="1">#REF!</definedName>
    <definedName name="BEx1KGY9QEHZ9QSARMQUTQKRK4UX" hidden="1">#REF!</definedName>
    <definedName name="BEx1KKP1ELIF2UII2FWVGL7M1X7J" hidden="1">#REF!</definedName>
    <definedName name="BEx1KTJF38HW4JGLYRFPJFTMQJT7" hidden="1">#N/A</definedName>
    <definedName name="BEx1KUVWMB0QCWA3RBE4CADFVRIS" hidden="1">#REF!</definedName>
    <definedName name="BEx1L2OG1SDFK2TPXELJ77YP4NI2" hidden="1">#REF!</definedName>
    <definedName name="BEx1L6Q60MWRDJB4L20LK0XPA0Z2" hidden="1">#REF!</definedName>
    <definedName name="BEx1LD63FP2Z4BR9TKSHOZW9KKZ5" hidden="1">#REF!</definedName>
    <definedName name="BEx1LDMB9RW982DUILM2WPT5VWQ3" hidden="1">#REF!</definedName>
    <definedName name="BEx1LGBGKF897ZWWZQHR94IEPIK5" hidden="1">#N/A</definedName>
    <definedName name="BEx1LHNXMMYZLH193QGPYIWE74JJ" hidden="1">#N/A</definedName>
    <definedName name="BEx1LRPGDQCOEMW8YT80J1XCDCIV" hidden="1">#REF!</definedName>
    <definedName name="BEx1LRUSJW4JG54X07QWD9R27WV9" hidden="1">#REF!</definedName>
    <definedName name="BEx1M1WBK5T0LP1AK2JYV6W87ID6" hidden="1">#REF!</definedName>
    <definedName name="BEx1M3JJGKF1YALMTNWMK99YH9FT" hidden="1">#REF!</definedName>
    <definedName name="BEx1M51HHDYGIT8PON7U8ICL2S95" hidden="1">#REF!</definedName>
    <definedName name="BEx1MEBZTWO6XAWNC9Z6T7VUC26Q" hidden="1">#REF!</definedName>
    <definedName name="BEx1MMQ3H3E9MBH330J6MD3EP8AD" hidden="1">#REF!</definedName>
    <definedName name="BEx1MTRKKVCHOZ0YGID6HZ49LJTO" hidden="1">#REF!</definedName>
    <definedName name="BEx1N0CZ25WTWBVEVY3CGJPBMAYR" hidden="1">#N/A</definedName>
    <definedName name="BEx1N0IFWPSL686RSLZTZA4KIY2A" hidden="1">#REF!</definedName>
    <definedName name="BEx1N3CUJ3UX61X38ZAJVPEN4KMC" hidden="1">#REF!</definedName>
    <definedName name="BEx1NFCG8AI9NXWO5ROKI6DYZP77" hidden="1">#REF!</definedName>
    <definedName name="BEx1NM34KQTO1LDNSAFD1L82UZFG" hidden="1">#REF!</definedName>
    <definedName name="BEx1NO6TXZVOGCUWCCRTXRXWW0XL" hidden="1">#REF!</definedName>
    <definedName name="BEx1NS8EU5P9FQV3S0WRTXI5L361" hidden="1">#REF!</definedName>
    <definedName name="BEx1NT4RIIP1DMELF4Z1FL5857FC" hidden="1">#REF!</definedName>
    <definedName name="BEx1NUBX5VUYZFKQH69FN6BTLWCR" hidden="1">#REF!</definedName>
    <definedName name="BEx1NZ4K1L8UON80Y2A4RASKWGNP" hidden="1">#REF!</definedName>
    <definedName name="BEx1NZQ4HTVZJF6WMWOU4XILH51K" hidden="1">#N/A</definedName>
    <definedName name="BEx1O0XA02OXBEY6AAS94L6P1KSR" hidden="1">#REF!</definedName>
    <definedName name="BEx1OLAZ915OGYWP0QP1QQWDLCRX" hidden="1">#REF!</definedName>
    <definedName name="BEx1ON3JDQDZSIPCQQPSC57PLQU0" localSheetId="9" hidden="1">Balance #REF!</definedName>
    <definedName name="BEx1ON3JDQDZSIPCQQPSC57PLQU0" hidden="1">Balance #REF!</definedName>
    <definedName name="BEx1OO5ER042IS6IC4TLDI75JNVH" hidden="1">#REF!</definedName>
    <definedName name="BEx1OQ3GF7W9CK7S8E8TA8KK29HB" hidden="1">#N/A</definedName>
    <definedName name="BEx1OQUHJLZA26N43RB0964QLPTX" hidden="1">#REF!</definedName>
    <definedName name="BEx1OTE54CBSUT8FWKRALEDCUWN4" hidden="1">#REF!</definedName>
    <definedName name="BEx1OUW8ROYENXQG1ZPWXOFR3QOS" hidden="1">#REF!</definedName>
    <definedName name="BEx1OVSMPADTX95QUOX34KZQ8EDY" hidden="1">#REF!</definedName>
    <definedName name="BEx1OVXX8ZHAEP2GTDOJ8HWBSTPZ" localSheetId="9" hidden="1">Balance #REF!</definedName>
    <definedName name="BEx1OVXX8ZHAEP2GTDOJ8HWBSTPZ" hidden="1">Balance #REF!</definedName>
    <definedName name="BEx1OX544IO9FQJI7YYQGZCEHB3O" hidden="1">#REF!</definedName>
    <definedName name="BEx1OY1G2F69XPUWUMIINIVJBOQD" hidden="1">#REF!</definedName>
    <definedName name="BEx1OY6SVEUT2EQ26P7EKEND342G" hidden="1">#REF!</definedName>
    <definedName name="BEx1OYN1LPIPI12O9G6F7QAOS9T4" hidden="1">#REF!</definedName>
    <definedName name="BEx1P1HHKJA799O3YZXQAX6KFH58" hidden="1">#REF!</definedName>
    <definedName name="BEx1P34W467WGPOXPK292QFJIPHJ" hidden="1">#REF!</definedName>
    <definedName name="BEx1P4S5Y4X1AG5YL9DS164978PB" hidden="1">#REF!</definedName>
    <definedName name="BEx1P7S1J4TKGVJ43C2Q2R3M9WRB" hidden="1">#REF!</definedName>
    <definedName name="BEx1P94PILW0T91U8D9CU5BUEFM6" hidden="1">#N/A</definedName>
    <definedName name="BEx1PA11BLPVZM8RC5BL46WX8YB5" hidden="1">#REF!</definedName>
    <definedName name="BEx1PBZ4BEFIPGMQXT9T8S4PZ2IM" hidden="1">#REF!</definedName>
    <definedName name="BEx1PKTH11O599ESMI9WYQE4R8P7" hidden="1">#N/A</definedName>
    <definedName name="BEx1PLF2CFSXBZPVI6CJ534EIJDN" hidden="1">#REF!</definedName>
    <definedName name="BEx1PMWZB2DO6EM9BKLUICZJ65HD" hidden="1">#REF!</definedName>
    <definedName name="BEx1PR415U01RF514LC24LSXZ46E" hidden="1">#REF!</definedName>
    <definedName name="BEx1PXUPD5XRUU2SPVGZCRNTWS98" hidden="1">#REF!</definedName>
    <definedName name="BEx1QA54J2A4I7IBQR19BTY28ZMR" hidden="1">#REF!</definedName>
    <definedName name="BEx1QIU02UKQDRQO4JFJQTQPA9M2" hidden="1">#REF!</definedName>
    <definedName name="BEx1QMQAHG3KQUK59DVM68SWKZIZ" hidden="1">#REF!</definedName>
    <definedName name="BEx1QOTTD8A7ZISZKTC3BOOVKWEN" hidden="1">#REF!</definedName>
    <definedName name="BEx1QU8263ADWM2S6P70OV1JAI1B" hidden="1">#N/A</definedName>
    <definedName name="BEx1R02C8KNH9YXA8P430NC2J4P0" hidden="1">#REF!</definedName>
    <definedName name="BEx1R55RN2ERRNCU1JLGJI693OMC" hidden="1">#N/A</definedName>
    <definedName name="BEx1R79AJ29CPCC3V3C0NRCW6ODZ" hidden="1">#N/A</definedName>
    <definedName name="BEx1R8R8QHWZFB09QCGOWLO9GDE8" hidden="1">#REF!</definedName>
    <definedName name="BEx1R9YFKJCMSEST8OVCAO5E47FO" hidden="1">#REF!</definedName>
    <definedName name="BEx1RBGC06B3T52OIC0EQ1KGVP1I" hidden="1">#REF!</definedName>
    <definedName name="BEx1RRC7X4NI1CU4EO5XYE2GVARJ" hidden="1">#REF!</definedName>
    <definedName name="BEx1RXMRNENJCVQUFPD8I9RG5148" hidden="1">#REF!</definedName>
    <definedName name="BEx1RZA1NCGT832L7EMR7GMF588W" hidden="1">#REF!</definedName>
    <definedName name="BEx1S0MOOGSSYT24R5GZFG5GMGFR" hidden="1">#REF!</definedName>
    <definedName name="BEx1S0XGIPUSZQUCSGWSK10GKW7Y" hidden="1">#REF!</definedName>
    <definedName name="BEx1S2Q8Z8TFFDCXQDJ2D1EJT6GP" hidden="1">#REF!</definedName>
    <definedName name="BEx1S3MLLH0HI498XNNMXK5CQC6O" hidden="1">#N/A</definedName>
    <definedName name="BEx1S5VFNKIXHTTCWSV60UC50EZ8" hidden="1">#REF!</definedName>
    <definedName name="BEx1SD7T9RXMCYUG43ST4WD66VW1" hidden="1">#N/A</definedName>
    <definedName name="BEx1SIWU3PQW6D8PORX4AT49AHLQ" hidden="1">#REF!</definedName>
    <definedName name="BEx1SK3U02H0RGKEYXW7ZMCEOF3V" hidden="1">#REF!</definedName>
    <definedName name="BEx1SSNEZINBJT29QVS62VS1THT4" hidden="1">#REF!</definedName>
    <definedName name="BEx1SVNCHNANBJIDIQVB8AFK4HAN" hidden="1">#REF!</definedName>
    <definedName name="BEx1T7SCX7KK0ROG334AKM67Y8WU" hidden="1">#REF!</definedName>
    <definedName name="BEx1TAS4EIHAI8UZ8GMRG1D2SL8A" hidden="1">#REF!</definedName>
    <definedName name="BEx1TC4R68TK22PRQ4OASKEJ6SDI" hidden="1">#REF!</definedName>
    <definedName name="BEx1TJ0WLS9O7KNSGIPWTYHDYI1D" hidden="1">#REF!</definedName>
    <definedName name="BEx1TNTKITTEKOJ5Q0RUF0799ZGD" hidden="1">#REF!</definedName>
    <definedName name="BEx1TUPPWG3GZJEZO9EPEZIOQ92C" hidden="1">#REF!</definedName>
    <definedName name="BEx1U15M7LVVFZENH830B2BGWC04" hidden="1">#REF!</definedName>
    <definedName name="BEx1U7WFO8OZKB1EBF4H386JW91L" hidden="1">#REF!</definedName>
    <definedName name="BEx1U7WGHH0GSI7IYX62YEA10TXV" hidden="1">#N/A</definedName>
    <definedName name="BEx1U87938YR9N6HYI24KVBKLOS3" hidden="1">#REF!</definedName>
    <definedName name="BEx1UESH4KDWHYESQU2IE55RS3LI" hidden="1">#REF!</definedName>
    <definedName name="BEx1UI8N9KTCPSOJ7RDW0T8UEBNP" hidden="1">#REF!</definedName>
    <definedName name="BEx1UML0HHJFHA5TBOYQ24I3RV1W" hidden="1">#REF!</definedName>
    <definedName name="BEx1UT11TMMA1M0T5JHFUKN9KVDJ" hidden="1">#N/A</definedName>
    <definedName name="BEx1UUDIQPZ23XQ79GUL0RAWRSCK" hidden="1">#REF!</definedName>
    <definedName name="BEx1UZGXXQWITYPRM5R2DYNR8AYN" hidden="1">#N/A</definedName>
    <definedName name="BEx1V67SEV778NVW68J8W5SND1J7" hidden="1">#REF!</definedName>
    <definedName name="BEx1VA42C6JTP37WV6L4DSVCOPTW" hidden="1">#N/A</definedName>
    <definedName name="BEx1VFYDDVBH7J36KBHUIO27ZKAA" hidden="1">#N/A</definedName>
    <definedName name="BEx1VIY9SQLRESD11CC4PHYT0XSG" hidden="1">#REF!</definedName>
    <definedName name="BEx1VQQSB5BKTBE7EAFXSN31CNVX" hidden="1">#REF!</definedName>
    <definedName name="BEx1VRSHAD2Z66BMN5PQOPRZO29X" localSheetId="9" hidden="1">Balance #REF!</definedName>
    <definedName name="BEx1VRSHAD2Z66BMN5PQOPRZO29X" hidden="1">Balance #REF!</definedName>
    <definedName name="BEx1W1DWZ6NDHMUBQ8E2LGOINYLA" hidden="1">#REF!</definedName>
    <definedName name="BEx1W8FDLOFGE28JXY6J54MICRMP" hidden="1">#REF!</definedName>
    <definedName name="BEx1WC67EH10SC38QWX3WEA5KH3A" hidden="1">#REF!</definedName>
    <definedName name="BEx1WCX9Z4ZTKN2GISHS1I2MN6UI" hidden="1">#N/A</definedName>
    <definedName name="BEx1WDO53ZG95BCDDJH20QVTZIEM" hidden="1">#REF!</definedName>
    <definedName name="BEx1WGYTKZZIPM1577W5FEYKFH3V" hidden="1">#REF!</definedName>
    <definedName name="BEx1WHPURIV3D3PTJJ359H1OP7ZV" hidden="1">#REF!</definedName>
    <definedName name="BEx1WKK9D28Z7LNTD7G08NSDVJAA" hidden="1">#N/A</definedName>
    <definedName name="BEx1WLWY2CR1WRD694JJSWSDFAIR" hidden="1">#REF!</definedName>
    <definedName name="BEx1WMD1LWPWRIK6GGAJRJAHJM8I" hidden="1">#REF!</definedName>
    <definedName name="BEx1WR0D41MR174LBF3P9E3K0J51" hidden="1">#REF!</definedName>
    <definedName name="BEx1WU09CIHOI0L84XXCKC501H1F" hidden="1">#REF!</definedName>
    <definedName name="BEx1WUB1FAS5PHU33TJ60SUHR618" hidden="1">#REF!</definedName>
    <definedName name="BEx1WX04G0INSPPG9NTNR3DYR6PZ" hidden="1">#REF!</definedName>
    <definedName name="BEx1WZ3OPART9Y2C7L2CW5U9KSX4" hidden="1">#N/A</definedName>
    <definedName name="BEx1X3LHU9DPG01VWX2IF65TRATF" hidden="1">#REF!</definedName>
    <definedName name="BEx1X3QU07GK7I7KLROCFBELK7NH" hidden="1">#REF!</definedName>
    <definedName name="BEx1XK8AAMO0AH0Z1OUKW30CA7EQ" hidden="1">#REF!</definedName>
    <definedName name="BEx1XL4MZ7C80495GHQRWOBS16PQ" hidden="1">#REF!</definedName>
    <definedName name="BEx1XN86QZPXEC2550TP8XT6SWZX" hidden="1">#REF!</definedName>
    <definedName name="BEx1Y2IGS2K95E1M51PEF9KJZ0KB" hidden="1">#REF!</definedName>
    <definedName name="BEx1Y3PKK83X2FN9SAALFHOWKMRQ" hidden="1">#REF!</definedName>
    <definedName name="BEx1YKHSW5HDSZLEI6ETN0XC509V" hidden="1">#REF!</definedName>
    <definedName name="BEx1YL3DJ7Y4AZ01ERCOGW0FJ26T" hidden="1">#REF!</definedName>
    <definedName name="BEx1Z2RYHSVD1H37817SN93VMURZ" hidden="1">#REF!</definedName>
    <definedName name="BEx39W7UL2L3B34JB76145Z9SY5Y" hidden="1">#REF!</definedName>
    <definedName name="BEx3AMAKWI6458B67VKZO56MCNJW" hidden="1">#REF!</definedName>
    <definedName name="BEx3AOOVM42G82TNF53W0EKXLUSI" hidden="1">#REF!</definedName>
    <definedName name="BEx3AZH9W4SUFCAHNDOQ728R9V4L" hidden="1">#REF!</definedName>
    <definedName name="BEx3BNR9ES4KY7Q1DK83KC5NDGL8" hidden="1">#REF!</definedName>
    <definedName name="BEx3BQR5VZXNQ4H949ORM8ESU3B3" hidden="1">#REF!</definedName>
    <definedName name="BEx3BTLL3ASJN134DLEQTQM70VZM" hidden="1">#REF!</definedName>
    <definedName name="BEx3BW5CTV0DJU5AQS3ZQFK2VLF3" hidden="1">#REF!</definedName>
    <definedName name="BEx3BYP0FG369M7G3JEFLMMXAKTS" hidden="1">#REF!</definedName>
    <definedName name="BEx3C2QR0WUD19QSVO8EMIPNQJKH" hidden="1">#REF!</definedName>
    <definedName name="BEx3C5ACPKV4XIAY0LO077TCRNLJ" hidden="1">#REF!</definedName>
    <definedName name="BEx3CBKXPIN2XM7QJNI7O0MB70AR" hidden="1">#REF!</definedName>
    <definedName name="BEx3CCS3VNR1KW2R7DKSQFZ17QW0" hidden="1">#REF!</definedName>
    <definedName name="BEx3CKFCCPZZ6ROLAT5C1DZNIC1U" hidden="1">#REF!</definedName>
    <definedName name="BEx3CLRSWL5ASQQLNZWDUQK3BHG8" hidden="1">#REF!</definedName>
    <definedName name="BEx3CO0SVO4WLH0DO43DCHYDTH1P" hidden="1">#REF!</definedName>
    <definedName name="BEx3CTV3X584N350AYB33BGPRIQW" hidden="1">#N/A</definedName>
    <definedName name="BEx3CZESEIV0LTMGGFY3HJ2V9JAP" localSheetId="9" hidden="1">Balance #REF!</definedName>
    <definedName name="BEx3CZESEIV0LTMGGFY3HJ2V9JAP" hidden="1">Balance #REF!</definedName>
    <definedName name="BEx3D35KVB55GTY44YX4O9YGEVQI" hidden="1">#REF!</definedName>
    <definedName name="BEx3D9G6QTSPF9UYI4X0XY0VE896" hidden="1">#REF!</definedName>
    <definedName name="BEx3DCQU9PBRXIMLO62KS5RLH447" hidden="1">#REF!</definedName>
    <definedName name="BEx3DO4V623W3OWIXXG8D4ZNYKNH" hidden="1">#REF!</definedName>
    <definedName name="BEx3E22INXU2VKWET4AVSBR8WAD6" hidden="1">#REF!</definedName>
    <definedName name="BEx3E4RN9ESK8M9IWCSCHBCZR7B8" hidden="1">#REF!</definedName>
    <definedName name="BEx3EDGJEQWR66KSJEFXMJKTIMT4" hidden="1">#N/A</definedName>
    <definedName name="BEx3EF99FD6QNNCNOKDEE67JHTUJ" hidden="1">#REF!</definedName>
    <definedName name="BEx3EHCSERZ2O2OAG8Y95UPG2IY9" hidden="1">#REF!</definedName>
    <definedName name="BEx3EJR3TCJDYS7ZXNDS5N9KTGIK" hidden="1">#REF!</definedName>
    <definedName name="BEx3ELJTTBS6P05CNISMGOJOA60V" hidden="1">#REF!</definedName>
    <definedName name="BEx3EQSLJBDDJRHNX19PBFCKNY2I" hidden="1">#REF!</definedName>
    <definedName name="BEx3EQY1DLE7G1BN4GY27QI7C7L8" hidden="1">#REF!</definedName>
    <definedName name="BEx3EUUAX947Q5N6MY6W0KSNY78Y" hidden="1">#REF!</definedName>
    <definedName name="BEx3EZ6PLNFOEU9FPWTWUX7ME7RY" hidden="1">#N/A</definedName>
    <definedName name="BEx3F14WL38ENE3SW54LE0JJR7YV" hidden="1">#REF!</definedName>
    <definedName name="BEx3FEMFX83N2704YR4RMLQM9ER4" localSheetId="9" hidden="1">Balance #REF!</definedName>
    <definedName name="BEx3FEMFX83N2704YR4RMLQM9ER4" hidden="1">Balance #REF!</definedName>
    <definedName name="BEx3FG4DPAPTA9PM2Q6BMWI6BIHV" hidden="1">#REF!</definedName>
    <definedName name="BEx3FHMD1P5XBCH23ZKIFO6ZTCNB" hidden="1">#REF!</definedName>
    <definedName name="BEx3FI2G3YYIACQHXNXEA15M8ZK5" hidden="1">#REF!</definedName>
    <definedName name="BEx3FIO0Z5BMOH0L3SE9955IUS91" hidden="1">#REF!</definedName>
    <definedName name="BEx3FJ9MHSLDK8W91GO85FX1GX57" hidden="1">#REF!</definedName>
    <definedName name="BEx3FJEWIXF9DV2DW6JK8VPZ8HDB" hidden="1">#N/A</definedName>
    <definedName name="BEx3FR251HFU7A33PU01SJUENL2B" hidden="1">#REF!</definedName>
    <definedName name="BEx3FU20LEXB2WY6IUEU2Z69NLZL" hidden="1">#REF!</definedName>
    <definedName name="BEx3FX7EJL47JSLSWP3EOC265WAE" hidden="1">#REF!</definedName>
    <definedName name="BEx3G201R8NLJ6FIHO2QS0SW9QVV" hidden="1">#REF!</definedName>
    <definedName name="BEx3G2LL2II66XY5YCDPG4JE13A3" hidden="1">#REF!</definedName>
    <definedName name="BEx3G2WA0DTYY9D8AGHHOBTPE2B2" hidden="1">#REF!</definedName>
    <definedName name="BEx3G8FY85SUKO01ZJQZYO51EA75" hidden="1">#REF!</definedName>
    <definedName name="BEx3GCXR6IAS0B6WJ03GJVH7CO52" hidden="1">#REF!</definedName>
    <definedName name="BEx3GDZH5KHUU0C7RY1PDVGKTH8E" hidden="1">#REF!</definedName>
    <definedName name="BEx3GEVV18SEQDI1JGY7EN6D1GT1" hidden="1">#REF!</definedName>
    <definedName name="BEx3GKFH64MKQX61S7DYTZ15JCPY" hidden="1">#REF!</definedName>
    <definedName name="BEx3GMJ1Y6UU02DLRL0QXCEKDA6C" hidden="1">#REF!</definedName>
    <definedName name="BEx3GN4LY0135CBDIN1TU2UEODGF" hidden="1">#REF!</definedName>
    <definedName name="BEx3GNQ6WLA3H5N1GJA08VN7B4YP" hidden="1">#N/A</definedName>
    <definedName name="BEx3GPDH2AH4QKT4OOSN563XUHBD" hidden="1">#REF!</definedName>
    <definedName name="BEx3GQ9V1DONRHIKU8HGIPUP1EGT" hidden="1">#REF!</definedName>
    <definedName name="BEx3H425I5VCJXV7DJGSI7KSDJKO" hidden="1">#REF!</definedName>
    <definedName name="BEx3H5UX2GZFZZT657YR76RHW5I6" hidden="1">#REF!</definedName>
    <definedName name="BEx3HCWCFXZ54IZ6FGJQXVVLVY9Q" hidden="1">#N/A</definedName>
    <definedName name="BEx3HMSEFOP6DBM4R97XA6B7NFG6" hidden="1">#REF!</definedName>
    <definedName name="BEx3HWJ5SQSD2CVCQNR183X44FR8" hidden="1">#REF!</definedName>
    <definedName name="BEx3I09YVXO0G4X7KGSA4WGORM35" hidden="1">#REF!</definedName>
    <definedName name="BEx3ICF1GY8HQEBIU9S43PDJ90BX" hidden="1">#REF!</definedName>
    <definedName name="BEx3IENVES4E1N2R9Y6S27LNPHJO" hidden="1">#N/A</definedName>
    <definedName name="BEx3IK7DDU5R0RZKQVXRIG8W0CS9" hidden="1">#N/A</definedName>
    <definedName name="BEx3IMLPLFDY04Z6ON69TCWA33TL" hidden="1">#REF!</definedName>
    <definedName name="BEx3IWCFZHRTY6Y9CJNK109T6O2H" hidden="1">#REF!</definedName>
    <definedName name="BEx3IWN8YPN2XHSCISQB9608ZLOD" hidden="1">#REF!</definedName>
    <definedName name="BEx3IYAH2DEBFWO8F94H4MXE3RLY" hidden="1">#REF!</definedName>
    <definedName name="BEx3IZXXSYEW50379N2EAFWO8DZV" hidden="1">#REF!</definedName>
    <definedName name="BEx3J1VZVGTKT4ATPO9O5JCSFTTR" hidden="1">#REF!</definedName>
    <definedName name="BEx3J2XUDDF0SSPYVBJC3N2BVRNR" hidden="1">#REF!</definedName>
    <definedName name="BEx3JC2TY7JNAAC3L7QHVPQXLGQ8" hidden="1">#REF!</definedName>
    <definedName name="BEx3JV9DL2XVKABVI6RPWZS47J6K" hidden="1">#N/A</definedName>
    <definedName name="BEx3JWB8EIB42E4QPNP0F6ZKJHSM" hidden="1">#REF!</definedName>
    <definedName name="BEx3JX23SYDIGOGM4Y0CQFBW8ZBV" hidden="1">#REF!</definedName>
    <definedName name="BEx3JXCXCVBZJGV5VEG9MJEI01AL" hidden="1">#REF!</definedName>
    <definedName name="BEx3JYK2N7X59TPJSKYZ77ENY8SS" hidden="1">#REF!</definedName>
    <definedName name="BEx3JZAXL8KNT6BS2DKSBQW8WFTT" hidden="1">#REF!</definedName>
    <definedName name="BEx3K4EII7GU1CG0BN7UL15M6J8Z" hidden="1">#REF!</definedName>
    <definedName name="BEx3K4ZXQUQ2KYZF74B84SO48XMW" hidden="1">#REF!</definedName>
    <definedName name="BEx3KEFXUCVNVPH7KSEGAZYX13B5" hidden="1">#REF!</definedName>
    <definedName name="BEx3KFXUAF6YXAA47B7Q6X9B3VGB" hidden="1">#REF!</definedName>
    <definedName name="BEx3KIXQYOGMPK4WJJAVBRX4NR28" hidden="1">#REF!</definedName>
    <definedName name="BEx3KJOMVOSFZVJUL3GKCNP6DQDS" hidden="1">#REF!</definedName>
    <definedName name="BEx3KP2VRBMORK0QEAZUYCXL3DHJ" hidden="1">#REF!</definedName>
    <definedName name="BEx3KYIT3LYMODQ7IIWBFEIHMOT0" hidden="1">#N/A</definedName>
    <definedName name="BEx3L2PUJ88H04T1645FC6LUOB37" hidden="1">#REF!</definedName>
    <definedName name="BEx3L30NHT10JK11MYKZ0QPLCUTO" hidden="1">#REF!</definedName>
    <definedName name="BEx3L4IN3LI4C26SITKTGAH27CDU" hidden="1">#REF!</definedName>
    <definedName name="BEx3L4YQ0J7ZU0M5QM6YIPCEYC9K" hidden="1">#REF!</definedName>
    <definedName name="BEx3L60DJOR7NQN42G7YSAODP1EX" hidden="1">#REF!</definedName>
    <definedName name="BEx3L7D0PI38HWZ7VADU16C9E33D" hidden="1">#REF!</definedName>
    <definedName name="BEx3L9WT886UPC0M8AH5Y82YAB1H" hidden="1">#REF!</definedName>
    <definedName name="BEx3LCWQB7GSDPYFX7W5ZLJDRIME" hidden="1">#REF!</definedName>
    <definedName name="BEx3LJCN72BQS650L782GPSXGI0K" hidden="1">#N/A</definedName>
    <definedName name="BEx3LM1PR4Y7KINKMTMKR984GX8Q" hidden="1">#REF!</definedName>
    <definedName name="BEx3LPCEZ1C0XEKNCM3YT09JWCUO" hidden="1">#REF!</definedName>
    <definedName name="BEx3LRQPBEYUQ8NMLL8AOZ2SXLOI" hidden="1">#REF!</definedName>
    <definedName name="BEx3M1MR1K1NQD03H74BFWOK4MWQ" hidden="1">#REF!</definedName>
    <definedName name="BEx3M4BWFMBGBPKVZZLFKED0857A" hidden="1">#REF!</definedName>
    <definedName name="BEx3M4H77MYUKOOD31H9F80NMVK8" hidden="1">#REF!</definedName>
    <definedName name="BEx3M9VFX329PZWYC4DMZ6P3W9R2" hidden="1">#REF!</definedName>
    <definedName name="BEx3MCQ0VEBV0CZXDS505L38EQ8N" hidden="1">#REF!</definedName>
    <definedName name="BEx3MEYV5LQY0BAL7V3CFAFVOM3T" hidden="1">#REF!</definedName>
    <definedName name="BEx3MREOFWJQEYMCMBL7ZE06NBN6" hidden="1">#REF!</definedName>
    <definedName name="BEx3MW1VHR8JIAS5J58XQ0CC4L8U" hidden="1">#REF!</definedName>
    <definedName name="BEx3MZY3RR6N3U8LM3OZ6F7EVAIJ" hidden="1">#REF!</definedName>
    <definedName name="BEx3N51IHA88UXRPEENI44P0KP7U" hidden="1">#REF!</definedName>
    <definedName name="BEx3N7FW0O3BI5FG5H3TN8ESSC61" hidden="1">#REF!</definedName>
    <definedName name="BEx3N7VYL8CCBFTRFOA6W3BWAQJ0" hidden="1">#REF!</definedName>
    <definedName name="BEx3NKXF7GYXHBK75UI6MDRUSU0J" hidden="1">#REF!</definedName>
    <definedName name="BEx3NLIZ7PHF2XE59ECZ3MD04ZG1" hidden="1">#REF!</definedName>
    <definedName name="BEx3NMQ4BVC94728AUM7CCX7UHTU" hidden="1">#REF!</definedName>
    <definedName name="BEx3NR2I4OUFP3Z2QZEDU2PIFIDI" hidden="1">#REF!</definedName>
    <definedName name="BEx3O19B8FTTAPVT5DZXQGQXWFR8" hidden="1">#REF!</definedName>
    <definedName name="BEx3O2LYE96GBA8HM3Y2A6Z4SCX8" hidden="1">#N/A</definedName>
    <definedName name="BEx3O61ZVIK5ZPQDFVPJYDC2UJLM" hidden="1">#N/A</definedName>
    <definedName name="BEx3O85IKWARA6NCJOLRBRJFMEWW" hidden="1">#REF!</definedName>
    <definedName name="BEx3O8AYS6X0QZON3AE8R6HDDS3Y" hidden="1">#N/A</definedName>
    <definedName name="BEx3OJ37WR1W1U0SB440S86XQJVM" hidden="1">#REF!</definedName>
    <definedName name="BEx3OJZSCGFRW7SVGBFI0X9DNVMM" hidden="1">#REF!</definedName>
    <definedName name="BEx3OK5349EJ2XRYXV7W13YG9FSL" hidden="1">#REF!</definedName>
    <definedName name="BEx3OLXTSZO112ROLBHI0RPQKZSH" hidden="1">#N/A</definedName>
    <definedName name="BEx3OQA7LLHJSEL3F1FMNBCPSB7R" hidden="1">#REF!</definedName>
    <definedName name="BEx3ORSBUXAF21MKEY90YJV9AY9A" hidden="1">#REF!</definedName>
    <definedName name="BEx3OSDPC76YELEXOE4HPHR08Z63" hidden="1">#REF!</definedName>
    <definedName name="BEx3OV8BH6PYNZT7C246LOAU9SVX" hidden="1">#REF!</definedName>
    <definedName name="BEx3OXRYJZUEY6E72UJU0PHLMYAR" hidden="1">#REF!</definedName>
    <definedName name="BEx3P54EFPJ9XERKXPZGLNSLQXCN" hidden="1">#REF!</definedName>
    <definedName name="BEx3P59TTRSGQY888P5C1O7M2PQT" hidden="1">#REF!</definedName>
    <definedName name="BEx3PDNRRNKD5GOUBUQFXAHIXLD9" hidden="1">#REF!</definedName>
    <definedName name="BEx3PDT8GNPWLLN02IH1XPV90XYK" hidden="1">#REF!</definedName>
    <definedName name="BEx3PH99MLZU1LB38QDL3NELDJBG" hidden="1">#REF!</definedName>
    <definedName name="BEx3PKEMDW8KZEP11IL927C5O7I2" hidden="1">#REF!</definedName>
    <definedName name="BEx3PKJZ1Z7L9S6KV8KXVS6B2FX4" hidden="1">#REF!</definedName>
    <definedName name="BEx3PMNG53Z5HY138H99QOMTX8W3" hidden="1">#REF!</definedName>
    <definedName name="BEx3PP1RRSFZ8UC0JC9R91W6LNKW" hidden="1">#REF!</definedName>
    <definedName name="BEx3PPNDD7L6SUISGSI2D375NSCH" hidden="1">#REF!</definedName>
    <definedName name="BEx3PQZZ6L9TOCDKNGIDPO8Y2G54" hidden="1">#REF!</definedName>
    <definedName name="BEx3PVXYZC8WB9ZJE7OCKUXZ46EA" hidden="1">#REF!</definedName>
    <definedName name="BEx3Q0VWPU5EQECK7MQ47TYJ3SWW" hidden="1">#REF!</definedName>
    <definedName name="BEx3Q1MZJ92H8DMI8IGRPTEV0NZ5" hidden="1">#N/A</definedName>
    <definedName name="BEx3Q1XRX4SP13D3Z9WFVY9UVLJL" hidden="1">#REF!</definedName>
    <definedName name="BEx3Q3QHHJB3PUJIXDIL8G6EHCRE" hidden="1">#REF!</definedName>
    <definedName name="BEx3Q41AK62295ZKYNGYSO2A2PPS" hidden="1">#N/A</definedName>
    <definedName name="BEx3Q7BZ9PUXK2RLIOFSIS9AHU1B" hidden="1">#REF!</definedName>
    <definedName name="BEx3Q8J42S9VU6EAN2Y28MR6DF88" hidden="1">#REF!</definedName>
    <definedName name="BEx3Q9QA35ZVN9VVHN81BBIVN881" hidden="1">#REF!</definedName>
    <definedName name="BEx3QD0XYUEL1G6J200V2STCORG5" hidden="1">#REF!</definedName>
    <definedName name="BEx3QEDFOYFY5NBTININ5W4RLD4Q" hidden="1">#REF!</definedName>
    <definedName name="BEx3QH2K40ZZFYJES4QCRY78Q560" hidden="1">#REF!</definedName>
    <definedName name="BEx3QIKJ3U962US1Q564NZDLU8LD" hidden="1">#REF!</definedName>
    <definedName name="BEx3QR9D45DHW50VQ7Y3Q1AXPOB9" hidden="1">#REF!</definedName>
    <definedName name="BEx3QSWT2S5KWG6U2V9711IYDQBM" hidden="1">#REF!</definedName>
    <definedName name="BEx3QV5NRPIYJTKEGRINIX4R19EI" hidden="1">#N/A</definedName>
    <definedName name="BEx3QVGG7Q2X4HZHJAM35A8T3VR7" hidden="1">#REF!</definedName>
    <definedName name="BEx3R0JUB9YN8PHPPQTAMIT1IHWK" hidden="1">#REF!</definedName>
    <definedName name="BEx3R81NFRO7M81VHVKOBFT0QBIL" hidden="1">#REF!</definedName>
    <definedName name="BEx3RHC2ZD5UFS6QD4OPFCNNMWH1" hidden="1">#REF!</definedName>
    <definedName name="BEx3RKXK8CFAU13L4K1H8LNUCRLD" hidden="1">#REF!</definedName>
    <definedName name="BEx3ROZ5QHDQJHCRXUB16HR077YE" hidden="1">#N/A</definedName>
    <definedName name="BEx3RQ10QIWBAPHALAA91BUUCM2X" hidden="1">#REF!</definedName>
    <definedName name="BEx3RSFBB83TAKX7N3F394TT3RW4" hidden="1">#REF!</definedName>
    <definedName name="BEx3RT66WXBS7WBPT962WX9OJS10" hidden="1">#N/A</definedName>
    <definedName name="BEx3RV4E1WT43SZBUN09RTB8EK1O" hidden="1">#REF!</definedName>
    <definedName name="BEx3RXYU0QLFXSFTM5EB20GD03W5" hidden="1">#REF!</definedName>
    <definedName name="BEx3RYKLC3QQO3XTUN7BEW2AQL98" hidden="1">#REF!</definedName>
    <definedName name="BEx3S2WXUEQA8PLX4U6G9LJB63ZN" hidden="1">#REF!</definedName>
    <definedName name="BEx3S8GHP3P2BKB8NZUV4NHZQ7MC" hidden="1">#N/A</definedName>
    <definedName name="BEx3SICJ45BYT6FHBER86PJT25FC" hidden="1">#REF!</definedName>
    <definedName name="BEx3SL1N2KQDTYO0871WODO5X8WP" hidden="1">#REF!</definedName>
    <definedName name="BEx3SL1NUYCLQWKW8EFSFZGONHKE" hidden="1">#REF!</definedName>
    <definedName name="BEx3SMUCMJVGQ2H4EHQI5ZFHEF0P" hidden="1">#REF!</definedName>
    <definedName name="BEx3SN56F03CPDRDA7LZ763V0N4I" hidden="1">#REF!</definedName>
    <definedName name="BEx3SPE6N1ORXPRCDL3JPZD73Z9F" hidden="1">#REF!</definedName>
    <definedName name="BEx3SSU68VRZAMF5HQMD5Z5CI00A" hidden="1">#N/A</definedName>
    <definedName name="BEx3ST4Y5OZXSIK7V846SMFT5B23" hidden="1">#REF!</definedName>
    <definedName name="BEx3SWQG9ED1M1Q5D63K0HZ15GQG" hidden="1">#REF!</definedName>
    <definedName name="BEx3SXBZZTKK9IFB9DYLAAQE90CP" hidden="1">#N/A</definedName>
    <definedName name="BEx3T29ZTULQE0OMSMWUMZDU9ZZ0" hidden="1">#REF!</definedName>
    <definedName name="BEx3T6MJ1QDJ929WMUDVZ0O3UW0Y" hidden="1">#REF!</definedName>
    <definedName name="BEx3TEPSM88IET8PDLKKCHMFEMFM" hidden="1">#REF!</definedName>
    <definedName name="BEx3TEV58E1SCOCGAVLRIQ96K509" hidden="1">#N/A</definedName>
    <definedName name="BEx3TO09F9SV99SJXCUC1B49RVCJ" hidden="1">#REF!</definedName>
    <definedName name="BEx3TPCSI16OAB2L9M9IULQMQ9J9" hidden="1">#REF!</definedName>
    <definedName name="BEx3U64YUOZ419BAJS2W78UMATAW" hidden="1">#REF!</definedName>
    <definedName name="BEx3U94WCEA5DKMWBEX1GU0LKYG2" hidden="1">#REF!</definedName>
    <definedName name="BEx3U9VZ8SQVYS6ZA038J7AP7ZGW" hidden="1">#REF!</definedName>
    <definedName name="BEx3UG6J3RQZG1IZR5MMYOTXOTHV" hidden="1">#N/A</definedName>
    <definedName name="BEx3UIQ5WRJBGNTFCCLOR4N7B1OQ" hidden="1">#REF!</definedName>
    <definedName name="BEx3UJBQWUJW9KX0PXKZ4TRHMR71" hidden="1">#REF!</definedName>
    <definedName name="BEx3UJMIMTYYHHL4XGV2ZH5ZS23X" hidden="1">#REF!</definedName>
    <definedName name="BEx3UJMIX2NUSSWGMSI25A5DM4CH" hidden="1">#REF!</definedName>
    <definedName name="BEx3UKOCOQG7S1YQ436S997K1KWV" hidden="1">#REF!</definedName>
    <definedName name="BEx3UNTKP2FBWVXO59IT45VD0X5C" hidden="1">#N/A</definedName>
    <definedName name="BEx3UYM19VIXLA0EU7LB9NHA77PB" hidden="1">#REF!</definedName>
    <definedName name="BEx3V6EJO8BG91O9M5DVBLNPDBKG" hidden="1">#REF!</definedName>
    <definedName name="BEx3VFP1E4U1IYWO7N2HJKOTADKN" hidden="1">#N/A</definedName>
    <definedName name="BEx3VML7CG70HPISMVYIUEN3711Q" hidden="1">#REF!</definedName>
    <definedName name="BEx56ZID5H04P9AIYLP1OASFGV56" hidden="1">#REF!</definedName>
    <definedName name="BEx577WH6QQ5D8J4EZNSCC9WODVA" hidden="1">#N/A</definedName>
    <definedName name="BEx57MAFBEUDURCPI5EHTBNI1F3A" hidden="1">#N/A</definedName>
    <definedName name="BEx5802QAJKNHFBFPTR0PSRHQPJE" hidden="1">#REF!</definedName>
    <definedName name="BEx585GXOERDXIJ9C0OG544G2MTG" hidden="1">#REF!</definedName>
    <definedName name="BEx587EYSS57E3PI8DT973HLJM9E" hidden="1">#REF!</definedName>
    <definedName name="BEx587KFQ3VKCOCY1SA5F24PQGUI" hidden="1">#REF!</definedName>
    <definedName name="BEx58DK9Z9OBTKS5EMAT8RDHBNH6" hidden="1">#REF!</definedName>
    <definedName name="BEx58LNKRXJFWBG5L4PPJPB7A628" hidden="1">#N/A</definedName>
    <definedName name="BEx58O780PQ05NF0Z1SKKRB3N099" hidden="1">#REF!</definedName>
    <definedName name="BEx58Q5G9TA3HCN8V92PMTMGVNCY" hidden="1">#REF!</definedName>
    <definedName name="BEx58XHO7ZULLF2EUD7YIS0MGQJ5" hidden="1">#REF!</definedName>
    <definedName name="BEx58ZW0HAIGIPEX9CVA1PQQTR6X" hidden="1">#REF!</definedName>
    <definedName name="BEx591ZJ14LAJI4Q8DU3CQQBHZDV" hidden="1">#REF!</definedName>
    <definedName name="BEx59BA1KH3RG6K1LHL7YS2VB79N" hidden="1">#REF!</definedName>
    <definedName name="BEx59E9WABJP2TN71QAIKK79HPK9" hidden="1">#REF!</definedName>
    <definedName name="BEx59L62QK5SJ4CLPAG6RLQVF5JS" hidden="1">#N/A</definedName>
    <definedName name="BEx59N9LU0VGSZONEGDK2KPOO2XB" hidden="1">#N/A</definedName>
    <definedName name="BEx59P7MAPNU129ZTC5H3EH892G1" hidden="1">#REF!</definedName>
    <definedName name="BEx59S2761EJHBTU0FKFLA2HIH7H" hidden="1">#N/A</definedName>
    <definedName name="BEx59WPJZYWUOEGJHPOVM5ETCM6G" hidden="1">#REF!</definedName>
    <definedName name="BEx59YNM88R6195KCPPXGOW08FFD" hidden="1">#N/A</definedName>
    <definedName name="BEx5A11WZRQSIE089QE119AOX9ZG" hidden="1">#REF!</definedName>
    <definedName name="BEx5A53I4OI80LV9DRIR9EFD2XUD" hidden="1">#REF!</definedName>
    <definedName name="BEx5A7CIGCOTHJKHGUBDZG91JGPZ" hidden="1">#REF!</definedName>
    <definedName name="BEx5A8UFLT2SWVSG5COFA9B8P376" hidden="1">#REF!</definedName>
    <definedName name="BEx5A9QTX233M1PWVCUH2BSMGWVG" hidden="1">#N/A</definedName>
    <definedName name="BEx5ACAHJPLAS35SPSXQ88PJYGPI" hidden="1">#REF!</definedName>
    <definedName name="BEx5AFFTN3IXIBHDKM0FYC4OFL1S" hidden="1">#REF!</definedName>
    <definedName name="BEx5ANDOOW91YBCYUL4H4JOJKCSS" hidden="1">#REF!</definedName>
    <definedName name="BEx5AOFIO8KVRHIZ1RII337AA8ML" hidden="1">#REF!</definedName>
    <definedName name="BEx5APRZ66L5BWHFE8E4YYNEDTI4" hidden="1">#REF!</definedName>
    <definedName name="BEx5ARQ6V82KDMN77WT0B1AK7B5S" hidden="1">#REF!</definedName>
    <definedName name="BEx5AT84UJUG56XXB18AP121T6SU" hidden="1">#N/A</definedName>
    <definedName name="BEx5AUVDSQ35VO4BD9AKKGBM5S7D" hidden="1">#REF!</definedName>
    <definedName name="BEx5B4RHHX0J1BF2FZKEA0SPP29O" hidden="1">#REF!</definedName>
    <definedName name="BEx5B5YMSWP0OVI5CIQRP5V18D0C" hidden="1">#REF!</definedName>
    <definedName name="BEx5B825RW35M5H0UB2IZGGRS4ER" hidden="1">#REF!</definedName>
    <definedName name="BEx5BAWPMY0TL684WDXX6KKJLRCN" hidden="1">#REF!</definedName>
    <definedName name="BEx5BBI61U4Y65GD0ARMTALPP7SJ" hidden="1">#REF!</definedName>
    <definedName name="BEx5BDR56MEV4IHY6CIH2SVNG1UB" hidden="1">#REF!</definedName>
    <definedName name="BEx5BESZC5H329SKHGJOHZFILYJJ" hidden="1">#REF!</definedName>
    <definedName name="BEx5BHSQ42B50IU1TEQFUXFX9XQD" hidden="1">#REF!</definedName>
    <definedName name="BEx5BIUKU2STVVT5X245DKY010I6" hidden="1">#N/A</definedName>
    <definedName name="BEx5BKSM4UN4C1DM3EYKM79MRC5K" hidden="1">#REF!</definedName>
    <definedName name="BEx5BNN8NPH9KVOBARB9CDD9WLB6" hidden="1">#REF!</definedName>
    <definedName name="BEx5BQN48A0P0HALA6YWGQLFIY7R" hidden="1">#REF!</definedName>
    <definedName name="BEx5BT1EH8S6MIR4GGBPIC84JTN6" hidden="1">#N/A</definedName>
    <definedName name="BEx5BYFMZ80TDDN2EZO8CF39AIAC" hidden="1">#REF!</definedName>
    <definedName name="BEx5C2BWFW6SHZBFDEISKGXHZCQW" hidden="1">#REF!</definedName>
    <definedName name="BEx5C49ZFH8TO9ZU55729C3F7XG7" hidden="1">#REF!</definedName>
    <definedName name="BEx5C8GZQK13G60ZM70P63I5OS0L" hidden="1">#REF!</definedName>
    <definedName name="BEx5CAPTVN2NBT3UOMA1UFAL1C2R" hidden="1">#REF!</definedName>
    <definedName name="BEx5CBGVL5MGFSSHLP0VSLW9Q0WL" localSheetId="9" hidden="1">Balance #REF!</definedName>
    <definedName name="BEx5CBGVL5MGFSSHLP0VSLW9Q0WL" hidden="1">Balance #REF!</definedName>
    <definedName name="BEx5CEM3SYF9XP0ZZVE0GEPCLV3F" hidden="1">#REF!</definedName>
    <definedName name="BEx5CFYQ0F1Z6P8SCVJ0I3UPVFE4" hidden="1">#REF!</definedName>
    <definedName name="BEx5CINUDCSDCAJSNNV7XVNU8Q79" hidden="1">#REF!</definedName>
    <definedName name="BEx5CNLUIOYU8EODGA03Z3547I9T" hidden="1">#REF!</definedName>
    <definedName name="BEx5CNR9ZYFH7VDST1YKR6JOAOVD" hidden="1">#REF!</definedName>
    <definedName name="BEx5CPEKNSJORIPFQC2E1LTRYY8L" hidden="1">#REF!</definedName>
    <definedName name="BEx5CQR6PPHZ1S1UI8J4XM1TRDYC" hidden="1">#REF!</definedName>
    <definedName name="BEx5CSUOL05D8PAM2TRDA9VRJT1O" hidden="1">#REF!</definedName>
    <definedName name="BEx5CUNFOO4YDFJ22HCMI2QKIGKM" hidden="1">#REF!</definedName>
    <definedName name="BEx5D4UA4FFPOOO9ZYA4FTOA137J" hidden="1">#N/A</definedName>
    <definedName name="BEx5D8A9N29KDEQCCBR2HGC4U9QV" hidden="1">#N/A</definedName>
    <definedName name="BEx5D8FS1QBPFG5Q6XNWF8O8TZI6" hidden="1">#REF!</definedName>
    <definedName name="BEx5D8L47OF0WHBPFWXGZINZWUBZ" hidden="1">#REF!</definedName>
    <definedName name="BEx5DADTM3TPW33187BXXTH1SONF" hidden="1">#N/A</definedName>
    <definedName name="BEx5DAJAHQ2SKUPCKSCR3PYML67L" hidden="1">#REF!</definedName>
    <definedName name="BEx5DC18JM1KJCV44PF18E0LNRKA" hidden="1">#REF!</definedName>
    <definedName name="BEx5DEQD5XQAWQDXRNGI1BYAI91B" hidden="1">#REF!</definedName>
    <definedName name="BEx5DJIZBTNS011R9IIG2OQ2L6ZX" hidden="1">#REF!</definedName>
    <definedName name="BEx5E123OLO9WQUOIRIDJ967KAGK" hidden="1">#REF!</definedName>
    <definedName name="BEx5E2UU5NES6W779W2OZTZOB4O7" hidden="1">#REF!</definedName>
    <definedName name="BEx5E4CSE5G83J5K32WENF7BXL82" hidden="1">#REF!</definedName>
    <definedName name="BEx5EJC9WNKRTF41PTMO9IOEWXKY" localSheetId="9" hidden="1">Balance #REF!</definedName>
    <definedName name="BEx5EJC9WNKRTF41PTMO9IOEWXKY" hidden="1">Balance #REF!</definedName>
    <definedName name="BEx5ELQL9B0VR6UT18KP11DHOTFX" hidden="1">#REF!</definedName>
    <definedName name="BEx5ENONDY9PXPJQWYUXB8EBGO0L" hidden="1">#REF!</definedName>
    <definedName name="BEx5ER4TJTFPN7IB1MNEB1ZFR5M6" hidden="1">#REF!</definedName>
    <definedName name="BEx5EY0YFQ6PZ3DX1EI0W9M57AXH" hidden="1">#N/A</definedName>
    <definedName name="BEx5EZ2ORDJQSTT4KQMZALOFR80B" hidden="1">#REF!</definedName>
    <definedName name="BEx5F6V72QTCK7O39Y59R0EVM6CW" hidden="1">#REF!</definedName>
    <definedName name="BEx5FGLQVACD5F5YZG4DGSCHCGO2" hidden="1">#REF!</definedName>
    <definedName name="BEx5FGR7YST9UWW32VFER0W4LEF2" hidden="1">#REF!</definedName>
    <definedName name="BEx5FLJWHLW3BTZILDPN5NMA449V" hidden="1">#REF!</definedName>
    <definedName name="BEx5FNI2O10YN2SI1NO4X5GP3GTF" hidden="1">#REF!</definedName>
    <definedName name="BEx5FO8YRFSZCG3L608EHIHIHFY4" hidden="1">#REF!</definedName>
    <definedName name="BEx5FQNA6V4CNYSH013K45RI4BCV" hidden="1">#REF!</definedName>
    <definedName name="BEx5FSW55LVAZI956T9XU4KIBELE" hidden="1">#REF!</definedName>
    <definedName name="BEx5FTCEIIRM9OOPXK6PB2KJSLTA" hidden="1">#REF!</definedName>
    <definedName name="BEx5FVQPPEU32CPNV9RRQ9MNLLVE" hidden="1">#REF!</definedName>
    <definedName name="BEx5G08KGMG5X2AQKDGPFYG5GH94" hidden="1">#REF!</definedName>
    <definedName name="BEx5G14WZV3NUR7PWCPEHE7TFO3F" hidden="1">#REF!</definedName>
    <definedName name="BEx5G1A8TFN4C4QII35U9DKYNIS8" hidden="1">#REF!</definedName>
    <definedName name="BEx5G1L0QO91KEPDMV1D8OT4BT73" hidden="1">#REF!</definedName>
    <definedName name="BEx5G44STE9TJ53A8VBA7WLTOO1K" hidden="1">#N/A</definedName>
    <definedName name="BEx5G86DZL1VYUX6KWODAP3WFAWP" hidden="1">#REF!</definedName>
    <definedName name="BEx5G8BV2GIOCM3C7IUFK8L04A6M" hidden="1">#REF!</definedName>
    <definedName name="BEx5G8H70AOIQNK90C2VU5BAF8TV" hidden="1">#REF!</definedName>
    <definedName name="BEx5GE66YNPSS5MSPTBXLYLNUHSJ" hidden="1">#REF!</definedName>
    <definedName name="BEx5GID9MVBUPFFT9M8K8B5MO9NV" hidden="1">#REF!</definedName>
    <definedName name="BEx5GL2CVWMY3S947ALVPBQG1W21" hidden="1">#REF!</definedName>
    <definedName name="BEx5GN0EWA9SCQDPQ7NTUQH82QVK" hidden="1">#REF!</definedName>
    <definedName name="BEx5GNBCU4WZ74I0UXFL9ZG2XSGJ" hidden="1">#REF!</definedName>
    <definedName name="BEx5GQM2DRSDG3IJEHT4GLDEAM2E" localSheetId="9" hidden="1">Balance #REF!</definedName>
    <definedName name="BEx5GQM2DRSDG3IJEHT4GLDEAM2E" hidden="1">Balance #REF!</definedName>
    <definedName name="BEx5GT5PB17R2GKX3F4H7WWN4M94" hidden="1">#REF!</definedName>
    <definedName name="BEx5GUCTYC7QCWGWU5BTO7Y7HDZX" hidden="1">#REF!</definedName>
    <definedName name="BEx5GYUPJULJQ624TEESYFG1NFOH" hidden="1">#REF!</definedName>
    <definedName name="BEx5GZR2KDETMC7ZPNE1YU6YELWI" hidden="1">#REF!</definedName>
    <definedName name="BEx5H0NEE0AIN5E2UHJ9J9ISU9N1" hidden="1">#REF!</definedName>
    <definedName name="BEx5H1UJSEUQM2K8QHQXO5THVHSO" hidden="1">#REF!</definedName>
    <definedName name="BEx5H2WFSII73OJ41QGRAZ28JO53" hidden="1">#REF!</definedName>
    <definedName name="BEx5HAOT9XWUF7XIFRZZS8B9F5TZ" hidden="1">#REF!</definedName>
    <definedName name="BEx5HE4XRF9BUY04MENWY9CHHN5H" hidden="1">#REF!</definedName>
    <definedName name="BEx5HFHMABAT0H9KKS754X4T304E" hidden="1">#REF!</definedName>
    <definedName name="BEx5HGDZ7MX1S3KNXLRL9WU565V4" hidden="1">#REF!</definedName>
    <definedName name="BEx5HGZJNNVAB1V5LAA4B4SNLWUI" hidden="1">#N/A</definedName>
    <definedName name="BEx5HJZ9FAVNZSSBTAYRPZDYM9NU" hidden="1">#REF!</definedName>
    <definedName name="BEx5HZ9JMKHNLFWLVUB1WP5B39BL" hidden="1">#REF!</definedName>
    <definedName name="BEx5I244LQHZTF3XI66J8705R9XX" hidden="1">#REF!</definedName>
    <definedName name="BEx5I2V1010E2OE4SZR0L254I4RO" hidden="1">#REF!</definedName>
    <definedName name="BEx5I3B4OHOD6SAPLK3PZDRO1GYC" hidden="1">#REF!</definedName>
    <definedName name="BEx5I4CZWURJPJZH95QO8E7MXFWV" hidden="1">#REF!</definedName>
    <definedName name="BEx5I7YH2F2UR1FM39PLGMCJ2SJN" hidden="1">#N/A</definedName>
    <definedName name="BEx5I8PBP4LIXDGID5BP0THLO0AQ" hidden="1">#REF!</definedName>
    <definedName name="BEx5I8USVUB3JP4S9OXGMZVMOQXR" hidden="1">#REF!</definedName>
    <definedName name="BEx5I9GDQSYIAL65UQNDMNFQCS9Y" hidden="1">#REF!</definedName>
    <definedName name="BEx5IBUPG9AWNW5PK7JGRGEJ4OLM" hidden="1">#REF!</definedName>
    <definedName name="BEx5IC06RVN8BSAEPREVKHKLCJ2L" hidden="1">#REF!</definedName>
    <definedName name="BEx5J0FFP1KS4NGY20AEJI8VREEA" hidden="1">#REF!</definedName>
    <definedName name="BEx5J8DADM3XW3OA7WOTC8XZR6IE" hidden="1">#REF!</definedName>
    <definedName name="BEx5JC9L8FDIIQR14JS89IHTDCBA" hidden="1">#N/A</definedName>
    <definedName name="BEx5JDM7TRCA0RS3ZPIDH3N5C78O" hidden="1">#N/A</definedName>
    <definedName name="BEx5JENVO7X0TBQGRMGKRTMFB470" hidden="1">#REF!</definedName>
    <definedName name="BEx5JF3ZXLDIS8VNKDCY7ZI7H1CI" hidden="1">#REF!</definedName>
    <definedName name="BEx5JFPQGKX25OL0KJIQ1QUIRIGH" hidden="1">#N/A</definedName>
    <definedName name="BEx5JHCZJ8G6OOOW6EF3GABXKH6F" hidden="1">#REF!</definedName>
    <definedName name="BEx5JHNRYE94GAYVMMYHK6Y4OCD8" hidden="1">#N/A</definedName>
    <definedName name="BEx5JJB6W446THXQCRUKD3I7RKLP" hidden="1">#REF!</definedName>
    <definedName name="BEx5JJWTMI37U3RDEJOYLO93RJ6Z" hidden="1">#REF!</definedName>
    <definedName name="BEx5JL3S7P9GDLUY7NZG6A6MCWZS" hidden="1">#REF!</definedName>
    <definedName name="BEx5JNCS6ZXRD5BUV2JK8LJ71KF5" hidden="1">#N/A</definedName>
    <definedName name="BEx5JNCT8Z7XSSPD5EMNAJELCU2V" hidden="1">#REF!</definedName>
    <definedName name="BEx5JP02DZ97IB62ITCKG1MMWBKN" hidden="1">#REF!</definedName>
    <definedName name="BEx5JQCNT9Y4RM306CHC8IPY3HBZ" hidden="1">#REF!</definedName>
    <definedName name="BEx5JR91NO6ECBKQUI7KBAUHVWQY" hidden="1">#REF!</definedName>
    <definedName name="BEx5JTHW7OW4QTNV5XZ3NC20LDLF" hidden="1">#REF!</definedName>
    <definedName name="BEx5K08PYKE6JOKBYIB006TX619P" hidden="1">#REF!</definedName>
    <definedName name="BEx5K1AKPNBF18M8BS3MHI13PF7R" hidden="1">#REF!</definedName>
    <definedName name="BEx5K21HQCDNYPG2QWFOVS99PE4A" hidden="1">#REF!</definedName>
    <definedName name="BEx5K2N2P5AH4JXC12AQKG5CY2DM" hidden="1">#N/A</definedName>
    <definedName name="BEx5K51DSERT1TR7B4A29R41W4NX" hidden="1">#REF!</definedName>
    <definedName name="BEx5K5C66XJUE1TIURYKTJ2YP53H" hidden="1">#N/A</definedName>
    <definedName name="BEx5K6JBN976TZRJXFM9V1KYFFYB" hidden="1">#REF!</definedName>
    <definedName name="BEx5KCJ4JCAHU2E4LCLVKFWL64CX" hidden="1">#REF!</definedName>
    <definedName name="BEx5KE12C1Z42Z21OBU63T2LI6UX" localSheetId="9" hidden="1">Balance #REF!</definedName>
    <definedName name="BEx5KE12C1Z42Z21OBU63T2LI6UX" hidden="1">Balance #REF!</definedName>
    <definedName name="BEx5KG9VTVPWA2044TE78PZIRO4R" hidden="1">#REF!</definedName>
    <definedName name="BEx5KM9PJMIQFJSBANJO5FVW3Z28" hidden="1">#REF!</definedName>
    <definedName name="BEx5KOO1FHA4BJJBZGOZKTK8PRRN" hidden="1">#REF!</definedName>
    <definedName name="BEx5KQBFWK14RZY5JSH40U22RIKN" hidden="1">#REF!</definedName>
    <definedName name="BEx5KQM1YAVZYTDNU0JQ4YEVD7ZF" hidden="1">#N/A</definedName>
    <definedName name="BEx5KRIL3PFC9PIM7NQWA09TEQWG" hidden="1">#REF!</definedName>
    <definedName name="BEx5KYER580I4T7WTLMUN7NLNP5K" hidden="1">#REF!</definedName>
    <definedName name="BEx5L5LQ0U2SAEBRUAIUJI0ZV2CT" hidden="1">#REF!</definedName>
    <definedName name="BEx5L73IEP58HC06KMLD10YTAV2A" hidden="1">#N/A</definedName>
    <definedName name="BEx5LDE3OVMR96DEMCU4ED30KQON" localSheetId="9" hidden="1">Balance #REF!</definedName>
    <definedName name="BEx5LDE3OVMR96DEMCU4ED30KQON" hidden="1">Balance #REF!</definedName>
    <definedName name="BEx5LHLB3M6K4ZKY2F42QBZT30ZH" hidden="1">#REF!</definedName>
    <definedName name="BEx5LL1B1TSXQ77XB7AZAB67ZWZY" hidden="1">#N/A</definedName>
    <definedName name="BEx5LRMNU3HXIE1BUMDHRU31F7JJ" hidden="1">#REF!</definedName>
    <definedName name="BEx5LSJ1LPUAX3ENSPECWPG4J7D1" hidden="1">#REF!</definedName>
    <definedName name="BEx5LTKQ8RQWJE4BC88OP928893U" hidden="1">#REF!</definedName>
    <definedName name="BEx5LWQ2YRWKLHNPUOX7A77685LZ" hidden="1">#REF!</definedName>
    <definedName name="BEx5LYO5AGM9ICPKZBV7EN03XYO9" hidden="1">#REF!</definedName>
    <definedName name="BEx5M3M9USXWWE0XC4WC80H4KHZU" hidden="1">#N/A</definedName>
    <definedName name="BEx5M3WW9S0FZIKMZ33XLY0NPIGT" hidden="1">#REF!</definedName>
    <definedName name="BEx5M7T5JER9G2MLDH3G50GCW8PO" hidden="1">#REF!</definedName>
    <definedName name="BEx5MAIGJD3C3AO0RGLKRTEZBVUE" hidden="1">#REF!</definedName>
    <definedName name="BEx5MB9BR71LZDG7XXQ2EO58JC5F" hidden="1">#REF!</definedName>
    <definedName name="BEx5MJSWQ04VS8WFHCZXYA7ZWU81" hidden="1">#REF!</definedName>
    <definedName name="BEx5MLQZM68YQSKARVWTTPINFQ2C" hidden="1">#REF!</definedName>
    <definedName name="BEx5MOAJZ9CUNBY1IOAJSUPJO3VW" localSheetId="9" hidden="1">Balance #REF!</definedName>
    <definedName name="BEx5MOAJZ9CUNBY1IOAJSUPJO3VW" hidden="1">Balance #REF!</definedName>
    <definedName name="BEx5MRFXO999PJR472ISVE1UW4GO" hidden="1">#N/A</definedName>
    <definedName name="BEx5MVXTKNBXHNWTL43C670E4KXC" hidden="1">#REF!</definedName>
    <definedName name="BEx5N1MSVR2T7TNLVRAGLD5AIW04" hidden="1">#N/A</definedName>
    <definedName name="BEx5N4XI4PWB1W9PMZ4O5R0HWTYD" hidden="1">#REF!</definedName>
    <definedName name="BEx5NA68N6FJFX9UJXK4M14U487F" hidden="1">#REF!</definedName>
    <definedName name="BEx5NIKBG2GDJOYGE3WCXKU7YY51" hidden="1">#REF!</definedName>
    <definedName name="BEx5NUEM24ZED9VYADF1LHA31YNV" hidden="1">#REF!</definedName>
    <definedName name="BEx5NV06L5J5IMKGOMGKGJ4PBZCD" hidden="1">#REF!</definedName>
    <definedName name="BEx5NX90RQC3HP5LE7SL22SMJ3ZS" hidden="1">#N/A</definedName>
    <definedName name="BEx5NZSSQ6PY99ZX2D7Q9IGOR34W" hidden="1">#REF!</definedName>
    <definedName name="BEx5O3ZUQ2OARA1CDOZ3NC4UE5AA" hidden="1">#REF!</definedName>
    <definedName name="BEx5O5N58KRICLB3EC3C3AKDSZMI" hidden="1">#REF!</definedName>
    <definedName name="BEx5O8HPMU0GKRK2TTCDJCAY9FII" hidden="1">#N/A</definedName>
    <definedName name="BEx5OAFS0NJ2CB86A02E1JYHMLQ1" hidden="1">#REF!</definedName>
    <definedName name="BEx5OG4RPU8W1ETWDWM234NYYYEN" hidden="1">#REF!</definedName>
    <definedName name="BEx5OHXI4R617RH4NY6VKOI4ZRA2" hidden="1">#REF!</definedName>
    <definedName name="BEx5OL87PVSZSDHUK8KZBXSXHK2L" hidden="1">#REF!</definedName>
    <definedName name="BEx5OP9Y43F99O2IT69MKCCXGL61" hidden="1">#REF!</definedName>
    <definedName name="BEx5OR2JMXQWTOD87743BUAUJT4T" hidden="1">#N/A</definedName>
    <definedName name="BEx5OXIKDIYQDT89AL1I005KPLFQ" hidden="1">#REF!</definedName>
    <definedName name="BEx5P97DNC4EK1WZ8EWY2J10OTSC" hidden="1">#N/A</definedName>
    <definedName name="BEx5P9Y9RDXNUAJ6CZ2LHMM8IM7T" hidden="1">#REF!</definedName>
    <definedName name="BEx5PHG040UB6SAJGMT6H4JLV2O8" hidden="1">#REF!</definedName>
    <definedName name="BEx5PHWB2C0D5QLP3BZIP3UO7DIZ" hidden="1">#REF!</definedName>
    <definedName name="BEx5PJP02W68K2E46L5C5YBSNU6T" hidden="1">#REF!</definedName>
    <definedName name="BEx5PLCA8DOMAU315YCS5275L2HS" hidden="1">#REF!</definedName>
    <definedName name="BEx5PRXMZ5M65Z732WNNGV564C2J" hidden="1">#REF!</definedName>
    <definedName name="BEx5PYJ1M7KNW4566RAPKTK159HP" hidden="1">#REF!</definedName>
    <definedName name="BEx5QGT6ZJDVW73MNRC6IUML0GKF" hidden="1">#REF!</definedName>
    <definedName name="BEx5QPSW4IPLH50WSR87HRER05RF" hidden="1">#REF!</definedName>
    <definedName name="BEx5RCVP3KZ7ELLWMEI9ZVFOKIV3" localSheetId="9" hidden="1">Balance #REF!</definedName>
    <definedName name="BEx5RCVP3KZ7ELLWMEI9ZVFOKIV3" hidden="1">Balance #REF!</definedName>
    <definedName name="BEx73V0EP8EMNRC3EZJJKKVKWQVB" hidden="1">#REF!</definedName>
    <definedName name="BEx741WJHIJVXUX131SBXTVW8D71" hidden="1">#REF!</definedName>
    <definedName name="BEx746ZZ73QHTXKD87X7R3HKC2KM" hidden="1">#REF!</definedName>
    <definedName name="BEx748HW5QBG9RNGK6QV6PEY9965" hidden="1">#N/A</definedName>
    <definedName name="BEx74ESIB9Y8KGETIERMKU5PLCQR" hidden="1">#REF!</definedName>
    <definedName name="BEx74FOUUIKPADP3PVSPNHCAECFD" localSheetId="9" hidden="1">Balance #REF!</definedName>
    <definedName name="BEx74FOUUIKPADP3PVSPNHCAECFD" hidden="1">Balance #REF!</definedName>
    <definedName name="BEx74IZJLRUQ03RCK06W91H2260J" hidden="1">#REF!</definedName>
    <definedName name="BEx74Q6H3O7133AWQXWC21MI2UFT" hidden="1">#REF!</definedName>
    <definedName name="BEx74W6BJ8ENO3J25WNM5H5APKA3" hidden="1">#REF!</definedName>
    <definedName name="BEx753D7W5XO4KDE92ERS63XI6XH" hidden="1">#N/A</definedName>
    <definedName name="BEx755GRRD9BL27YHLH5QWIYLWB7" hidden="1">#REF!</definedName>
    <definedName name="BEx757V4HY4OAGXYAJGM7RJQE3NM" hidden="1">#REF!</definedName>
    <definedName name="BEx759D1D5SXS5ELLZVBI0SXYUNF" hidden="1">#REF!</definedName>
    <definedName name="BEx759YMEIWMZGWWJ52OV8BT930H" hidden="1">#REF!</definedName>
    <definedName name="BEx75BGL4B587TM29E78APZYJUTT" hidden="1">#REF!</definedName>
    <definedName name="BEx75EWKZ3UG5CF5ZL7MTKMIL6XR" hidden="1">#REF!</definedName>
    <definedName name="BEx75GJZSZHUDN6OOAGQYFUDA2LP" hidden="1">#REF!</definedName>
    <definedName name="BEx75HGCCV5K4UCJWYV8EV9AG5YT" hidden="1">#REF!</definedName>
    <definedName name="BEx75MJT47XEWZSLZAG6IUOQKXIX" hidden="1">#REF!</definedName>
    <definedName name="BEx75PZT8TY5P13U978NVBUXKHT4" hidden="1">#REF!</definedName>
    <definedName name="BEx75T55F7GML8V1DMWL26WRT006" hidden="1">#REF!</definedName>
    <definedName name="BEx75VJGR07JY6UUWURQ4PJ29UKC" hidden="1">#REF!</definedName>
    <definedName name="BEx765A28KL05DU9PG2REPK40UX3" hidden="1">#REF!</definedName>
    <definedName name="BEx76I0PKA89RO7HJMQLWQHEQ8QZ" hidden="1">#REF!</definedName>
    <definedName name="BEx76V1XKGBEDZIV9DV1A2YV1JOI" hidden="1">#REF!</definedName>
    <definedName name="BEx76ZJTRATPYAIYV09H4ZILFK5U" hidden="1">#REF!</definedName>
    <definedName name="BEx7741OUGLA0WJQLQRUJSL4DE00" hidden="1">#REF!</definedName>
    <definedName name="BEx774N83DXLJZ54Q42PWIJZ2DN1" hidden="1">#REF!</definedName>
    <definedName name="BEx777N58I1175OBWRBHXZYZ3W3W" hidden="1">#N/A</definedName>
    <definedName name="BEx779QNIY3061ZV9BR462WKEGRW" hidden="1">#REF!</definedName>
    <definedName name="BEx77G19QU9A95CNHE6QMVSQR2T3" hidden="1">#REF!</definedName>
    <definedName name="BEx77OQ625E4LSEXLQEMAZHPDMMC" hidden="1">#REF!</definedName>
    <definedName name="BEx77P0S3GVMS7BJUL9OWUGJ1B02" hidden="1">#REF!</definedName>
    <definedName name="BEx77QDESURI6WW5582YXSK3A972" hidden="1">#REF!</definedName>
    <definedName name="BEx77VBI9XOPFHKEWU5EHQ9J675Y" hidden="1">#REF!</definedName>
    <definedName name="BEx7809GQOCLHSNH95VOYIX7P1TV" hidden="1">#REF!</definedName>
    <definedName name="BEx780K8XAXUHGVZGZWQ74DK4CI3" hidden="1">#REF!</definedName>
    <definedName name="BEx78226TN58UE0CTY98YEDU0LSL" hidden="1">#REF!</definedName>
    <definedName name="BEx7881ZZBWHRAX6W2GY19J8MGEQ" hidden="1">#REF!</definedName>
    <definedName name="BEx78A5IYYCMR88AXOWEFKVY8371" hidden="1">#REF!</definedName>
    <definedName name="BEx78A5JAWI6EMCWJ7AJWGAH8AMJ" hidden="1">#REF!</definedName>
    <definedName name="BEx78GG3GBVQ2LZGQ81TFNKU77L2" hidden="1">#N/A</definedName>
    <definedName name="BEx78HHRIWDLHQX2LG0HWFRYEL1T" hidden="1">#REF!</definedName>
    <definedName name="BEx78NSKC3OQCQ4WQAIZ6JURE7GW" hidden="1">#REF!</definedName>
    <definedName name="BEx78OOPYID4QYC9KQ8TPDG220E4" hidden="1">#REF!</definedName>
    <definedName name="BEx78QMXZ2P1ZB3HJ9O50DWHCMXR" hidden="1">#REF!</definedName>
    <definedName name="BEx78SFO5VR28677DWZEMDN7G86X" hidden="1">#REF!</definedName>
    <definedName name="BEx78SFOYH1Z0ZDTO47W2M60TW6K" hidden="1">#REF!</definedName>
    <definedName name="BEx78T1A5661PBAUQA9PP3MQFMB0" hidden="1">#N/A</definedName>
    <definedName name="BEx7920YXZN3V32Z2IOOUDOEN6VU" hidden="1">#REF!</definedName>
    <definedName name="BEx797F63BKE1FLGIY00T0BLX088" hidden="1">#REF!</definedName>
    <definedName name="BEx7992F24T20WKAPGJRJH7WRI68" hidden="1">#N/A</definedName>
    <definedName name="BEx79AKEE3WGQNKETSJLVYQ3YJ4X" hidden="1">#REF!</definedName>
    <definedName name="BEx79HRD8NL9EMUOALME68ALFZYA" hidden="1">#REF!</definedName>
    <definedName name="BEx79JK2D207TS96JGZBC4IB1TVG" hidden="1">#N/A</definedName>
    <definedName name="BEx79JK3E6JO8MX4O35A5G8NZCC8" hidden="1">#REF!</definedName>
    <definedName name="BEx79OCP4HQ6XP8EWNGEUDLOZBBS" hidden="1">#REF!</definedName>
    <definedName name="BEx79SEAYKUZB0H4LYBCD6WWJBG2" hidden="1">#REF!</definedName>
    <definedName name="BEx79SJRHTLS9PYM69O9BWW1FMJK" hidden="1">#REF!</definedName>
    <definedName name="BEx79YJJLBELICW9F9FRYSCQ101L" hidden="1">#REF!</definedName>
    <definedName name="BEx79YOUHTDD16ZGGUBH3JDBW1VZ" hidden="1">#REF!</definedName>
    <definedName name="BEx79YUC7B0V77FSBGIRCY1BR4VK" hidden="1">#REF!</definedName>
    <definedName name="BEx7A06T3RC2891FUX05G3QPRAUE" hidden="1">#REF!</definedName>
    <definedName name="BEx7A2FTO6GXEV7ZNZCHVKC8WPGP" hidden="1">#N/A</definedName>
    <definedName name="BEx7A9S3JA1X7FH4CFSQLTZC4691" hidden="1">#REF!</definedName>
    <definedName name="BEx7ABA2C9IWH5VSLVLLLCY62161" hidden="1">#REF!</definedName>
    <definedName name="BEx7AE4LPLX8N85BYB0WCO5S7ZPV" hidden="1">#REF!</definedName>
    <definedName name="BEx7AIMFCX4QV9YOK6IJSY2YV793" hidden="1">#REF!</definedName>
    <definedName name="BEx7AQV3PGI9EVX19Y61TNZWQD3Z" hidden="1">#REF!</definedName>
    <definedName name="BEx7ASD1I654MEDCO6GGWA95PXSC" hidden="1">#REF!</definedName>
    <definedName name="BEx7ASYMO87QTI4OGS8RP4M3OLYE" hidden="1">#REF!</definedName>
    <definedName name="BEx7AV24OUYNSVUJJRRCKVBGJLN2" hidden="1">#N/A</definedName>
    <definedName name="BEx7AVCX9S5RJP3NSZ4QM4E6ERDT" hidden="1">#REF!</definedName>
    <definedName name="BEx7AVYIGP0930MV5JEBWRYCJN68" hidden="1">#REF!</definedName>
    <definedName name="BEx7B11YDBMRZG7EYCKJUO3H1Y6F" hidden="1">#REF!</definedName>
    <definedName name="BEx7B3LKPGMDIE1WTF5ZO95GA2PN" hidden="1">#REF!</definedName>
    <definedName name="BEx7B6LH6917TXOSAAQ6U7HVF018" hidden="1">#REF!</definedName>
    <definedName name="BEx7B9ALBXMAQ2KQRVUYS05KTSZM" hidden="1">#REF!</definedName>
    <definedName name="BEx7BDXXKQN2HEBNGKOAUMPNAQLU" hidden="1">#N/A</definedName>
    <definedName name="BEx7BIQJ5XHOJHZUAVG3KLP0T1HX" hidden="1">#REF!</definedName>
    <definedName name="BEx7BPXFZXJ79FQ0E8AQE21PGVHA" hidden="1">#REF!</definedName>
    <definedName name="BEx7BPXHDFLHR3WT8S2BAGKJ2G2V" hidden="1">#N/A</definedName>
    <definedName name="BEx7BRKRUNLDI2BKLV3ZHUF1YLXK" hidden="1">#N/A</definedName>
    <definedName name="BEx7BUVFDQTCN2MQFCQ3HILBMU4E" hidden="1">#N/A</definedName>
    <definedName name="BEx7BYM8MP27D8O17U99TTN3EHQR" localSheetId="9" hidden="1">Balance #REF!</definedName>
    <definedName name="BEx7BYM8MP27D8O17U99TTN3EHQR" hidden="1">Balance #REF!</definedName>
    <definedName name="BEx7C04AM39DQMC1TIX7CFZ2ADHX" hidden="1">#REF!</definedName>
    <definedName name="BEx7C40F0PQURHPI6YQ39NFIR86Z" hidden="1">#REF!</definedName>
    <definedName name="BEx7C93VR7SYRIJS1JO8YZKSFAW9" hidden="1">#REF!</definedName>
    <definedName name="BEx7CCPC6R1KQQZ2JQU6EFI1G0RM" hidden="1">#REF!</definedName>
    <definedName name="BEx7CIJST9GLS2QD383UK7VUDTGL" hidden="1">#REF!</definedName>
    <definedName name="BEx7CLP5PVQK46LHUYK7FLLVS2YF" hidden="1">#REF!</definedName>
    <definedName name="BEx7CO8T2XKC7GHDSYNAWTZ9L7YR" hidden="1">#REF!</definedName>
    <definedName name="BEx7CTHKE73J6ZLCO50O6OLE9H11" hidden="1">#N/A</definedName>
    <definedName name="BEx7CUZI32H4JLN2HBC834OSNWK4" hidden="1">#REF!</definedName>
    <definedName name="BEx7CW1CF00DO8A36UNC2X7K65C2" hidden="1">#REF!</definedName>
    <definedName name="BEx7CW6NFRL2P4XWP0MWHIYA97KF" hidden="1">#REF!</definedName>
    <definedName name="BEx7D5RWKRS4W71J4NZ6ZSFHPKFT" hidden="1">#REF!</definedName>
    <definedName name="BEx7D8H1TPOX1UN17QZYEV7Q58GA" hidden="1">#REF!</definedName>
    <definedName name="BEx7DD4D7DAI5BN4L7AHWYB979CQ" hidden="1">#REF!</definedName>
    <definedName name="BEx7DGF13H2074LRWFZQ45PZ6JPX" hidden="1">#REF!</definedName>
    <definedName name="BEx7DKWUXEDIISSX4GDD4YYT887F" hidden="1">#REF!</definedName>
    <definedName name="BEx7DMUYR2HC26WW7AOB1TULERMB" hidden="1">#REF!</definedName>
    <definedName name="BEx7DQLV84WRT1ESVIFEH6LRI6J8" hidden="1">#REF!</definedName>
    <definedName name="BEx7DVJTRV44IMJIBFXELE67SZ7S" hidden="1">#REF!</definedName>
    <definedName name="BEx7DVUMFCI5INHMVFIJ44RTTSTT" hidden="1">#REF!</definedName>
    <definedName name="BEx7DXHVQ3XRVZ2H7QO8TYMIA4P9" hidden="1">#REF!</definedName>
    <definedName name="BEx7E0N8YGO8U4LCUQRY9SVMIOTU" hidden="1">#N/A</definedName>
    <definedName name="BEx7E2AIAXJG406YWW1BXX0WJ1VO" hidden="1">#REF!</definedName>
    <definedName name="BEx7E2QT2U8THYOKBPXONB1B47WH" hidden="1">#REF!</definedName>
    <definedName name="BEx7E5QP7W6UKO74F5Y0VJ741HS5" hidden="1">#REF!</definedName>
    <definedName name="BEx7E6N29HGH3I47AFB2DCS6MVS6" hidden="1">#REF!</definedName>
    <definedName name="BEx7EBA8IYHQKT7IQAOAML660SYA" hidden="1">#REF!</definedName>
    <definedName name="BEx7EFMRU1GQ19QBPZDSMWJUOJ4O" hidden="1">#REF!</definedName>
    <definedName name="BEx7EI6C8MCRZFEQYUBE5FSUTIHK" hidden="1">#REF!</definedName>
    <definedName name="BEx7EI6DL1Z6UWLFBXAKVGZTKHWJ" hidden="1">#REF!</definedName>
    <definedName name="BEx7ELBQPS5GT4HN4DQA6ZIEB7HL" hidden="1">#N/A</definedName>
    <definedName name="BEx7EQKHX7GZYOLXRDU534TT4H64" hidden="1">#REF!</definedName>
    <definedName name="BEx7ETV6L1TM7JSXJIGK3FC6RVZW" hidden="1">#REF!</definedName>
    <definedName name="BEx7EWK9GUVV6FXWYIGH0TAI4V2O" hidden="1">#REF!</definedName>
    <definedName name="BEx7EYYLHMBYQTH6I377FCQS7CSX" hidden="1">#REF!</definedName>
    <definedName name="BEx7F3GG2FI10JUMINUOIYICFVD9" hidden="1">#REF!</definedName>
    <definedName name="BEx7F4NL48V1KDK7EVL3TZTUPG5R" hidden="1">#N/A</definedName>
    <definedName name="BEx7F4NMGGTZWR8S7710RWGFG8W2" hidden="1">#REF!</definedName>
    <definedName name="BEx7FBJRLJUZKK1FVSCNP0F4GBYT" hidden="1">#REF!</definedName>
    <definedName name="BEx7FCLG1RYI2SNOU1Y2GQZNZSWA" hidden="1">#REF!</definedName>
    <definedName name="BEx7FEJOQNYA7A6O7YB4SBB1KK73" hidden="1">#REF!</definedName>
    <definedName name="BEx7FIL87TXQSUJ03S7NBB9S4HA5" hidden="1">#REF!</definedName>
    <definedName name="BEx7FN32ZGWOAA4TTH79KINTDWR9" hidden="1">#REF!</definedName>
    <definedName name="BEx7FTOFOYQLDCCOJY1H3JHICFOI" hidden="1">#REF!</definedName>
    <definedName name="BEx7FTZ83P74LW2JSM7FE0HA8VQU" hidden="1">#N/A</definedName>
    <definedName name="BEx7FVMORQ1N6SIECWJVJWT23E6Y" hidden="1">#REF!</definedName>
    <definedName name="BEx7FZ2NBD60FXGNYS120WYBTXA3" hidden="1">#REF!</definedName>
    <definedName name="BEx7G82CKM3NIY1PHNFK28M09PCH" hidden="1">#REF!</definedName>
    <definedName name="BEx7GDB4CY5THGQ4I8TH8W3JO26R" hidden="1">#N/A</definedName>
    <definedName name="BEx7GENQ93ONM4SON85VCSN4WB5Q" hidden="1">#N/A</definedName>
    <definedName name="BEx7GHCUHCF8Q3G1HDNCREOODX13" localSheetId="9" hidden="1">Balance #REF!</definedName>
    <definedName name="BEx7GHCUHCF8Q3G1HDNCREOODX13" hidden="1">Balance #REF!</definedName>
    <definedName name="BEx7GMG8RQ2YB3WVSLKZZZKKRMV0" hidden="1">#REF!</definedName>
    <definedName name="BEx7GQCIM1W1OR8EP7JKRMYGFHW2" hidden="1">#REF!</definedName>
    <definedName name="BEx7GR3ENYWRXXS5IT0UMEGOLGUH" hidden="1">#REF!</definedName>
    <definedName name="BEx7GSAL6P7TASL8MB63RFST1LJL" hidden="1">#REF!</definedName>
    <definedName name="BEx7GSLEAEDT83F2LWWOC5ZLL5JW" hidden="1">#REF!</definedName>
    <definedName name="BEx7H0JD6I5I8WQLLWOYWY5YWPQE" hidden="1">#REF!</definedName>
    <definedName name="BEx7H14XCXH7WEXEY1HVO53A6AGH" hidden="1">#REF!</definedName>
    <definedName name="BEx7H6ZA84EDCYX9HQKE2VH03R77" hidden="1">#REF!</definedName>
    <definedName name="BEx7H7A3IND3XX895B1NI519TC8J" hidden="1">#REF!</definedName>
    <definedName name="BEx7HFTIA8AC8BR8HKIN81VE1SGW" hidden="1">#REF!</definedName>
    <definedName name="BEx7HGVBEF4LEIF6RC14N3PSU461" hidden="1">#REF!</definedName>
    <definedName name="BEx7HHRP6OIBN749NAR4JO512P36" hidden="1">#REF!</definedName>
    <definedName name="BEx7HNGOF0DWMEBQ3WQXI8JT99B2" hidden="1">#N/A</definedName>
    <definedName name="BEx7HQ5T9FZ42QWS09UO4DT42Y0R" hidden="1">#REF!</definedName>
    <definedName name="BEx7HRCZE3CVGON1HV07MT5MNDZ3" hidden="1">#REF!</definedName>
    <definedName name="BEx7HWGE2CANG5M17X4C8YNC3N8F" hidden="1">#REF!</definedName>
    <definedName name="BEx7I48X0JF958EZI8DQPN9HB1B6" hidden="1">#REF!</definedName>
    <definedName name="BEx7I6SIZNUHDOXND4AO3DYF4J3W" hidden="1">#N/A</definedName>
    <definedName name="BEx7I8FZ96C5JAHXS18ZV0912LZP" hidden="1">#REF!</definedName>
    <definedName name="BEx7IBVYN47SFZIA0K4MDKQZNN9V" hidden="1">#REF!</definedName>
    <definedName name="BEx7IDJDYA1AMRFOSD0078I6KAK5" localSheetId="9" hidden="1">Balance #REF!</definedName>
    <definedName name="BEx7IDJDYA1AMRFOSD0078I6KAK5" hidden="1">Balance #REF!</definedName>
    <definedName name="BEx7IJTYZHWYWQ1TQVKRC67VVT77" hidden="1">#REF!</definedName>
    <definedName name="BEx7IPZ311JNQ75OVA5M0VFXVW04" hidden="1">#REF!</definedName>
    <definedName name="BEx7IV2IJ5WT7UC0UG7WP0WF2JZI" hidden="1">#REF!</definedName>
    <definedName name="BEx7IWV99LM4FB1AXIXRNLT7DZJM" hidden="1">#REF!</definedName>
    <definedName name="BEx7IXGU74GE5E4S6W4Z13AR092Y" hidden="1">#REF!</definedName>
    <definedName name="BEx7J4YL8Q3BI1MLH16YYQ18IJRD" hidden="1">#REF!</definedName>
    <definedName name="BEx7J609DN2ZY7ZUTLSED1P99UO3" hidden="1">#N/A</definedName>
    <definedName name="BEx7J9B4EOP8JPRQCUQJTYF4X0D6" hidden="1">#REF!</definedName>
    <definedName name="BEx7JH3HGBPI07OHZ5LFYK0UFZQR" hidden="1">#REF!</definedName>
    <definedName name="BEx7JM1KPAQRR8J4R70M5SUIVJTN" hidden="1">#REF!</definedName>
    <definedName name="BEx7JSC5WHPZYJVJNT89H4LHVEJ4" hidden="1">#N/A</definedName>
    <definedName name="BEx7JV194190CNM6WWGQ3UBJ3CHH" hidden="1">#REF!</definedName>
    <definedName name="BEx7JXKVQU9WVGH5M1KWILNTO6LH" hidden="1">#N/A</definedName>
    <definedName name="BEx7K0VL25LF11UTEBHWBIQ4JLM9" hidden="1">#REF!</definedName>
    <definedName name="BEx7K2Z4NYWCG3HM8KYUK942Q5H3" hidden="1">#REF!</definedName>
    <definedName name="BEx7K69TTY6EE89SDQQNGM5APGXU" hidden="1">#REF!</definedName>
    <definedName name="BEx7K7GZ607XQOGB81A1HINBTGOZ" hidden="1">#REF!</definedName>
    <definedName name="BEx7K9KGYYF7NXSHZFPAHY3IADIE" hidden="1">#N/A</definedName>
    <definedName name="BEx7KEYPBDXSNROH8M6CDCBN6B50" hidden="1">#REF!</definedName>
    <definedName name="BEx7KF9ITDR3WA6RG7AG8EA2SQP0" hidden="1">#N/A</definedName>
    <definedName name="BEx7KSAS8BZT6H8OQCZ5DNSTMO07" hidden="1">#REF!</definedName>
    <definedName name="BEx7KWHTBD21COXVI4HNEQH0Z3L8" hidden="1">#REF!</definedName>
    <definedName name="BEx7KXUGRMRSUXCM97Z7VRZQ9JH2" hidden="1">#REF!</definedName>
    <definedName name="BEx7L21IQVP1N1TTQLRMANSSLSLE" hidden="1">#REF!</definedName>
    <definedName name="BEx7L3DZH58ZUVXJY3QMJYM4KE2N" hidden="1">#REF!</definedName>
    <definedName name="BEx7L5C6U8MP6IZ67BD649WQYJEK" hidden="1">#REF!</definedName>
    <definedName name="BEx7L8HEYEVTATR0OG5JJO647KNI" hidden="1">#REF!</definedName>
    <definedName name="BEx7L8XOV64OMS15ZFURFEUXLMWF" hidden="1">#REF!</definedName>
    <definedName name="BEx7LJVFQACL9F4DRS9YZQ9R2N30" hidden="1">#REF!</definedName>
    <definedName name="BEx7LK671RFMZAY3XB0JTUAN8FN8" hidden="1">#N/A</definedName>
    <definedName name="BEx7MAUI1JJFDIJGDW4RWY5384LY" hidden="1">#REF!</definedName>
    <definedName name="BEx7MISI01Z0R71GCUWA8TU01D20" hidden="1">#N/A</definedName>
    <definedName name="BEx7MJZO3UKAMJ53UWOJ5ZD4GGMQ" hidden="1">#REF!</definedName>
    <definedName name="BEx7MT4MFNXIVQGAT6D971GZW7CA" hidden="1">#REF!</definedName>
    <definedName name="BEx7N2PXWB6E63TZSRN49VJPI5DL" hidden="1">#N/A</definedName>
    <definedName name="BEx7NI062THZAM6I8AJWTFJL91CS" hidden="1">#REF!</definedName>
    <definedName name="BEx8ZY6UFM571XUE82FQZRNOKP90" hidden="1">#REF!</definedName>
    <definedName name="BEx904S75BPRYMHF0083JF7ES4NG" hidden="1">#REF!</definedName>
    <definedName name="BEx904S7O3NKCE3O50KUUHR218PQ" hidden="1">#REF!</definedName>
    <definedName name="BEx90CVJHW2G83ZSI8F4ZSPTFSPI" hidden="1">#REF!</definedName>
    <definedName name="BEx90HDD4RWF7JZGA8GCGG7D63MG" hidden="1">#REF!</definedName>
    <definedName name="BEx90HO5F8PW8HK78ZM1RPS35FJD" hidden="1">#N/A</definedName>
    <definedName name="BEx90IVC6IAMO9DEQM3DPQF3Q67P" hidden="1">#N/A</definedName>
    <definedName name="BEx90RV02OK8BUBNDTBID50DSGLD" hidden="1">#N/A</definedName>
    <definedName name="BEx90VGH5H09ON2QXYC9WIIEU98T" hidden="1">#REF!</definedName>
    <definedName name="BEx9175B70QXYAU5A8DJPGZQ46L9" hidden="1">#REF!</definedName>
    <definedName name="BEx91AQQRTV87AO27VWHSFZAD4ZR" hidden="1">#REF!</definedName>
    <definedName name="BEx91HMWRUOZIKEIADPQIDE9FJBA" hidden="1">#N/A</definedName>
    <definedName name="BEx91L8FLL5CWLA2CDHKCOMGVDZN" hidden="1">#REF!</definedName>
    <definedName name="BEx91OTVH9ZDBC3QTORU8RZX4EOC" hidden="1">#REF!</definedName>
    <definedName name="BEx91QH5JRZKQP1GPN2SQMR3CKAG" hidden="1">#REF!</definedName>
    <definedName name="BEx91ROALDNHO7FI4X8L61RH4UJE" hidden="1">#REF!</definedName>
    <definedName name="BEx91TMID71GVYH0U16QM1RV3PX0" hidden="1">#REF!</definedName>
    <definedName name="BEx91VF2D78PAF337E3L2L81K9W2" hidden="1">#REF!</definedName>
    <definedName name="BEx91YKG5M0ZZDVWNGF80SPL8GUP" hidden="1">#REF!</definedName>
    <definedName name="BEx921PNZ46VORG2VRMWREWIC0SE" hidden="1">#REF!</definedName>
    <definedName name="BEx923IKMR4DFONQ866BN466ZNLA" hidden="1">#REF!</definedName>
    <definedName name="BEx925M41IYXQQ50BIMZ9PA5UE4O" hidden="1">#REF!</definedName>
    <definedName name="BEx92DJXEXVC627QL1HYSV2VSHSS" hidden="1">#REF!</definedName>
    <definedName name="BEx92DPEKL5WM5A3CN8674JI0PR3" hidden="1">#REF!</definedName>
    <definedName name="BEx92ER2RMY93TZK0D9L9T3H0GI5" hidden="1">#REF!</definedName>
    <definedName name="BEx92FI04PJT4LI23KKIHRXWJDTT" hidden="1">#REF!</definedName>
    <definedName name="BEx92HR14HQ9D5JXCSPA4SS4RT62" hidden="1">#REF!</definedName>
    <definedName name="BEx92HWA2D6A5EX9MFG68G0NOMSN" hidden="1">#REF!</definedName>
    <definedName name="BEx92INDKBGJTJEFQGL34RP1T197" hidden="1">#N/A</definedName>
    <definedName name="BEx92PUBDIXAU1FW5ZAXECMAU0LN" hidden="1">#REF!</definedName>
    <definedName name="BEx92S8MHFFIVRQ2YSHZNQGOFUHD" hidden="1">#REF!</definedName>
    <definedName name="BEx932KS4ZTANTHVRPFP2RN9U333" hidden="1">#N/A</definedName>
    <definedName name="BEx932KT3ZJGPANPBCZRXI6WDKGK" hidden="1">#N/A</definedName>
    <definedName name="BEx935VHGQGAJAXJKSPCC6GC2KIE" hidden="1">#REF!</definedName>
    <definedName name="BEx936X6ATUIJ77OGKX91UWMG7IC" hidden="1">#N/A</definedName>
    <definedName name="BEx93B9OULL2YGC896XXYAAJSTRK" hidden="1">#REF!</definedName>
    <definedName name="BEx93EF2OPUY92WSYH0W2RMHNX2M" hidden="1">#REF!</definedName>
    <definedName name="BEx93FRKF99NRT3LH99UTIH7AAYF" hidden="1">#REF!</definedName>
    <definedName name="BEx93M7FSHP50OG34A4W8W8DF12U" hidden="1">#REF!</definedName>
    <definedName name="BEx93OLWY2O3PRA74U41VG5RXT4Q" hidden="1">#REF!</definedName>
    <definedName name="BEx93RWFAF6YJGYUTITVM445C02U" hidden="1">#REF!</definedName>
    <definedName name="BEx93SY9RWG3HUV4YXQKXJH9FH14" hidden="1">#REF!</definedName>
    <definedName name="BEx93TJUX3U0FJDBG6DDSNQ91R5J" hidden="1">#REF!</definedName>
    <definedName name="BEx942UCRHMI4B0US31HO95GSC2X" hidden="1">#REF!</definedName>
    <definedName name="BEx945DYVB15FAOQU3919ZK0M4GZ" hidden="1">#N/A</definedName>
    <definedName name="BEx948ZFFQWVIDNG4AZAUGGGEB5U" hidden="1">#REF!</definedName>
    <definedName name="BEx94CKXG92OMURH41SNU6IOHK4J" hidden="1">#REF!</definedName>
    <definedName name="BEx94E8CBMGM9YP8Z0W8OWHAAZH1" hidden="1">#REF!</definedName>
    <definedName name="BEx94FVMUC7O7ZMPME3C18A228AT" hidden="1">#REF!</definedName>
    <definedName name="BEx94GXG30CIVB6ZQN3X3IK6BZXQ" hidden="1">#REF!</definedName>
    <definedName name="BEx94HZ5LURYM9ST744ALV6ZCKYP" hidden="1">#REF!</definedName>
    <definedName name="BEx94IQ75E90YUMWJ9N591LR7DQQ" hidden="1">#REF!</definedName>
    <definedName name="BEx94J0TRU6LVGY8RVBNQSYILZFQ" hidden="1">#N/A</definedName>
    <definedName name="BEx94L9TBK45AUQSX1IUZ86U1GPQ" hidden="1">#REF!</definedName>
    <definedName name="BEx94N7W5T3U7UOE97D6OVIBUCXS" hidden="1">#REF!</definedName>
    <definedName name="BEx953PB6S6ECMD8N0JSW0CBG0DA" hidden="1">#REF!</definedName>
    <definedName name="BEx955NIAWX5OLAHMTV6QFUZPR30" hidden="1">#REF!</definedName>
    <definedName name="BEx9581TYVI2M5TT4ISDAJV4W7Z6" hidden="1">#REF!</definedName>
    <definedName name="BEx95F8SZ6KVHJ7GZV5BHZH6JJ0B" hidden="1">#N/A</definedName>
    <definedName name="BEx95FZOJTEO5W50EZ34PB1CGOMW" hidden="1">#REF!</definedName>
    <definedName name="BEx95NHF4RVUE0YDOAFZEIVBYJXD" hidden="1">#REF!</definedName>
    <definedName name="BEx95QBZMG0E2KQ9BERJ861QLYN3" hidden="1">#REF!</definedName>
    <definedName name="BEx95QHBVDN795UNQJLRXG3RDU49" hidden="1">#REF!</definedName>
    <definedName name="BEx95TBVUWV7L7OMFMZDQEXGVHU6" hidden="1">#REF!</definedName>
    <definedName name="BEx95U89DZZSVO39TGS62CX8G9N4" hidden="1">#REF!</definedName>
    <definedName name="BEx95W0Z6IDLWY9P1I2SHTAH9LWM" hidden="1">#REF!</definedName>
    <definedName name="BEx95YFATM7U6XONNW6G6WRQXI7B" hidden="1">#N/A</definedName>
    <definedName name="BEx95ZBPVBQBIU0LCXSH93UZK4VU" hidden="1">#REF!</definedName>
    <definedName name="BEx9602K2GHNBUEUVT9ONRQU1GMD" hidden="1">#REF!</definedName>
    <definedName name="BEx962BL3Y4LA53EBYI64ZYMZE8U" hidden="1">#REF!</definedName>
    <definedName name="BEx966D60BLYC7X9SG7Z51F1EOEH" hidden="1">#N/A</definedName>
    <definedName name="BEx9679K4YJ35YZEAUT3TAU9O873" hidden="1">#N/A</definedName>
    <definedName name="BEx968M0BDQ1DUUKEIOJGGGGT2B6" hidden="1">#REF!</definedName>
    <definedName name="BEx96KR21O7H9R29TN0S45Y3QPUK" hidden="1">#REF!</definedName>
    <definedName name="BEx96SUFKHHFE8XQ6UUO6ILDOXHO" hidden="1">#REF!</definedName>
    <definedName name="BEx96UN4YWXBDEZ1U1ZUIPP41Z7I" hidden="1">#REF!</definedName>
    <definedName name="BEx9706NFOGJWDFFOFDUAFC8NNTP" hidden="1">#REF!</definedName>
    <definedName name="BEx970MYCPJ6DQ44TKLOIGZO5LHH" hidden="1">#REF!</definedName>
    <definedName name="BEx978KSD61YJH3S9DGO050R2EHA" hidden="1">#REF!</definedName>
    <definedName name="BEx97F0TYWR1HXKBCATS6T9XV52B" hidden="1">#REF!</definedName>
    <definedName name="BEx97H9O1NAKAPK4MX4PKO34ICL5" hidden="1">#REF!</definedName>
    <definedName name="BEx97HVA5F2I0D6ID81KCUDEQOIH" hidden="1">#REF!</definedName>
    <definedName name="BEx97MNUZQ1Z0AO2FL7XQYVNCPR7" hidden="1">#REF!</definedName>
    <definedName name="BEx97NPQBACJVD9K1YXI08RTW9E2" hidden="1">#REF!</definedName>
    <definedName name="BEx97RWQLXS0OORDCN69IGA58CWU" hidden="1">#REF!</definedName>
    <definedName name="BEx97YNGGDFIXHTMGFL2IHAQX9MI" hidden="1">#REF!</definedName>
    <definedName name="BEx981HW73BUZWT14TBTZHC0ZTJ4" hidden="1">#REF!</definedName>
    <definedName name="BEx9871KU0N99P0900EAK69VFYT2" hidden="1">#REF!</definedName>
    <definedName name="BEx98IFKNJFGZFLID1YTRFEG1SXY" hidden="1">#REF!</definedName>
    <definedName name="BEx9915UVD4G7RA3IMLFZ0LG3UA2" hidden="1">#REF!</definedName>
    <definedName name="BEx992CZON8AO7U7V88VN1JBO0MG" hidden="1">#REF!</definedName>
    <definedName name="BEx9933WRWH7FV5VL7PSBGDJE0GC" hidden="1">#N/A</definedName>
    <definedName name="BEx9952469XMFGSPXL7CMXHPJF90" hidden="1">#REF!</definedName>
    <definedName name="BEx9963YLENV5YPOKTTUDX6BDY40" hidden="1">#N/A</definedName>
    <definedName name="BEx997LVR2Q25RW6KDG0TRK364QZ" hidden="1">#N/A</definedName>
    <definedName name="BEx99995OO0X4HC0IQDAISYRWAJG" hidden="1">#REF!</definedName>
    <definedName name="BEx99AAUTN5R6HSLG82MA6NVGPJJ" hidden="1">#REF!</definedName>
    <definedName name="BEx99B77I7TUSHRR4HIZ9FU2EIUT" hidden="1">#REF!</definedName>
    <definedName name="BEx99DLKB58J23T0SAF2JKKPKBJR" hidden="1">#N/A</definedName>
    <definedName name="BEx99Q6PH5F3OQKCCAAO75PYDEFN" hidden="1">#REF!</definedName>
    <definedName name="BEx99TMW9UGHGHR989YIM8II1M5W" hidden="1">#REF!</definedName>
    <definedName name="BEx99WBYT2D6UUC1PT7A40ENYID4" hidden="1">#REF!</definedName>
    <definedName name="BEx99XOGHOM28CNCYKQWYGL56W2S" hidden="1">#REF!</definedName>
    <definedName name="BEx99YFJ8JDPEEEQRABGIA0M020Y" hidden="1">#REF!</definedName>
    <definedName name="BEx99ZRZ4I7FHDPGRAT5VW7NVBPU" hidden="1">#REF!</definedName>
    <definedName name="BEx9ADPRQZSMQBC5ZVK9Y67PRZBV" hidden="1">#REF!</definedName>
    <definedName name="BEx9AERH1QCJKP9KDZDKJGQPP3TN" hidden="1">#REF!</definedName>
    <definedName name="BEx9AKWPNM58M88D1ZL7PKKW6ES3" hidden="1">#REF!</definedName>
    <definedName name="BEx9AQG92IPK3LT7FP9165YRLO2N" hidden="1">#REF!</definedName>
    <definedName name="BEx9ARY7F2Q2JQT63RW0CEZQ1WDB" hidden="1">#REF!</definedName>
    <definedName name="BEx9AT5E3ZSHKSOL35O38L8HF9TH" hidden="1">#REF!</definedName>
    <definedName name="BEx9AV8W1FAWF5BHATYEN47X12JN" hidden="1">#REF!</definedName>
    <definedName name="BEx9B6C3QVOA0R9X3UJ4X4BF9V53" hidden="1">#N/A</definedName>
    <definedName name="BEx9B8A5186FNTQQNLIO5LK02ABI" hidden="1">#REF!</definedName>
    <definedName name="BEx9B8VR20E2CILU4CDQUQQ9ONXK" hidden="1">#REF!</definedName>
    <definedName name="BEx9B917EUP13X6FQ3NPQL76XM5V" hidden="1">#REF!</definedName>
    <definedName name="BEx9BAJ5WYEQ623HUT9NNCMP3RUG" hidden="1">#REF!</definedName>
    <definedName name="BEx9BAOGUISRQKRB42IUZNSUS3RS" hidden="1">#REF!</definedName>
    <definedName name="BEx9BCBV86NAOTMCAYGOG2K426CC" hidden="1">#REF!</definedName>
    <definedName name="BEx9BGIXZT6AZAP7T82OBQQ7OOGX" hidden="1">#N/A</definedName>
    <definedName name="BEx9BPTGX8OGFVYOG5M7RFQWQ14P" hidden="1">#REF!</definedName>
    <definedName name="BEx9BX5PZJA37GW4Y3AR134TYS85" hidden="1">#N/A</definedName>
    <definedName name="BEx9BYSYW7QCPXS2NAVLFAU5Y2Z2" hidden="1">#REF!</definedName>
    <definedName name="BEx9C17AHM4NMY8G3WK6YQ0T0WDU" hidden="1">#REF!</definedName>
    <definedName name="BEx9C590HJ2O31IWJB73C1HR74AI" hidden="1">#REF!</definedName>
    <definedName name="BEx9C7NC9R9PNPIPFXDC69NI41SB" hidden="1">#REF!</definedName>
    <definedName name="BEx9CCQRMYYOGIOYTOM73VKDIPS1" hidden="1">#REF!</definedName>
    <definedName name="BEx9CFW4AEYRPTMXLZJBDWGROM32" hidden="1">#N/A</definedName>
    <definedName name="BEx9CJHG02ADUIJ0WCG5FYLWETIN" hidden="1">#REF!</definedName>
    <definedName name="BEx9CMMSQA4LXHX5RGGTAJ9WVHTY" hidden="1">#REF!</definedName>
    <definedName name="BEx9CNOHKL6ZO8NTRNVRVU72OROW" hidden="1">#N/A</definedName>
    <definedName name="BEx9CNOI3SI6A5OXQF76T6GOS51W" hidden="1">#N/A</definedName>
    <definedName name="BEx9CTDJ6OYUCCHJVREB4QE71EVB" hidden="1">#REF!</definedName>
    <definedName name="BEx9D1BC9FT19KY0INAABNDBAMR1" hidden="1">#REF!</definedName>
    <definedName name="BEx9D99D7DB345P93B0MDVO2H431" hidden="1">#N/A</definedName>
    <definedName name="BEx9DGLRBAA81DUUOT35XR05XLKG" hidden="1">#REF!</definedName>
    <definedName name="BEx9DIZXF9X0GE90ROFYKV6K3PM9" hidden="1">#REF!</definedName>
    <definedName name="BEx9DJ5FLEOUV040M9Q0TSM73IMA" hidden="1">#N/A</definedName>
    <definedName name="BEx9DN6ZMF18Q39MPMXSDJTZQNJ3" hidden="1">#REF!</definedName>
    <definedName name="BEx9DUU8DALPSCW66GTMQRPXZ6GL" hidden="1">#REF!</definedName>
    <definedName name="BEx9E08EK253W8SNA7NOGR32IG6U" hidden="1">#REF!</definedName>
    <definedName name="BEx9E14TDNSEMI784W0OTIEQMWN6" hidden="1">#REF!</definedName>
    <definedName name="BEx9E2BZ2B1R41FMGJCJ7JLGLUAJ" hidden="1">#REF!</definedName>
    <definedName name="BEx9E2S1LDHWNY3YCSQ6AY2CX2VH" hidden="1">#REF!</definedName>
    <definedName name="BEx9E6OBL1C1TK0ZPVGZ66WFA3OP" hidden="1">#N/A</definedName>
    <definedName name="BEx9E7KPS8F3564TOU69F4B0S10K" hidden="1">#N/A</definedName>
    <definedName name="BEx9E86AXFTE1XWRZ8SN0XE44UNR" hidden="1">#N/A</definedName>
    <definedName name="BEx9EEGVFGD9P2J88ICA4KVPXY9N" hidden="1">#REF!</definedName>
    <definedName name="BEx9EG9KBJ77M8LEOR9ITOKN5KXY" hidden="1">#REF!</definedName>
    <definedName name="BEx9EHGQHOBSWB60JAPUOVE46FK0" hidden="1">#REF!</definedName>
    <definedName name="BEx9ELNT3JGW68E7OB3H8ECQV0X3" hidden="1">#REF!</definedName>
    <definedName name="BEx9EMK6HAJJMVYZTN5AUIV7O1E6" hidden="1">#REF!</definedName>
    <definedName name="BEx9EOYHJ9WSDHH47WQUIIDNC25R" hidden="1">#N/A</definedName>
    <definedName name="BEx9EQLVZHYQ1TPX7WH3SOWXCZLE" hidden="1">#REF!</definedName>
    <definedName name="BEx9ETLU0EK5LGEM1QCNYN2S8O5F" hidden="1">#REF!</definedName>
    <definedName name="BEx9EZG4MAWE13HC611V03SGQFBY" hidden="1">#REF!</definedName>
    <definedName name="BEx9F0Y2ESUNE3U7TQDLMPE9BO67" hidden="1">#REF!</definedName>
    <definedName name="BEx9F1JNBOOSC1UGEJ37EWGBWS16" hidden="1">#N/A</definedName>
    <definedName name="BEx9F5W18ZGFOKGRE8PR6T1MO6GT" hidden="1">#REF!</definedName>
    <definedName name="BEx9F6HL68HGHGL6JF1FE2RFAQO8" hidden="1">#N/A</definedName>
    <definedName name="BEx9F78N4HY0XFGBQ4UJRD52L1EI" hidden="1">#REF!</definedName>
    <definedName name="BEx9FF16LOQP5QIR4UHW5EIFGQB8" hidden="1">#REF!</definedName>
    <definedName name="BEx9FJTSRCZ3ZXT3QVBJT5NF8T7V" hidden="1">#REF!</definedName>
    <definedName name="BEx9FLRVEKHKYUC14ZMVEXYYH8R8" hidden="1">#REF!</definedName>
    <definedName name="BEx9FRBEEYPS5HLS3XT34AKZN94G" hidden="1">#REF!</definedName>
    <definedName name="BEx9FXBD7TM2LUY1P8P0VOKZXM28" hidden="1">#N/A</definedName>
    <definedName name="BEx9G125AQN0CWLA4S2HXSKSG9J7" hidden="1">#N/A</definedName>
    <definedName name="BEx9G17GB2V3PQ50QQFW2NROEZT9" hidden="1">#REF!</definedName>
    <definedName name="BEx9G3082FGWFA6WJ21B8AE66IEH" hidden="1">#N/A</definedName>
    <definedName name="BEx9G47J7MRTSM1P2UQW546XB3OH" hidden="1">#REF!</definedName>
    <definedName name="BEx9G892CF6SM99J007LDYZPPYNL" hidden="1">#REF!</definedName>
    <definedName name="BEx9GDY4D8ZPQJCYFIMYM0V0C51Y" hidden="1">#REF!</definedName>
    <definedName name="BEx9GGY04V0ZWI6O9KZH4KSBB389" hidden="1">#REF!</definedName>
    <definedName name="BEx9GHUCBIGDLX0YCPLCIADX2ITO" localSheetId="9" hidden="1">Balance #REF!</definedName>
    <definedName name="BEx9GHUCBIGDLX0YCPLCIADX2ITO" hidden="1">Balance #REF!</definedName>
    <definedName name="BEx9GJCC7BWX156MTPY59VC5JN0O" hidden="1">#REF!</definedName>
    <definedName name="BEx9GLL68KOIFZWJUV85PW02ZT7M" hidden="1">#REF!</definedName>
    <definedName name="BEx9GLVY68MWXRUDIW5XEY5RMQS4" hidden="1">#N/A</definedName>
    <definedName name="BEx9GNOPB6OZ2RH3FCDNJR38RJOS" hidden="1">#REF!</definedName>
    <definedName name="BEx9GNU701BD7YSS9TFG6GMA2Z8A" hidden="1">#REF!</definedName>
    <definedName name="BEx9GUQALUWCD30UKUQGSWW8KBQ7" hidden="1">#REF!</definedName>
    <definedName name="BEx9GY6BVFQGCLMOWVT6PIC9WP5X" hidden="1">#REF!</definedName>
    <definedName name="BEx9GZ2P3FDHKXEBXX2VS0BG2NP2" hidden="1">#REF!</definedName>
    <definedName name="BEx9H04IB14E1437FF2OIRRWBSD7" hidden="1">#REF!</definedName>
    <definedName name="BEx9H5O1KDZJCW91Q29VRPY5YS6P" hidden="1">#REF!</definedName>
    <definedName name="BEx9H8YR0E906F1JXZMBX3LNT004" hidden="1">#REF!</definedName>
    <definedName name="BEx9H94844FDKI2AXE71IF93NR56" hidden="1">#N/A</definedName>
    <definedName name="BEx9H9V5D52IFWEZD3I221Z2VYVD" hidden="1">#REF!</definedName>
    <definedName name="BEx9HEYIWF7RAN05CPN0L1UN1ET5" hidden="1">#N/A</definedName>
    <definedName name="BEx9HQHV4N00R3PBTH3QTYPDU3WQ" hidden="1">#REF!</definedName>
    <definedName name="BEx9I2S8VR7CXW9P64DCXS5KZFCN" hidden="1">#N/A</definedName>
    <definedName name="BEx9I3U3BIZAIDQ4PSPVHP0IQI9D" hidden="1">#N/A</definedName>
    <definedName name="BEx9I3U42U6PJKJTFX73ZRUCGKKB" hidden="1">#N/A</definedName>
    <definedName name="BEx9I62XGTQAGQOU2RH5Q1R4NCPW" hidden="1">#N/A</definedName>
    <definedName name="BEx9I8XIG7E5NB48QQHXP23FIN60" hidden="1">#REF!</definedName>
    <definedName name="BEx9IFDDO3TX48RAMEDTG5SLU9EY" hidden="1">#REF!</definedName>
    <definedName name="BEx9IIYW8NYNMQ52RB1BI4ODYP2W" hidden="1">#N/A</definedName>
    <definedName name="BEx9IQRF01ATLVK0YE60ARKQJ68L" hidden="1">#REF!</definedName>
    <definedName name="BEx9IT5QNZWKM6YQ5WER0DC2PMMU" hidden="1">#REF!</definedName>
    <definedName name="BEx9IW5MFLXTVCJHVUZTUH93AXOS" hidden="1">#REF!</definedName>
    <definedName name="BEx9IX1ZRFUE85ATW4NGTSACFIOO" hidden="1">#REF!</definedName>
    <definedName name="BEx9IXCSPSZC80YZUPRCYTG326KV" hidden="1">#REF!</definedName>
    <definedName name="BEx9IZR39NHDGOM97H4E6F81RTQW" hidden="1">#REF!</definedName>
    <definedName name="BEx9J1EJIB9UVZKMZ7QHB9U6VVOO" hidden="1">#REF!</definedName>
    <definedName name="BEx9J6CH5E7YZPER7HXEIOIKGPCA" hidden="1">#REF!</definedName>
    <definedName name="BEx9JJTZKVUJAVPTRE0RAVTEH41G" hidden="1">#REF!</definedName>
    <definedName name="BEx9JLBYK239B3F841C7YG1GT7ST" hidden="1">#REF!</definedName>
    <definedName name="BEx9K17SSUCQ1SJTCG7ABWJ1HHPH" hidden="1">#REF!</definedName>
    <definedName name="BExAVO12BWTQWN96BTQUHBL7JYIF" hidden="1">#N/A</definedName>
    <definedName name="BExAW4IIW5D0MDY6TJ3G4FOLPYIR" hidden="1">#REF!</definedName>
    <definedName name="BExAWXVVMCCLC45AGAGAZBH5ESEK" hidden="1">#N/A</definedName>
    <definedName name="BExAX1MOQLLXYE0D91CG2A0O84HG" hidden="1">#REF!</definedName>
    <definedName name="BExAX2TU15VIP65OGKSZD41PMO4N" hidden="1">#REF!</definedName>
    <definedName name="BExAX410NB4F2XOB84OR2197H8M5" hidden="1">#REF!</definedName>
    <definedName name="BExAX8TNG8LQ5Q4904SAYQIPGBSV" hidden="1">#REF!</definedName>
    <definedName name="BExAX99VHS9YQNKTDSEJ1A9Q1F3N" hidden="1">#REF!</definedName>
    <definedName name="BExAXEDC2IXZ6Z8R5OUFS8OGJR89" hidden="1">#REF!</definedName>
    <definedName name="BExAXI9K2PJQH4QLETR7MGS2BNZZ" hidden="1">#REF!</definedName>
    <definedName name="BExAXL3ZT02BUZOGSRNS6WGCOV7K" hidden="1">#REF!</definedName>
    <definedName name="BExAXL40LDNIK611AYB1QPTYW9XW" hidden="1">#REF!</definedName>
    <definedName name="BExAXLK9QEBSJ4XVPG5AFRMB4ZQB" hidden="1">#REF!</definedName>
    <definedName name="BExAXUJYHQ1OCDC06KSDKONHID8A" hidden="1">#N/A</definedName>
    <definedName name="BExAY0EAT2LXR5MFGM0DLIB45PLO" hidden="1">#REF!</definedName>
    <definedName name="BExAY0ZV17E981Q8G8YODMQQIS1F" hidden="1">#REF!</definedName>
    <definedName name="BExAY4G0Q017U015TEX3W6LT5IWW" hidden="1">#N/A</definedName>
    <definedName name="BExAY8CA2TZ7FKKA9H2T5N5YKOP6" hidden="1">#REF!</definedName>
    <definedName name="BExAY8XUNJXYIUF4FK198LGSGM9B" hidden="1">#REF!</definedName>
    <definedName name="BExAY9DZDS6RN4F7LPICOBGZ4AF5" hidden="1">#REF!</definedName>
    <definedName name="BExAY9ZJT64UBNSHPOGOXOER0FA5" hidden="1">#REF!</definedName>
    <definedName name="BExAYD4X9MS60Y2MJ62LL83JISPU" hidden="1">#REF!</definedName>
    <definedName name="BExAYDL082B1SQJ0V2MKC4J7MQ31" hidden="1">#REF!</definedName>
    <definedName name="BExAYE6LNIEBR9DSNI5JGNITGKIT" hidden="1">#REF!</definedName>
    <definedName name="BExAYG4MBVOLGGZB9MIY1JWZIC1J" hidden="1">#N/A</definedName>
    <definedName name="BExAYHMLXGGO25P8HYB2S75DEB4F" hidden="1">#REF!</definedName>
    <definedName name="BExAYJVLSHI9WD669R42IZTCV60A" hidden="1">#REF!</definedName>
    <definedName name="BExAYKXAUWGDOPG952TEJ2UKZKWN" hidden="1">#REF!</definedName>
    <definedName name="BExAYM4FVV3RUZCUFNHXRW5WTDZE" hidden="1">#N/A</definedName>
    <definedName name="BExAYOIRVZHNWRB5TM6D1CRHE2GG" hidden="1">#N/A</definedName>
    <definedName name="BExAYOO9DKXP4BYOJNDXGK1R2ZSV" hidden="1">#REF!</definedName>
    <definedName name="BExAYP9TDTI2MBP6EYE0H39CPMXN" hidden="1">#REF!</definedName>
    <definedName name="BExAYPPWJPWDKU59O051WMGB7O0J" hidden="1">#REF!</definedName>
    <definedName name="BExAYR2JZCJBUH6F1LZC2A7JIVRJ" hidden="1">#REF!</definedName>
    <definedName name="BExAYR7V4LFOH3K1TYMXL5EL8SQH" hidden="1">#REF!</definedName>
    <definedName name="BExAYSPSQ9M1PM3MNPE41HY348S4" hidden="1">#REF!</definedName>
    <definedName name="BExAYTGVRD3DLKO75RFPMBKCIWB8" hidden="1">#REF!</definedName>
    <definedName name="BExAYVKDXJJ761HTFFUOH6P2CSF7" hidden="1">#REF!</definedName>
    <definedName name="BExAYWM40NNGBWUWAA6RGK3G83KF" hidden="1">#N/A</definedName>
    <definedName name="BExAYY9H9COOT46HJLPVDLTO12UL" hidden="1">#REF!</definedName>
    <definedName name="BExAZCNEGB4JYHC8CZ51KTN890US" hidden="1">#REF!</definedName>
    <definedName name="BExAZFCI302YFYRDJYQDWQQL0Q0O" hidden="1">#REF!</definedName>
    <definedName name="BExAZLHLST9OP89R1HJMC1POQG8H" hidden="1">#REF!</definedName>
    <definedName name="BExAZMDYMIAA7RX1BMCKU1VLBRGY" hidden="1">#REF!</definedName>
    <definedName name="BExAZNFTTSXASHLBAG5O0MNFU583" hidden="1">#REF!</definedName>
    <definedName name="BExAZNL6BHI8DCQWXOX4I2P839UX" hidden="1">#REF!</definedName>
    <definedName name="BExAZO1EK2MKY6QG0MYHQ19QLIRF" hidden="1">#REF!</definedName>
    <definedName name="BExAZRMWSONMCG9KDUM4KAQ7BONM" hidden="1">#REF!</definedName>
    <definedName name="BExAZTFG4SJRG4TW6JXRF7N08JFI" hidden="1">#REF!</definedName>
    <definedName name="BExAZUS4A8OHDZK0MWAOCCCKTH73" hidden="1">#REF!</definedName>
    <definedName name="BExAZX6FECVK3E07KXM2XPYKGM6U" hidden="1">#REF!</definedName>
    <definedName name="BExB012NJ8GASTNNPBRRFTLHIOC9" hidden="1">#REF!</definedName>
    <definedName name="BExB072HHXVMUC0VYNGG48GRSH5Q" hidden="1">#REF!</definedName>
    <definedName name="BExB0DNTQ5JE5AK72WR6MW1QU7PJ" hidden="1">#N/A</definedName>
    <definedName name="BExB0FGLIKJEH0QMLL6RPD155U4Z" hidden="1">#REF!</definedName>
    <definedName name="BExB0FRDEYDEUEAB1W8KD6D965XA" hidden="1">#REF!</definedName>
    <definedName name="BExB0KPCN7YJORQAYUCF4YKIKPMC" hidden="1">#REF!</definedName>
    <definedName name="BExB0OASZZC08FMDYX9HRSM9OXEF" hidden="1">#REF!</definedName>
    <definedName name="BExB0WE4PI3NOBXXVO9CTEN4DIU2" hidden="1">#REF!</definedName>
    <definedName name="BExB0XQRB9E2IKZMEJXXWXCFF6Z1" hidden="1">#REF!</definedName>
    <definedName name="BExB10QNIVITUYS55OAEKK3VLJFE" hidden="1">#REF!</definedName>
    <definedName name="BExB12OPX4FIWY3UUQ7N9MXBTXY2" hidden="1">#REF!</definedName>
    <definedName name="BExB12ZHTPYICL0A8RA5MRDZPYAX" hidden="1">#REF!</definedName>
    <definedName name="BExB15ZDRY4CIJ911DONP0KCY9KU" hidden="1">#REF!</definedName>
    <definedName name="BExB16VQY0O0RLZYJFU3OFEONVTE" hidden="1">#REF!</definedName>
    <definedName name="BExB1D6DDDMV7AOB9S4XD45OPKJ3" hidden="1">#REF!</definedName>
    <definedName name="BExB1FKN9YUYJ7B8ZJSMRSJ6ONT6" hidden="1">#REF!</definedName>
    <definedName name="BExB1FKNY2UO4W5FUGFHJOA2WFGG" hidden="1">#REF!</definedName>
    <definedName name="BExB1GMD0PIDGTFBGQOPRWQSP9I4" hidden="1">#REF!</definedName>
    <definedName name="BExB1HIQKUZGEBQ2MPH0TPTAZKIT" hidden="1">#REF!</definedName>
    <definedName name="BExB1I4BK3AB6GEEFY7ZAOON31BO" hidden="1">#REF!</definedName>
    <definedName name="BExB1IPVUZWVQ53NVIUTHUTXRGDD" hidden="1">#REF!</definedName>
    <definedName name="BExB1Q29OO6LNFNT1EQLA3KYE7MX" hidden="1">#REF!</definedName>
    <definedName name="BExB1R9G0D0W84IVWETGLQWBATR5" hidden="1">#REF!</definedName>
    <definedName name="BExB1TNRV5EBWZEHYLHI76T0FVA7" hidden="1">#REF!</definedName>
    <definedName name="BExB1UENFKIO27UN311RA6Q7UZX5" hidden="1">#REF!</definedName>
    <definedName name="BExB1WI6M8I0EEP1ANUQZCFY24EV" hidden="1">#REF!</definedName>
    <definedName name="BExB1WYG0N5LDFMIKW8KTA83TNO2" hidden="1">#N/A</definedName>
    <definedName name="BExB203OWC9QZA3BYOKQ18L4FUJE" hidden="1">#REF!</definedName>
    <definedName name="BExB23EC86BXOWE8QV81FGBVROMV" hidden="1">#N/A</definedName>
    <definedName name="BExB26JQDTDLNF1GCK8TNL1O8PV5" hidden="1">#N/A</definedName>
    <definedName name="BExB2CJHTU7C591BR4WRL5L2F2K6" hidden="1">#REF!</definedName>
    <definedName name="BExB2K1AV4PGNS1O6C7D7AO411AX" hidden="1">#REF!</definedName>
    <definedName name="BExB2MQ88W02YEH2ZTZMS8JYDZ29" hidden="1">#N/A</definedName>
    <definedName name="BExB2O2UYHKI324YE324E1N7FVIB" hidden="1">#REF!</definedName>
    <definedName name="BExB2Q0VJ0MU2URO3JOVUAVHEI3V" hidden="1">#REF!</definedName>
    <definedName name="BExB2V4G4W3DIHZU05TOOTUR2SQF" hidden="1">#REF!</definedName>
    <definedName name="BExB2V9RVH4FH5ZRI9ZTJ1NQXUS2" hidden="1">#N/A</definedName>
    <definedName name="BExB30IP1DNKNQ6PZ5ERUGR5MK4Z" hidden="1">#REF!</definedName>
    <definedName name="BExB30TIGLM69E2BZMY9DU1RR1O8" hidden="1">#N/A</definedName>
    <definedName name="BExB33NXHADVJJOQ133SA7KCM28O" hidden="1">#REF!</definedName>
    <definedName name="BExB35M4M9VQF0DHGYBEA3KV711P" hidden="1">#REF!</definedName>
    <definedName name="BExB39T0BB24KYOGSC3BIOVBWMIN" hidden="1">#N/A</definedName>
    <definedName name="BExB3B05ZQN0OUTPGWSZJ4QHRLV7" hidden="1">#N/A</definedName>
    <definedName name="BExB406HXCZGNSDPPO8VOG1110ZG" hidden="1">#REF!</definedName>
    <definedName name="BExB442RX0T3L6HUL6X5T21CENW6" hidden="1">#REF!</definedName>
    <definedName name="BExB4ADD0L7417CII901XTFKXD1J" hidden="1">#REF!</definedName>
    <definedName name="BExB4B9OO1C1K7JNLZMNT3V9UYOV" hidden="1">#REF!</definedName>
    <definedName name="BExB4B9PTN6T4CSKH6U5OZ3JFDD8" hidden="1">#REF!</definedName>
    <definedName name="BExB4DO1V1NL2AVK5YE1RSL5RYHL" hidden="1">#REF!</definedName>
    <definedName name="BExB4DYU06HCGRIPBSWRCXK804UM" hidden="1">#REF!</definedName>
    <definedName name="BExB4R5JZFW6A1CMY56N51JV2U9K" hidden="1">#REF!</definedName>
    <definedName name="BExB4TEKLS599ZRQSODBLQKJ3BJH" hidden="1">#N/A</definedName>
    <definedName name="BExB4TP792TUDSOIWKKEPADLX4YI" hidden="1">#REF!</definedName>
    <definedName name="BExB4XG4O2KVHNS69KAYJ0XD6XHL" hidden="1">#REF!</definedName>
    <definedName name="BExB4YNBGM8BLEALW92RC31F6NOU" hidden="1">#N/A</definedName>
    <definedName name="BExB4Z3EZBGYYI33U0KQ8NEIH8PY" hidden="1">#REF!</definedName>
    <definedName name="BExB541CBB1D8CTY30SOY75V64NO" hidden="1">#REF!</definedName>
    <definedName name="BExB55368XW7UX657ZSPC6BFE92S" hidden="1">#REF!</definedName>
    <definedName name="BExB57MZEPL2SA2ONPK66YFLZWJU" hidden="1">#REF!</definedName>
    <definedName name="BExB5833OAOJ22VK1YK47FHUSVK2" hidden="1">#REF!</definedName>
    <definedName name="BExB58JDIHS42JZT9DJJMKA8QFCO" hidden="1">#REF!</definedName>
    <definedName name="BExB58U5FQC5JWV9CGC83HLLZUZI" hidden="1">#REF!</definedName>
    <definedName name="BExB5EDO9XUKHF74X3HAU2WPPHZH" hidden="1">#REF!</definedName>
    <definedName name="BExB5FKTCLXBTDC4CA8QL7YLVD03" hidden="1">#N/A</definedName>
    <definedName name="BExB5G6EH68AYEP1UT0GHUEL3SLN" hidden="1">#REF!</definedName>
    <definedName name="BExB5QO30WI9WES28Y2RINNXRHWC" hidden="1">#REF!</definedName>
    <definedName name="BExB5QYVEZWFE5DQVHAM760EV05X" hidden="1">#REF!</definedName>
    <definedName name="BExB5U9IRH14EMOE0YGIE3WIVLFS" hidden="1">#REF!</definedName>
    <definedName name="BExB5VWYMOV6BAIH7XUBBVPU7MMD" hidden="1">#REF!</definedName>
    <definedName name="BExB610DZWIJP1B72U9QM42COH2B" hidden="1">#REF!</definedName>
    <definedName name="BExB6692ZQP36NHHWV7TLSTYCP8G" hidden="1">#REF!</definedName>
    <definedName name="BExB6C3FUAKK9ML5T767NMWGA9YB" hidden="1">#REF!</definedName>
    <definedName name="BExB6C8X6JYRLKZKK17VE3QUNL3D" hidden="1">#REF!</definedName>
    <definedName name="BExB6CZTE0PWILZ6X0SQ2FCCSK0D" hidden="1">#REF!</definedName>
    <definedName name="BExB6F3C497GHL360ILRJI53E3LD" hidden="1">#REF!</definedName>
    <definedName name="BExB6G559333K10Q8OGDFKXEQRQW" hidden="1">#N/A</definedName>
    <definedName name="BExB6HN3QRFPXM71MDUK21BKM7PF" hidden="1">#REF!</definedName>
    <definedName name="BExB6IZMHCZ3LB7N73KD90YB1HBZ" hidden="1">#REF!</definedName>
    <definedName name="BExB6NS82RGM4O6HJS624X09SHJK" hidden="1">#N/A</definedName>
    <definedName name="BExB6Q6JKBMO3M4WX8XUD0JET6HB" hidden="1">#REF!</definedName>
    <definedName name="BExB719SGNX4Y8NE6JEXC555K596" hidden="1">#REF!</definedName>
    <definedName name="BExB7265DCHKS7V2OWRBXCZTEIW9" hidden="1">#REF!</definedName>
    <definedName name="BExB74F088Z5LM9SEUAESIZUQ3X8" hidden="1">#REF!</definedName>
    <definedName name="BExB74PS5P9G0P09Y6DZSCX0FLTJ" hidden="1">#REF!</definedName>
    <definedName name="BExB78RH79J0MIF7H8CAZ0CFE88Q" hidden="1">#REF!</definedName>
    <definedName name="BExB7ELT09HGDVO5BJC1ZY9D09GZ" hidden="1">#REF!</definedName>
    <definedName name="BExB806PAXX70XUTA3ZI7OORD78R" hidden="1">#REF!</definedName>
    <definedName name="BExB8HF4UBVZKQCSRFRUQL2EE6VL" hidden="1">#REF!</definedName>
    <definedName name="BExB8HKHKZ1ORJZUYGG2M4VSCC39" hidden="1">#REF!</definedName>
    <definedName name="BExB8K9LJTTHK33785UV0R5UTU7Q" hidden="1">#REF!</definedName>
    <definedName name="BExB8QPH8DC5BESEVPSMBCWVN6PO" hidden="1">#REF!</definedName>
    <definedName name="BExB8RGICZ4JO9CY8197SHACCMEI" hidden="1">#REF!</definedName>
    <definedName name="BExB8U5N0D85YR8APKN3PPKG0FWP" hidden="1">#REF!</definedName>
    <definedName name="BExB96G137WBPBLMGXKG7INNZ0KD" hidden="1">#REF!</definedName>
    <definedName name="BExB983A040SBV0X6LUD26TOZR8H" hidden="1">#REF!</definedName>
    <definedName name="BExB9DHI5I2TJ2LXYPM98EE81L27" hidden="1">#REF!</definedName>
    <definedName name="BExB9FQIL0JCJZLRF253M3JJPJZA" hidden="1">#N/A</definedName>
    <definedName name="BExB9LVM64QTTGIEYCM2QWD79IEF" hidden="1">#REF!</definedName>
    <definedName name="BExB9Q2MZZHBGW8QQKVEYIMJBPIE" hidden="1">#REF!</definedName>
    <definedName name="BExB9S66MFUL9J891R547MSVIVV1" hidden="1">#REF!</definedName>
    <definedName name="BExBA1GON0EZRJ20UYPILAPLNQWM" hidden="1">#REF!</definedName>
    <definedName name="BExBA69ASGYRZW1G1DYIS9QRRTBN" hidden="1">#REF!</definedName>
    <definedName name="BExBA6K42582A14WFFWQ3Q8QQWB6" hidden="1">#REF!</definedName>
    <definedName name="BExBA8I5D4R8R2PYQ1K16TWGTOEP" hidden="1">#REF!</definedName>
    <definedName name="BExBA93PE0DGUUTA7LLSIGBIXWE5" hidden="1">#REF!</definedName>
    <definedName name="BExBAE761QKVOFR75GAWRN2FE6NK" hidden="1">#REF!</definedName>
    <definedName name="BExBAGQYIBV77JKN346FU4VT1MB4" hidden="1">#REF!</definedName>
    <definedName name="BExBAI8X0FKDQJ6YZJQDTTG4ZCWY" hidden="1">#REF!</definedName>
    <definedName name="BExBAKN7XIBAXCF9PCNVS038PCQO" hidden="1">#REF!</definedName>
    <definedName name="BExBAKXZ7PBW3DDKKA5MWC1ZUC7O" hidden="1">#REF!</definedName>
    <definedName name="BExBANCB5OW1Z27A4TYT9FTHC054" hidden="1">#N/A</definedName>
    <definedName name="BExBAO8NLXZXHO6KCIECSFCH3RR0" hidden="1">#REF!</definedName>
    <definedName name="BExBAOOT1KBSIEISN1ADL4RMY879" hidden="1">#REF!</definedName>
    <definedName name="BExBATS6QTKFZ3S66DBSAAJJ1257" hidden="1">#REF!</definedName>
    <definedName name="BExBAVKX8Q09370X1GCZWJ4E91YJ" hidden="1">#REF!</definedName>
    <definedName name="BExBAX2X2ENJYO4QTR5VAIQ86L7B" hidden="1">#REF!</definedName>
    <definedName name="BExBAZ13D3F1DVJQ6YJ8JGUYEYJE" hidden="1">#REF!</definedName>
    <definedName name="BExBAZRZZHTYE9EFQXE712QK7KNP" hidden="1">#REF!</definedName>
    <definedName name="BExBAZS04M61VB0BETYQOB5N2B8O" hidden="1">#N/A</definedName>
    <definedName name="BExBB9D9GNURCRZN3NR6UY375OX5" hidden="1">#REF!</definedName>
    <definedName name="BExBB9O0X9B69PFJQHJE13KEGS6V" hidden="1">#REF!</definedName>
    <definedName name="BExBBJ9BWME32GCDTD4GDSQBG1SE" hidden="1">#REF!</definedName>
    <definedName name="BExBBMEJSH0Y120HQTVTZF9GDBQA" hidden="1">#REF!</definedName>
    <definedName name="BExBBTG649R9I0CT042JLL8LXV18" hidden="1">#REF!</definedName>
    <definedName name="BExBBUCJQRR74Q7GPWDEZXYK2KJL" hidden="1">#REF!</definedName>
    <definedName name="BExBBV8XVMD9CKZY711T0BN7H3PM" hidden="1">#REF!</definedName>
    <definedName name="BExBC6S9JZS9ZX6V7SBKDJ5R3CGN" hidden="1">#REF!</definedName>
    <definedName name="BExBC78HXWXHO3XAB6E8NVTBGLJS" hidden="1">#REF!</definedName>
    <definedName name="BExBCDTV7GTBOTIE9EFJ36EX4FKM" hidden="1">#REF!</definedName>
    <definedName name="BExBCK4H2CF3XDL7AH3W254CWF4R" hidden="1">#REF!</definedName>
    <definedName name="BExBCKKJTIRKC1RZJRTK65HHLX4W" hidden="1">#REF!</definedName>
    <definedName name="BExBCLMEPAN3XXX174TU8SS0627Q" hidden="1">#REF!</definedName>
    <definedName name="BExBCMTEH63P6H1CKWQH2DGVNSVX" hidden="1">#REF!</definedName>
    <definedName name="BExBCRBEYR2KZ8FAQFZ2NHY13WIY" hidden="1">#REF!</definedName>
    <definedName name="BExBCZUU1UR90PQUCOSYNFQQTXI1" hidden="1">#REF!</definedName>
    <definedName name="BExBD1CR31JE4TBZEMZ6ZNRFIDNP" hidden="1">#REF!</definedName>
    <definedName name="BExBD4I559NXSV6J07Q343TKYMVJ" hidden="1">#REF!</definedName>
    <definedName name="BExBDBZQLTX3OGFYGULQFK5WEZU5" hidden="1">#REF!</definedName>
    <definedName name="BExBDJS9TUEU8Z84IV59E5V4T8K6" hidden="1">#REF!</definedName>
    <definedName name="BExBDKOMSVH4XMH52CFJ3F028I9R" hidden="1">#REF!</definedName>
    <definedName name="BExBDSRXVZQ0W5WXQMP5XD00GRRL" hidden="1">#REF!</definedName>
    <definedName name="BExBDTDIHS3IA85P49E3FM64KE4B" hidden="1">#REF!</definedName>
    <definedName name="BExBDUVGK3E1J4JY9ZYTS7V14BLY" hidden="1">#REF!</definedName>
    <definedName name="BExBDWDG2GXBTEGBOQMQLB38QUEV" hidden="1">#REF!</definedName>
    <definedName name="BExBDZITI2UCDSH0V24NITQG9SFA" hidden="1">#REF!</definedName>
    <definedName name="BExBE162OSBKD30I7T1DKKPT3I9I" hidden="1">#REF!</definedName>
    <definedName name="BExBE4M6YL512JJD7QCT5NHC893P" hidden="1">#REF!</definedName>
    <definedName name="BExBE5YPUY1T7N7DHMMIGGXK8TMP" hidden="1">#REF!</definedName>
    <definedName name="BExBEAGJHTWNHL07YLAD18ONYAJG" hidden="1">#REF!</definedName>
    <definedName name="BExBEC9ATLQZF86W1M3APSM4HEOH" hidden="1">#REF!</definedName>
    <definedName name="BExBERJIYTXNW6UF5I59CQ3N70FN" hidden="1">#N/A</definedName>
    <definedName name="BExBEYFQJE9YK12A6JBMRFKEC7RN" hidden="1">#REF!</definedName>
    <definedName name="BExBF0U1PNBWLGLVVPNYEZHKB0ON" hidden="1">#REF!</definedName>
    <definedName name="BExBF3TXJTJ52WTH5JS1IEEUKRWA" hidden="1">#REF!</definedName>
    <definedName name="BExBG1ED81J2O4A2S5F5Y3BPHMCR" hidden="1">#REF!</definedName>
    <definedName name="BExCQNNANT2J5LF7U7YBDADO3SRS" hidden="1">#N/A</definedName>
    <definedName name="BExCR8BT4IM8Z7N0F5BD00E4BYRI" hidden="1">#REF!</definedName>
    <definedName name="BExCRLIHS7466WFJ3RPIUGGXYESZ" hidden="1">#REF!</definedName>
    <definedName name="BExCROIFDQP6GEN1GZNTC0JUNTOZ" hidden="1">#REF!</definedName>
    <definedName name="BExCRRIBGG57IJ1DUG0GCSPL72DO" hidden="1">#REF!</definedName>
    <definedName name="BExCS078RE3CUATM8A8NCC0WWHGC" hidden="1">#REF!</definedName>
    <definedName name="BExCS0SSZB5SAAKCLEXHF7VOTAWZ" hidden="1">#REF!</definedName>
    <definedName name="BExCS1EDDUEAEWHVYXHIP9I1WCJH" hidden="1">#REF!</definedName>
    <definedName name="BExCS374EQHRBSPC0IILIPMMWBLB" hidden="1">#N/A</definedName>
    <definedName name="BExCS6SLRCBH006GNRE27HFRHP40" hidden="1">#REF!</definedName>
    <definedName name="BExCS7ZPMHFJ4UJDAL8CQOLSZ13B" hidden="1">#REF!</definedName>
    <definedName name="BExCS8W4NJUZH9S1CYB6XSDLEPBW" hidden="1">#REF!</definedName>
    <definedName name="BExCSAE1M6G20R41J0Y24YNN0YC1" hidden="1">#REF!</definedName>
    <definedName name="BExCSAOUZOYKHN7HV511TO8VDJ02" hidden="1">#REF!</definedName>
    <definedName name="BExCSGZG9G2SOKYYBCQF48XUIYCJ" hidden="1">#REF!</definedName>
    <definedName name="BExCSMOFTXSUEC1T46LR1UPYRCX5" hidden="1">#REF!</definedName>
    <definedName name="BExCSPIVTTYEAVYZ3YRS01220K9C" hidden="1">#N/A</definedName>
    <definedName name="BExCSSDG3TM6TPKS19E9QYJEELZ6" hidden="1">#REF!</definedName>
    <definedName name="BExCSZV7U67UWXL2HKJNM5W1E4OO" hidden="1">#REF!</definedName>
    <definedName name="BExCT4NSDT61OCH04Y2QIFIOP75H" hidden="1">#REF!</definedName>
    <definedName name="BExCT9LS52CL7DIPD25AQVMP6O1F" hidden="1">#N/A</definedName>
    <definedName name="BExCTOAFNNFZ2NQCRXZHYU3BXEWF" hidden="1">#N/A</definedName>
    <definedName name="BExCTW8G3VCZ55S09HTUGXKB1P2M" hidden="1">#REF!</definedName>
    <definedName name="BExCTYS2KX0QANOLT8LGZ9WV3S3T" hidden="1">#REF!</definedName>
    <definedName name="BExCTZZ9JNES4EDHW97NP0EGQALX" hidden="1">#REF!</definedName>
    <definedName name="BExCU0A1V6NMZQ9ASYJ8QIVQ5UR2" hidden="1">#REF!</definedName>
    <definedName name="BExCU16FAFHSYEENQXBNLERR7V3K" hidden="1">#REF!</definedName>
    <definedName name="BExCU2834920JBHSPCRC4UF80OLL" hidden="1">#REF!</definedName>
    <definedName name="BExCU8O54I3P3WRYWY1CRP3S78QY" hidden="1">#REF!</definedName>
    <definedName name="BExCUD60H1UMM2E28QIX022PMAO3" hidden="1">#REF!</definedName>
    <definedName name="BExCUDRJO23YOKT8GPWOVQ4XEHF5" hidden="1">#REF!</definedName>
    <definedName name="BExCUPAWHM0P4BSKFZ5SJKV1ERM7" hidden="1">#REF!</definedName>
    <definedName name="BExCUPAXFR16YMWL30ME3F3BSRDZ" hidden="1">#REF!</definedName>
    <definedName name="BExCUR94DHCE47PUUWEMT5QZOYR2" hidden="1">#REF!</definedName>
    <definedName name="BExCUW1Q2AR1JX2Z1B9CGJ6H60GY" hidden="1">#REF!</definedName>
    <definedName name="BExCUW1RF5RHW7OK9J4GFUGR30IK" hidden="1">#REF!</definedName>
    <definedName name="BExCUWSM6RZA6FQNQ6DDTA6EOJVF" hidden="1">#REF!</definedName>
    <definedName name="BExCUX8WVP59YHJLZFNULCV5L2DA" hidden="1">#N/A</definedName>
    <definedName name="BExCUZ1MFOAVDQGYTGC9EQLACTVI" hidden="1">#REF!</definedName>
    <definedName name="BExCV1FYA8ZDTYNGKEXF9IPQSGIR" hidden="1">#REF!</definedName>
    <definedName name="BExCV634L7SVHGB0UDDTRRQ2Q72H" hidden="1">#REF!</definedName>
    <definedName name="BExCVBXG4TTE2ERW52ZA09FBTDH2" hidden="1">#REF!</definedName>
    <definedName name="BExCVBXGSXT9FWJRG62PX9S1RK83" hidden="1">#REF!</definedName>
    <definedName name="BExCVHBNLOHNFS0JAV3I1XGPNH9W" hidden="1">#REF!</definedName>
    <definedName name="BExCVHH4Q1QKHXWHSTK2COSYO4VI" hidden="1">#REF!</definedName>
    <definedName name="BExCVI86R31A2IOZIEBY1FJLVILD" hidden="1">#REF!</definedName>
    <definedName name="BExCVKGZXE0I9EIXKBZVSGSEY2RR" hidden="1">#REF!</definedName>
    <definedName name="BExCVKH0KFLY4D0IVRFGVTJYRXFX" hidden="1">#REF!</definedName>
    <definedName name="BExCVV44WY5807WGMTGKPW0GT256" hidden="1">#REF!</definedName>
    <definedName name="BExCVWLXVAKW0MGL9EAXK4DRRB6T" hidden="1">#REF!</definedName>
    <definedName name="BExCVZ5PN4V6MRBZ04PZJW3GEF8S" hidden="1">#REF!</definedName>
    <definedName name="BExCW13R0GWJYGXZBNCPAHQN4NR2" hidden="1">#REF!</definedName>
    <definedName name="BExCW9Y5HWU4RJTNX74O6L24VGCK" hidden="1">#REF!</definedName>
    <definedName name="BExCWKAATYEAETJEGEREMABVWRZL" hidden="1">#N/A</definedName>
    <definedName name="BExCWKL2DBPLY59GMOCXQC1OE2KZ" hidden="1">#REF!</definedName>
    <definedName name="BExCWMDTFPKPGP66IHMKE0S4NY7K" hidden="1">#REF!</definedName>
    <definedName name="BExCWPDPESGZS07QGBLSBWDNVJLZ" hidden="1">#REF!</definedName>
    <definedName name="BExCWRBS91GZS7BGCAVKDIUIFKPF" hidden="1">#N/A</definedName>
    <definedName name="BExCWTVKHIVCRHF8GC39KI58YM5K" hidden="1">#REF!</definedName>
    <definedName name="BExCWX69ER7R6C6VGOZAPRGXJR2R" hidden="1">#REF!</definedName>
    <definedName name="BExCWXX5ZNUZ03BS8CO9U5O5Q81H" hidden="1">#N/A</definedName>
    <definedName name="BExCX2KGRZBRVLZNM8SUSIE6A0RL" hidden="1">#REF!</definedName>
    <definedName name="BExCX3X451T70LZ1VF95L7W4Y4TM" hidden="1">#REF!</definedName>
    <definedName name="BExCX4NZ2N1OUGXM7EV0U7VULJMM" hidden="1">#REF!</definedName>
    <definedName name="BExCX5EW6BOABL4BRSSEG8Z121BP" hidden="1">#N/A</definedName>
    <definedName name="BExCXAYLA3TMOHIRCEXCXXUSNOKZ" hidden="1">#REF!</definedName>
    <definedName name="BExCXC0EIRZGKHGFWVH6BZGZKSL5" hidden="1">#REF!</definedName>
    <definedName name="BExCXILMURGYMAH6N5LF5DV6K3GM" hidden="1">#REF!</definedName>
    <definedName name="BExCXM1ROU0YKB8O8T4LCAD4RFOK" hidden="1">#N/A</definedName>
    <definedName name="BExCXMSOJ4NBX9CUVJFQF22GOZ9U" hidden="1">#REF!</definedName>
    <definedName name="BExCXQUFBMXQ1650735H48B1AZT3" hidden="1">#REF!</definedName>
    <definedName name="BExCXSN681Q8K3TEB1U4EFV3UNDZ" hidden="1">#N/A</definedName>
    <definedName name="BExCY2DQO9VLA77Q7EG3T0XNXX4F" hidden="1">#REF!</definedName>
    <definedName name="BExCY4H9JMPB090TG2SILY28IPCR" hidden="1">#REF!</definedName>
    <definedName name="BExCY6VMJ68MX3C981R5Q0BX5791" hidden="1">#REF!</definedName>
    <definedName name="BExCY7RXYIG1OYF2UVZY8SCFWHRR" hidden="1">#REF!</definedName>
    <definedName name="BExCYAH2SAZCPW6XCB7V7PMMCAWO" hidden="1">#REF!</definedName>
    <definedName name="BExCYJBB52X8B3AREHCC1L5QNPX7" hidden="1">#REF!</definedName>
    <definedName name="BExCYK7MZ56O5XIV8T5XIE9VBQXN" hidden="1">#REF!</definedName>
    <definedName name="BExCYPRC5HJE6N2XQTHCT6NXGP8N" hidden="1">#REF!</definedName>
    <definedName name="BExCYSR8VNXOIP21ARGHJ7DI08BA" localSheetId="9" hidden="1">Balance #REF!</definedName>
    <definedName name="BExCYSR8VNXOIP21ARGHJ7DI08BA" hidden="1">Balance #REF!</definedName>
    <definedName name="BExCYSR9UFZMU8BV4H7TLLHKFEUT" hidden="1">#N/A</definedName>
    <definedName name="BExCYUK0I3UEXZNFDW71G6Z6D8XR" hidden="1">#REF!</definedName>
    <definedName name="BExCZBHJ4ZDFD4N4ZS7VAL7FA7P7" hidden="1">#REF!</definedName>
    <definedName name="BExCZFZCXMLY5DWESYJ9NGTJYQ8M" hidden="1">#REF!</definedName>
    <definedName name="BExCZJ4P8WS0BDT31WDXI0ROE7D6" hidden="1">#REF!</definedName>
    <definedName name="BExCZKH6NI0EE02L995IFVBD1J59" hidden="1">#REF!</definedName>
    <definedName name="BExCZUD9FEOJBKDJ51Z3JON9LKJ8" hidden="1">#REF!</definedName>
    <definedName name="BExD01V11HOFJ1LIY9DTOZ3T2BOU" hidden="1">#REF!</definedName>
    <definedName name="BExD0508DAALLU00PHFPBC8SRRKT" hidden="1">#REF!</definedName>
    <definedName name="BExD06SXR2OPV4282WTX6ARRQ4JS" hidden="1">#REF!</definedName>
    <definedName name="BExD0HALIN0JR4JTPGDEVAEE5EX5" hidden="1">#REF!</definedName>
    <definedName name="BExD0LCCDPG16YLY5WQSZF1XI5DA" hidden="1">#REF!</definedName>
    <definedName name="BExD0RMWSB4TRECEHTH6NN4K9DFZ" hidden="1">#REF!</definedName>
    <definedName name="BExD0U6KG10QGVDI1XSHK0J10A2V" hidden="1">#REF!</definedName>
    <definedName name="BExD0WQ71JYMUDXQTQEITA6DXV3F" hidden="1">#REF!</definedName>
    <definedName name="BExD13H10R17DF552E4E7CRYCE2L" hidden="1">#N/A</definedName>
    <definedName name="BExD13RUIBGRXDL4QDZ305UKUR12" hidden="1">#REF!</definedName>
    <definedName name="BExD14DETV5R4OOTMAXD5NAKWRO3" hidden="1">#REF!</definedName>
    <definedName name="BExD189NLCZ0MV1E8GXPW23W160D" hidden="1">#REF!</definedName>
    <definedName name="BExD1BPSQ3KWOUFQGYLOC7P0KFOT" hidden="1">#N/A</definedName>
    <definedName name="BExD1OAU9OXQAZA4D70HP72CU6GB" hidden="1">#REF!</definedName>
    <definedName name="BExD1QULY4BXE07TCU5QTE8RVZI6" hidden="1">#REF!</definedName>
    <definedName name="BExD1Y1JV61416YA1XRQHKWPZIE7" hidden="1">#REF!</definedName>
    <definedName name="BExD2054DMKZQ9DWJCKBLQPWP9KB" localSheetId="9" hidden="1">Balance #REF!</definedName>
    <definedName name="BExD2054DMKZQ9DWJCKBLQPWP9KB" hidden="1">Balance #REF!</definedName>
    <definedName name="BExD2CFHIRMBKN5KXE5QP4XXEWFS" hidden="1">#REF!</definedName>
    <definedName name="BExD2DMHH1HWXQ9W0YYMDP8AAX8Q" hidden="1">#REF!</definedName>
    <definedName name="BExD2HIQ3MMV70R9W264Y6VSNEE8" hidden="1">#N/A</definedName>
    <definedName name="BExD2HTPC7IWBAU6OSQ67MQA8BYZ" hidden="1">#REF!</definedName>
    <definedName name="BExD2MRMSOCW29ZLJ226FVCE2K34" hidden="1">#REF!</definedName>
    <definedName name="BExD2N7XARRUEGF1O36995NA3E6B" hidden="1">#REF!</definedName>
    <definedName name="BExD2RK9LE7I985N677G3WNH5DIV" hidden="1">#REF!</definedName>
    <definedName name="BExD2SWREX4863JF4JHF3E6QSCGI" localSheetId="9" hidden="1">Balance #REF!</definedName>
    <definedName name="BExD2SWREX4863JF4JHF3E6QSCGI" hidden="1">Balance #REF!</definedName>
    <definedName name="BExD363H2VGFIQUCE6LS4AC5J0ZT" hidden="1">#REF!</definedName>
    <definedName name="BExD37W7YUULHO5DGYRP7KYM65NC" hidden="1">#REF!</definedName>
    <definedName name="BExD3A588E939V61P1XEW0FI5Q0S" hidden="1">#REF!</definedName>
    <definedName name="BExD3CJJDKVR9M18XI3WDZH80WL6" hidden="1">#REF!</definedName>
    <definedName name="BExD3DFXKK945QSFYY6CWHTBU4EW" hidden="1">#N/A</definedName>
    <definedName name="BExD3EHLQZ1BEW140QG125PPLPA3" hidden="1">#REF!</definedName>
    <definedName name="BExD3ESD9WYJIB3TRDPJ1CKXRAVL" hidden="1">#REF!</definedName>
    <definedName name="BExD3F368X5S25MWSUNIV57RDB57" hidden="1">#REF!</definedName>
    <definedName name="BExD3IJ5IT335SOSNV9L85WKAOSI" hidden="1">#REF!</definedName>
    <definedName name="BExD3KBVUY57GMMQTOFEU6S6G1AY" hidden="1">#REF!</definedName>
    <definedName name="BExD3NMR7AW2Z6V8SC79VQR37NA6" hidden="1">#REF!</definedName>
    <definedName name="BExD3OTX66TI5P4XAC5D90F5I96Q" hidden="1">#N/A</definedName>
    <definedName name="BExD3PKTT0MHJPK56ADYPFIYXKO7" hidden="1">#REF!</definedName>
    <definedName name="BExD3QXA2UQ2W4N7NYLUEOG40BZB" hidden="1">#REF!</definedName>
    <definedName name="BExD3RDJFC9543ALPDL6IJCQ8TEZ" hidden="1">#N/A</definedName>
    <definedName name="BExD3RDJTF8DEVR3C1JTAJ0X3LDU" hidden="1">#REF!</definedName>
    <definedName name="BExD3U2N041TEJ7GCN005UTPHNXY" hidden="1">#REF!</definedName>
    <definedName name="BExD40O0CFTNJFOFMMM1KH0P7BUI" hidden="1">#REF!</definedName>
    <definedName name="BExD47UZN79E7UZ1PF13H1AL03VT" hidden="1">#REF!</definedName>
    <definedName name="BExD49T0WP0YUKU7VV50D69H2P2G" localSheetId="9" hidden="1">Balance #REF!</definedName>
    <definedName name="BExD49T0WP0YUKU7VV50D69H2P2G" hidden="1">Balance #REF!</definedName>
    <definedName name="BExD4B5OJKUPJMFR7AZJGR6UVR3E" hidden="1">#REF!</definedName>
    <definedName name="BExD4BAZE5P6Z344OYCJ1SC5MPQT" hidden="1">#N/A</definedName>
    <definedName name="BExD4BR9HJ3MWWZ5KLVZWX9FJAUS" hidden="1">#REF!</definedName>
    <definedName name="BExD4F1WTKT3H0N9MF4H1LX7MBSY" hidden="1">#REF!</definedName>
    <definedName name="BExD4GUO0VCMSI7P1QYYLQZGKKEU" hidden="1">#REF!</definedName>
    <definedName name="BExD4H5GQWXBS6LUL3TSP36DVO38" hidden="1">#REF!</definedName>
    <definedName name="BExD4JJSS3QDBLABCJCHD45SRNPI" hidden="1">#REF!</definedName>
    <definedName name="BExD4R1I0MKF033I5LPUYIMTZ6E8" hidden="1">#REF!</definedName>
    <definedName name="BExD4RHMHOHG2WM6HI950PSP13F8" hidden="1">#REF!</definedName>
    <definedName name="BExD50MT3M6XZLNUP9JL93EG6D9R" hidden="1">#REF!</definedName>
    <definedName name="BExD5BVBTMIEX459KOTUJJE9SPAZ" hidden="1">#REF!</definedName>
    <definedName name="BExD5EV7KDSVF1CJT38M4IBPFLPY" hidden="1">#REF!</definedName>
    <definedName name="BExD5FRK547OESJRYAW574DZEZ7J" hidden="1">#REF!</definedName>
    <definedName name="BExD5HETP9LTOI9NJSW7ZFX76P72" hidden="1">#N/A</definedName>
    <definedName name="BExD5HKB3NTVQLS40A5YUQ1KYMWF" hidden="1">#N/A</definedName>
    <definedName name="BExD5I5X2YA2YNCTCDSMEL4CWF4N" hidden="1">#REF!</definedName>
    <definedName name="BExD5P7D7B3TCMJQY4TM56KCPB73" hidden="1">#REF!</definedName>
    <definedName name="BExD5QUSRFJWRQ1ZM50WYLCF74DF" hidden="1">#REF!</definedName>
    <definedName name="BExD5SSUIF6AJQHBHK8PNMFBPRYB" hidden="1">#REF!</definedName>
    <definedName name="BExD623C9LRX18BE0W2V6SZLQUXX" hidden="1">#REF!</definedName>
    <definedName name="BExD6BZF6UGC8YXEZJ8URJDY0HUJ" hidden="1">#REF!</definedName>
    <definedName name="BExD6CQA7UMJBXV7AIFAIHUF2ICX" hidden="1">#REF!</definedName>
    <definedName name="BExD6FKVK8WJWNYPVENR7Q8Q30PK" hidden="1">#REF!</definedName>
    <definedName name="BExD6GMP0LK8WKVWMIT1NNH8CHLF" hidden="1">#REF!</definedName>
    <definedName name="BExD6H2TE0WWAUIWVSSCLPZ6B88N" hidden="1">#REF!</definedName>
    <definedName name="BExD6IQ3E6EO7U5A0VA5864RBCQG" hidden="1">#REF!</definedName>
    <definedName name="BExD6Q2HM5AV2NQA7KIAL90BFTZT" localSheetId="9" hidden="1">Balance #REF!</definedName>
    <definedName name="BExD6Q2HM5AV2NQA7KIAL90BFTZT" hidden="1">Balance #REF!</definedName>
    <definedName name="BExD6TTFG2R932NRPAYV4IXAKAM6" hidden="1">#REF!</definedName>
    <definedName name="BExD6VGQE5K06OVUCIGYRPINYORH" hidden="1">#REF!</definedName>
    <definedName name="BExD6XV0BDU8LPQPWSKHU0XX0UPR" hidden="1">#REF!</definedName>
    <definedName name="BExD71LTOE015TV5RSAHM8NT8GVW" hidden="1">#REF!</definedName>
    <definedName name="BExD73USXVADC7EHGHVTQNCT06ZA" hidden="1">#REF!</definedName>
    <definedName name="BExD7CE8ZR0EL3ZQP0AYQ5XQUH9L" hidden="1">#REF!</definedName>
    <definedName name="BExD7DQV5AJ118EO69U7QC61H8XJ" localSheetId="9" hidden="1">Balance #REF!</definedName>
    <definedName name="BExD7DQV5AJ118EO69U7QC61H8XJ" hidden="1">Balance #REF!</definedName>
    <definedName name="BExD7E1NJTB4SY58X0ZPBWVJ68QU" hidden="1">#REF!</definedName>
    <definedName name="BExD7GAIGULTB3YHM1OS9RBQOTEC" hidden="1">#REF!</definedName>
    <definedName name="BExD7GAIHX094KROB46WFTL2XBWL" hidden="1">#REF!</definedName>
    <definedName name="BExD7IE1DHIS52UFDCTSKPJQNRD5" hidden="1">#REF!</definedName>
    <definedName name="BExD7IUBGUWHYC9UNZ1IY5XFYKQN" hidden="1">#REF!</definedName>
    <definedName name="BExD7IZMKM0QIFE7EV1NYL6EZVJZ" hidden="1">#REF!</definedName>
    <definedName name="BExD7JQOJ35HGL8U2OCEI2P2JT7I" hidden="1">#REF!</definedName>
    <definedName name="BExD7KSDKNDNH95NDT3S7GM3MUU2" hidden="1">#REF!</definedName>
    <definedName name="BExD7SVOH5J3ZVHK9KI2N1XE0CC3" hidden="1">#REF!</definedName>
    <definedName name="BExD7V4PCVR1ACVPOJXKJ4CSROIX" hidden="1">#REF!</definedName>
    <definedName name="BExD7WH5BERIJTH8IIN9IHHXNLAT" localSheetId="9" hidden="1">Balance #REF!</definedName>
    <definedName name="BExD7WH5BERIJTH8IIN9IHHXNLAT" hidden="1">Balance #REF!</definedName>
    <definedName name="BExD80O8G9JOYTUNDVY5BGNQXXYI" hidden="1">#N/A</definedName>
    <definedName name="BExD819S39VUTMASCBMYI883THJ3" hidden="1">#REF!</definedName>
    <definedName name="BExD83YWO3SVPFGONDM8TT1L75FI" hidden="1">#N/A</definedName>
    <definedName name="BExD87V5LSE6KVNOTCSLGF7DN1L7" hidden="1">#N/A</definedName>
    <definedName name="BExD8CT5JNO2221QYKLE8A8OLALY" hidden="1">#REF!</definedName>
    <definedName name="BExD8CYKX2WGEDSW6KFP6MND1PM0" hidden="1">#REF!</definedName>
    <definedName name="BExD8H5MGJFMK4HK6DOAGTFYV6JT" hidden="1">#REF!</definedName>
    <definedName name="BExD8H5O087KQVWIVPUUID5VMGMS" hidden="1">#REF!</definedName>
    <definedName name="BExD8K07UFG8Z5OO59YNJQXZ7OX5" hidden="1">#N/A</definedName>
    <definedName name="BExD8KWFYVMYYY2YJ34JT4QNLLTE" hidden="1">#REF!</definedName>
    <definedName name="BExD8OCLZMFN5K3VZYI4Q4ITVKUA" hidden="1">#REF!</definedName>
    <definedName name="BExD93C1R6LC0631ECHVFYH0R0PD" hidden="1">#REF!</definedName>
    <definedName name="BExD97TXIO0COVNN4OH3DEJ33YLM" hidden="1">#REF!</definedName>
    <definedName name="BExD99RZ1RFIMK6O1ZHSPJ68X9Y5" hidden="1">#REF!</definedName>
    <definedName name="BExD9IMBI0P6S6QRAXHE26HMK86D" hidden="1">#REF!</definedName>
    <definedName name="BExD9L0ID3VSOU609GKWYTA5BFMA" hidden="1">#REF!</definedName>
    <definedName name="BExD9M7SEMG0JK2FUTTZXWIEBTKB" hidden="1">#REF!</definedName>
    <definedName name="BExD9MNYBYB1AICQL5165G472IE2" hidden="1">#REF!</definedName>
    <definedName name="BExD9PNSYT7GASEGUVL48MUQ02WO" hidden="1">#REF!</definedName>
    <definedName name="BExD9TK2MIWFH5SKUYU9ZKF4NPHQ" hidden="1">#REF!</definedName>
    <definedName name="BExDA6LD9061UULVKUUI4QP8SK13" hidden="1">#REF!</definedName>
    <definedName name="BExDA7XZRCJIMU8PUTIUHYO3IRUF" hidden="1">#N/A</definedName>
    <definedName name="BExDAGMVMNLQ6QXASB9R6D8DIT12" hidden="1">#REF!</definedName>
    <definedName name="BExDALQBHSH62XYW898VS3F0SDQ5" hidden="1">#N/A</definedName>
    <definedName name="BExDAV0SUGSBYSKWYY5GJJLTLLA8" localSheetId="9" hidden="1">Balance #REF!</definedName>
    <definedName name="BExDAV0SUGSBYSKWYY5GJJLTLLA8" hidden="1">Balance #REF!</definedName>
    <definedName name="BExDAYBHU9ADLXI8VRC7F608RVGM" hidden="1">#REF!</definedName>
    <definedName name="BExDB39GNDHCPPB7U2PZQO5TJ1OI" hidden="1">#REF!</definedName>
    <definedName name="BExDBDR1XR0FV0CYUCB2OJ7CJCZU" hidden="1">#REF!</definedName>
    <definedName name="BExDBECNFJKO0HIOIKTWDCSWP755" hidden="1">#REF!</definedName>
    <definedName name="BExDBI8WRY61SHXKAT4UFXLB15E8" hidden="1">#REF!</definedName>
    <definedName name="BExDBZBW3EHQF6J0XXIT3ZMXPL8C" hidden="1">#REF!</definedName>
    <definedName name="BExDBZXHZA0Z4K43BICFSEVQCIUV" hidden="1">#N/A</definedName>
    <definedName name="BExDC7F818VN0S18ID7XRCRVYPJ4" hidden="1">#REF!</definedName>
    <definedName name="BExDCL7K96PC9VZYB70ZW3QPVIJE" hidden="1">#REF!</definedName>
    <definedName name="BExDCMPIHH27EAXTDLP095HYA29X" hidden="1">#REF!</definedName>
    <definedName name="BExDCP3UZ3C2O4C1F7KMU0Z9U32N" hidden="1">#REF!</definedName>
    <definedName name="BExENRJDC2MGQRJ6EHLAWX5I4SRS" hidden="1">#REF!</definedName>
    <definedName name="BExEOBX3WECDMYCV9RLN49APTXMM" hidden="1">#REF!</definedName>
    <definedName name="BExEOVP7WY71V9UFZLBKIVNP5ROO" hidden="1">#REF!</definedName>
    <definedName name="BExEP4E4F36662JDI0TOD85OP7X9" hidden="1">#REF!</definedName>
    <definedName name="BExEP6HN36UB25H31IU71IJ8BTYL" hidden="1">#N/A</definedName>
    <definedName name="BExEP7388TKNL6FEJW00XN7FHEUG" hidden="1">#REF!</definedName>
    <definedName name="BExEPN9VIYI0FVL0HLZQXJFO6TT0" hidden="1">#REF!</definedName>
    <definedName name="BExEPQ9QPG3ZZAOOSUFP89DNVT71" hidden="1">#N/A</definedName>
    <definedName name="BExEPSTEFQ5LW5DJ9870ESA24C3X" hidden="1">#REF!</definedName>
    <definedName name="BExEPYT6VDSMR8MU2341Q5GM2Y9V" hidden="1">#REF!</definedName>
    <definedName name="BExEQ2ENYLMY8K1796XBB31CJHNN" hidden="1">#REF!</definedName>
    <definedName name="BExEQ2PFE4N40LEPGDPS90WDL6BN" hidden="1">#REF!</definedName>
    <definedName name="BExEQ2PFURT24NQYGYVE8NKX1EGA" hidden="1">#REF!</definedName>
    <definedName name="BExEQ8P7P3B4P2A9CLU96N2RP0C4" hidden="1">#REF!</definedName>
    <definedName name="BExEQB8ZWXO6IIGOEPWTLOJGE2NR" hidden="1">#REF!</definedName>
    <definedName name="BExEQBZX0EL6LIKPY01197ACK65H" hidden="1">#REF!</definedName>
    <definedName name="BExEQD73QE34MW57L1HFXSTB7QEG" hidden="1">#REF!</definedName>
    <definedName name="BExEQDXZALJLD4OBF74IKZBR13SR" hidden="1">#REF!</definedName>
    <definedName name="BExEQFLE2RPWGMWQAI4JMKUEFRPT" hidden="1">#REF!</definedName>
    <definedName name="BExEQILACQC9JKKCHVR04MS14ASI" hidden="1">#REF!</definedName>
    <definedName name="BExEQTZAP8R69U31W4LKGTKKGKQE" hidden="1">#REF!</definedName>
    <definedName name="BExER2O72H1F9WV6S1J04C15PXX7" hidden="1">#REF!</definedName>
    <definedName name="BExER8YSPGFJVF2G8MU1PBFKB2DW" hidden="1">#N/A</definedName>
    <definedName name="BExERCES9DEDSNOAK83EO39PEI7W" hidden="1">#REF!</definedName>
    <definedName name="BExERCETL5ZVXSS6EENB85QCSRYG" hidden="1">#REF!</definedName>
    <definedName name="BExERD5TZIXSEAQX74HWI6DQN3ON" hidden="1">#REF!</definedName>
    <definedName name="BExERIUTB21WQ9WVQXUCDCGSH23E" hidden="1">#REF!</definedName>
    <definedName name="BExERQHVWMKNW4KFIGQ5HSBLM4CG" hidden="1">#N/A</definedName>
    <definedName name="BExERRUIKIOATPZ9U4HQ0V52RJAU" hidden="1">#REF!</definedName>
    <definedName name="BExERSANFNM1O7T65PC5MJ301YET" hidden="1">#REF!</definedName>
    <definedName name="BExERSLFEDXNMOLAZ2VOI6VVJCBW" hidden="1">#REF!</definedName>
    <definedName name="BExERW6VOL5E7MI98FENZN1RMQYN" localSheetId="9" hidden="1">Balance #REF!</definedName>
    <definedName name="BExERW6VOL5E7MI98FENZN1RMQYN" hidden="1">Balance #REF!</definedName>
    <definedName name="BExERWCEBKQRYWRQLYJ4UCMMKTHG" hidden="1">#REF!</definedName>
    <definedName name="BExERWSHS5678NWP0NM8J09K2OGY" hidden="1">#REF!</definedName>
    <definedName name="BExES037AHZDAJJ0GTQM0S5NX4IU" hidden="1">#N/A</definedName>
    <definedName name="BExES08NH5JKK4WRUAL1BCIS0IA8" hidden="1">#REF!</definedName>
    <definedName name="BExES44RHHDL3V7FLV6M20834WF1" hidden="1">#REF!</definedName>
    <definedName name="BExES4A7VE2X3RYYTVRLKZD4I7WU" hidden="1">#REF!</definedName>
    <definedName name="BExES6ZC8R7PHJ21OVJFLIR7DY30" hidden="1">#REF!</definedName>
    <definedName name="BExESKX4HSVEBXV3RFYB60KKCSTS" hidden="1">#N/A</definedName>
    <definedName name="BExESMKD95A649M0WRSG6CXXP326" hidden="1">#REF!</definedName>
    <definedName name="BExESQWRB51KZQ1YVM2W9JBD63KL" hidden="1">#N/A</definedName>
    <definedName name="BExESR27ZXJG5VMY4PR9D940VS7T" hidden="1">#REF!</definedName>
    <definedName name="BExESZ03KXL8DQ2591HLR56ZML94" hidden="1">#REF!</definedName>
    <definedName name="BExESZAW5N443NRTKIP59OEI1CR6" hidden="1">#REF!</definedName>
    <definedName name="BExET3HXQ60A4O2OLKX8QNXRI6LQ" hidden="1">#REF!</definedName>
    <definedName name="BExETA3B1FCIOA80H94K90FWXQKE" hidden="1">#REF!</definedName>
    <definedName name="BExETA8MQAXZKXBZN13N7RL2NO8K" hidden="1">#N/A</definedName>
    <definedName name="BExETAZOYT4CJIT8RRKC9F2HJG1D" hidden="1">#REF!</definedName>
    <definedName name="BExETC1H1VF7KVQYW97LIM8VSSYU" hidden="1">#N/A</definedName>
    <definedName name="BExETF6QD5A9GEINE1KZRRC2LXWM" hidden="1">#REF!</definedName>
    <definedName name="BExETQ9XRXLUACN82805SPSPNKHI" hidden="1">#REF!</definedName>
    <definedName name="BExETQFFLH766OHX0PD3NEIK0DIF" hidden="1">#REF!</definedName>
    <definedName name="BExETR0YRMOR63E6DHLEHV9QVVON" hidden="1">#REF!</definedName>
    <definedName name="BExETVDCXGPYA4OP2UI1URTJ60TK" hidden="1">#REF!</definedName>
    <definedName name="BExETVTGY38YXYYF7N73OYN6FYY3" hidden="1">#REF!</definedName>
    <definedName name="BExETW9PPVOIL4JFFELCBQ1ECWBT" hidden="1">#N/A</definedName>
    <definedName name="BExEU9WKT8LY1OT0CJBGQBITIBR3" hidden="1">#N/A</definedName>
    <definedName name="BExEUBEK3ALJJ2CX3OYJXH9FVLCE" hidden="1">#N/A</definedName>
    <definedName name="BExEUILHK4IILA8QADNBROI2GSYR" hidden="1">#REF!</definedName>
    <definedName name="BExEUM6Y5MUDV2WYYY9ICV8796JQ" hidden="1">#REF!</definedName>
    <definedName name="BExEUNE4T242Y59C6MS28MXEUGCP" hidden="1">#REF!</definedName>
    <definedName name="BExEUTOOSAR1CJ6S2O9NTTQMWXNZ" hidden="1">#REF!</definedName>
    <definedName name="BExEV2TP7NA3ZR6RJGH5ER370OUM" hidden="1">#REF!</definedName>
    <definedName name="BExEV69USLNYO2QRJRC0J92XUF00" hidden="1">#REF!</definedName>
    <definedName name="BExEV6KNTQOCFD7GV726XQEVQ7R6" hidden="1">#REF!</definedName>
    <definedName name="BExEV6VGM4POO9QT9KH3QA3VYCWM" hidden="1">#REF!</definedName>
    <definedName name="BExEVAM8BLTWVS6IMVJWDOZBQK9R" hidden="1">#REF!</definedName>
    <definedName name="BExEVET98G3FU6QBF9LHYWSAMV0O" hidden="1">#REF!</definedName>
    <definedName name="BExEVL3UZ22W55ZRF3F0J21PKQLX" hidden="1">#REF!</definedName>
    <definedName name="BExEVNCUT0PDUYNJH7G6BSEWZOT2" hidden="1">#REF!</definedName>
    <definedName name="BExEVPGF4V5J0WQRZKUM8F9TTKZJ" hidden="1">#REF!</definedName>
    <definedName name="BExEVPWH8S9GER9M14SPIT6XZ8SG" hidden="1">#REF!</definedName>
    <definedName name="BExEVT77VGT6QGRN85VIUEEUOZKZ" hidden="1">#REF!</definedName>
    <definedName name="BExEVVLIEVWYRF2UUC1H0H5QU1CP" hidden="1">#REF!</definedName>
    <definedName name="BExEVWCKO8T84GW9Z3X47915XKSH" hidden="1">#REF!</definedName>
    <definedName name="BExEVZSJWMZ5L2ZE7AZC57CXKW6T" hidden="1">#REF!</definedName>
    <definedName name="BExEW0JL1GFFCXMDGW54CI7Y8FZN" hidden="1">#REF!</definedName>
    <definedName name="BExEW6357VV6LVZCWOOM0R3T78QK" hidden="1">#REF!</definedName>
    <definedName name="BExEW68M9WL8214QH9C7VCK7BN08" hidden="1">#REF!</definedName>
    <definedName name="BExEW8HFKH6F47KIHYBDRUEFZ2ZZ" hidden="1">#REF!</definedName>
    <definedName name="BExEWHXF5F2E8FN7TRI5U2ZY0T0P" hidden="1">#REF!</definedName>
    <definedName name="BExEWLO75K95C6IRKHXSP7VP81T4" hidden="1">#REF!</definedName>
    <definedName name="BExEWNBGQS1U2LW3W84T4LSJ9K00" hidden="1">#REF!</definedName>
    <definedName name="BExEWO7STL7HNZSTY8VQBPTX1WK6" hidden="1">#REF!</definedName>
    <definedName name="BExEWQ0M1N3KMKTDJ73H10QSG4W1" hidden="1">#REF!</definedName>
    <definedName name="BExEWWRFL9GGHDKR30ZQ17FBOZH3" hidden="1">#N/A</definedName>
    <definedName name="BExEX85F3OSW8NSCYGYPS9372Z1Q" hidden="1">#REF!</definedName>
    <definedName name="BExEX9HWY2G6928ZVVVQF77QCM2C" hidden="1">#REF!</definedName>
    <definedName name="BExEXBQWAYKMVBRJRHB8PFCSYFVN" hidden="1">#REF!</definedName>
    <definedName name="BExEXFSH3PH6LM2GMGDWDQA9030U" hidden="1">#N/A</definedName>
    <definedName name="BExEXRBZ0DI9E2UFLLKYWGN66B61" hidden="1">#REF!</definedName>
    <definedName name="BExEY067KMBNYP9WMRGOH8ITDBLD" hidden="1">#REF!</definedName>
    <definedName name="BExEY3M5GD4MOE9NY4R8R5HAQCN1" hidden="1">#N/A</definedName>
    <definedName name="BExEYGCSYH6XC1X89ZT8VJVQ6THP" hidden="1">#REF!</definedName>
    <definedName name="BExEYLG9FL9V1JPPNZ3FUDNSEJ4V" hidden="1">#REF!</definedName>
    <definedName name="BExEYOW8C1B3OUUCIGEC7L8OOW1Z" hidden="1">#REF!</definedName>
    <definedName name="BExEYUQJXZT6N5HJH8ACJF6SRWEE" hidden="1">#REF!</definedName>
    <definedName name="BExEYVHM7COM2XBAZH71USCAT6K9" hidden="1">#REF!</definedName>
    <definedName name="BExEYW8O56SE67A8CIT413PPQFWN" hidden="1">#REF!</definedName>
    <definedName name="BExEYWU3H8XNIIA400OFRR3DLQ5U" hidden="1">#N/A</definedName>
    <definedName name="BExEYXQGOT90CC2QXVUDAMIS2SD6" hidden="1">#REF!</definedName>
    <definedName name="BExEYY17N22FDMK6IA4HQRCTNPYL" hidden="1">#REF!</definedName>
    <definedName name="BExEZ1S6VZCG01ZPLBSS9Z1SBOJ2" hidden="1">#REF!</definedName>
    <definedName name="BExEZ1S87RYOVNC9G1LSU6Y7GS03" localSheetId="9" hidden="1">Balance #REF!</definedName>
    <definedName name="BExEZ1S87RYOVNC9G1LSU6Y7GS03" hidden="1">Balance #REF!</definedName>
    <definedName name="BExEZ3A571KKT5J1HJYON0G9EIWT" hidden="1">#N/A</definedName>
    <definedName name="BExEZFPZKLS4GGKV39NX0GL8AK7B" hidden="1">#REF!</definedName>
    <definedName name="BExEZGBFNJR8DLPN0V11AU22L6WY" hidden="1">#REF!</definedName>
    <definedName name="BExEZPRD5LI9OOD7OKEN6YAU2YF8" hidden="1">#N/A</definedName>
    <definedName name="BExEZQYJW81F362CWKW5HLAAM45I" hidden="1">#REF!</definedName>
    <definedName name="BExEZR3UEFD568GVQYI2BDWRMF3V" hidden="1">#N/A</definedName>
    <definedName name="BExEZREN4WAAZ06PJ5UKNJBIDMGU" hidden="1">#REF!</definedName>
    <definedName name="BExEZSWLMZZ2RK34GSJ9Q3NPCFT2" hidden="1">#REF!</definedName>
    <definedName name="BExF02Y3V3QEPO2XLDSK47APK9XJ" hidden="1">#REF!</definedName>
    <definedName name="BExF09OS91RT7N7IW8JLMZ121ZP3" hidden="1">#REF!</definedName>
    <definedName name="BExF0HS5YWJUKQBSWKM7W3JTK8DH" hidden="1">#N/A</definedName>
    <definedName name="BExF0L2TP18E48BYIVEYR9BGX4HR" hidden="1">#REF!</definedName>
    <definedName name="BExF0LOEHV42P2DV7QL8O7HOQ3N9" hidden="1">#REF!</definedName>
    <definedName name="BExF0LTQ04K07KNMU0RSD4A3H5GM" hidden="1">#N/A</definedName>
    <definedName name="BExF0QH116YF95UAL83HSM0C2X7Y" hidden="1">#REF!</definedName>
    <definedName name="BExF0WRM9VO25RLSO03ZOCE8H7K5" hidden="1">#REF!</definedName>
    <definedName name="BExF0ZRI7W4RSLIDLHTSM0AWXO3S" hidden="1">#REF!</definedName>
    <definedName name="BExF19CT3MMZZ2T5EWMDNG3UOJ01" hidden="1">#REF!</definedName>
    <definedName name="BExF1A3NT3Z6CAQ18HO9PE5F5YDA" hidden="1">#N/A</definedName>
    <definedName name="BExF1DP5BH7DORM0WKYR1JFZNST7" hidden="1">#N/A</definedName>
    <definedName name="BExF1KFZOJKT0UUIH1NMZOYAX9K9" hidden="1">#REF!</definedName>
    <definedName name="BExF1M38U6NX17YJA8YU359B5Z4M" hidden="1">#REF!</definedName>
    <definedName name="BExF1MU4W3NPEY0OHRDWP5IANCBB" hidden="1">#REF!</definedName>
    <definedName name="BExF1MZN8MWMOKOARHJ1QAF9HPGT" hidden="1">#REF!</definedName>
    <definedName name="BExF1US4ZIQYSU5LBFYNRA9N0K2O" hidden="1">#REF!</definedName>
    <definedName name="BExF200VK438ANZMJEAPZ2RQDB8U" hidden="1">#REF!</definedName>
    <definedName name="BExF21OBXGVA9D1CPMHVJHL599BC" hidden="1">#REF!</definedName>
    <definedName name="BExF28PXA9VBW4OZ74OITX6LHR12" hidden="1">#REF!</definedName>
    <definedName name="BExF2CWZN6E87RGTBMD4YQI2QT7R" hidden="1">#REF!</definedName>
    <definedName name="BExF2DYO1WQ7GMXSTAQRDBW1NSFG" hidden="1">#REF!</definedName>
    <definedName name="BExF2F5U0SOX9YFZ0LLWLMDLT9UA" hidden="1">#REF!</definedName>
    <definedName name="BExF2KEMB1YII8YE892QQUG25S7N" hidden="1">#N/A</definedName>
    <definedName name="BExF2LR83KWDOSK9ACAROCGMTQ8X" hidden="1">#REF!</definedName>
    <definedName name="BExF2MSWNUY9Z6BZJQZ538PPTION" hidden="1">#REF!</definedName>
    <definedName name="BExF2QZYWHTYGUTTXR15CKCV3LS7" hidden="1">#REF!</definedName>
    <definedName name="BExF2T8Y6TSJ74RMSZOA9CEH4OZ6" hidden="1">#REF!</definedName>
    <definedName name="BExF31N3YM4F37EOOY8M8VI1KXN8" hidden="1">#REF!</definedName>
    <definedName name="BExF358DURC3MKEYHZUZ8TYTWJL0" hidden="1">#REF!</definedName>
    <definedName name="BExF37C1YKBT79Z9SOJAG5MXQGTU" hidden="1">#REF!</definedName>
    <definedName name="BExF3A6HPA6DGYALZNHHJPMCUYZR" hidden="1">#REF!</definedName>
    <definedName name="BExF3AS2T7GFVNU9JPBXWUQH845Y" hidden="1">#REF!</definedName>
    <definedName name="BExF3GBMLCA5ZT2251N0N3CRN11O" hidden="1">#REF!</definedName>
    <definedName name="BExF3I9T44X7DV9HHV51DVDDPPZG" hidden="1">#REF!</definedName>
    <definedName name="BExF3JMFX5DILOIFUDIO1HZUK875" hidden="1">#REF!</definedName>
    <definedName name="BExF3K7VHBE3956UCEX0LN695CM4" hidden="1">#REF!</definedName>
    <definedName name="BExF3NTC4BGZEM6B87TCFX277QCS" hidden="1">#REF!</definedName>
    <definedName name="BExF3Q7NI90WT31QHYSJDIG0LLLJ" hidden="1">#REF!</definedName>
    <definedName name="BExF3QD55TIY1MSBSRK9TUJKBEWO" hidden="1">#REF!</definedName>
    <definedName name="BExF3QT8J6RIF1L3R700MBSKIOKW" hidden="1">#REF!</definedName>
    <definedName name="BExF3RET913530OJZJYWUA4LCSLF" hidden="1">#REF!</definedName>
    <definedName name="BExF3WNPKUJZ2EFXIYKBHE5GOQI0" hidden="1">#N/A</definedName>
    <definedName name="BExF42SSBVPMLK2UB3B7FPEIY9TU" hidden="1">#REF!</definedName>
    <definedName name="BExF4393EO65C4MANG26W2K4DEYL" hidden="1">#N/A</definedName>
    <definedName name="BExF4AG1M697YRHSEAM0V89R2TFB" hidden="1">#REF!</definedName>
    <definedName name="BExF4HXSWB50BKYPWA0HTT8W56H6" hidden="1">#REF!</definedName>
    <definedName name="BExF4KHF04IWW4LQ95FHQPFE4Y9K" hidden="1">#REF!</definedName>
    <definedName name="BExF4LU2NV3A47BCWPM3EZXUEH37" hidden="1">#REF!</definedName>
    <definedName name="BExF4MVQM5Y0QRDLDFSKWWTF709C" hidden="1">#REF!</definedName>
    <definedName name="BExF4PVMZYV36E8HOYY06J81AMBI" hidden="1">#REF!</definedName>
    <definedName name="BExF4SF9NEX1FZE9N8EXT89PM54D" hidden="1">#REF!</definedName>
    <definedName name="BExF520NFJ3ZKNYBQ5SW4IKZBB5E" localSheetId="9" hidden="1">Balance #REF!</definedName>
    <definedName name="BExF520NFJ3ZKNYBQ5SW4IKZBB5E" hidden="1">Balance #REF!</definedName>
    <definedName name="BExF52GTGP8MHGII4KJ8TJGR8W8U" hidden="1">#REF!</definedName>
    <definedName name="BExF57K7L3UC1I2FSAWURR4SN0UN" hidden="1">#REF!</definedName>
    <definedName name="BExF59NQHJ39J7AF8B91RVX0H3P6" hidden="1">#REF!</definedName>
    <definedName name="BExF5D96JEPDW6LV89G2REZJ1ES7" hidden="1">#REF!</definedName>
    <definedName name="BExF5HR2GFV7O8LKG9SJ4BY78LYA" hidden="1">#REF!</definedName>
    <definedName name="BExF5SE1K2VRBTV91QP9GYQ457EO" hidden="1">#REF!</definedName>
    <definedName name="BExF5TQN0NNXUIPKJKR3Q5984RGO" hidden="1">#REF!</definedName>
    <definedName name="BExF5VJDLC0A7TNTGOYOSS396K5L" hidden="1">#N/A</definedName>
    <definedName name="BExF5ZFO2A29GHWR5ES64Z9OS16J" hidden="1">#REF!</definedName>
    <definedName name="BExF63S045JO7H2ZJCBTBVH3SUIF" hidden="1">#REF!</definedName>
    <definedName name="BExF642TEGTXCI9A61ZOONJCB0U1" hidden="1">#REF!</definedName>
    <definedName name="BExF65FFOHNFLM63A7M0XSPHOAGY" hidden="1">#REF!</definedName>
    <definedName name="BExF67O951CF8UJF3KBDNR0E83C1" hidden="1">#REF!</definedName>
    <definedName name="BExF6EV7I35NVMIJGYTB6E24YVPA" hidden="1">#REF!</definedName>
    <definedName name="BExF6FGUF393KTMBT40S5BYAFG00" hidden="1">#REF!</definedName>
    <definedName name="BExF6GNYXWY8A0SY4PW1B6KJMMTM" hidden="1">#REF!</definedName>
    <definedName name="BExF6IB8K74Z0AFT05GPOKKZW7C9" hidden="1">#REF!</definedName>
    <definedName name="BExF6JNWE4H8L694Y8Z1VCZ9EMVP" hidden="1">#REF!</definedName>
    <definedName name="BExF6NUXJI11W2IAZNAM1QWC0459" hidden="1">#REF!</definedName>
    <definedName name="BExF6RR76KNVIXGJOVFO8GDILKGZ" hidden="1">#REF!</definedName>
    <definedName name="BExF6RWI7C8WJUE911Y4WW98H59W" hidden="1">#N/A</definedName>
    <definedName name="BExF6ZE8D5CMPJPRWT6S4HM56LPF" hidden="1">#REF!</definedName>
    <definedName name="BExF71SL7S5BDGRZ694893ZZ2ZTI" hidden="1">#REF!</definedName>
    <definedName name="BExF73L9M5HLN6J4QRZL93DXHJAH" localSheetId="9" hidden="1">Balance #REF!</definedName>
    <definedName name="BExF73L9M5HLN6J4QRZL93DXHJAH" hidden="1">Balance #REF!</definedName>
    <definedName name="BExF76FV8SF7AJK7B35AL7VTZF6D" hidden="1">#REF!</definedName>
    <definedName name="BExF7EOIMC1OYL1N7835KGOI0FIZ" hidden="1">#REF!</definedName>
    <definedName name="BExF7EOJH26UGMQQG5Q0L5SK2PAU" hidden="1">#N/A</definedName>
    <definedName name="BExF7FVNFEHQQH5MIO6AIUWSERR7" hidden="1">#REF!</definedName>
    <definedName name="BExF7K88K7ASGV6RAOAGH52G04VR" hidden="1">#REF!</definedName>
    <definedName name="BExF7OVDRP3LHNAF2CX4V84CKKIR" hidden="1">#REF!</definedName>
    <definedName name="BExF7QO41X2A2SL8UXDNP99GY7U9" hidden="1">#REF!</definedName>
    <definedName name="BExF7RV9JQHNUU59Z7TLWW2ARAN8" hidden="1">#REF!</definedName>
    <definedName name="BExF81GI8B8WBHXFTET68A9358BR" hidden="1">#REF!</definedName>
    <definedName name="BExF84R8ZH2K4C0CYI1IVFH8WUYD" hidden="1">#REF!</definedName>
    <definedName name="BExF88COCLOJB81R267XP8BRY12S" hidden="1">#N/A</definedName>
    <definedName name="BExF9CTA0UGH0U2JUPUJKMEEI1Z2" hidden="1">#REF!</definedName>
    <definedName name="BExF9GPK6WQO4MZRXT0ZUTF3CWUH" hidden="1">#REF!</definedName>
    <definedName name="BExGKNC6UCNO0YTOPVJZMQ34IVMH" hidden="1">#REF!</definedName>
    <definedName name="BExGKT17Q7NLLXEVPD5JH5USNBZN" hidden="1">#REF!</definedName>
    <definedName name="BExGL97US0Y3KXXASUTVR26XLT70" hidden="1">#REF!</definedName>
    <definedName name="BExGLC7R4C33RO0PID97ZPPVCW4M" hidden="1">#REF!</definedName>
    <definedName name="BExGLFIF7HCFSHNQHKEV6RY0WCO3" hidden="1">#REF!</definedName>
    <definedName name="BExGLTARRL0J772UD2TXEYAVPY6E" hidden="1">#REF!</definedName>
    <definedName name="BExGLVP1IU8K5A8J1340XFMYPR88" hidden="1">#REF!</definedName>
    <definedName name="BExGLYE6RZTAAWHJBG2QFJPTDS2Q" hidden="1">#REF!</definedName>
    <definedName name="BExGM4DZ65OAQP7MA4LN6QMYZOFF" hidden="1">#REF!</definedName>
    <definedName name="BExGMCXCWEC9XNUOEMZ61TMI6CUO" hidden="1">#REF!</definedName>
    <definedName name="BExGMEFBL47KYW564WF1RQ6VY453" hidden="1">#REF!</definedName>
    <definedName name="BExGMJDGIH0MEPC2TUSFUCY2ROTB" hidden="1">#REF!</definedName>
    <definedName name="BExGMKPW2HPKN0M0XKF3AZ8YP0D6" hidden="1">#REF!</definedName>
    <definedName name="BExGMP2F175LGL6QVSJGP6GKYHHA" hidden="1">#REF!</definedName>
    <definedName name="BExGMP2G4O83EQ4ARVPLONZFUHRI" hidden="1">#N/A</definedName>
    <definedName name="BExGMPIIP8GKML2VVA8OEFL43NCS" hidden="1">#REF!</definedName>
    <definedName name="BExGMZ3SRIXLXMWBVOXXV3M4U4YL" hidden="1">#REF!</definedName>
    <definedName name="BExGMZ3UBN48IXU1ZEFYECEMZ1IM" hidden="1">#REF!</definedName>
    <definedName name="BExGN0LRKAPMAKXJTDAKS7Q1MV6S" hidden="1">#REF!</definedName>
    <definedName name="BExGN41RBW6W4WTEGA5TW5QPR4I2" hidden="1">#N/A</definedName>
    <definedName name="BExGN4CQ8QKDKTYR7BI62I2N9BBE" localSheetId="9" hidden="1">Balance #REF!</definedName>
    <definedName name="BExGN4CQ8QKDKTYR7BI62I2N9BBE" hidden="1">Balance #REF!</definedName>
    <definedName name="BExGN4I0QATXNZCLZJM1KH1OIJQH" hidden="1">#REF!</definedName>
    <definedName name="BExGN9FZ2RWCMSY1YOBJKZMNIM9R" hidden="1">#REF!</definedName>
    <definedName name="BExGNCFW1HJRE2CBZ65J7JB4DCF3" hidden="1">#REF!</definedName>
    <definedName name="BExGNDSIMTHOCXXG6QOGR6DA8SGG" hidden="1">#REF!</definedName>
    <definedName name="BExGNN2YQ9BDAZXT2GLCSAPXKIM7" hidden="1">#REF!</definedName>
    <definedName name="BExGNPBUQ4MFVXFVD9LJPL5PZU68" hidden="1">#REF!</definedName>
    <definedName name="BExGNSS0CKRPKHO25R3TDBEL2NHX" hidden="1">#REF!</definedName>
    <definedName name="BExGNT83LGNYY1TMAE1KOI48INQD" hidden="1">#REF!</definedName>
    <definedName name="BExGNYH0MO8NOVS85L15G0RWX4GW" hidden="1">#REF!</definedName>
    <definedName name="BExGNZO44DEG8CGIDYSEGDUQ531R" hidden="1">#REF!</definedName>
    <definedName name="BExGO2O0V6UYDY26AX8OSN72F77N" hidden="1">#REF!</definedName>
    <definedName name="BExGO2YUBOVLYHY1QSIHRE1KLAFV" hidden="1">#REF!</definedName>
    <definedName name="BExGO70E2O70LF46V8T26YFPL4V8" hidden="1">#REF!</definedName>
    <definedName name="BExGOB25QJMQCQE76MRW9X58OIOO" hidden="1">#REF!</definedName>
    <definedName name="BExGODAZKJ9EXMQZNQR5YDBSS525" hidden="1">#REF!</definedName>
    <definedName name="BExGODR8ZSMUC11I56QHSZ686XV5" hidden="1">#REF!</definedName>
    <definedName name="BExGOE7C2HSW9M6L6R25H0Z4JEKM" hidden="1">#REF!</definedName>
    <definedName name="BExGOI3M84PCOV0FSX0APR834A9T" hidden="1">#REF!</definedName>
    <definedName name="BExGOL903YF63SRYHHD7UNE2B0E7" hidden="1">#REF!</definedName>
    <definedName name="BExGOPW5VI8ORQFR3FYK8MIG1G7G" hidden="1">#N/A</definedName>
    <definedName name="BExGOROWSCEN1I6IXZVXWNFSY76K" hidden="1">#REF!</definedName>
    <definedName name="BExGOT6UXUX5FVTAYL9SOBZ1D0II" hidden="1">#REF!</definedName>
    <definedName name="BExGOVADNVQDFSXME3Y9FJW8X229" hidden="1">#N/A</definedName>
    <definedName name="BExGOXJDHUDPDT8I8IVGVW9J0R5Q" hidden="1">#REF!</definedName>
    <definedName name="BExGPB0QWZQYZ4O1B28QZMIZK4R5" hidden="1">#REF!</definedName>
    <definedName name="BExGPH6196ILEA1FIRNSZBBZ4XC1" hidden="1">#N/A</definedName>
    <definedName name="BExGPHGT5KDOCMV2EFS4OVKTWBRD" hidden="1">#REF!</definedName>
    <definedName name="BExGPID72Y4Y619LWASUQZKZHJNC" hidden="1">#REF!</definedName>
    <definedName name="BExGPL2A7I4JQHEZTPP3Y2KTEI3B" hidden="1">#N/A</definedName>
    <definedName name="BExGPMK8LZ9SU1SAGQRFIS0WDIVS" hidden="1">#N/A</definedName>
    <definedName name="BExGPPENQIANVGLVQJ77DK5JPRTB" hidden="1">#REF!</definedName>
    <definedName name="BExGQ1ZU4967P72AHF4V1D0FOL5C" hidden="1">#REF!</definedName>
    <definedName name="BExGQ36ZOMR9GV8T05M605MMOY3Y" hidden="1">#REF!</definedName>
    <definedName name="BExGQ61DTJ0SBFMDFBAK3XZ9O0ZO" hidden="1">#REF!</definedName>
    <definedName name="BExGQ6CC1EPBWOPEGGSY4XQ7KWH5" hidden="1">#N/A</definedName>
    <definedName name="BExGQ6SG9XEOD0VMBAR22YPZWSTA" hidden="1">#REF!</definedName>
    <definedName name="BExGQDZEENMF6F4MFNI2ZMRFJVBH" localSheetId="9" hidden="1">Balance #REF!</definedName>
    <definedName name="BExGQDZEENMF6F4MFNI2ZMRFJVBH" hidden="1">Balance #REF!</definedName>
    <definedName name="BExGQGJ1A7LNZUS8QSMOG8UNGLMK" hidden="1">#REF!</definedName>
    <definedName name="BExGQOX5SC3QE5GND2P8HAHC7ZN6" hidden="1">#REF!</definedName>
    <definedName name="BExGQP2M90PWKZU8RDMLC9SJN90J" hidden="1">#REF!</definedName>
    <definedName name="BExGQPO7ENFEQC0NC6MC9OZR2LHY" hidden="1">#REF!</definedName>
    <definedName name="BExGQR65YVYQRQ55TCWOLN0OWMAW" hidden="1">#REF!</definedName>
    <definedName name="BExGQRM9NCME1AQA8RNH8GRKBEY8" hidden="1">#REF!</definedName>
    <definedName name="BExGQX0H4EZMXBJTKJJE4ICJWN5O" hidden="1">#REF!</definedName>
    <definedName name="BExGR0WRCEEOBSQXEREAG7ML1RYQ" hidden="1">#N/A</definedName>
    <definedName name="BExGR0WRH3ELS04VWXU2CLD2IEK8" hidden="1">#REF!</definedName>
    <definedName name="BExGR23WEFG8G3CHQC5Q2M1VP9Q0" hidden="1">#REF!</definedName>
    <definedName name="BExGR4CW3WRIID17GGX4MI9ZDHFE" hidden="1">#REF!</definedName>
    <definedName name="BExGR65GJX27MU2OL6NI5PB8XVB4" hidden="1">#REF!</definedName>
    <definedName name="BExGR6LQ97HETGS3CT96L4IK0JSH" hidden="1">#REF!</definedName>
    <definedName name="BExGR8EGOC34MKH6609JL4OZJTV8" hidden="1">#N/A</definedName>
    <definedName name="BExGR9ATP2LVT7B9OCPSLJ11H9SX" hidden="1">#REF!</definedName>
    <definedName name="BExGR9AUWDXAEHDOF8FUA85Y1ZIN" hidden="1">#N/A</definedName>
    <definedName name="BExGRHU9DAS4NNCOM3GBYUEIWS2T" hidden="1">#REF!</definedName>
    <definedName name="BExGRHZROC86IFGNDBDWZNBH5Q2V" hidden="1">#REF!</definedName>
    <definedName name="BExGRUKVVKDL8483WI70VN2QZDGD" hidden="1">#REF!</definedName>
    <definedName name="BExGRWOG8H774BWL55XHDM510RIO" hidden="1">#REF!</definedName>
    <definedName name="BExGRXVKVZXFNFBPX5RIAXJ46ODY" hidden="1">#N/A</definedName>
    <definedName name="BExGS2IWR5DUNJ1U9PAKIV8CMBNI" hidden="1">#REF!</definedName>
    <definedName name="BExGS69P9FFTEOPDS0MWFKF45G47" hidden="1">#REF!</definedName>
    <definedName name="BExGS6F1JFHM5MUJ1RFO50WP6D05" hidden="1">#REF!</definedName>
    <definedName name="BExGSA5YB5ZGE4NHDVCZ55TQAJTL" hidden="1">#REF!</definedName>
    <definedName name="BExGSCEUCQQVDEEKWJ677QTGUVTE" hidden="1">#REF!</definedName>
    <definedName name="BExGSGR6ND5B6C08N5NG2MH4RPAB" hidden="1">#N/A</definedName>
    <definedName name="BExGSJAY2TWGGZAHEH2T2KKBRF2T" hidden="1">#N/A</definedName>
    <definedName name="BExGSQY65LH1PCKKM5WHDW83F35O" hidden="1">#REF!</definedName>
    <definedName name="BExGSXZP50EII2VCB02JIX2VOT3I" hidden="1">#REF!</definedName>
    <definedName name="BExGSYW1GKISF0PMUAK3XJK9PEW9" hidden="1">#REF!</definedName>
    <definedName name="BExGT0DZJB6LSF6L693UUB9EY1VQ" hidden="1">#REF!</definedName>
    <definedName name="BExGTGVFIF8HOQXR54SK065A8M4K" hidden="1">#REF!</definedName>
    <definedName name="BExGTIYX3OWPIINOGY1E4QQYSKHP" hidden="1">#REF!</definedName>
    <definedName name="BExGTKGUN0KUU3C0RL2LK98D8MEK" hidden="1">#REF!</definedName>
    <definedName name="BExGTTB3RYFWUH6VJAW0PPEKUEDI" hidden="1">#N/A</definedName>
    <definedName name="BExGTZ046J7VMUG4YPKFN2K8TWB7" hidden="1">#REF!</definedName>
    <definedName name="BExGU2G9OPRZRIU9YGF6NX9FUW0J" hidden="1">#REF!</definedName>
    <definedName name="BExGU6HTKLRZO8UOI3DTAM5RFDBA" hidden="1">#REF!</definedName>
    <definedName name="BExGU6SNFTSNEXMM9CBYSJ3N208P" hidden="1">#REF!</definedName>
    <definedName name="BExGUDDZXFFQHAF4UZF8ZB1HO7H6" hidden="1">#REF!</definedName>
    <definedName name="BExGUFSC5VEHEPR2IKP45QXC7MZK" hidden="1">#REF!</definedName>
    <definedName name="BExGUIBXBRHGM97ZX6GBA4ZDQ79C" hidden="1">#REF!</definedName>
    <definedName name="BExGUIHFQN7BXD4G9HWQYJN4GY4P" hidden="1">#REF!</definedName>
    <definedName name="BExGUJDS2UD3DSZ669GCFKU56IME" hidden="1">#N/A</definedName>
    <definedName name="BExGUM8D91UNPCOO4TKP9FGX85TF" hidden="1">#REF!</definedName>
    <definedName name="BExGUMZ93I1JQHAC39GLAKNXUKKE" hidden="1">#N/A</definedName>
    <definedName name="BExGUQF9N9FKI7S0H30WUAEB5LPD" hidden="1">#REF!</definedName>
    <definedName name="BExGUQVJE1MV019H8EUN9O73RXA9" hidden="1">#REF!</definedName>
    <definedName name="BExGUR6BA03XPBK60SQUW197GJ5X" hidden="1">#REF!</definedName>
    <definedName name="BExGUVIP60TA4B7X2PFGMBFUSKGX" hidden="1">#REF!</definedName>
    <definedName name="BExGUY7THGSUDRQQV7MYP2473QMS" hidden="1">#N/A</definedName>
    <definedName name="BExGUZKF06F209XL1IZWVJEQ82EE" hidden="1">#REF!</definedName>
    <definedName name="BExGV061D4FCVG876GBJ5XPPGSET" hidden="1">#REF!</definedName>
    <definedName name="BExGV0GSNBFQWGIJB1RHM3J6K6NW" hidden="1">#N/A</definedName>
    <definedName name="BExGV2EVT380QHD4AP2RL9MR8L5L" hidden="1">#REF!</definedName>
    <definedName name="BExGV6LWKT5WXD5DUZ07AHMXHOTP" localSheetId="9" hidden="1">Balance #REF!</definedName>
    <definedName name="BExGV6LWKT5WXD5DUZ07AHMXHOTP" hidden="1">Balance #REF!</definedName>
    <definedName name="BExGVFWDKW8LO48OL2ZZUGFJFDDA" hidden="1">#REF!</definedName>
    <definedName name="BExGVJSOXUGK6F1RKBYVQA3VPXE1" hidden="1">#REF!</definedName>
    <definedName name="BExGVRAE9S60BQNVQ0DQ77QO0380" hidden="1">#N/A</definedName>
    <definedName name="BExGVV6OOLDQ3TXZK51TTF3YX0WN" hidden="1">#REF!</definedName>
    <definedName name="BExGW0KVOL93Z29HD7AAKNQ59I24" hidden="1">#REF!</definedName>
    <definedName name="BExGW0KVS7U0C87XFZ78QW991IEV" hidden="1">#REF!</definedName>
    <definedName name="BExGW285R38VARMOAF8SOHN7GKXD" hidden="1">#N/A</definedName>
    <definedName name="BExGW2Z7AMPG6H9EXA9ML6EZVGGA" hidden="1">#REF!</definedName>
    <definedName name="BExGWABG5VT5XO1A196RK61AXA8C" hidden="1">#REF!</definedName>
    <definedName name="BExGWEO0JDG84NYLEAV5NSOAGMJZ" hidden="1">#REF!</definedName>
    <definedName name="BExGWLEOC70Z8QAJTPT2PDHTNM4L" hidden="1">#REF!</definedName>
    <definedName name="BExGWNCXLCRTLBVMTXYJ5PHQI6SS" hidden="1">#REF!</definedName>
    <definedName name="BExGWTSS0G6DT1VNVYGYMJNXCEE1" hidden="1">#REF!</definedName>
    <definedName name="BExGX3JD9OZRJ6STTWEITAZXB5Z9" hidden="1">#N/A</definedName>
    <definedName name="BExGX453OMLZPGJF63K8PNB8EDJJ" hidden="1">#REF!</definedName>
    <definedName name="BExGX6U988MCFIGDA1282F92U9AA" hidden="1">#REF!</definedName>
    <definedName name="BExGX7FTB1CKAT5HUW6H531FIY6I" hidden="1">#REF!</definedName>
    <definedName name="BExGX7L54E7U4IX2VSUJBM3YG95R" hidden="1">#REF!</definedName>
    <definedName name="BExGX9DVACJQIZ4GH6YAD2A7F70O" hidden="1">#REF!</definedName>
    <definedName name="BExGX9DVF96FQXBYK87EETVBB45B" hidden="1">#N/A</definedName>
    <definedName name="BExGXB6LNCC902PT9HTD55O6WPV2" hidden="1">#N/A</definedName>
    <definedName name="BExGXDVP2S2Y8Z8Q43I78RCIK3DD" hidden="1">#REF!</definedName>
    <definedName name="BExGXJ9W5JU7TT9S0BKL5Y6VVB39" hidden="1">#REF!</definedName>
    <definedName name="BExGXQGVELUHEDSBNLEGTLOGNVS5" hidden="1">#REF!</definedName>
    <definedName name="BExGXWB73RJ4BASBQTQ8EY0EC1EB" hidden="1">#REF!</definedName>
    <definedName name="BExGXZ0ABB43C7SMRKZHWOSU9EQX" hidden="1">#REF!</definedName>
    <definedName name="BExGY0NPOTDZ7PD693H10Q6NWEJE" hidden="1">#N/A</definedName>
    <definedName name="BExGY0T0UPBWF73OV2QYIOSP1VVJ" hidden="1">#REF!</definedName>
    <definedName name="BExGY6SU3SYVCJ3AG2ITY59SAZ5A" hidden="1">#REF!</definedName>
    <definedName name="BExGY6YA4P5KMY2VHT0DYK3YTFAX" hidden="1">#REF!</definedName>
    <definedName name="BExGY8G88PVVRYHPHRPJZFSX6HSC" hidden="1">#REF!</definedName>
    <definedName name="BExGYC718HTZ80PNKYPVIYGRJVF6" hidden="1">#REF!</definedName>
    <definedName name="BExGYCNATXZY2FID93B17YWIPPRD" hidden="1">#REF!</definedName>
    <definedName name="BExGYGJJJ3BBCQAOA51WHP01HN73" hidden="1">#REF!</definedName>
    <definedName name="BExGYHAGH0IZT9WAS43U752U84WI" hidden="1">#REF!</definedName>
    <definedName name="BExGYI1H6W9M795GN2VFCMNXWI4W" hidden="1">#REF!</definedName>
    <definedName name="BExGYJ36JRMGYLNLPWTH74RA0L00" hidden="1">#N/A</definedName>
    <definedName name="BExGYOS6TV2C72PLRFU8RP1I58GY" hidden="1">#REF!</definedName>
    <definedName name="BExGYU12QBIYSOLYGQNNW90UZX54" hidden="1">#N/A</definedName>
    <definedName name="BExGYXXCM53K2H84S4WZTHTHZPHE" hidden="1">#REF!</definedName>
    <definedName name="BExGYY2PBI68I55GPNKXV5RYR1WF" hidden="1">#REF!</definedName>
    <definedName name="BExGZ0MC1XT4VWABFT1UK2UMI0CP" hidden="1">#REF!</definedName>
    <definedName name="BExGZ42GIKF8GAIPJZYPOTM7GF88" hidden="1">#N/A</definedName>
    <definedName name="BExGZ7NXZ0IBS44C2NZ9VMD6T6K2" hidden="1">#REF!</definedName>
    <definedName name="BExGZDCXD3SEVZBRZIBLKHJ45YX7" hidden="1">#N/A</definedName>
    <definedName name="BExGZJ78ZWZCVHZ3BKEKFJZ6MAEO" hidden="1">#REF!</definedName>
    <definedName name="BExGZOLH2QV73J3M9IWDDPA62TP4" hidden="1">#REF!</definedName>
    <definedName name="BExGZP1PWGFKVVVN4YDIS22DZPCR" hidden="1">#REF!</definedName>
    <definedName name="BExGZSN96MC2HMMYQ3BMZ50490SJ" hidden="1">#REF!</definedName>
    <definedName name="BExGZYXS0GTA29TRAW6KAUBGG6D4" hidden="1">#REF!</definedName>
    <definedName name="BExH00L21GZX5YJJGVMOAWBERLP5" hidden="1">#REF!</definedName>
    <definedName name="BExH02ZD6VAY1KQLAQYBBI6WWIZB" hidden="1">#REF!</definedName>
    <definedName name="BExH07XC83E8WXF2O7EJTNS1DOZD" hidden="1">#REF!</definedName>
    <definedName name="BExH08Z6LQCGGSGSAILMHX4X7JMD" hidden="1">#REF!</definedName>
    <definedName name="BExH09Q7CW76CDI0ALZR6WRF1300" localSheetId="9" hidden="1">Balance #REF!</definedName>
    <definedName name="BExH09Q7CW76CDI0ALZR6WRF1300" hidden="1">Balance #REF!</definedName>
    <definedName name="BExH0CVH2GPRFGQS8BWBJ0K49Q5S" hidden="1">#N/A</definedName>
    <definedName name="BExH0ETMA3ROF5NBF1EK8PFBW6KI" hidden="1">#REF!</definedName>
    <definedName name="BExH0KT9Z8HEVRRQRGQ8YHXRLIJA" hidden="1">#REF!</definedName>
    <definedName name="BExH0KTA6PC3C1H961G6G3WB4ROD" hidden="1">#REF!</definedName>
    <definedName name="BExH0M0FDN12YBOCKL3XL2Z7T7Y8" hidden="1">#REF!</definedName>
    <definedName name="BExH0O9G06YPZ5TN9RYT326I1CP2" hidden="1">#REF!</definedName>
    <definedName name="BExH0SWLWNHABHJ50HWNK8RRLDST" hidden="1">#N/A</definedName>
    <definedName name="BExH0WNJAKTJRCKMTX8O4KNMIIJM" hidden="1">#REF!</definedName>
    <definedName name="BExH0Y5JGUO7Z6TD8HXAB8MDIXSA" hidden="1">#REF!</definedName>
    <definedName name="BExH12Y4WX542WI3ZEM15AK4UM9J" hidden="1">#REF!</definedName>
    <definedName name="BExH1AFVY3DFB10LXJXXA05EU6X8" hidden="1">#REF!</definedName>
    <definedName name="BExH1FDTQXR9QQ31WDB7OPXU7MPT" hidden="1">#REF!</definedName>
    <definedName name="BExH1FOMEUIJNIDJAUY0ZQFBJSY9" hidden="1">#REF!</definedName>
    <definedName name="BExH1JFFHEBFX9BWJMNIA3N66R3Z" hidden="1">#REF!</definedName>
    <definedName name="BExH1JFKMN86QZ6KVFFXIVPXUM4F" hidden="1">#N/A</definedName>
    <definedName name="BExH1NRXNXU0WLQASP81I62087ON" hidden="1">#REF!</definedName>
    <definedName name="BExH1QMD1UU8X5NZERDZ7OIP3IBI" hidden="1">#REF!</definedName>
    <definedName name="BExH1Z0GIUSVTF2H1G1I3PDGBNK2" hidden="1">#REF!</definedName>
    <definedName name="BExH225UTM6S9FW4MUDZS7F1PQSH" hidden="1">#REF!</definedName>
    <definedName name="BExH23271RF7AYZ542KHQTH68GQ7" hidden="1">#REF!</definedName>
    <definedName name="BExH273RI4SHM4C7UFU75WSUP7L9" hidden="1">#N/A</definedName>
    <definedName name="BExH2F759OZJ2LCLNASJE2ITAOMS" hidden="1">#REF!</definedName>
    <definedName name="BExH2GJQR4JALNB314RY0LDI49VH" hidden="1">#REF!</definedName>
    <definedName name="BExH2HW8AMFULR7451MY6ZY78M2Q" hidden="1">#REF!</definedName>
    <definedName name="BExH2JZR49T7644JFVE7B3N7RZM9" hidden="1">#REF!</definedName>
    <definedName name="BExH2UHF0QTJG107MULYB16WBJM9" hidden="1">#REF!</definedName>
    <definedName name="BExH2VU17ZSQ6UMFZ9FOP753TT9E" hidden="1">#REF!</definedName>
    <definedName name="BExH2WKXV8X5S2GSBBTWGI0NLNAH" hidden="1">#REF!</definedName>
    <definedName name="BExH2XS1UFYFGU0S0EBXX90W2WE8" hidden="1">#REF!</definedName>
    <definedName name="BExH2XS2TND9SB0GC295R4FP6K5Y" hidden="1">#REF!</definedName>
    <definedName name="BExH2Y2V2MEZCLARMHD7KMJ7QRGG" hidden="1">#N/A</definedName>
    <definedName name="BExH2ZA0SZ4SSITL50NA8LZ3OEX6" hidden="1">#REF!</definedName>
    <definedName name="BExH31Z3JNVJPESWKXHILGXZHP2M" hidden="1">#REF!</definedName>
    <definedName name="BExH324KJC370EQ2YGO9YDNDYSYD" hidden="1">#REF!</definedName>
    <definedName name="BExH3BPW245WVGA1K1DGTL1XWDCH" hidden="1">#REF!</definedName>
    <definedName name="BExH3E9HZ3QJCDZW7WI7YACFQCHE" hidden="1">#REF!</definedName>
    <definedName name="BExH3IRB6764RQ5HBYRLH6XCT29X" hidden="1">#REF!</definedName>
    <definedName name="BExH4HTPYPQ91XIJ8IWIMHWOB0RA" hidden="1">#REF!</definedName>
    <definedName name="BExIG2U8V6RSB47SXLCQG3Q68YRO" hidden="1">#REF!</definedName>
    <definedName name="BExIG9FMY6OOSODNTWQJ2F28Y2FK" hidden="1">#REF!</definedName>
    <definedName name="BExIGJBO8R13LV7CZ7C1YCP974NN" hidden="1">#REF!</definedName>
    <definedName name="BExIGVWVLPAXEAW85AGTBMV77W1E" localSheetId="9" hidden="1">Balance #REF!</definedName>
    <definedName name="BExIGVWVLPAXEAW85AGTBMV77W1E" hidden="1">Balance #REF!</definedName>
    <definedName name="BExIGWT86FPOEYTI8GXCGU5Y3KGK" hidden="1">#REF!</definedName>
    <definedName name="BExIGZ7IBK7IHY1442Z08QNU136X" hidden="1">#REF!</definedName>
    <definedName name="BExIH51URLQJA6KNX5CJKIUIR5UQ" hidden="1">#REF!</definedName>
    <definedName name="BExIHBHXA7E7VUTBVHXXXCH3A5CL" hidden="1">#REF!</definedName>
    <definedName name="BExIHNMT9P59WY619GEWB1XONTAE" hidden="1">#REF!</definedName>
    <definedName name="BExIHNMTY8HBM7KQDSTMXEM6MHL4" hidden="1">#REF!</definedName>
    <definedName name="BExIHPQCQTGEW8QOJVIQ4VX0P6DX" hidden="1">#REF!</definedName>
    <definedName name="BExIHU2VSXTKRMO3RHJI6RZ206Q5" hidden="1">#REF!</definedName>
    <definedName name="BExIHZ6ALVREAYK4T741OOLGXOZA" hidden="1">#REF!</definedName>
    <definedName name="BExII0TJFKOE087P3VFSI8Z0ANBL" hidden="1">#N/A</definedName>
    <definedName name="BExII1KN91Q7DLW0UB7W2TJ5ACT9" hidden="1">#REF!</definedName>
    <definedName name="BExII20QQ1K3GHOPL1ZQX5SL618M" hidden="1">#REF!</definedName>
    <definedName name="BExII50LI8I0CDOOZEMIVHVA2V95" hidden="1">#REF!</definedName>
    <definedName name="BExII97P45RG7O6DDCAUHAN2FN0S" hidden="1">#REF!</definedName>
    <definedName name="BExIIS8VMY3H79L8P5MRQHNNK00I" hidden="1">#N/A</definedName>
    <definedName name="BExIITLE5V3C7F92ISQBA0RFNK5R" hidden="1">#REF!</definedName>
    <definedName name="BExIIXMY38TQD12CVV4S57L3I809" hidden="1">#REF!</definedName>
    <definedName name="BExIIY37NEVU2LGS1JE4VR9AN6W4" hidden="1">#REF!</definedName>
    <definedName name="BExIIYJAGXR8TPZ1KCYM7EGJ79UW" hidden="1">#REF!</definedName>
    <definedName name="BExIJ3160YCWGAVEU0208ZGXXG3P" hidden="1">#REF!</definedName>
    <definedName name="BExIJ3S80A7UFPNYV1WRROW8ZFCK" hidden="1">#N/A</definedName>
    <definedName name="BExIJ8Q4WWPTKVONF0FPLTD4L7CH" hidden="1">#REF!</definedName>
    <definedName name="BExIJ9MI8QNCVF6L1SK4ZWC4CPJ7" hidden="1">#REF!</definedName>
    <definedName name="BExIJFGZJ5ED9D6KAY4PGQYLELAX" hidden="1">#REF!</definedName>
    <definedName name="BExIJJIM9O2625WDBOU9YH0T1OOY" hidden="1">#N/A</definedName>
    <definedName name="BExIJQK80ZEKSTV62E59AYJYUNLI" hidden="1">#REF!</definedName>
    <definedName name="BExIJRLX3M0YQLU1D5Y9V7HM5QNM" hidden="1">#REF!</definedName>
    <definedName name="BExIJV22J0QA7286KNPMHO1ZUCB3" hidden="1">#REF!</definedName>
    <definedName name="BExIJVI6OC7B6ZE9V4PAOYZXKNER" hidden="1">#REF!</definedName>
    <definedName name="BExIJWK0NGTGQ4X7D5VIVXD14JHI" hidden="1">#REF!</definedName>
    <definedName name="BExIJWPCIYINEJUTXU74VK7WG031" hidden="1">#REF!</definedName>
    <definedName name="BExIJZP8AKK000EFDGK7KZ1YKRXT" hidden="1">#REF!</definedName>
    <definedName name="BExIK3AOWAIWWZU5HDPKK9OO465H" hidden="1">#REF!</definedName>
    <definedName name="BExIKHTXPZR5A8OHB6HDP6QWDHAD" hidden="1">#REF!</definedName>
    <definedName name="BExIKJ6KBJCYFGBMYI424O8ROFPG" hidden="1">#REF!</definedName>
    <definedName name="BExIKMMJOETSAXJYY1SIKM58LMA2" hidden="1">#REF!</definedName>
    <definedName name="BExIKRF6AQ6VOO9KCIWSM6FY8M7D" hidden="1">#REF!</definedName>
    <definedName name="BExIKSBL5LXCC0YLJ0XKDSDHTH1Y" hidden="1">#N/A</definedName>
    <definedName name="BExIKTYZESFT3LC0ASFMFKSE0D1X" hidden="1">#REF!</definedName>
    <definedName name="BExIKXVA6M8K0PTRYAGXS666L335" hidden="1">#REF!</definedName>
    <definedName name="BExIL0PMZ2SXK9R6MLP43KBU1J2P" hidden="1">#REF!</definedName>
    <definedName name="BExIL45UAJTQCLO0PRR3OAT4FUN0" hidden="1">#REF!</definedName>
    <definedName name="BExILAAXRTRAD18K74M6MGUEEPUM" hidden="1">#REF!</definedName>
    <definedName name="BExILALQG5VACHKOEH7EXD3L6RCD" hidden="1">#N/A</definedName>
    <definedName name="BExILBSVSNB881CK98TT8IQ7W1TR" hidden="1">#N/A</definedName>
    <definedName name="BExILCEHLQY6MUEJ2ALMT4PWY7YL" hidden="1">#N/A</definedName>
    <definedName name="BExILG5F338C0FFLMVOKMKF8X5ZP" hidden="1">#REF!</definedName>
    <definedName name="BExILGQTQM0HOD0BJI90YO7GOIN3" hidden="1">#REF!</definedName>
    <definedName name="BExILI8Z41WP1I83L06KGRLKLGUL" hidden="1">#REF!</definedName>
    <definedName name="BExILJ558DU4VWYTKQGUZWNZN6KS" hidden="1">#REF!</definedName>
    <definedName name="BExILTHI30TCXAMA1JP2RQH8NGP8" hidden="1">#REF!</definedName>
    <definedName name="BExIM02UP3RCUWZ2RO86WO6595EZ" hidden="1">#REF!</definedName>
    <definedName name="BExIM9DBUB7ZGF4B20FVUO9QGOX2" hidden="1">#REF!</definedName>
    <definedName name="BExIMGK9Z94TFPWWZFMD10HV0IF6" hidden="1">#REF!</definedName>
    <definedName name="BExIMIT427CJSYOCFG8JGTIJC8EC" hidden="1">#REF!</definedName>
    <definedName name="BExIMPEGKG18TELVC33T4OQTNBWC" hidden="1">#REF!</definedName>
    <definedName name="BExIMPULPE9EPOQ0WQQDHREPWTZF" hidden="1">#REF!</definedName>
    <definedName name="BExIMQLNE9RGPO24EB9NLCAQV8V3" hidden="1">#REF!</definedName>
    <definedName name="BExIMTAR1TFV3DP2D7HWECJEOYUG" hidden="1">#REF!</definedName>
    <definedName name="BExIMZQMSA3JDL0WLF66SGLX3XD1" hidden="1">#N/A</definedName>
    <definedName name="BExIN3SELWXIGE9EWSK9QJ3RHFPD" hidden="1">#REF!</definedName>
    <definedName name="BExIN4OR435DL1US13JQPOQK8GD5" hidden="1">#REF!</definedName>
    <definedName name="BExIN8FK0VJT3CRRWGRO3XE26YZS" hidden="1">#REF!</definedName>
    <definedName name="BExINC1155T194SN5P32YMBQVXA2" hidden="1">#N/A</definedName>
    <definedName name="BExINI6A7H3KSFRFA6UBBDPKW37F" hidden="1">#REF!</definedName>
    <definedName name="BExINIMK8XC3JOBT2EXYFHHH52H0" hidden="1">#REF!</definedName>
    <definedName name="BExINLX401ZKEGWU168DS4JUM2J6" hidden="1">#REF!</definedName>
    <definedName name="BExINMYYJO1FTV1CZF6O5XCFAMQX" hidden="1">#REF!</definedName>
    <definedName name="BExINO0MM0VFZGX84AO4LV2VTJSL" hidden="1">#REF!</definedName>
    <definedName name="BExINP2H4KI05FRFV5PKZFE00HKO" hidden="1">#REF!</definedName>
    <definedName name="BExINVT50DNQFXWZEBLEC0HIJDBS" hidden="1">#REF!</definedName>
    <definedName name="BExINYT1S9HTKX12F6T1MBDFL53T" hidden="1">#REF!</definedName>
    <definedName name="BExINZELVWYGU876QUUZCIMXPBQC" hidden="1">#REF!</definedName>
    <definedName name="BExIOCQUQHKUU1KONGSDOLQTQEIC" hidden="1">#REF!</definedName>
    <definedName name="BExIOEUDLMQULYKSXV94CO63QD9I" hidden="1">#REF!</definedName>
    <definedName name="BExIOFL8Y5O61VLKTB4H20IJNWS1" hidden="1">#REF!</definedName>
    <definedName name="BExIOG6TLFT0H38SPJD3QZNI7E1K" hidden="1">#N/A</definedName>
    <definedName name="BExIOMBXRW5NS4ZPYX9G5QREZ5J6" hidden="1">#REF!</definedName>
    <definedName name="BExIORA3GK78T7C7SNBJJUONJ0LS" hidden="1">#REF!</definedName>
    <definedName name="BExIORFDXP4AVIEBLSTZ8ETSXMNM" hidden="1">#REF!</definedName>
    <definedName name="BExIOTZ5EFZ2NASVQ05RH15HRSW6" hidden="1">#REF!</definedName>
    <definedName name="BExIOXF6CPP8S1OX70YPVSR4VVAL" hidden="1">#REF!</definedName>
    <definedName name="BExIP3EYMLXYSYD644AIULVB4SM4" hidden="1">#REF!</definedName>
    <definedName name="BExIP8YNN6UUE1GZ223SWH7DLGKO" hidden="1">#REF!</definedName>
    <definedName name="BExIPAB4AOL592OJCC1CFAXTLF1A" hidden="1">#REF!</definedName>
    <definedName name="BExIPB25DKX4S2ZCKQN7KWSC3JBF" hidden="1">#REF!</definedName>
    <definedName name="BExIPCEM8432S0UEBR177DGDGVFZ" hidden="1">#REF!</definedName>
    <definedName name="BExIPDLT8JYAMGE5HTN4D1YHZF3V" hidden="1">#REF!</definedName>
    <definedName name="BExIPG040Q08EWIWL6CAVR3GRI43" hidden="1">#REF!</definedName>
    <definedName name="BExIPKCNG2M6L73ES2UQI5310WB7" hidden="1">#REF!</definedName>
    <definedName name="BExIPKNFUDPDKOSH5GHDVNA8D66S" hidden="1">#REF!</definedName>
    <definedName name="BExIPKY2N838HBX8NO5FGNV2BV7D" hidden="1">#N/A</definedName>
    <definedName name="BExIPLJTRJRKOL7VVP0PEP05W0QL" hidden="1">#REF!</definedName>
    <definedName name="BExIPOZT8WJOC5FRI329OBBRA8JS" hidden="1">#REF!</definedName>
    <definedName name="BExIPYFR9Q89IRAL0HPOES7623H9" hidden="1">#REF!</definedName>
    <definedName name="BExIQ0OMPBSZ8SXSFNWR6R0RDT6Y" hidden="1">#REF!</definedName>
    <definedName name="BExIQ1VS9A2FHVD9TUHKG9K8EVVP" hidden="1">#REF!</definedName>
    <definedName name="BExIQ3J19L30PSQ2CXNT6IHW0I7V" hidden="1">#REF!</definedName>
    <definedName name="BExIQ3OJ7M04XCY276IO0LJA5XUK" hidden="1">#REF!</definedName>
    <definedName name="BExIQ5S19ITB0NDRUN4XV7B905ED" hidden="1">#REF!</definedName>
    <definedName name="BExIQ9TMQT2EIXSVQW7GVSOAW2VJ" hidden="1">#REF!</definedName>
    <definedName name="BExIQA9W4SDSPSAY753Q0W2XI7QY" hidden="1">#REF!</definedName>
    <definedName name="BExIQBMDE1L6J4H27K1FMSHQKDSE" hidden="1">#REF!</definedName>
    <definedName name="BExIQCDFFALELXAMMR1ZQBGNV1HO" hidden="1">#REF!</definedName>
    <definedName name="BExIQCTILU1D6OD8XR0K44Z9OTI8" hidden="1">#REF!</definedName>
    <definedName name="BExIQE65LVXUOF3UZFO7SDHFJH22" hidden="1">#REF!</definedName>
    <definedName name="BExIQG9OO2KKBOWTMD1OXY36TEGA" hidden="1">#REF!</definedName>
    <definedName name="BExIQIII4MABGPDVFEBH294F5JBS" hidden="1">#REF!</definedName>
    <definedName name="BExIQSK2KIU1BTZQDOR24QQ1FKTG" hidden="1">#N/A</definedName>
    <definedName name="BExIQX1XBB31HZTYEEVOBSE3C5A6" hidden="1">#REF!</definedName>
    <definedName name="BExIQYP5T1TPAQYW7QU1Q98BKX7W" hidden="1">#REF!</definedName>
    <definedName name="BExIR2ALYRP9FW99DK2084J7IIDC" hidden="1">#REF!</definedName>
    <definedName name="BExIR4OZ0G1Z2F9JN8P9ETLJVB2E" hidden="1">#N/A</definedName>
    <definedName name="BExIR8FQETPTQYW37DBVDWG3J4JW" hidden="1">#REF!</definedName>
    <definedName name="BExIRRBGTY01OQOI3U5SW59RFDFI" hidden="1">#REF!</definedName>
    <definedName name="BExIS4T0DRF57HYO7OGG72KBOFOI" hidden="1">#REF!</definedName>
    <definedName name="BExIS77BJDDK18PGI9DSEYZPIL7P" hidden="1">#REF!</definedName>
    <definedName name="BExIS8USL1T3Z97CZ30HJ98E2GXQ" hidden="1">#REF!</definedName>
    <definedName name="BExISC5B700MZUBFTQ9K4IKTF7HR" hidden="1">#REF!</definedName>
    <definedName name="BExISDHXS49S1H56ENBPRF1NLD5C" hidden="1">#REF!</definedName>
    <definedName name="BExISJ6WFYQKE0RGTDWHAWUAE1AP" hidden="1">#REF!</definedName>
    <definedName name="BExISM1JLV54A21A164IURMPGUMU" hidden="1">#REF!</definedName>
    <definedName name="BExISPC6Q0OFQ9QRMQQMV25HV8AN" hidden="1">#N/A</definedName>
    <definedName name="BExISRFKJYUZ4AKW44IJF7RF9Y90" hidden="1">#REF!</definedName>
    <definedName name="BExISVXEKALKWTT8GTYTL2YU1DKU" hidden="1">#REF!</definedName>
    <definedName name="BExISZIUUHSJP1USOP7F3BRR4M9B" hidden="1">#N/A</definedName>
    <definedName name="BExIT1MK8TBAK3SNP36A8FKDQSOK" hidden="1">#REF!</definedName>
    <definedName name="BExIT2IT2V9GEHP8BOT7V4TQL64A" hidden="1">#REF!</definedName>
    <definedName name="BExIT52L2LQF42GHT3ULSPZMQXYD" hidden="1">#REF!</definedName>
    <definedName name="BExITBNYANV2S8KD56GOGCKW393R" hidden="1">#REF!</definedName>
    <definedName name="BExIUB6GMB0SK1G4X7OS9A0AYW30" hidden="1">#REF!</definedName>
    <definedName name="BExIUD4OJGH65NFNQ4VMCE3R4J1X" hidden="1">#REF!</definedName>
    <definedName name="BExIULYTKJ6F74ZZ6GFR3H0502B9" hidden="1">#REF!</definedName>
    <definedName name="BExIUTB5OAAXYW0OFMP0PS40SPOB" hidden="1">#REF!</definedName>
    <definedName name="BExIUUT2MHIOV6R3WHA0DPM1KBKY" hidden="1">#REF!</definedName>
    <definedName name="BExIUWB235M1HJW56KJ8MLBM4N4P" hidden="1">#REF!</definedName>
    <definedName name="BExIUXI7T2XUZCSZE9GKUIN8NC2X" hidden="1">#REF!</definedName>
    <definedName name="BExIUYPDT1AM6MWGWQS646PIZIWC" hidden="1">#REF!</definedName>
    <definedName name="BExIV0I2O9F8D1UK1SI8AEYR6U0A" hidden="1">#REF!</definedName>
    <definedName name="BExIV2LM38XPLRTWT0R44TMQ59E5" hidden="1">#REF!</definedName>
    <definedName name="BExIV3HY4S0YRV1F7XEMF2YHAR2I" hidden="1">#REF!</definedName>
    <definedName name="BExIV6HUZFRIFLXW2SICKGTAH1PV" hidden="1">#REF!</definedName>
    <definedName name="BExIV6SNY0KQ9ZD4E2GU52ANVYRJ" hidden="1">#REF!</definedName>
    <definedName name="BExIVC6WZMHRBRGIBUVX0CO2RK05" hidden="1">#REF!</definedName>
    <definedName name="BExIVCXWL6H5LD9DHDIA4F5U9TQL" hidden="1">#REF!</definedName>
    <definedName name="BExIVHVWLE97GSYXI5MCGEPG5OPB" hidden="1">#REF!</definedName>
    <definedName name="BExIVMOIPSEWSIHIDDLOXESQ28A0" hidden="1">#REF!</definedName>
    <definedName name="BExIVNVNJX9BYDLC88NG09YF5XQ6" hidden="1">#REF!</definedName>
    <definedName name="BExIVQVKLMGSRYT1LFZH0KUIA4OR" hidden="1">#REF!</definedName>
    <definedName name="BExIVTKOTFTM53JLJKXX8AMWV4KN" hidden="1">#N/A</definedName>
    <definedName name="BExIVYTFI35KNR2XSA6N8OJYUTUR" hidden="1">#REF!</definedName>
    <definedName name="BExIW59HANO681RYIA89OIOVL2TY" hidden="1">#N/A</definedName>
    <definedName name="BExIW9B1PYNXTUG48WN9IGXVB1PW" hidden="1">#N/A</definedName>
    <definedName name="BExIWB3SY3WRIVIOF988DNNODBOA" hidden="1">#REF!</definedName>
    <definedName name="BExIWB99CG0H52LRD6QWPN4L6DV2" hidden="1">#REF!</definedName>
    <definedName name="BExIWF00Z59KOD35NGC85KTIZYMX" hidden="1">#N/A</definedName>
    <definedName name="BExIWG1W7XP9DFYYSZAIOSHM0QLQ" hidden="1">#REF!</definedName>
    <definedName name="BExIWH3KUK94B7833DD4TB0Y6KP9" hidden="1">#REF!</definedName>
    <definedName name="BExIWKE9MGIDWORBI43AWTUNYFAN" hidden="1">#REF!</definedName>
    <definedName name="BExIWOAJVAOB3RIQU3CEBKUNVCOO" hidden="1">#N/A</definedName>
    <definedName name="BExIWOFU3ON8RSG6VOQGCMLC2A9M" hidden="1">#REF!</definedName>
    <definedName name="BExIX2DMJCFY68X9XPKX7A9YBWQV" hidden="1">#REF!</definedName>
    <definedName name="BExIX34PM5DBTRHRQWP6PL6WIX88" hidden="1">#REF!</definedName>
    <definedName name="BExIX4S01VKH0V2KWQZGAY2FUFFS" hidden="1">#REF!</definedName>
    <definedName name="BExIX5IUG9IO56BOW9I4EO8SK1GB" hidden="1">#REF!</definedName>
    <definedName name="BExIX5OAP9KSUE5SIZCW9P39Q4WE" hidden="1">#REF!</definedName>
    <definedName name="BExIXGRJPVJMUDGSG7IHPXPNO69B" hidden="1">#REF!</definedName>
    <definedName name="BExIXM5R87ZL3FHALWZXYCPHGX3E" hidden="1">#REF!</definedName>
    <definedName name="BExIXS036ZCKT2Z8XZKLZ8PFWQGL" hidden="1">#REF!</definedName>
    <definedName name="BExIXY5CF9PFM0P40AZ4U51TMWV0" hidden="1">#REF!</definedName>
    <definedName name="BExIXYW8YGWDXBZK0DMBTUAICUMT" hidden="1">#REF!</definedName>
    <definedName name="BExIY5C5M06SU9G51584KW09Y6UG" hidden="1">#REF!</definedName>
    <definedName name="BExIYEXJBK8JDWIRSVV4RJSKZVV1" hidden="1">#REF!</definedName>
    <definedName name="BExIYI2RH0K4225XO970K2IQ1E79" hidden="1">#REF!</definedName>
    <definedName name="BExIYMFA7TSHUGJYNDTLQYR7YNZ4" hidden="1">#REF!</definedName>
    <definedName name="BExIYMPZ0KS2KOJFQAUQJ77L7701" hidden="1">#REF!</definedName>
    <definedName name="BExIYOO4P2NLI0GTES3GN8FDL0US" hidden="1">#REF!</definedName>
    <definedName name="BExIYP9Q6FV9T0R9G3UDKLS4TTYX" hidden="1">#REF!</definedName>
    <definedName name="BExIYRTCOZA1OQ7D46XDWMCW6RFR" hidden="1">#REF!</definedName>
    <definedName name="BExIYRTDO6PUHJ7BRY2IQZQSMJIR" hidden="1">#N/A</definedName>
    <definedName name="BExIYT5ZHCPJNZKIJ0LSLUS1WQSV" hidden="1">#N/A</definedName>
    <definedName name="BExIYZGLDQ1TN7BIIN4RLDP31GIM" hidden="1">#REF!</definedName>
    <definedName name="BExIZ4K0EZJK6PW3L8SVKTJFSWW9" hidden="1">#REF!</definedName>
    <definedName name="BExIZ73NKKJFGZ6GQWXY3VDTAVSZ" hidden="1">#N/A</definedName>
    <definedName name="BExIZAECOEZGBAO29QMV14E6XDIV" hidden="1">#REF!</definedName>
    <definedName name="BExIZKVXYD5O2JBU81F2UFJZLLSI" hidden="1">#REF!</definedName>
    <definedName name="BExIZPDT6NB14WLT51930CCZU9TD" hidden="1">#N/A</definedName>
    <definedName name="BExIZPZDHC8HGER83WHCZAHOX7LK" hidden="1">#REF!</definedName>
    <definedName name="BExIZQVQ1098GBKXNQY6PDD9MELY" hidden="1">#REF!</definedName>
    <definedName name="BExIZY2PUZ0OF9YKK1B13IW0VS6G" hidden="1">#REF!</definedName>
    <definedName name="BExJ05KF86STXMIGM18TBCDVX98T" hidden="1">#N/A</definedName>
    <definedName name="BExJ08KB42GOUC2P92D8UI7KEHKL" hidden="1">#REF!</definedName>
    <definedName name="BExJ08KBRR2XMWW3VZMPSQKXHZUH" hidden="1">#REF!</definedName>
    <definedName name="BExJ0DYJWXGE7DA39PYL3WM05U9O" hidden="1">#REF!</definedName>
    <definedName name="BExJ0F5P7X3I6R667378VC3DWVJ8" hidden="1">#REF!</definedName>
    <definedName name="BExJ0JCRE7HP1J5ICCTGR58SY007" hidden="1">#REF!</definedName>
    <definedName name="BExJ0MY8SY5J5V50H3UKE78ODTVB" hidden="1">#REF!</definedName>
    <definedName name="BExJ0O5EKSMTQLD5G7ZX7VRJ2WNL" hidden="1">#N/A</definedName>
    <definedName name="BExJ0TJMEG7FO1SD0C282K0O1MNN" hidden="1">#N/A</definedName>
    <definedName name="BExJ0YC98G37ML4N8FLP8D95EFRF" hidden="1">#REF!</definedName>
    <definedName name="BExJ11MY9B0F7RFESFSORX1Z25QM" hidden="1">#REF!</definedName>
    <definedName name="BExJ1H8017ZH8F7GDOFLT01K7RUN" hidden="1">#N/A</definedName>
    <definedName name="BExKCCREBIWYDT3KYY47J6PKFUJC" hidden="1">#REF!</definedName>
    <definedName name="BExKCDYKAEV45AFXHVHZZ62E5BM3" hidden="1">#REF!</definedName>
    <definedName name="BExKDJBKAJPY1RL4WY6D99TGYHCW" hidden="1">#REF!</definedName>
    <definedName name="BExKDKO0W4AGQO1V7K6Q4VM750FT" hidden="1">#REF!</definedName>
    <definedName name="BExKDLF10G7W77J87QWH3ZGLUCLW" hidden="1">#REF!</definedName>
    <definedName name="BExKDO45GL6PAZQR3PAOWFVA6WLZ" hidden="1">#REF!</definedName>
    <definedName name="BExKDWCSOL4E6NU0DW89UW5X6DU5" hidden="1">#REF!</definedName>
    <definedName name="BExKE3EGHXU6MXP1VAPUMZV8N2I8" hidden="1">#REF!</definedName>
    <definedName name="BExKE400P7WOFSUK628BT91CWB4H" hidden="1">#REF!</definedName>
    <definedName name="BExKE759C626TACYX6QL64GH7GHV" hidden="1">#N/A</definedName>
    <definedName name="BExKEEHNBTE6HJ7WXCM32IS2EAWT" hidden="1">#REF!</definedName>
    <definedName name="BExKEFE0I3MT6ZLC4T1L9465HKTN" hidden="1">#REF!</definedName>
    <definedName name="BExKEK6O5BVJP4VY02FY7JNAZ6BT" hidden="1">#REF!</definedName>
    <definedName name="BExKEKMRQLC0TPETMUVPBOHVEK6D" hidden="1">#REF!</definedName>
    <definedName name="BExKEKXK6E6QX339ELPXDIRZSJE0" hidden="1">#REF!</definedName>
    <definedName name="BExKEO2X3FSY0GNN6R93RDFFR8QO" hidden="1">#N/A</definedName>
    <definedName name="BExKEOOIBMP7N8033EY2CJYCBX6H" hidden="1">#REF!</definedName>
    <definedName name="BExKES9ZA5L22XTSO9Y8GAI2RIIH" hidden="1">#REF!</definedName>
    <definedName name="BExKETH4M7N49H3SQB39EJ932C0T" localSheetId="9" hidden="1">Balance #REF!</definedName>
    <definedName name="BExKETH4M7N49H3SQB39EJ932C0T" hidden="1">Balance #REF!</definedName>
    <definedName name="BExKEW0RR5LA3VC46A2BEOOMQE56" hidden="1">#REF!</definedName>
    <definedName name="BExKEY9S0HA1HHO5GFXECFW74FVM" hidden="1">#REF!</definedName>
    <definedName name="BExKF02HYBPMKRSPJGAK1MWM2V4R" hidden="1">#REF!</definedName>
    <definedName name="BExKF80DQ5J9PD67QGHUUEX1XIFX" hidden="1">#N/A</definedName>
    <definedName name="BExKF8B5EUWB0NVXL1F5T06FZS69" hidden="1">#REF!</definedName>
    <definedName name="BExKFA3VI1CZK21SM0N3LZWT9LA1" hidden="1">#REF!</definedName>
    <definedName name="BExKFINBFV5J2NFRCL4YUO3YF0ZE" hidden="1">#REF!</definedName>
    <definedName name="BExKFISRBFACTAMJSALEYMY66F6X" hidden="1">#REF!</definedName>
    <definedName name="BExKFOSK5DJ151C4E8544UWMYTOC" hidden="1">#REF!</definedName>
    <definedName name="BExKFYJC4EVEV54F82K6VKP7Q3OU" hidden="1">#REF!</definedName>
    <definedName name="BExKG4IYHBKQQ8J8FN10GB2IKO33" hidden="1">#REF!</definedName>
    <definedName name="BExKG8KO0T2K2PJKN0MY59LZRPC0" hidden="1">#REF!</definedName>
    <definedName name="BExKGF0L44S78D33WMQ1A75TRKB9" hidden="1">#REF!</definedName>
    <definedName name="BExKGFRN31B3G20LMQ4LRF879J68" hidden="1">#REF!</definedName>
    <definedName name="BExKGJD3U3ADZILP20U3EURP0UQP" hidden="1">#REF!</definedName>
    <definedName name="BExKGMIC0ECD4VIYHL0EJSUBHD8W" hidden="1">#N/A</definedName>
    <definedName name="BExKGNK5YGKP0YHHTAAOV17Z9EIM" hidden="1">#REF!</definedName>
    <definedName name="BExKGV77YH9YXIQTRKK2331QGYKF" hidden="1">#REF!</definedName>
    <definedName name="BExKGWUGUAZ9RHGMMEHY6AG0GBZC" hidden="1">#REF!</definedName>
    <definedName name="BExKH0ANKNJUT5MEASVBDV24PB47" hidden="1">#REF!</definedName>
    <definedName name="BExKH3FTZ5VGTB86W9M4AB39R0G8" hidden="1">#REF!</definedName>
    <definedName name="BExKH3FV5U5O6XZM7STS3NZKQFGJ" hidden="1">#REF!</definedName>
    <definedName name="BExKH6L8BUEGZ1O7ZYFE7R04MJJV" hidden="1">#REF!</definedName>
    <definedName name="BExKHAMUH8NR3HRV0V6FHJE3ROLN" hidden="1">#REF!</definedName>
    <definedName name="BExKHCFKOWFHO2WW0N7Y5XDXEWAO" hidden="1">#REF!</definedName>
    <definedName name="BExKHIVLONZ46HLMR50DEXKEUNEP" hidden="1">#REF!</definedName>
    <definedName name="BExKHKDK2PRBCUJS8TEDP8K3VODQ" hidden="1">#REF!</definedName>
    <definedName name="BExKHP6865RTSPWRZDTKP0BWDGHQ" hidden="1">#N/A</definedName>
    <definedName name="BExKHPM9XA0ADDK7TUR0N38EXWEP" hidden="1">#REF!</definedName>
    <definedName name="BExKI4076KXCDE5KXL79KT36OKLO" hidden="1">#REF!</definedName>
    <definedName name="BExKI703H6LLQ9SUAO1Q66RXBCFT" hidden="1">#REF!</definedName>
    <definedName name="BExKI7LO70WYISR7Q0Y1ZDWO9M3B" hidden="1">#REF!</definedName>
    <definedName name="BExKIGQV6TXIZG039HBOJU62WP2U" hidden="1">#REF!</definedName>
    <definedName name="BExKILE008SF3KTAN8WML3XKI1NZ" hidden="1">#REF!</definedName>
    <definedName name="BExKINSBB6RS7I489QHMCOMU4Z2X" hidden="1">#REF!</definedName>
    <definedName name="BExKIRJ457AY14EW63BQ540NTJQ4" hidden="1">#REF!</definedName>
    <definedName name="BExKIU87ZKSOC2DYZWFK6SAK9I8E" hidden="1">#REF!</definedName>
    <definedName name="BExKJ449HLYX2DJ9UF0H9GTPSQ73" hidden="1">#REF!</definedName>
    <definedName name="BExKJELX2RUC8UEC56IZPYYZXHA7" hidden="1">#REF!</definedName>
    <definedName name="BExKJGPFHWW5XIR9H20R5MXXAIG3" hidden="1">#N/A</definedName>
    <definedName name="BExKJINMXS61G2TZEXCJAWVV4F57" hidden="1">#REF!</definedName>
    <definedName name="BExKJK5ME8KB7HA0180L7OUZDDGV" hidden="1">#REF!</definedName>
    <definedName name="BExKJN5IF0VMDILJ5K8ZENF2QYV1" hidden="1">#REF!</definedName>
    <definedName name="BExKJP3K1J7FFQB1TYZCDL2GGZL8" localSheetId="9" hidden="1">Balance #REF!</definedName>
    <definedName name="BExKJP3K1J7FFQB1TYZCDL2GGZL8" hidden="1">Balance #REF!</definedName>
    <definedName name="BExKJUSJPFUIK20FTVAFJWR2OUYX" hidden="1">#REF!</definedName>
    <definedName name="BExKJXCD50UEV26VZNBDQ8FAZ9CU" hidden="1">#N/A</definedName>
    <definedName name="BExKK8VP5RS3D0UXZVKA37C4SYBP" hidden="1">#REF!</definedName>
    <definedName name="BExKKGYYX3FV01MIX8KYBFA9K0EU" localSheetId="9" hidden="1">Balance #REF!</definedName>
    <definedName name="BExKKGYYX3FV01MIX8KYBFA9K0EU" hidden="1">Balance #REF!</definedName>
    <definedName name="BExKKIM9NPF6B3SPMPIQB27HQME4" hidden="1">#REF!</definedName>
    <definedName name="BExKKIX1BCBQ4R3K41QD8NTV0OV0" hidden="1">#REF!</definedName>
    <definedName name="BExKKQ3ZWADYV03YHMXDOAMU90EB" hidden="1">#REF!</definedName>
    <definedName name="BExKKUGD2HMJWQEYZ8H3X1BMXFS9" hidden="1">#REF!</definedName>
    <definedName name="BExKKX05KCZZZPKOR1NE5A8RGVT4" hidden="1">#REF!</definedName>
    <definedName name="BExKL002TQQTZZ9BETERCDLUDV0K" hidden="1">#REF!</definedName>
    <definedName name="BExKL0GB4W1SWB711FKIATRW4L8U" hidden="1">#N/A</definedName>
    <definedName name="BExKLD6S9L66QYREYHBE5J44OK7X" hidden="1">#REF!</definedName>
    <definedName name="BExKLEZK32L28GYJWVO63BZ5E1JD" hidden="1">#REF!</definedName>
    <definedName name="BExKLFVVI74H6R59V8OB6RJFCXNN" hidden="1">#REF!</definedName>
    <definedName name="BExKLGBZ8D7W1HW672WZB4ZK47TN" hidden="1">#REF!</definedName>
    <definedName name="BExKLL4MRBUPHZ4KNN9MA1OFC4HZ" hidden="1">#N/A</definedName>
    <definedName name="BExKLLKVVHT06LA55JB2FC871DC5" hidden="1">#REF!</definedName>
    <definedName name="BExKLO4OJ4LE6YA3WZB02FDH4ZBC" hidden="1">#REF!</definedName>
    <definedName name="BExKLRF8JN9MWT57Z1QZ64LHS8RB" hidden="1">#N/A</definedName>
    <definedName name="BExKLVX24LZ3R1ZJ1GD3G4YP4K67" hidden="1">#N/A</definedName>
    <definedName name="BExKLWYWL8HEKZRA5IGCCM60HYID" hidden="1">#REF!</definedName>
    <definedName name="BExKLX9OMIZRVELEESUGRFHXM0CU" hidden="1">#REF!</definedName>
    <definedName name="BExKLZ2ETC1Z9AFOFD94EAPNG0CF" hidden="1">#REF!</definedName>
    <definedName name="BExKMC3P9U7F2TVX6P69VR8S86VX" hidden="1">#N/A</definedName>
    <definedName name="BExKME78U5QW9VW2W9KDRGDY6DL1" hidden="1">#REF!</definedName>
    <definedName name="BExKMENJ0QDF0FMJWX5PG6KRI0ZK" hidden="1">#REF!</definedName>
    <definedName name="BExKMOOUV7H4YPXJI63RT1D0D5BN" localSheetId="9" hidden="1">Balance #REF!</definedName>
    <definedName name="BExKMOOUV7H4YPXJI63RT1D0D5BN" hidden="1">Balance #REF!</definedName>
    <definedName name="BExKMWBX4EH3EYJ07UFEM08NB40Z" hidden="1">#REF!</definedName>
    <definedName name="BExKMXTVZ3DDPT5P78DN91HC1RB7" hidden="1">#N/A</definedName>
    <definedName name="BExKN2S0132RT6MYT8L6T81FSCCB" hidden="1">#N/A</definedName>
    <definedName name="BExKNBGV2IR3S7M0BX4810KZB4V3" hidden="1">#REF!</definedName>
    <definedName name="BExKNCTBZTSY3MO42VU5PLV6YUHZ" hidden="1">#REF!</definedName>
    <definedName name="BExKND9MAGD34JF5KUSPSE617XWS" hidden="1">#REF!</definedName>
    <definedName name="BExKNG40UXC5HEUTVA0RXCL5VGW8" localSheetId="9" hidden="1">Balance #REF!</definedName>
    <definedName name="BExKNG40UXC5HEUTVA0RXCL5VGW8" hidden="1">Balance #REF!</definedName>
    <definedName name="BExKNGV2YY749C42AQ2T9QNIE5C3" hidden="1">#REF!</definedName>
    <definedName name="BExKNM3TO8JLDR94J4BKF7TE6872" hidden="1">#REF!</definedName>
    <definedName name="BExKNV8UOHVWEHDJWI2WMJ9X6QHZ" hidden="1">#REF!</definedName>
    <definedName name="BExKNYUAYWR68YCUOIW6WYVNJ198" hidden="1">#REF!</definedName>
    <definedName name="BExKNZLD7UATC1MYRNJD8H2NH4KU" hidden="1">#REF!</definedName>
    <definedName name="BExKNZQUKQQG2Y97R74G4O4BJP1L" hidden="1">#REF!</definedName>
    <definedName name="BExKO06X0EAD3ABEG1E8PWLDWHBA" hidden="1">#REF!</definedName>
    <definedName name="BExKO2AHHSGNI1AZOIOW21KPXKPE" hidden="1">#REF!</definedName>
    <definedName name="BExKO2FXWJWC5IZLDN8JHYILQJ2N" hidden="1">#REF!</definedName>
    <definedName name="BExKO438WZ8FKOU00NURGFMOYXWN" hidden="1">#REF!</definedName>
    <definedName name="BExKOBVR6FBO1U02GWCHZEQEFC13" hidden="1">#REF!</definedName>
    <definedName name="BExKODIZGWW2EQD0FEYW6WK6XLCM" hidden="1">#REF!</definedName>
    <definedName name="BExKOEA1HY8RIY04636RSKF38SDX" hidden="1">#REF!</definedName>
    <definedName name="BExKOPO2HPWVQGAKW8LOZMPIDEFG" hidden="1">#REF!</definedName>
    <definedName name="BExKOSYQNUPG1SL1QTHMZ2QKRXVI" hidden="1">#N/A</definedName>
    <definedName name="BExKPEZP0QTKOTLIMMIFSVTHQEEK" hidden="1">#REF!</definedName>
    <definedName name="BExKPLQJX0HJ8OTXBXH9IC9J2V0W" hidden="1">#REF!</definedName>
    <definedName name="BExKPN8C7GN36ZJZHLOB74LU6KT0" hidden="1">#REF!</definedName>
    <definedName name="BExKPX9VZ1J5021Q98K60HMPJU58" hidden="1">#REF!</definedName>
    <definedName name="BExKQJ01GRP9KX7BHWUGSV76KSSN" hidden="1">#REF!</definedName>
    <definedName name="BExKQJGAAWNM3NT19E9I0CQDBTU0" hidden="1">#REF!</definedName>
    <definedName name="BExKQM5GJ1ZN5REKFE7YVBQ0KXWF" hidden="1">#REF!</definedName>
    <definedName name="BExKQMAQ80XRGJMPHSA1643JY8WC" hidden="1">#N/A</definedName>
    <definedName name="BExKQO3G0R230211GSQXEUMGOJJH" hidden="1">#REF!</definedName>
    <definedName name="BExKQOEA7HV9U5DH9C8JXFD62EKH" hidden="1">#REF!</definedName>
    <definedName name="BExKQQ71278061G7ZFYGPWOMOMY2" hidden="1">#REF!</definedName>
    <definedName name="BExKQROXFHOAXZAJ9P338TCB51AS" hidden="1">#REF!</definedName>
    <definedName name="BExKQTXRG3ECU8NT47UR7643LO5G" hidden="1">#REF!</definedName>
    <definedName name="BExKQV4Y4L47VD0O0ANEC6AESOFQ" hidden="1">#N/A</definedName>
    <definedName name="BExKQVL7HPOIZ4FHANDFMVOJLEPR" hidden="1">#REF!</definedName>
    <definedName name="BExKR32XG1WY77WDT8KW9FJPGQTU" hidden="1">#REF!</definedName>
    <definedName name="BExKR62V2NWNUPEPGTFRLDA9TBJA" hidden="1">#N/A</definedName>
    <definedName name="BExKR8RZSEHW184G0Z56B4EGNU72" hidden="1">#REF!</definedName>
    <definedName name="BExKRM40FMN95F6OOZMC99D9IJHD" hidden="1">#N/A</definedName>
    <definedName name="BExKRR7FMNK5Z345JYXF18H7I78Z" localSheetId="9" hidden="1">Balance #REF!</definedName>
    <definedName name="BExKRR7FMNK5Z345JYXF18H7I78Z" hidden="1">Balance #REF!</definedName>
    <definedName name="BExKRS3TU9ZISEFNAGIP4D2THSPK" hidden="1">#REF!</definedName>
    <definedName name="BExKRVUSQ6PA7ZYQSTEQL3X7PB9P" hidden="1">#REF!</definedName>
    <definedName name="BExKRY3KZ7F7RB2KH8HXSQ85IEQO" hidden="1">#REF!</definedName>
    <definedName name="BExKSA37DZTCK6H13HPIKR0ZFVL8" hidden="1">#REF!</definedName>
    <definedName name="BExKSAJ9PLFSAM5DGYLJ0LGWBOCJ" hidden="1">#REF!</definedName>
    <definedName name="BExKSFHEJYQU3MJ64AXH349TS3AS" hidden="1">#REF!</definedName>
    <definedName name="BExKSFMOMSZYDE0WNC94F40S6636" hidden="1">#REF!</definedName>
    <definedName name="BExKSHA4Q4QGG7O9YFTPJXPTGRMQ" hidden="1">#N/A</definedName>
    <definedName name="BExKSHQ9K79S8KYUWIV5M5LAHHF1" hidden="1">#REF!</definedName>
    <definedName name="BExKSIS3VA1NCEFCZZSIK8B3YIBZ" hidden="1">#REF!</definedName>
    <definedName name="BExKSJTWG9L3FCX8FLK4EMUJMF27" hidden="1">#REF!</definedName>
    <definedName name="BExKSMDKVAO0A43CLVBQQD41BXOS" hidden="1">#REF!</definedName>
    <definedName name="BExKSPIS4QSH4KUWD598BUTDUDC6" hidden="1">#N/A</definedName>
    <definedName name="BExKSR66M8VX6DOVY5XKESJ3UH2N" hidden="1">#REF!</definedName>
    <definedName name="BExKSU0MKNAVZYYPKCYTZDWQX4R8" hidden="1">#REF!</definedName>
    <definedName name="BExKSV7T114CU0KK03CDCPAZ48OX" hidden="1">#REF!</definedName>
    <definedName name="BExKSX60G1MUS689FXIGYP2F7C62" hidden="1">#REF!</definedName>
    <definedName name="BExKSXBAVOSGMHGHBP3VWK2LZHKP" hidden="1">#REF!</definedName>
    <definedName name="BExKT2UZ2M1FUFKNI6HS6A5VH3S9" hidden="1">#N/A</definedName>
    <definedName name="BExKT2UZ7Y2VWF5NQE18SJRLD2RN" hidden="1">#REF!</definedName>
    <definedName name="BExKT3GJFNGAM09H5F615E36A38C" hidden="1">#REF!</definedName>
    <definedName name="BExKT9WGT7U8TEENO12531SAUUKV" hidden="1">#REF!</definedName>
    <definedName name="BExKTGHU41U7OXQNLCH9L528CTKN" hidden="1">#REF!</definedName>
    <definedName name="BExKTJCFHQ6QC7DZJTOY2ATR0G3C" hidden="1">#REF!</definedName>
    <definedName name="BExKTLQLQU5QXSDQU5WDJZZJUGY3" hidden="1">#N/A</definedName>
    <definedName name="BExKTQZGN8GI3XGSEXMPCCA3S19H" hidden="1">#REF!</definedName>
    <definedName name="BExKTSHG447KZD3RD5W5ZSG0R1FK" hidden="1">#REF!</definedName>
    <definedName name="BExKTUKYYU0F6TUW1RXV24LRAZFE" hidden="1">#REF!</definedName>
    <definedName name="BExKU3FBLHQBIUTN6XEZW5GC9OG1" hidden="1">#REF!</definedName>
    <definedName name="BExKU82I99FEUIZLODXJDOJC96CQ" hidden="1">#REF!</definedName>
    <definedName name="BExKU9EYN5IDZ44Q2ERHWTJQ6JWC" hidden="1">#N/A</definedName>
    <definedName name="BExKUDM0DFSCM3D91SH0XLXJSL18" hidden="1">#REF!</definedName>
    <definedName name="BExKUEIEGD9JH03Q4QGCL2ZVM2AQ" hidden="1">#REF!</definedName>
    <definedName name="BExKULEKJLA77AUQPDUHSM94Y76Z" hidden="1">#REF!</definedName>
    <definedName name="BExKUPASS3H5268MTUCTQGAWNU4C" hidden="1">#REF!</definedName>
    <definedName name="BExKUXE4NT13W9DSSZKLNR8TLCOF" hidden="1">#N/A</definedName>
    <definedName name="BExKV08R85MKI3MAX9E2HERNQUNL" hidden="1">#REF!</definedName>
    <definedName name="BExKV4AAUNNJL5JWD7PX6BFKVS6O" hidden="1">#REF!</definedName>
    <definedName name="BExKV8S497WD25N3LA72PSCGO8G3" hidden="1">#REF!</definedName>
    <definedName name="BExKVAA46QU274WU8PSBQ78W153C" hidden="1">#REF!</definedName>
    <definedName name="BExKVDVK6HN74GQPTXICP9BFC8CF" hidden="1">#REF!</definedName>
    <definedName name="BExKVFZ3ZZGIC1QI8XN6BYFWN0ZY" hidden="1">#REF!</definedName>
    <definedName name="BExKVG4KGO28KPGTAFL1R8TTZ10N" hidden="1">#REF!</definedName>
    <definedName name="BExKW0CSH7DA02YSNV64PSEIXB2P" hidden="1">#REF!</definedName>
    <definedName name="BExKWUMILD4NME9344OSMR8OJ3FU" hidden="1">#N/A</definedName>
    <definedName name="BExM94YPFN74SQUZW09SA2CFSGAG" hidden="1">#REF!</definedName>
    <definedName name="BExM9NUG3Q31X01AI9ZJCZIX25CS" hidden="1">#REF!</definedName>
    <definedName name="BExM9OG182RP30MY23PG49LVPZ1C" hidden="1">#REF!</definedName>
    <definedName name="BExM9Q8RA6TZ0OUAFU0M07SC9Y4A" hidden="1">#N/A</definedName>
    <definedName name="BExM9UQN0TIL2QB8BQX5YK9L7EW9" hidden="1">#REF!</definedName>
    <definedName name="BExMA64MW1S18NH8DCKPCCEI5KCB" hidden="1">#REF!</definedName>
    <definedName name="BExMAAX8ZSUZAUYNGUOVOHZ6T4WC" hidden="1">#REF!</definedName>
    <definedName name="BExMALEWFUEM8Y686IT03ECURUBR" hidden="1">#REF!</definedName>
    <definedName name="BExMAR3XSK6RSFLHP7ZX1EWGHASI" hidden="1">#REF!</definedName>
    <definedName name="BExMAV06E2WPKJWR0U7TDWF64QEV" hidden="1">#REF!</definedName>
    <definedName name="BExMAXJS82ZJ8RS22VLE0V0LDUII" hidden="1">#REF!</definedName>
    <definedName name="BExMB2Y08ZQ6ES53Z1Z85LK1XPJG" hidden="1">#REF!</definedName>
    <definedName name="BExMB4QRS0R3MTB4CMUHFZ84LNZQ" hidden="1">#REF!</definedName>
    <definedName name="BExMB86WK65LA5F0KF456QM7Y8UL" hidden="1">#REF!</definedName>
    <definedName name="BExMBC35WKQY5CWQJLV4D05O6971" hidden="1">#REF!</definedName>
    <definedName name="BExMBFTZV4Q1A5KG25C1N9PHQNSW" hidden="1">#REF!</definedName>
    <definedName name="BExMBK6ISK3U7KHZKUJXIDKGF6VW" hidden="1">#REF!</definedName>
    <definedName name="BExMBYPQDG9AYDQ5E8IECVFREPO6" hidden="1">#REF!</definedName>
    <definedName name="BExMC5R82S07KSLMO7YA8CCU0ZAI" hidden="1">#REF!</definedName>
    <definedName name="BExMC8AZUTX8LG89K2JJR7ZG62XX" hidden="1">#REF!</definedName>
    <definedName name="BExMCA96YR10V72G2R0SCIKPZLIZ" hidden="1">#REF!</definedName>
    <definedName name="BExMCAPB2KR2CNKS8MYVWTH5MOT2" hidden="1">#REF!</definedName>
    <definedName name="BExMCB5JU5I2VQDUBS4O42BTEVKI" hidden="1">#REF!</definedName>
    <definedName name="BExMCELJX9R9N2LEH6X5ZRFTDNCJ" hidden="1">#N/A</definedName>
    <definedName name="BExMCFSQFSEMPY5IXDIRKZDASDBR" hidden="1">#REF!</definedName>
    <definedName name="BExMCJOZV6J6IG8I98P4T2LOXTQ7" hidden="1">#N/A</definedName>
    <definedName name="BExMCMZOEYWVOOJ98TBHTTCS7XB8" hidden="1">#REF!</definedName>
    <definedName name="BExMCOSEEB58JKIDPM6EUBE06T3D" hidden="1">#REF!</definedName>
    <definedName name="BExMCRSC61GNE2C255DR0NN6NYI0" hidden="1">#REF!</definedName>
    <definedName name="BExMCS8EF2W3FS9QADNKREYSI8P0" hidden="1">#REF!</definedName>
    <definedName name="BExMCUS7GSOM96J0HJ7EH0FFM2AC" hidden="1">#REF!</definedName>
    <definedName name="BExMCXMMDFHHNJDRURMCXF1DGUOM" hidden="1">#REF!</definedName>
    <definedName name="BExMCYTT6TVDWMJXO1NZANRTVNAN" hidden="1">#REF!</definedName>
    <definedName name="BExMD0H7ZUR7A174J6CBN8VN7MGO" hidden="1">#N/A</definedName>
    <definedName name="BExMD184OLO90IUMDQH86MJ7G8AN" hidden="1">#N/A</definedName>
    <definedName name="BExMD5F6IAV108XYJLXUO9HD0IT6" hidden="1">#REF!</definedName>
    <definedName name="BExMD963673NTBXBO0VDNBAG9YWM" hidden="1">#REF!</definedName>
    <definedName name="BExMDANV66W9T3XAXID40XFJ0J93" hidden="1">#REF!</definedName>
    <definedName name="BExMDGD1KQP7NNR78X2ZX4FCBQ1S" hidden="1">#REF!</definedName>
    <definedName name="BExMDIRDK0DI8P86HB7WPH8QWLSQ" hidden="1">#REF!</definedName>
    <definedName name="BExMDKPG532B62H19ITAP7VSCFEA" hidden="1">#REF!</definedName>
    <definedName name="BExMDPI2FVMORSWDDCVAJ85WYAYO" hidden="1">#REF!</definedName>
    <definedName name="BExMDQ3NI3GV1A8JDHIRIL4YLESR" hidden="1">#REF!</definedName>
    <definedName name="BExMDUWAATB6AI7BI1UYVBD6BVVO" hidden="1">#REF!</definedName>
    <definedName name="BExMDUWB7VWHFFR266QXO46BNV2S" hidden="1">#REF!</definedName>
    <definedName name="BExMDVSO20ADTTVCKT513NZBKC0Q" hidden="1">#REF!</definedName>
    <definedName name="BExME16UFDZ1RBZ3UVSKEQQ9DFE7" hidden="1">#REF!</definedName>
    <definedName name="BExME2U47N8LZG0BPJ49ANY5QVV2" hidden="1">#REF!</definedName>
    <definedName name="BExME88DH5DUKMUFI9FNVECXFD2E" hidden="1">#REF!</definedName>
    <definedName name="BExME9A7MOGAK7YTTQYXP5DL6VYA" hidden="1">#REF!</definedName>
    <definedName name="BExMEA11WL1Z8QGZFW347TJOLBCX" hidden="1">#REF!</definedName>
    <definedName name="BExMEAS45AW4A0SC7Z7H2RD7E5U0" hidden="1">#N/A</definedName>
    <definedName name="BExMEF4I905J8WV2E4S31BHOJS04" hidden="1">#REF!</definedName>
    <definedName name="BExMEJBK3CEQ1Q48F6ZFQ2Q0XBJK" hidden="1">#REF!</definedName>
    <definedName name="BExMEKTHIM47ERJ7ML7M759FF32G" hidden="1">#REF!</definedName>
    <definedName name="BExMEOV9YFRY5C3GDLU60GIX10BY" hidden="1">#REF!</definedName>
    <definedName name="BExMEXEO1HB9510SVUW18M341O5X" hidden="1">#N/A</definedName>
    <definedName name="BExMEY095ELVR1FY94CBBWCTD3ND" hidden="1">#REF!</definedName>
    <definedName name="BExMEY09ESM4H2YGKEQQRYUD114R" hidden="1">#REF!</definedName>
    <definedName name="BExMF33OQXUT86YVWUUBL94DZR3C" hidden="1">#REF!</definedName>
    <definedName name="BExMF4G4IUPQY1Y5GEY5N3E04CL6" hidden="1">#REF!</definedName>
    <definedName name="BExMF9UIGYMOAQK0ELUWP0S0HZZY" hidden="1">#REF!</definedName>
    <definedName name="BExMFDLBSWFMRDYJ2DZETI3EXKN2" hidden="1">#REF!</definedName>
    <definedName name="BExMFFJCU2N6QOC5V50II5WTLPAF" hidden="1">#REF!</definedName>
    <definedName name="BExMFH6SWBYCN98LEO4HJ8MYBMEV" hidden="1">#REF!</definedName>
    <definedName name="BExMFLDTMRTCHKA37LQW67BG8D5C" hidden="1">#REF!</definedName>
    <definedName name="BExMFMA7U6KN79VV9SYXCI8W7WI5" hidden="1">#N/A</definedName>
    <definedName name="BExMFQ102FN53YEFF1Q73O5PKTN2" hidden="1">#REF!</definedName>
    <definedName name="BExMFY4B5JW31L4PL9F4S16LTC8G" hidden="1">#REF!</definedName>
    <definedName name="BExMG9NSK30KD01QX0UBN2VNRTG4" hidden="1">#REF!</definedName>
    <definedName name="BExMGFSWSVUC8O4EM6ZP6T82VC1A" hidden="1">#REF!</definedName>
    <definedName name="BExMGG3PFIHPHX7NXB7HDFI3N12L" hidden="1">#REF!</definedName>
    <definedName name="BExMGM8SFALFR7FROHA2TVRAED6X" hidden="1">#N/A</definedName>
    <definedName name="BExMGZ4RNRZYBQKHLTM1JZEZV0QV" hidden="1">#N/A</definedName>
    <definedName name="BExMH3H9TW5TJCNU5Z1EWXP3BAEP" hidden="1">#REF!</definedName>
    <definedName name="BExMH5FDCW5JTQ8AG5BO5X7GQW3E" hidden="1">#N/A</definedName>
    <definedName name="BExMHCX3J4NAUDCOSZM394FRCIN0" hidden="1">#N/A</definedName>
    <definedName name="BExMHOWPB34KPZ76M2KIX2C9R2VB" hidden="1">#REF!</definedName>
    <definedName name="BExMHSSYC6KVHA3QDTSYPN92TWMI" hidden="1">#REF!</definedName>
    <definedName name="BExMI0WA793SF41LQ40A28U8OXQY" hidden="1">#REF!</definedName>
    <definedName name="BExMI3AJ9477KDL4T9DHET4LJJTW" hidden="1">#REF!</definedName>
    <definedName name="BExMI3QOZTYEQUF0SE6AK4HHWJO7" hidden="1">#REF!</definedName>
    <definedName name="BExMI6L9KX05GAK523JFKICJMTA5" hidden="1">#REF!</definedName>
    <definedName name="BExMI6QQ20XHD0NWJUN741B37182" hidden="1">#REF!</definedName>
    <definedName name="BExMI8JB94SBD9EMNJEK7Y2T6GYU" hidden="1">#REF!</definedName>
    <definedName name="BExMI8OS85YTW3KYVE4YD0R7Z6UV" hidden="1">#REF!</definedName>
    <definedName name="BExMIBOOZU40JS3F89OMPSRCE9MM" hidden="1">#REF!</definedName>
    <definedName name="BExMIIQ5MBWSIHTFWAQADXMZC22Q" hidden="1">#REF!</definedName>
    <definedName name="BExMIKZ5EDDZDK5D6GTXJPH9XWND" hidden="1">#REF!</definedName>
    <definedName name="BExMIL4I2GE866I25CR5JBLJWJ6A" hidden="1">#REF!</definedName>
    <definedName name="BExMIMH4S9MJS415IGP1AB6C3EMU" hidden="1">#N/A</definedName>
    <definedName name="BExMIRKIPF27SNO82SPFSB3T5U17" hidden="1">#REF!</definedName>
    <definedName name="BExMIV0KC8555D5E42ZGWG15Y0MO" hidden="1">#REF!</definedName>
    <definedName name="BExMIVGTU1QC1784SPCADVPZM6B3" hidden="1">#N/A</definedName>
    <definedName name="BExMIZT6AN7E6YMW2S87CTCN2UXH" hidden="1">#REF!</definedName>
    <definedName name="BExMJ15T9F3475M0896SG60TN0SR" hidden="1">#REF!</definedName>
    <definedName name="BExMJ51XJZN31B84NVPI18J3CWTB" hidden="1">#REF!</definedName>
    <definedName name="BExMJ8SVQIAL4ILR105W0SFVL9X6" hidden="1">#N/A</definedName>
    <definedName name="BExMJA01LCAWUR1OX7H4E7JGNN3W" hidden="1">#REF!</definedName>
    <definedName name="BExMJNC8ZFB9DRFOJ961ZAJ8U3A8" hidden="1">#REF!</definedName>
    <definedName name="BExMJTBV8A3D31W2IQHP9RDFPPHQ" hidden="1">#REF!</definedName>
    <definedName name="BExMJYQ3HIE6DCYXXL62RU6U0XP3" hidden="1">#REF!</definedName>
    <definedName name="BExMK0OA4CYPHQFXIOZFG5E4Y027" hidden="1">#REF!</definedName>
    <definedName name="BExMK2RTXN4QJWEUNX002XK8VQP8" hidden="1">#REF!</definedName>
    <definedName name="BExMKBGQDUZ8AWXYHA3QVMSDVZ3D" hidden="1">#REF!</definedName>
    <definedName name="BExMKBM1467553LDFZRRKVSHN374" hidden="1">#REF!</definedName>
    <definedName name="BExMKGEOI8528L3ROZXEBZ1WVBLR" hidden="1">#REF!</definedName>
    <definedName name="BExMKGK5FJUC0AU8MABRGDC5ZM70" hidden="1">#REF!</definedName>
    <definedName name="BExMKINOQWS8VV606JH02SMN8P54" hidden="1">#N/A</definedName>
    <definedName name="BExMKOI0IEYQSWL82F4MI37J9NZ3" hidden="1">#REF!</definedName>
    <definedName name="BExMKS8RV3711AW4DBZS6CL0OAPF" hidden="1">#N/A</definedName>
    <definedName name="BExMKTAM9KWWSD3WOAN9A25PD9WF" hidden="1">#REF!</definedName>
    <definedName name="BExMKTG3B690KEC5N8JLFE9JDKNU" hidden="1">#REF!</definedName>
    <definedName name="BExMKTW7R5SOV4PHAFGHU3W73DYE" hidden="1">#REF!</definedName>
    <definedName name="BExMKU7051J2W1RQXGZGE62NBRUZ" hidden="1">#REF!</definedName>
    <definedName name="BExMKUN3WPECJR2XRID2R7GZRGNX" hidden="1">#REF!</definedName>
    <definedName name="BExMKZ535P011X4TNV16GCOH4H21" hidden="1">#REF!</definedName>
    <definedName name="BExML3XQNDIMX55ZCHHXKUV3D6E6" hidden="1">#REF!</definedName>
    <definedName name="BExML5QGSWHLI18BGY4CGOTD3UWH" hidden="1">#REF!</definedName>
    <definedName name="BExMLO5Z61RE85X8HHX2G4IU3AZW" hidden="1">#REF!</definedName>
    <definedName name="BExMLVI7UORSHM9FMO8S2EI0TMTS" hidden="1">#REF!</definedName>
    <definedName name="BExMM003C55ERBKE60C645ZLGXXG" hidden="1">#N/A</definedName>
    <definedName name="BExMM5UCOT2HSSN0ZIPZW55GSOVO" hidden="1">#REF!</definedName>
    <definedName name="BExMM8ZRS5RQ8H1H55RVPVTDL5NL" hidden="1">#REF!</definedName>
    <definedName name="BExMMH8EAZB09XXQ5X4LR0P4NHG9" hidden="1">#REF!</definedName>
    <definedName name="BExMMIQH5BABNZVCIQ7TBCQ10AY5" hidden="1">#REF!</definedName>
    <definedName name="BExMMM6HVH4K09HFQMA1Z5B79448" hidden="1">#REF!</definedName>
    <definedName name="BExMMNIZ2T7M22WECMUQXEF4NJ71" hidden="1">#REF!</definedName>
    <definedName name="BExMMPMIOU7BURTV0L1K6ACW9X73" hidden="1">#REF!</definedName>
    <definedName name="BExMMQ835AJDHS4B419SS645P67Q" hidden="1">#REF!</definedName>
    <definedName name="BExMMQIUVPCOBISTEJJYNCCLUCPY" hidden="1">#REF!</definedName>
    <definedName name="BExMMTIXETA5VAKBSOFDD5SRU887" hidden="1">#REF!</definedName>
    <definedName name="BExMMV0P6P5YS3C35G0JYYHI7992" hidden="1">#REF!</definedName>
    <definedName name="BExMMZTDDCFDHK0GU54VF8EVH99F" hidden="1">#REF!</definedName>
    <definedName name="BExMN22CXHP9RUW20B4XSKN2YS16" hidden="1">#N/A</definedName>
    <definedName name="BExMN529RQ2GVM5SBQX39MEPVV6Y" hidden="1">#REF!</definedName>
    <definedName name="BExMN5D1793XQV7LVJZBS51MLD8B" hidden="1">#N/A</definedName>
    <definedName name="BExMNDR4V2VG5RFZDGTAGD3Q9PPG" hidden="1">#REF!</definedName>
    <definedName name="BExMNJLFWZBRN9PZF1IO9CYWV1B2" hidden="1">#REF!</definedName>
    <definedName name="BExMNKCJ0FA57YEUUAJE43U1QN5P" hidden="1">#REF!</definedName>
    <definedName name="BExMNKN5D1WEF2OOJVP6LZ6DLU3Y" hidden="1">#REF!</definedName>
    <definedName name="BExMNNXUJGJG5UYZ3K1GW0FTZC2D" hidden="1">#N/A</definedName>
    <definedName name="BExMNQ1J7QX20FWV4DQ41E6S4T2W" hidden="1">#REF!</definedName>
    <definedName name="BExMNQMY2IUP61KESI720VOMTAJ1" hidden="1">#REF!</definedName>
    <definedName name="BExMNR38HMPLWAJRQ9MMS3ZAZ9IU" hidden="1">#REF!</definedName>
    <definedName name="BExMNRDZULKJMVY2VKIIRM2M5A1M" hidden="1">#REF!</definedName>
    <definedName name="BExMNUZHMKFZ814RTA641MNKZ7HQ" hidden="1">#REF!</definedName>
    <definedName name="BExMNW6NIOK4PW2K16RX2DT8BCKP" hidden="1">#REF!</definedName>
    <definedName name="BExMO0OHVLIFPC0K5BNZE2IK36KQ" hidden="1">#N/A</definedName>
    <definedName name="BExMO9IOWKTWHO8LQJJQI5P3INWY" hidden="1">#REF!</definedName>
    <definedName name="BExMOFT98EMQ07AZXFA76YWFD9J1" hidden="1">#N/A</definedName>
    <definedName name="BExMOH5VJX87X9DOYEY0SBD39Z3Z" hidden="1">#REF!</definedName>
    <definedName name="BExMOI29DOEK5R1A5QZPUDKF7N6T" hidden="1">#REF!</definedName>
    <definedName name="BExMOJ9GY6AQGI153FV703AE296H" hidden="1">#REF!</definedName>
    <definedName name="BExMOZW721QU6U01N6YD2I8VKQ3U" hidden="1">#REF!</definedName>
    <definedName name="BExMP06Y7JRUYXTNBLZEZIIFMP8Z" hidden="1">#REF!</definedName>
    <definedName name="BExMP13CRZ45GGDG1N266ZBS9CMM" hidden="1">#REF!</definedName>
    <definedName name="BExMP1JGY59YLP93AGWD3N0X73XS" hidden="1">#N/A</definedName>
    <definedName name="BExMP9S81B0EHKN4CE9XXMSZU3K6" hidden="1">#REF!</definedName>
    <definedName name="BExMPA31L7XC4DW4H6SAD0IIURDA" hidden="1">#N/A</definedName>
    <definedName name="BExMPAJ5AJAXGKGK3F6H3ODS6RF4" hidden="1">#REF!</definedName>
    <definedName name="BExMPD2X55FFBVJ6CBUKNPROIOEU" hidden="1">#REF!</definedName>
    <definedName name="BExMPG2UJ0GUICFA0PWQMEJZPWNU" hidden="1">#N/A</definedName>
    <definedName name="BExMPGTVPYQ1ACGV1RRRS5LYB125" hidden="1">#REF!</definedName>
    <definedName name="BExMPGZ848E38FUH1JBQN97DGWAT" hidden="1">#REF!</definedName>
    <definedName name="BExMPLBKFPJM4GF27I2D45X0U9QF" hidden="1">#REF!</definedName>
    <definedName name="BExMPMTICOSMQENOFKQ18K0ZT4S8" hidden="1">#REF!</definedName>
    <definedName name="BExMPMZ07II0R4KGWQQ7PGS3RZS4" hidden="1">#REF!</definedName>
    <definedName name="BExMPOBH04JMDO6Z8DMSEJZM4ANN" hidden="1">#REF!</definedName>
    <definedName name="BExMPSD77XQ3HA6A4FZOJK8G2JP3" hidden="1">#REF!</definedName>
    <definedName name="BExMQ1CUYRXE3BAUY7I7CVZC1JI0" hidden="1">#REF!</definedName>
    <definedName name="BExMQ41ZQNCI291UVV7EBWD8RXWS" hidden="1">#REF!</definedName>
    <definedName name="BExMQ4I3Q7F0BMPHSFMFW9TZ87UD" hidden="1">#REF!</definedName>
    <definedName name="BExMQ4SWDWI4N16AZ0T5CJ6HH8WC" hidden="1">#REF!</definedName>
    <definedName name="BExMQ5EGCNABHJ19QSTXDGIE7LS1" localSheetId="9" hidden="1">Balance #REF!</definedName>
    <definedName name="BExMQ5EGCNABHJ19QSTXDGIE7LS1" hidden="1">Balance #REF!</definedName>
    <definedName name="BExMQ71WHW50GVX45JU951AGPLFQ" hidden="1">#REF!</definedName>
    <definedName name="BExMQCLG66OI3BOKC2YJQY75UJQM" hidden="1">#N/A</definedName>
    <definedName name="BExMQGCC41T69MNT6GUETOJZNZ1P" hidden="1">#N/A</definedName>
    <definedName name="BExMQGXSLPT4A6N47LE6FBVHWBOF" hidden="1">#REF!</definedName>
    <definedName name="BExMQSBR7PL4KLB1Q4961QO45Y4G" hidden="1">#REF!</definedName>
    <definedName name="BExMQYME7JZVW26N2A95DH77RTBR" hidden="1">#N/A</definedName>
    <definedName name="BExMR1MA4I1X77714ZEPUVC8W398" hidden="1">#REF!</definedName>
    <definedName name="BExMR4BDZQ8BURBE3ZQ5W3YM4HQJ" hidden="1">#REF!</definedName>
    <definedName name="BExMR4GUTFCN4RD7H81IOKECLEG3" hidden="1">#REF!</definedName>
    <definedName name="BExMR8YQHA7N77HGHY4Y6R30I3XT" hidden="1">#REF!</definedName>
    <definedName name="BExMRENOIARWRYOIVPDIEBVNRDO7" hidden="1">#REF!</definedName>
    <definedName name="BExMRP5C9V3XNIT2DRA9I6G73H2V" hidden="1">#REF!</definedName>
    <definedName name="BExMRPG54LNH7HRC92MBSUT6UL6L" hidden="1">#REF!</definedName>
    <definedName name="BExMRQHUEHGF2FS4LCB0THFELGDI" hidden="1">#REF!</definedName>
    <definedName name="BExMRRJNUMGRSDD5GGKKGEIZ6FTS" hidden="1">#REF!</definedName>
    <definedName name="BExMRTSHSGCMFGRU80MHZUPMES6B" hidden="1">#N/A</definedName>
    <definedName name="BExMRU3ACIU0RD2BNWO55LH5U2BR" hidden="1">#REF!</definedName>
    <definedName name="BExMSM9I7XZ0BC793Y8GWVJNG1V9" hidden="1">#REF!</definedName>
    <definedName name="BExMSQRCC40AP8BDUPL2I2DNC210" hidden="1">#REF!</definedName>
    <definedName name="BExO4J9LR712G00TVA82VNTG8O7H" hidden="1">#REF!</definedName>
    <definedName name="BExO4NGP28JMZLI3LIO7QAU8UDJX" hidden="1">#REF!</definedName>
    <definedName name="BExO4P9G3CC5P66YXQJ1MQZE3Q3L" hidden="1">#REF!</definedName>
    <definedName name="BExO4Q5T1IO39TUFXG41PZPWD8H5" hidden="1">#REF!</definedName>
    <definedName name="BExO4XYBK52TM1YOZCIWOQDWNRPV" hidden="1">#N/A</definedName>
    <definedName name="BExO55G2KVZ7MIJ30N827CLH0I2A" hidden="1">#REF!</definedName>
    <definedName name="BExO5A8PZD9EUHC5CMPU6N3SQ15L" hidden="1">#REF!</definedName>
    <definedName name="BExO5N4OFH3LPE9DWHSYITOWSCZU" hidden="1">#N/A</definedName>
    <definedName name="BExO5XMAHL7CY3X0B1OPKZ28DCJ5" hidden="1">#REF!</definedName>
    <definedName name="BExO600MEID3GQDWAYM2WOWFOOCU" hidden="1">#REF!</definedName>
    <definedName name="BExO66LZJKY4PTQVREELI6POS4AY" hidden="1">#REF!</definedName>
    <definedName name="BExO6G78NY3Z3CZ7N5WXUBTXEQ3E" hidden="1">#N/A</definedName>
    <definedName name="BExO6LLHCYTF7CIVHKAO0NMET14Q" hidden="1">#REF!</definedName>
    <definedName name="BExO6N8PWF1HOHQHO4MVDN0GFT19" hidden="1">#REF!</definedName>
    <definedName name="BExO6R508GE3P674O22QCNOF6OFA" hidden="1">#N/A</definedName>
    <definedName name="BExO6TJA2WTNP3B6XB1D3AY59EW2" hidden="1">#N/A</definedName>
    <definedName name="BExO6VC2DOELME2UWAT9VDQ7U14I" hidden="1">#N/A</definedName>
    <definedName name="BExO7A0RAM8VLJ9WVOS0CNSGVOZA" hidden="1">#REF!</definedName>
    <definedName name="BExO7OUQS3XTUQ2LDKGQ8AAQ3OJJ" hidden="1">#REF!</definedName>
    <definedName name="BExO7RUSODZC2NQZMT2AFSMV2ONF" hidden="1">#REF!</definedName>
    <definedName name="BExO7W1PSMP8KLLJ6LI9QUDVQEVV" hidden="1">#REF!</definedName>
    <definedName name="BExO85HMYXZJ7SONWBKKIAXMCI3C" hidden="1">#REF!</definedName>
    <definedName name="BExO863922O4PBGQMUNEQKGN3K96" hidden="1">#REF!</definedName>
    <definedName name="BExO89ZIOXN0HOKHY24F7HDZ87UT" hidden="1">#REF!</definedName>
    <definedName name="BExO8AQEIYG4XFUPF9BL93S1NVN9" hidden="1">#N/A</definedName>
    <definedName name="BExO8CDTBCABLEUD6PE2UM2EZ6C4" hidden="1">#REF!</definedName>
    <definedName name="BExO8IZ05ZG0XVOL3W41KBQE176A" hidden="1">#REF!</definedName>
    <definedName name="BExO8SPRL6DX1OHBV9L1XBH12648" hidden="1">#REF!</definedName>
    <definedName name="BExO8TM4L261JTCSQ24FHE73242J" hidden="1">#REF!</definedName>
    <definedName name="BExO8TM5V5CFSV5A13AYOWY4NGRS" hidden="1">#REF!</definedName>
    <definedName name="BExO8UTAGQWDBQZEEF4HUNMLQCVU" hidden="1">#REF!</definedName>
    <definedName name="BExO937E20IHMGQOZMECL3VZC7OX" hidden="1">#REF!</definedName>
    <definedName name="BExO937E879PIV6DJ56KF06VRYZC" hidden="1">#REF!</definedName>
    <definedName name="BExO93SYLO2MILHPNGJ6JIGPQWKW" localSheetId="9" hidden="1">Balance #REF!</definedName>
    <definedName name="BExO93SYLO2MILHPNGJ6JIGPQWKW" hidden="1">Balance #REF!</definedName>
    <definedName name="BExO94UTJKQQ7TJTTJRTSR70YVJC" hidden="1">#REF!</definedName>
    <definedName name="BExO9J3A438976RXIUX5U9SU5T55" hidden="1">#REF!</definedName>
    <definedName name="BExO9MU1XELIAYW9R15Z1CY55Q6U" hidden="1">#N/A</definedName>
    <definedName name="BExO9RS5RXFJ1911HL3CCK6M74EP" hidden="1">#REF!</definedName>
    <definedName name="BExO9SDRI1M6KMHXSG3AE5L0F2U3" hidden="1">#REF!</definedName>
    <definedName name="BExO9V2U2YXAY904GYYGU6TD8Y7M" hidden="1">#REF!</definedName>
    <definedName name="BExOA8PPAT6BFKDHD9OQK39O9RSG" hidden="1">#REF!</definedName>
    <definedName name="BExOAFR6JHRK4AP8O7TB9UDEAVJL" hidden="1">#REF!</definedName>
    <definedName name="BExOAGCX9ISY83KMXO02KFMKR8OW" hidden="1">#REF!</definedName>
    <definedName name="BExOAQ3GKCT7YZW1EMVU3EILSZL2" hidden="1">#REF!</definedName>
    <definedName name="BExOAQ3H4MJ6USIUR1XCBDCUI3LS" hidden="1">#REF!</definedName>
    <definedName name="BExOAQJLB843QWBDLV6VTMAJZ575" hidden="1">#N/A</definedName>
    <definedName name="BExOATOZE39PX2TQOMIYG2MDLX8R" hidden="1">#REF!</definedName>
    <definedName name="BExOB886RIKYRO6D0LXJDAB2M84Z" hidden="1">#REF!</definedName>
    <definedName name="BExOB9KT2THGV4SPLDVFTFXS4B14" hidden="1">#REF!</definedName>
    <definedName name="BExOBEZ0IE2WBEYY3D3CMRI72N1K" hidden="1">#REF!</definedName>
    <definedName name="BExOBEZ1A4NIL7FOL86CQK667X17" localSheetId="9" hidden="1">Balance #REF!</definedName>
    <definedName name="BExOBEZ1A4NIL7FOL86CQK667X17" hidden="1">Balance #REF!</definedName>
    <definedName name="BExOBIPU8760ITY0C8N27XZ3KWEF" hidden="1">#REF!</definedName>
    <definedName name="BExOBM0I5L0MZ1G4H9MGMD87SBMZ" hidden="1">#REF!</definedName>
    <definedName name="BExOBNNWXJI9Y0IQ9VT4NMZCB3SW" hidden="1">#REF!</definedName>
    <definedName name="BExOBOUXMP88KJY2BX2JLUJH5N0K" hidden="1">#REF!</definedName>
    <definedName name="BExOBP0FKQ4SVR59FB48UNLKCOR6" hidden="1">#REF!</definedName>
    <definedName name="BExOBX3QYQ5DXSOF6YI6LL0X3RRM" hidden="1">#N/A</definedName>
    <definedName name="BExOBXEI2QE3CVOMEGT6PILXEMUC" hidden="1">#N/A</definedName>
    <definedName name="BExOBYAVUCQ0IGM0Y6A75QHP0Q1A" hidden="1">#REF!</definedName>
    <definedName name="BExOBYG6LY0V2G1QUEDVZNNAQE91" hidden="1">#N/A</definedName>
    <definedName name="BExOBYLMYCYZ1NJLHJCPLA3PVKYK" hidden="1">#REF!</definedName>
    <definedName name="BExOBYLO8NTLBKV3569Y2UNNIV1K" hidden="1">#REF!</definedName>
    <definedName name="BExOC08Y6OIMB5N7XH5Q1IR1M20Q" hidden="1">#REF!</definedName>
    <definedName name="BExOC0JWKBK9LK64BBZO9TR6413X" localSheetId="9" hidden="1">Balance #REF!</definedName>
    <definedName name="BExOC0JWKBK9LK64BBZO9TR6413X" hidden="1">Balance #REF!</definedName>
    <definedName name="BExOC3UEHB1CZNINSQHZANWJYKR8" hidden="1">#REF!</definedName>
    <definedName name="BExOC5HTA4987MLV3TAN3KG89FVL" hidden="1">#N/A</definedName>
    <definedName name="BExOC7LCVAJC36Q60I8PKPCD0T1S" hidden="1">#REF!</definedName>
    <definedName name="BExOCAL9PB7LYAZF8NH84K1451WJ" hidden="1">#REF!</definedName>
    <definedName name="BExOCBSF3XGO9YJ23LX2H78VOUR7" hidden="1">#REF!</definedName>
    <definedName name="BExOCCOS1GQBLKTVC7ZQU19U6R0X" hidden="1">#N/A</definedName>
    <definedName name="BExOCKXFMOW6WPFEVX1I7R7FNDSS" hidden="1">#REF!</definedName>
    <definedName name="BExOCQX7MZG1R6UPBHNGI606SL8K" hidden="1">#REF!</definedName>
    <definedName name="BExOCYEXOB95DH5NOB0M5NOYX398" hidden="1">#REF!</definedName>
    <definedName name="BExOD4ERMDMFD8X1016N4EXOUR0S" hidden="1">#REF!</definedName>
    <definedName name="BExOD55RS7BQUHRQ6H3USVGKR0P7" hidden="1">#REF!</definedName>
    <definedName name="BExODEWDDEABM4ZY3XREJIBZ8IVP" hidden="1">#REF!</definedName>
    <definedName name="BExODNLAA1L7WQ9ZQX6A1ZOXK9VR" hidden="1">#REF!</definedName>
    <definedName name="BExODWQAWNAW59YTNWVM5I0AD43S" localSheetId="9" hidden="1">Balance #REF!</definedName>
    <definedName name="BExODWQAWNAW59YTNWVM5I0AD43S" hidden="1">Balance #REF!</definedName>
    <definedName name="BExODZFEIWV26E8RFU7XQYX1J458" hidden="1">#REF!</definedName>
    <definedName name="BExOE4ITN5XPBE418YZ1OBSI02TY" hidden="1">#N/A</definedName>
    <definedName name="BExOE89QWLYZ033JJYOXL9EN126C" hidden="1">#REF!</definedName>
    <definedName name="BExOEBKG55EROA2VL360A06LKASE" hidden="1">#REF!</definedName>
    <definedName name="BExOEFGJH5L3954SRZ777FEYL0JR" hidden="1">#N/A</definedName>
    <definedName name="BExOEJCYQZ0KI9Q0MRTL6EC1ZJVZ" hidden="1">#N/A</definedName>
    <definedName name="BExOERG5LWXYYEN1DY1H2FWRJS9T" hidden="1">#REF!</definedName>
    <definedName name="BExOET8VHEVWMZ5OG6BGGFO0F0JI" hidden="1">#REF!</definedName>
    <definedName name="BExOEUAPVH77BSL3F4L0T0POLZ1Q" hidden="1">#REF!</definedName>
    <definedName name="BExOEV1S6JJVO5PP4BZ20SNGZR7D" hidden="1">#REF!</definedName>
    <definedName name="BExOF5ZJR1UJ9IQRGDTEZM7GPQX4" hidden="1">#REF!</definedName>
    <definedName name="BExOFBTUXUYM3JV5J2XARNKVKDMB" hidden="1">#N/A</definedName>
    <definedName name="BExOFEDNCYI2TPTMQ8SJN3AW4YMF" hidden="1">#REF!</definedName>
    <definedName name="BExOFJH1W33H5R9GH680DNXTZ0ZN" hidden="1">#REF!</definedName>
    <definedName name="BExOFK2N7OX8WM9P6NJ0WLYE055Z" hidden="1">#N/A</definedName>
    <definedName name="BExOFN2CCI1J0EUWG6CV07EKJOT7" hidden="1">#REF!</definedName>
    <definedName name="BExOFVB79HTSXWFWGG5XKJU48JIM" hidden="1">#N/A</definedName>
    <definedName name="BExOFVLXVD6RVHSQO8KZOOACSV24" hidden="1">#REF!</definedName>
    <definedName name="BExOG0EKUP4A2EMCEJTBGTE7867M" hidden="1">#N/A</definedName>
    <definedName name="BExOG1AZCK9QN09SNEN2DTTFFCLJ" hidden="1">#REF!</definedName>
    <definedName name="BExOG2SW3XOGP9VAPQ3THV3VWV12" hidden="1">#REF!</definedName>
    <definedName name="BExOG45J81K4OPA40KW5VQU54KY3" hidden="1">#REF!</definedName>
    <definedName name="BExOG7WBH5CW7LHA822P13KPJPE5" hidden="1">#REF!</definedName>
    <definedName name="BExOG93IC1HDUL11TEHC76SLRPVS" hidden="1">#N/A</definedName>
    <definedName name="BExOGFE2SCL8HHT4DFAXKLUTJZOG" hidden="1">#REF!</definedName>
    <definedName name="BExOGHSE5N3O6ZOE3H6NE9MGYT81" hidden="1">#N/A</definedName>
    <definedName name="BExOGI35OL2Q7PFFTDORDEMO7ZSK" hidden="1">#REF!</definedName>
    <definedName name="BExOGLOM6GR5TTBDZZEYNU6FXUQH" hidden="1">#REF!</definedName>
    <definedName name="BExOGT6D0LJ3C22RDW8COECKB1J5" hidden="1">#REF!</definedName>
    <definedName name="BExOGTMI1HT31M1RGWVRAVHAK7DE" hidden="1">#REF!</definedName>
    <definedName name="BExOGV4GB9YZ77IMYU784T9RAGFR" localSheetId="9" hidden="1">Balance #REF!</definedName>
    <definedName name="BExOGV4GB9YZ77IMYU784T9RAGFR" hidden="1">Balance #REF!</definedName>
    <definedName name="BExOGVVI34Z5E1FTT6QSUCKBJP4A" hidden="1">#REF!</definedName>
    <definedName name="BExOGVVIG5KA6B2EUDXBCBTH734D" hidden="1">#N/A</definedName>
    <definedName name="BExOGXO9JE5XSE9GC3I6O21UEKAO" hidden="1">#REF!</definedName>
    <definedName name="BExOGYVEAJFUXQVT8YQO2U7YT5OY" hidden="1">#REF!</definedName>
    <definedName name="BExOH2GVFOFXDG3YQK89NSKG7WJG" hidden="1">#REF!</definedName>
    <definedName name="BExOH7KB5HAPBB5K1Z3DIW5LCRSI" hidden="1">#REF!</definedName>
    <definedName name="BExOH9ICZ13C1LAW8OTYTR9S7ZP3" hidden="1">#REF!</definedName>
    <definedName name="BExOHBB43JS54D6MARIQR5PJNUDG" hidden="1">#REF!</definedName>
    <definedName name="BExOHL75H3OT4WAKKPUXIVXWFVDS" hidden="1">#REF!</definedName>
    <definedName name="BExOHLHXXJL6363CC082M9M5VVXQ" hidden="1">#REF!</definedName>
    <definedName name="BExOHNAO5UDXSO73BK2ARHWKS90Y" hidden="1">#REF!</definedName>
    <definedName name="BExOHR1G1I9A9CI1HG94EWBLWNM2" hidden="1">#REF!</definedName>
    <definedName name="BExOHTQPP8LQ98L6PYUI6QW08YID" hidden="1">#REF!</definedName>
    <definedName name="BExOHX6Q6NJI793PGX59O5EKTP4G" hidden="1">#REF!</definedName>
    <definedName name="BExOHYTZX7E26IF5CQ7BFQKCD0N6" hidden="1">#N/A</definedName>
    <definedName name="BExOI5VMTHH7Y8MQQ1N635CHYI0P" hidden="1">#REF!</definedName>
    <definedName name="BExOIEVCP4Y6VDS23AK84MCYYHRT" hidden="1">#REF!</definedName>
    <definedName name="BExOIHPQIXR0NDR5WD01BZKPKEO3" hidden="1">#REF!</definedName>
    <definedName name="BExOIM7L0Z3LSII9P7ZTV4KJ8RMA" hidden="1">#REF!</definedName>
    <definedName name="BExOIN9ETPA87K6NINBIFRSWHK4C" hidden="1">#REF!</definedName>
    <definedName name="BExOIWJVMJ6MG6JC4SPD1L00OHU1" hidden="1">#REF!</definedName>
    <definedName name="BExOIXG4DDXUYQ6A763DEOS6LH6N" hidden="1">#N/A</definedName>
    <definedName name="BExOIYCN8Z4JK3OOG86KYUCV0ME8" hidden="1">#REF!</definedName>
    <definedName name="BExOJ3AKZ9BCBZT3KD8WMSLK6MN2" hidden="1">#REF!</definedName>
    <definedName name="BExOJ7XQK71I4YZDD29AKOOWZ47E" hidden="1">#REF!</definedName>
    <definedName name="BExOJFFI3PUU5ID4JFDFO6TVX332" hidden="1">#REF!</definedName>
    <definedName name="BExOJHZBGJ21QIA0IFSS7NEOKPWU" hidden="1">#REF!</definedName>
    <definedName name="BExOJM0W6XGSW5MXPTTX0GNF6SFT" hidden="1">#REF!</definedName>
    <definedName name="BExOJXEUJJ9SYRJXKYYV2NCCDT2R" hidden="1">#REF!</definedName>
    <definedName name="BExOJZCW56V10N0VXFPYO4T7JCHM" hidden="1">#N/A</definedName>
    <definedName name="BExOJZT7Q48O2CB6N0IB7031OV6H" hidden="1">#N/A</definedName>
    <definedName name="BExOK0EQYM9JUMAGWOUN7QDH7VMZ" hidden="1">#REF!</definedName>
    <definedName name="BExOK4WM9O7QNG6O57FOASI5QSN1" hidden="1">#REF!</definedName>
    <definedName name="BExOKCECQSFWA99RY6KEDPH30KT6" hidden="1">#REF!</definedName>
    <definedName name="BExOKCEE2SP3GQ557SH70XBSINR9" hidden="1">#REF!</definedName>
    <definedName name="BExOKDAQ31PVS0Q7NXOF66C24GYL" hidden="1">#REF!</definedName>
    <definedName name="BExOKE1S0O54WOTGHN8K5SUARDUM" hidden="1">#REF!</definedName>
    <definedName name="BExOKKHOPWUVRJGQJ5ONR2U40JX8" hidden="1">#REF!</definedName>
    <definedName name="BExOKL8KPWRRVJHHQDTS936NWO2W" hidden="1">#N/A</definedName>
    <definedName name="BExOKTXMJP351VXKH8VT6SXUNIMF" hidden="1">#REF!</definedName>
    <definedName name="BExOKU8GMLOCNVORDE329819XN67" hidden="1">#REF!</definedName>
    <definedName name="BExOL0Z3Z7IAMHPB91EO2MF49U57" hidden="1">#REF!</definedName>
    <definedName name="BExOL14FCCMQOVHEDOJ8GMIWI7VF" hidden="1">#N/A</definedName>
    <definedName name="BExOL7KH12VAR0LG741SIOJTLWFD" hidden="1">#REF!</definedName>
    <definedName name="BExOLB5SC7VD8OG53K8II93SAENQ" hidden="1">#REF!</definedName>
    <definedName name="BExOLD411QWFX4FN11349510DRJ8" hidden="1">#REF!</definedName>
    <definedName name="BExOLICXFHJLILCJVFMJE5MGGWKR" hidden="1">#REF!</definedName>
    <definedName name="BExOLOI0WJS3QC12I3ISL0D9AWOF" hidden="1">#REF!</definedName>
    <definedName name="BExOLYZNCQU9YFRCJTSR1R7098U7" hidden="1">#REF!</definedName>
    <definedName name="BExOLYZNG5RBD0BTS1OEZJNU92Q5" hidden="1">#REF!</definedName>
    <definedName name="BExOM3HIJ3UZPOKJI68KPBJAHPDC" hidden="1">#REF!</definedName>
    <definedName name="BExOMBFCBGGM6KO5RX1LMJ0M22S4" hidden="1">#REF!</definedName>
    <definedName name="BExOMD2QR1G3J56F6H2PDYZ4AST2" hidden="1">#N/A</definedName>
    <definedName name="BExOMI672TH8VPB5MGW4I7CD339Q" hidden="1">#REF!</definedName>
    <definedName name="BExOMKPURE33YQ3K1JG9NVQD4W49" hidden="1">#REF!</definedName>
    <definedName name="BExOMN9M0VRQ8UC69UE6KUML86JF" localSheetId="9" hidden="1">Balance #REF!</definedName>
    <definedName name="BExOMN9M0VRQ8UC69UE6KUML86JF" hidden="1">Balance #REF!</definedName>
    <definedName name="BExOMOM2UZM057ZVY04FS6EQR4AM" hidden="1">#N/A</definedName>
    <definedName name="BExOMP7NGCLUNFK50QD2LPKRG078" hidden="1">#REF!</definedName>
    <definedName name="BExOMRGOPY47V2CZGI7HE39J0UAV" hidden="1">#N/A</definedName>
    <definedName name="BExOMU0A6XMY48SZRYL4WQZD13BI" hidden="1">#REF!</definedName>
    <definedName name="BExOMVT0HSNC59DJP4CLISASGHKL" hidden="1">#REF!</definedName>
    <definedName name="BExOMWPG2HRKM875Z3S5YDS4TTTU" hidden="1">#N/A</definedName>
    <definedName name="BExOMX5JBLDCSXZETNTRD67YX0SM" hidden="1">#N/A</definedName>
    <definedName name="BExOMYNGSZWHG656MNKELH30XDTI" hidden="1">#N/A</definedName>
    <definedName name="BExOMZULYNHT2MELJF8GGNDQ41SY" hidden="1">#REF!</definedName>
    <definedName name="BExON0AX35F2SI0UCVMGWGVIUNI3" hidden="1">#REF!</definedName>
    <definedName name="BExON41U4296DV3DPG6I5EF3OEYF" hidden="1">#REF!</definedName>
    <definedName name="BExON6QZ7VSNH19GFH6GFINGLJ8H" hidden="1">#N/A</definedName>
    <definedName name="BExON8UB96J8UZO1ZX4IVWLM8DGA" hidden="1">#REF!</definedName>
    <definedName name="BExONB3A7CO4YD8RB41PHC93BQ9M" hidden="1">#REF!</definedName>
    <definedName name="BExONFL4TFXSXWK3WNKGBKED9MO0" hidden="1">#REF!</definedName>
    <definedName name="BExONFQH6UUXF8V0GI4BRIST9RFO" hidden="1">#REF!</definedName>
    <definedName name="BExONIL1EPN8W1SVF4S473NVT9G0" hidden="1">#REF!</definedName>
    <definedName name="BExONIL31DZWU7IFVN3VV0XTXJA1" hidden="1">#REF!</definedName>
    <definedName name="BExONJ1BU17R0F5A2UP1UGJBOGKS" hidden="1">#REF!</definedName>
    <definedName name="BExONKJ3XV7JTP2T0SU2QLQ6KQEA" hidden="1">#REF!</definedName>
    <definedName name="BExONNZ9VMHVX3J6NLNJY7KZA61O" hidden="1">#REF!</definedName>
    <definedName name="BExONRQ1BAA4F3TXP2MYQ4YCZ09S" hidden="1">#REF!</definedName>
    <definedName name="BExONVBIXX436X1BG1TMAO4S9LD0" hidden="1">#REF!</definedName>
    <definedName name="BExONVMCEMT7AKTDCJLYAET2QE6Q" hidden="1">#N/A</definedName>
    <definedName name="BExONZYUXC6TIPWLJPGV5FGBC58K" hidden="1">#N/A</definedName>
    <definedName name="BExOO1WWIZSGB0YTGKESB45TSVMZ" hidden="1">#REF!</definedName>
    <definedName name="BExOO4B8FPAFYPHCTYTX37P1TQM5" hidden="1">#REF!</definedName>
    <definedName name="BExOO4RIQJHUDP2N1BBMOEINE8CR" hidden="1">#N/A</definedName>
    <definedName name="BExOOGLLU0M5VG4JELU0SIQ6BV8L" hidden="1">#REF!</definedName>
    <definedName name="BExOOIULUDOJRMYABWV5CCL906X6" hidden="1">#REF!</definedName>
    <definedName name="BExOOJWA89B557CV1ESEKZI0POMV" hidden="1">#REF!</definedName>
    <definedName name="BExOORE1DP6UVW28XJX2VS05649B" hidden="1">#REF!</definedName>
    <definedName name="BExOOTN0KTXJCL7E476XBN1CJ553" hidden="1">#REF!</definedName>
    <definedName name="BExOOUDWE00CNG2BQ1B7PXFY6LI3" hidden="1">#REF!</definedName>
    <definedName name="BExOP5H3YZ42HWPG23WDMOMJDZOT" hidden="1">#REF!</definedName>
    <definedName name="BExOP9DEBV5W5P4Q25J3XCJBP5S9" hidden="1">#REF!</definedName>
    <definedName name="BExOPFNYRBL0BFM23LZBJTADNOE4" hidden="1">#REF!</definedName>
    <definedName name="BExOPINVFSIZMCVT9YGT2AODVCX3" hidden="1">#REF!</definedName>
    <definedName name="BExOPJV0G43Z50LNI0UWME9NPU9S" hidden="1">#REF!</definedName>
    <definedName name="BExOQ1JN4SAC44RTMZIGHSW023WA" hidden="1">#REF!</definedName>
    <definedName name="BExOQ256YMF115DJL3KBPNKABJ90" hidden="1">#REF!</definedName>
    <definedName name="BExQ19DEUOLC11IW32E2AMVZLFF1" hidden="1">#REF!</definedName>
    <definedName name="BExQ1FD6KISGYU1JWEQ4G243ZPVD" hidden="1">#REF!</definedName>
    <definedName name="BExQ1X1RE71HCCMKWV64X8HPHR0R" hidden="1">#REF!</definedName>
    <definedName name="BExQ291E00XACG3QUWM30ZBG80FW" hidden="1">#N/A</definedName>
    <definedName name="BExQ29C73XR33S3668YYSYZAIHTG" hidden="1">#REF!</definedName>
    <definedName name="BExQ2FS228IUDUP2023RA1D4AO4C" hidden="1">#REF!</definedName>
    <definedName name="BExQ2L0XYWLY9VPZWXYYFRIRQRJ1" hidden="1">#REF!</definedName>
    <definedName name="BExQ2M841F5Z1BQYR8DG5FKK0LIU" hidden="1">#REF!</definedName>
    <definedName name="BExQ2ZK7QQUYCVWG7GL28OKF0CYA" hidden="1">#REF!</definedName>
    <definedName name="BExQ300G8I8TK45A0MVHV15422EU" hidden="1">#REF!</definedName>
    <definedName name="BExQ39R28MXSG2SEV956F0KZ20AN" hidden="1">#REF!</definedName>
    <definedName name="BExQ3D1P3M5Z3HLMEZ17E0BLEE4U" hidden="1">#REF!</definedName>
    <definedName name="BExQ3F592G14HMLBQ2K3ZYU3Z5CS" hidden="1">#REF!</definedName>
    <definedName name="BExQ3MHNYQMC5VAROII52WLQM1R9" hidden="1">#REF!</definedName>
    <definedName name="BExQ3O4W7QF8BOXTUT4IOGF6YKUD" hidden="1">#REF!</definedName>
    <definedName name="BExQ3P1A9DTD284I4B0C5S4LSF28" hidden="1">#N/A</definedName>
    <definedName name="BExQ3PXOWSN8561ZR8IEY8ZASI3B" hidden="1">#REF!</definedName>
    <definedName name="BExQ3TZF04IPY0B0UG9CQQ5736UA" hidden="1">#REF!</definedName>
    <definedName name="BExQ41BOL730OSEM60CEMAMP4ARQ" hidden="1">#REF!</definedName>
    <definedName name="BExQ42IU9MNDYLODP41DL6YTZMAR" hidden="1">#REF!</definedName>
    <definedName name="BExQ452HF7N1HYPXJXQ8WD6SOWUV" hidden="1">#REF!</definedName>
    <definedName name="BExQ499KBJ5W7A1G293A0K14EVQB" hidden="1">#REF!</definedName>
    <definedName name="BExQ4B7Q3NN5PZMR9C0YCQ9KMIUO" hidden="1">#REF!</definedName>
    <definedName name="BExQ4BTBSHPHVEDRCXC2ROW8PLFC" hidden="1">#REF!</definedName>
    <definedName name="BExQ4DGKF54SRKQUTUT4B1CZSS62" hidden="1">#REF!</definedName>
    <definedName name="BExQ4LK1NKFVXXH5VJJZYTLNVZHH" hidden="1">#N/A</definedName>
    <definedName name="BExQ4T74LQ5PYTV1MUQUW75A4BDY" hidden="1">#REF!</definedName>
    <definedName name="BExQ4XJHD7EJCNH7S1MJDZJ2MNWG" hidden="1">#REF!</definedName>
    <definedName name="BExQ5039ZCEWBUJHU682G4S89J03" hidden="1">#REF!</definedName>
    <definedName name="BExQ53U1WPQDQWX1BVV1GSXRBF6E" hidden="1">#REF!</definedName>
    <definedName name="BExQ56Z9W6YHZHRXOFFI8EFA7CDI" hidden="1">#REF!</definedName>
    <definedName name="BExQ5EMGNT020D5YR8Y7C38VXZC0" hidden="1">#REF!</definedName>
    <definedName name="BExQ5FTNRG2ZQP9KXJ3R94LPPQST" hidden="1">#REF!</definedName>
    <definedName name="BExQ5FZ5CGFJDAGR5HLJB6OM55C5" hidden="1">#N/A</definedName>
    <definedName name="BExQ5KX3Z668H1KUCKZ9J24HUQ1F" hidden="1">#REF!</definedName>
    <definedName name="BExQ5MKI3G1HSG71HDDU8NXFTHH4" hidden="1">#N/A</definedName>
    <definedName name="BExQ5SPMSOCJYLAY20NB5A6O32RE" hidden="1">#REF!</definedName>
    <definedName name="BExQ5UD0V12V6MEZR2AP0QRZTLAL" hidden="1">#REF!</definedName>
    <definedName name="BExQ5UICMGTMK790KTLK49MAGXRC" hidden="1">#REF!</definedName>
    <definedName name="BExQ5VEQEIJO7YY80OJTA3XRQYJ9" hidden="1">#REF!</definedName>
    <definedName name="BExQ5YUUK9FD0QGTY4WD0W90O7OL" hidden="1">#REF!</definedName>
    <definedName name="BExQ63793YQ9BH7JLCNRIATIGTRG" hidden="1">#REF!</definedName>
    <definedName name="BExQ6CN1EF2UPZ57ZYMGK8TUJQSS" hidden="1">#REF!</definedName>
    <definedName name="BExQ6J8FADIFB93RJBN2LQS25ISR" hidden="1">#N/A</definedName>
    <definedName name="BExQ6JJ6GQ820H268M24Q000VLS5" hidden="1">#REF!</definedName>
    <definedName name="BExQ6M2YXJ8AMRJF3QGHC40ADAHZ" hidden="1">#REF!</definedName>
    <definedName name="BExQ6M8B0X44N9TV56ATUVHGDI00" hidden="1">#REF!</definedName>
    <definedName name="BExQ6NKT7GLCK5DO3FT99FA0VH7Y" hidden="1">#REF!</definedName>
    <definedName name="BExQ6PIZEB3532T46HXOTSDMM8XR" hidden="1">#REF!</definedName>
    <definedName name="BExQ6POH065GV0I74XXVD0VUPBJW" hidden="1">#REF!</definedName>
    <definedName name="BExQ6WV9KPSMXPPLGZ3KK4WNYTHU" hidden="1">#REF!</definedName>
    <definedName name="BExQ783XTMM2A9I3UKCFWJH1PP2N" hidden="1">#REF!</definedName>
    <definedName name="BExQ79LX01ZPQB8EGD1ZHR2VK2H3" hidden="1">#REF!</definedName>
    <definedName name="BExQ7B3V9MGDK2OIJ61XXFBFLJFZ" hidden="1">#REF!</definedName>
    <definedName name="BExQ7CB046NVPF9ZXDGA7OXOLSLX" hidden="1">#REF!</definedName>
    <definedName name="BExQ7IWDCGGOO1HTJ97YGO1CK3R9" hidden="1">#REF!</definedName>
    <definedName name="BExQ7JNFIEGS2HKNBALH3Q2N5G7Z" hidden="1">#REF!</definedName>
    <definedName name="BExQ7MY3U2Z1IZ71U5LJUD00VVB4" hidden="1">#REF!</definedName>
    <definedName name="BExQ7XL2Q1GVUFL1F9KK0K0EXMWG" hidden="1">#REF!</definedName>
    <definedName name="BExQ8469L3ZRZ3KYZPYMSJIDL7Y5" hidden="1">#REF!</definedName>
    <definedName name="BExQ84MJB94HL3BWRN50M4NCB6Z0" hidden="1">#REF!</definedName>
    <definedName name="BExQ8583ZE00NW7T9OF11OT9IA14" hidden="1">#REF!</definedName>
    <definedName name="BExQ89F7CZOVDICKM2AU35D5IX2W" hidden="1">#REF!</definedName>
    <definedName name="BExQ8A0RPE3IMIFIZLUE7KD2N21W" hidden="1">#REF!</definedName>
    <definedName name="BExQ8ABK6H1ADV2R2OYT8NFFYG2N" hidden="1">#REF!</definedName>
    <definedName name="BExQ8DM90XJ6GCJIK9LC5O82I2TJ" hidden="1">#REF!</definedName>
    <definedName name="BExQ8G0K46ZORA0QVQTDI7Z8LXGF" hidden="1">#REF!</definedName>
    <definedName name="BExQ8O3WEU8HNTTGKTW5T0QSKCLP" hidden="1">#REF!</definedName>
    <definedName name="BExQ8PLU0Q332OWQZHKQB8YJUXJN" hidden="1">#N/A</definedName>
    <definedName name="BExQ8U95JXE2ZGDDWOEHH46ENO5L" hidden="1">#REF!</definedName>
    <definedName name="BExQ8UUP7KQWLXPL81ZMF3AC1K7V" hidden="1">#REF!</definedName>
    <definedName name="BExQ8ZCEDBOBJA3D9LDP5TU2WYGR" hidden="1">#REF!</definedName>
    <definedName name="BExQ94LAW6MAQBWY25WTBFV5PPZJ" hidden="1">#REF!</definedName>
    <definedName name="BExQ97QIPOSSRK978N8P234Y1XA4" hidden="1">#REF!</definedName>
    <definedName name="BExQ9DQATTM64NGUOQWM96CIR7J1" hidden="1">#REF!</definedName>
    <definedName name="BExQ9DVR0WJQK432BJFWT5WHPMRB" hidden="1">#REF!</definedName>
    <definedName name="BExQ9E6FBAXTHGF3RXANFIA77GXP" hidden="1">#REF!</definedName>
    <definedName name="BExQ9ES5ZETWQJ1GIMHPR9X00RU7" hidden="1">#N/A</definedName>
    <definedName name="BExQ9F2YH4UUCCMQITJ475B3S3NP" hidden="1">#REF!</definedName>
    <definedName name="BExQ9KX9734KIAK7IMRLHCPYDHO2" hidden="1">#REF!</definedName>
    <definedName name="BExQ9L81FF4I7816VTPFBDWVU4CW" hidden="1">#REF!</definedName>
    <definedName name="BExQ9M4E2ACZOWWWP1JJIQO8AHUM" hidden="1">#REF!</definedName>
    <definedName name="BExQ9UTANMJCK7LJ4OQMD6F2Q01L" hidden="1">#REF!</definedName>
    <definedName name="BExQ9XD44HNJY8MURACGUYPM7RHZ" hidden="1">#REF!</definedName>
    <definedName name="BExQ9ZLYHWABXAA9NJDW8ZS0UQ9P" hidden="1">#REF!</definedName>
    <definedName name="BExQA1EPGNKNXO1HLHAOESPHE3XZ" hidden="1">#N/A</definedName>
    <definedName name="BExQA324HSCK40ENJUT9CS9EC71B" hidden="1">#REF!</definedName>
    <definedName name="BExQA55GY0STSNBWQCWN8E31ZXCS" hidden="1">#REF!</definedName>
    <definedName name="BExQA620ISDAQW38CLDO2BMY4OP8" hidden="1">#N/A</definedName>
    <definedName name="BExQA6SWEQBUAHP68UORUD93WCUV" hidden="1">#N/A</definedName>
    <definedName name="BExQA9HZIN9XEMHEEVHT99UU9Z82" hidden="1">#REF!</definedName>
    <definedName name="BExQA9I0G59EVD3PBQI3ROLNNNBX" hidden="1">#N/A</definedName>
    <definedName name="BExQAAUGPZCIAIFLG78WMQF6EQNL" hidden="1">#REF!</definedName>
    <definedName name="BExQABAROAICTI784UZRH9V55VMO" hidden="1">#REF!</definedName>
    <definedName name="BExQAELFYH92K8CJL155181UDORO" hidden="1">#REF!</definedName>
    <definedName name="BExQAG8PP8R5NJKNQD1U4QOSD6X5" hidden="1">#REF!</definedName>
    <definedName name="BExQB3BHTKYPQ96A243O3UUZH2A5" localSheetId="9" hidden="1">Balance #REF!</definedName>
    <definedName name="BExQB3BHTKYPQ96A243O3UUZH2A5" hidden="1">Balance #REF!</definedName>
    <definedName name="BExQBDICMZTSA1X73TMHNO4JSFLN" hidden="1">#REF!</definedName>
    <definedName name="BExQBEER6CRCRPSSL61S0OMH57ZA" hidden="1">#REF!</definedName>
    <definedName name="BExQBEPIQKRKEJQKIMUT8CEHANUP" hidden="1">#N/A</definedName>
    <definedName name="BExQBIGGY5TXI2FJVVZSLZ0LTZYH" hidden="1">#REF!</definedName>
    <definedName name="BExQBM1RUSIQ85LLMM2159BYDPIP" hidden="1">#REF!</definedName>
    <definedName name="BExQBPSOZ47V81YAEURP0NQJNTJH" hidden="1">#REF!</definedName>
    <definedName name="BExQBT8P3Q9SOPW2CMNHKAZLAVVN" hidden="1">#REF!</definedName>
    <definedName name="BExQC415DFXR9NE7KA4JARK90HA0" hidden="1">#N/A</definedName>
    <definedName name="BExQC5TWT21CGBKD0IHAXTIN2QB8" hidden="1">#REF!</definedName>
    <definedName name="BExQC94JL9F5GW4S8DQCAF4WB2DA" hidden="1">#REF!</definedName>
    <definedName name="BExQCI9M5F9BX0WO90T8KQKXJECZ" hidden="1">#REF!</definedName>
    <definedName name="BExQCKTD8AT0824LGWREXM1B5D1X" hidden="1">#REF!</definedName>
    <definedName name="BExQD571YWOXKR2SX85K5MKQ0AO2" hidden="1">#REF!</definedName>
    <definedName name="BExQDB6VCHN8PNX8EA6JNIEQ2JC2" hidden="1">#REF!</definedName>
    <definedName name="BExQDC39BKTTPN9OHMWD4UR23M3T" hidden="1">#REF!</definedName>
    <definedName name="BExQDE1B6U2Q9B73KBENABP71YM1" hidden="1">#REF!</definedName>
    <definedName name="BExQDGQCN7ZW41QDUHOBJUGQAX40" hidden="1">#REF!</definedName>
    <definedName name="BExQE37N7NO0Z5HO5Z2WQ1DTKW4X" hidden="1">#N/A</definedName>
    <definedName name="BExQE50DOA2MCKMGB7KCUCNCN4UA" hidden="1">#N/A</definedName>
    <definedName name="BExQE6IAA3QFZ6TX9BXPJISLE0Q1" hidden="1">#REF!</definedName>
    <definedName name="BExQEC7BRIJ30PTU3UPFOIP2HPE3" hidden="1">#REF!</definedName>
    <definedName name="BExQEF1VJ5JGMJ8G89HC9YLGL84N" hidden="1">#REF!</definedName>
    <definedName name="BExQEJUD5RQJ325ULPV2E4W8QAL6" hidden="1">#REF!</definedName>
    <definedName name="BExQEMUA4HEFM4OVO8M8MA8PIAW1" hidden="1">#REF!</definedName>
    <definedName name="BExQENAIQARJQJ56UTI9XSTQICXX" hidden="1">#N/A</definedName>
    <definedName name="BExQEQ4XZQFIKUXNU9H7WE7AMZ1U" hidden="1">#REF!</definedName>
    <definedName name="BExQEXS5KD5790P8IPZ7FVWT50WF" hidden="1">#N/A</definedName>
    <definedName name="BExQF00ZDAC842R706797DN4H4HE" hidden="1">#REF!</definedName>
    <definedName name="BExQF1OEB07CRAP6ALNNMJNJ3P2D" hidden="1">#REF!</definedName>
    <definedName name="BExQF9X2AQPFJZTCHTU5PTTR0JAH" hidden="1">#REF!</definedName>
    <definedName name="BExQFC0M9KKFMQKPLPEO2RQDB7MM" hidden="1">#REF!</definedName>
    <definedName name="BExQFEEV7627R8TYZCM28C6V6WHE" hidden="1">#REF!</definedName>
    <definedName name="BExQFEK8NUD04X2OBRA275ADPSDL" hidden="1">#REF!</definedName>
    <definedName name="BExQFGYIWDR4W0YF7XR6E4EWWJ02" hidden="1">#REF!</definedName>
    <definedName name="BExQFMNOOBC2XE1R03V1MF8QJSDG" hidden="1">#REF!</definedName>
    <definedName name="BExQFNPE0JNBFPGM91B5GNSDG31N" hidden="1">#REF!</definedName>
    <definedName name="BExQFPNFKA36IAPS22LAUMBDI4KE" hidden="1">#REF!</definedName>
    <definedName name="BExQFPSVTA5S2ICZ9S4X458WU45V" hidden="1">#N/A</definedName>
    <definedName name="BExQFPSWEMA8WBUZ4WK20LR13VSU" hidden="1">#REF!</definedName>
    <definedName name="BExQFVSPOSCCPF1TLJPIWYWYB8A9" hidden="1">#REF!</definedName>
    <definedName name="BExQFWJQXNQAW6LUMOEDS6KMJMYL" hidden="1">#REF!</definedName>
    <definedName name="BExQFX56TRXLVNXI81MBK5LKLZRC" hidden="1">#REF!</definedName>
    <definedName name="BExQG719NTEAWK9QFSUQ6ZP80DKD" hidden="1">#N/A</definedName>
    <definedName name="BExQG8OO0MI9RA1SR751ILSRFTWC" localSheetId="9" hidden="1">Balance #REF!</definedName>
    <definedName name="BExQG8OO0MI9RA1SR751ILSRFTWC" hidden="1">Balance #REF!</definedName>
    <definedName name="BExQG8TYRD2G42UA5ZPCRLNKUDMX" hidden="1">#REF!</definedName>
    <definedName name="BExQGFKTOP6WGJAF2OI8PXQPMWT4" hidden="1">#REF!</definedName>
    <definedName name="BExQGL9TDO73UPMSS7VWFKS1ENQ4" hidden="1">#N/A</definedName>
    <definedName name="BExQGMM9RZL83B2Z0ZZPHKUY6VTK" hidden="1">#REF!</definedName>
    <definedName name="BExQGO48J9MPCDQ96RBB9UN9AIGT" hidden="1">#REF!</definedName>
    <definedName name="BExQGSBB6MJWDW7AYWA0MSFTXKRR" hidden="1">#REF!</definedName>
    <definedName name="BExQH0UURAJ13AVO5UI04HSRGVYW" hidden="1">#REF!</definedName>
    <definedName name="BExQH6ZZY0NR8SE48PSI9D0CU1TC" hidden="1">#REF!</definedName>
    <definedName name="BExQH9P2MCXAJOVEO4GFQT6MNW22" hidden="1">#REF!</definedName>
    <definedName name="BExQHCZSBYUY8OKKJXFYWKBBM6AH" hidden="1">#REF!</definedName>
    <definedName name="BExQHF3APTTTG7WU45P7YPNCT0LD" hidden="1">#REF!</definedName>
    <definedName name="BExQHPKXZ1K33V2F90NZIQRZYIAW" hidden="1">#REF!</definedName>
    <definedName name="BExQHVF9KD06AG2RXUQJ9X4PVGX4" hidden="1">#REF!</definedName>
    <definedName name="BExQHZBHVN2L4HC7ACTR73T5OCV0" hidden="1">#REF!</definedName>
    <definedName name="BExQHZGZ5JZ4AE00IROC5LG5734F" hidden="1">#REF!</definedName>
    <definedName name="BExQI85V9TNLDJT5LTRZS10Y26SG" hidden="1">#REF!</definedName>
    <definedName name="BExQIAPKHVEV8CU1L3TTHJW67FJ5" hidden="1">#REF!</definedName>
    <definedName name="BExQIBB4I3Z6AUU0HYV1DHRS13M4" hidden="1">#REF!</definedName>
    <definedName name="BExQIBWPAXU7HJZLKGJZY3EB7MIS" hidden="1">#REF!</definedName>
    <definedName name="BExQICT281Q1E6HHLEIC7LOYTR4F" hidden="1">#REF!</definedName>
    <definedName name="BExQIDUXFRRQTUP42M6V5KODFDPZ" hidden="1">#REF!</definedName>
    <definedName name="BExQIEWM4YHWE15RFGAT8AWBZ25Y" hidden="1">#REF!</definedName>
    <definedName name="BExQIII2YKNNBPUFZNOC88FK394S" hidden="1">#REF!</definedName>
    <definedName name="BExQIK00I40TOMTWP5W70VWRDGJV" hidden="1">#REF!</definedName>
    <definedName name="BExQINW95C7N048P3U0KM5A2Q0VU" hidden="1">#REF!</definedName>
    <definedName name="BExQIS8O6R36CI01XRY9ISM99TW9" hidden="1">#REF!</definedName>
    <definedName name="BExQIVJB9MJ25NDUHTCVMSODJY2C" hidden="1">#REF!</definedName>
    <definedName name="BExQIXMVIWRXB0X2NAUBY7MA6KQO" hidden="1">#N/A</definedName>
    <definedName name="BExQIYJ782DETSOPRCFHSA2AGL28" hidden="1">#N/A</definedName>
    <definedName name="BExQJ7IXTYN8ELZIUSOUURFAP5Z5" hidden="1">#REF!</definedName>
    <definedName name="BExQJBF7LAX128WR7VTMJC88ZLPG" hidden="1">#REF!</definedName>
    <definedName name="BExQJEVCKX6KZHNCLYXY7D0MX5KN" hidden="1">#REF!</definedName>
    <definedName name="BExQJIBCENFZ4FNIPQ8IC1PBMHA9" hidden="1">#REF!</definedName>
    <definedName name="BExQJIGTOKCULA9F8AG8L516UXU9" hidden="1">#REF!</definedName>
    <definedName name="BExQJJYSDX8B0J1QGF2HL071KKA3" hidden="1">#REF!</definedName>
    <definedName name="BExQJQ3VXRDUER7D3ZQUHXRBSRE0" hidden="1">#N/A</definedName>
    <definedName name="BExQJX019VWBQMW1HCV154DP9287" hidden="1">#REF!</definedName>
    <definedName name="BExQK1HV6SQQ7CP8H8IUKI9TYXTD" hidden="1">#REF!</definedName>
    <definedName name="BExQK1SODHG66277P2K5V2W6173O" hidden="1">#REF!</definedName>
    <definedName name="BExQK3LE5CSBW1E4H4KHW548FL2R" hidden="1">#REF!</definedName>
    <definedName name="BExQKG6LD6PLNDGNGO9DJXY865BR" hidden="1">#REF!</definedName>
    <definedName name="BExQKYGQZ9HPUG97NFJD848XW4LX" hidden="1">#REF!</definedName>
    <definedName name="BExQLE1TOW3A287TQB0AVWENT8O1" hidden="1">#REF!</definedName>
    <definedName name="BExQLEY786W32M86Z6EU623CW6DZ" hidden="1">#REF!</definedName>
    <definedName name="BExQLSQHYSDWQHM1AL537YFL1U79" hidden="1">#REF!</definedName>
    <definedName name="BExRXWHB4D7IPLJLQW5D5GU5WUME" hidden="1">#N/A</definedName>
    <definedName name="BExRYIYJX7V6AXMXMKZ3KUI9XMBZ" hidden="1">#REF!</definedName>
    <definedName name="BExRYOYB4A3E5F6MTROY69LR0PMG" hidden="1">#REF!</definedName>
    <definedName name="BExRYX1M34R6889GW5FBKPS8AHUV" hidden="1">#REF!</definedName>
    <definedName name="BExRYZLA9EW71H4SXQR525S72LLP" hidden="1">#REF!</definedName>
    <definedName name="BExRZ66M8G9FQ0VFP077QSZBSOA5" hidden="1">#REF!</definedName>
    <definedName name="BExRZ8FMQQL46I8AQWU17LRNZD5T" hidden="1">#REF!</definedName>
    <definedName name="BExRZIRRIXRUMZ5GOO95S7460BMP" hidden="1">#REF!</definedName>
    <definedName name="BExRZK9RAHMM0ZLTNSK7A4LDC42D" hidden="1">#REF!</definedName>
    <definedName name="BExRZLBKC4933V3Y0P4I3SL05OPU" hidden="1">#REF!</definedName>
    <definedName name="BExRZM2GOHO1HYQ3ZSMLBZE8E515" hidden="1">#N/A</definedName>
    <definedName name="BExRZMTK97TL08JPQKGZHMDIHVN5" localSheetId="9" hidden="1">Balance #REF!</definedName>
    <definedName name="BExRZMTK97TL08JPQKGZHMDIHVN5" hidden="1">Balance #REF!</definedName>
    <definedName name="BExRZOGSR69INI6GAEPHDWSNK5Q4" hidden="1">#REF!</definedName>
    <definedName name="BExRZYT41P25X77DKSVB6GXKXEN4" hidden="1">#N/A</definedName>
    <definedName name="BExS02PDU3RIYDBR02EV6VUXEVN6" hidden="1">#REF!</definedName>
    <definedName name="BExS0307M4LA4KBE5WQ755XWEAKF" hidden="1">#REF!</definedName>
    <definedName name="BExS03AYEECP4VWOBW9ACGCL8KWH" hidden="1">#N/A</definedName>
    <definedName name="BExS06R0818BS0VEXXSAQX6TEJR9" hidden="1">#REF!</definedName>
    <definedName name="BExS0ASQBKRTPDWFK0KUDFOS9LE5" hidden="1">#REF!</definedName>
    <definedName name="BExS0GHQUF6YT0RU3TKDEO8CSJYB" hidden="1">#REF!</definedName>
    <definedName name="BExS0K8IHC45I78DMZBOJ1P13KQA" hidden="1">#REF!</definedName>
    <definedName name="BExS0UFCKI6Z4BDWL0C1TI1UZA8D" hidden="1">#REF!</definedName>
    <definedName name="BExS152B2LFCRAUHSLI5T6QRNII0" hidden="1">#REF!</definedName>
    <definedName name="BExS15IJV0WW662NXQUVT3FGP4ST" hidden="1">#REF!</definedName>
    <definedName name="BExS16PROWSNHW3MZQBGQNQU7S8R" hidden="1">#REF!</definedName>
    <definedName name="BExS194110MR25BYJI3CJ2EGZ8XT" hidden="1">#REF!</definedName>
    <definedName name="BExS1BNVGNSGD4EP90QL8WXYWZ66" hidden="1">#REF!</definedName>
    <definedName name="BExS1CPIOI6J71SS6FB7KXBDQAJF" hidden="1">#REF!</definedName>
    <definedName name="BExS1UE39N6NCND7MAARSBWXS6HU" hidden="1">#REF!</definedName>
    <definedName name="BExS1VQKWZC7SM0UY7BWIPST3VU3" hidden="1">#REF!</definedName>
    <definedName name="BExS226HTWL5WVC76MP5A1IBI8WD" hidden="1">#REF!</definedName>
    <definedName name="BExS26OI2QNNAH2WMDD95Z400048" hidden="1">#REF!</definedName>
    <definedName name="BExS2DF6B4ZUF3VZLI4G6LJ3BF38" hidden="1">#REF!</definedName>
    <definedName name="BExS2L2FFO70JKUNMUKEYX73XT63" hidden="1">#N/A</definedName>
    <definedName name="BExS2OCWP6Q552AUT7B9SSYFZ62U" hidden="1">#N/A</definedName>
    <definedName name="BExS2OT61VXS58SSI0I90Z76DFCQ" hidden="1">#REF!</definedName>
    <definedName name="BExS2QB5FS5LYTFYO4BROTWG3OV5" hidden="1">#REF!</definedName>
    <definedName name="BExS2RIBMZPBDB3W6PKRNHUM06WI" hidden="1">#REF!</definedName>
    <definedName name="BExS2TLU1HONYV6S3ZD9T12D7CIG" hidden="1">#REF!</definedName>
    <definedName name="BExS318UV9I2FXPQQWUKKX00QLPJ" hidden="1">#REF!</definedName>
    <definedName name="BExS3554HWSF48D8DBURHJIWTDAG" hidden="1">#N/A</definedName>
    <definedName name="BExS38AHQWKT950DKJR1SJAY5NKD" hidden="1">#REF!</definedName>
    <definedName name="BExS3BL7KZUM0PK7UW1Y6M98ZKXC" hidden="1">#REF!</definedName>
    <definedName name="BExS3LBS0SMTHALVM4NRI1BAV1NP" hidden="1">#REF!</definedName>
    <definedName name="BExS3MTQ75VBXDGEBURP6YT8RROE" hidden="1">#REF!</definedName>
    <definedName name="BExS3NQ349SME2WTYVW5180A1CSC" hidden="1">#N/A</definedName>
    <definedName name="BExS3OH5XH1H0NEUDJGB0D1EF3C6" hidden="1">#REF!</definedName>
    <definedName name="BExS3OMGYO0DFN5186UFKEXZ2RX3" hidden="1">#REF!</definedName>
    <definedName name="BExS3RX6825UB05EWTX1QNESPYR1" hidden="1">#N/A</definedName>
    <definedName name="BExS3SDERJ27OER67TIGOVZU13A2" hidden="1">#REF!</definedName>
    <definedName name="BExS3WV2VQ19L2A1DJ73AUFN7SRX" hidden="1">#REF!</definedName>
    <definedName name="BExS3XM4UU7V50JREESIBLOSMEQ6" hidden="1">#REF!</definedName>
    <definedName name="BExS46R5WDNU5KL04FKY5LHJUCB8" hidden="1">#REF!</definedName>
    <definedName name="BExS4ASWKM93XA275AXHYP8AG6SU" hidden="1">#REF!</definedName>
    <definedName name="BExS4IAMWTT1CKFNHGN8SPWSD3QR" hidden="1">#REF!</definedName>
    <definedName name="BExS4JN3Y6SVBKILQK0R9HS45Y52" hidden="1">#REF!</definedName>
    <definedName name="BExS4P6S41O6Z6BED77U3GD9PNH1" hidden="1">#REF!</definedName>
    <definedName name="BExS4UFKWNI7QAX0PTOVVBUB0LP8" hidden="1">#REF!</definedName>
    <definedName name="BExS51H0N51UT0FZOPZRCF1GU063" hidden="1">#REF!</definedName>
    <definedName name="BExS53F7I3J1ZWHHZDU93HAAKD10" hidden="1">#N/A</definedName>
    <definedName name="BExS54X72TJFC41FJK72MLRR2OO7" hidden="1">#REF!</definedName>
    <definedName name="BExS5948WISWUKDQMKDFA6WR0WRC" localSheetId="9" hidden="1">Balance #REF!</definedName>
    <definedName name="BExS5948WISWUKDQMKDFA6WR0WRC" hidden="1">Balance #REF!</definedName>
    <definedName name="BExS59F0PA1V2ZC7S5TN6IT41SXP" hidden="1">#REF!</definedName>
    <definedName name="BExS5ABEYTN14PCU3AG9O8HM5AZE" hidden="1">#REF!</definedName>
    <definedName name="BExS5BYO19H5ZKO75ERO60KF7DQH" hidden="1">#REF!</definedName>
    <definedName name="BExS5CPPW40NT87ZABHDPRWWOHTC" hidden="1">#N/A</definedName>
    <definedName name="BExS5DRER9US6NXY9ATYT41KZII3" hidden="1">#REF!</definedName>
    <definedName name="BExS5L3TGB8JVW9ROYWTKYTUPW27" hidden="1">#REF!</definedName>
    <definedName name="BExS5LEMJ5NM6Z3BY5KPNZXK0HEU" hidden="1">#N/A</definedName>
    <definedName name="BExS5SG3GBHVDR15MOYHV230A4BG" hidden="1">#REF!</definedName>
    <definedName name="BExS5T74UY9TMFXXXMNFBTYLEOF5" hidden="1">#REF!</definedName>
    <definedName name="BExS5TY0F5R1ZXIVJHAAVVG81G5H" hidden="1">#REF!</definedName>
    <definedName name="BExS6GKQ96EHVLYWNJDWXZXUZW90" hidden="1">#REF!</definedName>
    <definedName name="BExS6HME5K5JZBGBK91OS6KCY38A" hidden="1">#REF!</definedName>
    <definedName name="BExS6ITKSZFRR01YD5B0F676SYN7" hidden="1">#REF!</definedName>
    <definedName name="BExS6IYVVGGZJXGGYPX7UNAQOB2X" hidden="1">#REF!</definedName>
    <definedName name="BExS6JKGBP54V4IRS41D8FS6MYW8" hidden="1">#N/A</definedName>
    <definedName name="BExS6KGU63BUOXCPJ9TSCDS9ZY2T" hidden="1">#REF!</definedName>
    <definedName name="BExS6N0LI574IAC89EFW6CLTCQ33" hidden="1">#REF!</definedName>
    <definedName name="BExS6WRDBF3ST86ZOBBUL3GTCR11" hidden="1">#REF!</definedName>
    <definedName name="BExS6XNRKR0C3MTA0LV5B60UB908" hidden="1">#REF!</definedName>
    <definedName name="BExS7500K9R3M18DSINO6KDPA47Y" hidden="1">#REF!</definedName>
    <definedName name="BExS79HUY1GAJJP4VMMZHU8UJI6O" hidden="1">#REF!</definedName>
    <definedName name="BExS7DU7IOWG5MHL28Z4KOM2V434" hidden="1">#REF!</definedName>
    <definedName name="BExS7G38ASJVTDO2IAPA36EB2SPF" hidden="1">#REF!</definedName>
    <definedName name="BExS7HQI0PBQNP39JUZ69RMC7M7N" hidden="1">#REF!</definedName>
    <definedName name="BExS7OMN1QE2YU6NHH9MBCARTNSN" hidden="1">#REF!</definedName>
    <definedName name="BExS7TKQYLRZGM93UY3ZJZJBQNFJ" hidden="1">#REF!</definedName>
    <definedName name="BExS7TVIHJQ54K2Q7S5TI60WWB6A" hidden="1">#REF!</definedName>
    <definedName name="BExS7Y2LNGVHSIBKC7C3R6X4LDR6" hidden="1">#REF!</definedName>
    <definedName name="BExS80RP8GCPNFHHGN85D3RLJQWW" hidden="1">#REF!</definedName>
    <definedName name="BExS81TE0EY44Y3W2M4Z4MGNP5OM" hidden="1">#REF!</definedName>
    <definedName name="BExS81YPDZDVJJVS15HV2HDXAC3Y" hidden="1">#REF!</definedName>
    <definedName name="BExS82PRVNUTEKQZS56YT2DVF6C2" hidden="1">#REF!</definedName>
    <definedName name="BExS8BPG5A0GR5AO1U951NDGGR0L" hidden="1">#REF!</definedName>
    <definedName name="BExS8GI2WPR846M34JS5A1NS75Q4" hidden="1">#REF!</definedName>
    <definedName name="BExS8GSUS17UY50TEM2AWF36BR9Z" hidden="1">#REF!</definedName>
    <definedName name="BExS8HJRBVG0XI6PWA9KTMJZMQXK" hidden="1">#REF!</definedName>
    <definedName name="BExS8LQTNX922FCMI8FORKMV1ZCD" hidden="1">#REF!</definedName>
    <definedName name="BExS8R51C8RM2FS6V6IRTYO9GA4A" hidden="1">#REF!</definedName>
    <definedName name="BExS8W8G0X4RIQXAZCCLUM05FF9P" hidden="1">#REF!</definedName>
    <definedName name="BExS8WDX408F60MH1X9B9UZ2H4R7" hidden="1">#REF!</definedName>
    <definedName name="BExS8Z2W2QEC3MH0BZIYLDFQNUIP" hidden="1">#REF!</definedName>
    <definedName name="BExS92DKGRFFCIA9C0IXDOLO57EP" hidden="1">#REF!</definedName>
    <definedName name="BExS970VMB40OE1CEB7FR2ZHFGZ0" hidden="1">#REF!</definedName>
    <definedName name="BExS98OB4321YCHLCQ022PXKTT2W" hidden="1">#REF!</definedName>
    <definedName name="BExS9C9N8GFISC6HUERJ0EI06GB2" hidden="1">#REF!</definedName>
    <definedName name="BExS9CPVW6WCYA1J6FIK1SUX8GUC" hidden="1">#N/A</definedName>
    <definedName name="BExS9DX13CACP3J8JDREK30JB1SQ" hidden="1">#REF!</definedName>
    <definedName name="BExS9FPRS2KRRCS33SE6WFNF5GYL" hidden="1">#REF!</definedName>
    <definedName name="BExS9GM63JA17TV23UW3L5EKRXZO" hidden="1">#REF!</definedName>
    <definedName name="BExS9HTAUW96ZY8NN15QP0AXHOO4" hidden="1">#N/A</definedName>
    <definedName name="BExS9WI0A6PSEB8N9GPXF2Z7MWHM" hidden="1">#REF!</definedName>
    <definedName name="BExSA5HP306TN9XJS0TU619DLRR7" hidden="1">#REF!</definedName>
    <definedName name="BExSA8XP9BOH0YKC3307Y604DI29" hidden="1">#N/A</definedName>
    <definedName name="BExSAA4TQVBEW9YTSAC7IB9WGR0N" hidden="1">#REF!</definedName>
    <definedName name="BExSAAVWQOOIA6B3JHQVGP08HFEM" hidden="1">#REF!</definedName>
    <definedName name="BExSAFJ3IICU2M7QPVE4ARYMXZKX" hidden="1">#REF!</definedName>
    <definedName name="BExSAH6ID8OHX379UXVNGFO8J6KQ" hidden="1">#REF!</definedName>
    <definedName name="BExSAK6EXNPDX7DE4EUWYHYZVT4F" hidden="1">#N/A</definedName>
    <definedName name="BExSAQBHIXGQRNIRGCJMBXUPCZQA" hidden="1">#REF!</definedName>
    <definedName name="BExSAT5WZEM6Z4GG7X374JPK349Y" hidden="1">#REF!</definedName>
    <definedName name="BExSAUTCT4P7JP57NOR9MTX33QJZ" hidden="1">#REF!</definedName>
    <definedName name="BExSAY9CA9TFXQ9M9FBJRGJO9T9E" hidden="1">#REF!</definedName>
    <definedName name="BExSB4JYKQ3MINI7RAYK5M8BLJDC" hidden="1">#REF!</definedName>
    <definedName name="BExSBGE76W1Y4JNTOM7QVV2166PE" hidden="1">#REF!</definedName>
    <definedName name="BExSBH52Q8SFVCYO7ZIWLK6QOB7A" hidden="1">#N/A</definedName>
    <definedName name="BExSBLHLZEN3PRHIEFPE7TGE3CI4" hidden="1">#REF!</definedName>
    <definedName name="BExSBLHMDPAU7TLJHXOGAD2L0A74" hidden="1">#REF!</definedName>
    <definedName name="BExSBMOS41ZRLWYLOU29V6Y7YORR" hidden="1">#REF!</definedName>
    <definedName name="BExSBR16HCWA9FBIA09B3O8PW691" hidden="1">#N/A</definedName>
    <definedName name="BExSBRBXXQMBU1TYDW1BXTEVEPRU" hidden="1">#REF!</definedName>
    <definedName name="BExSBWFE0RQHNC1226XNR1NBU90X" localSheetId="9" hidden="1">Balance #REF!</definedName>
    <definedName name="BExSBWFE0RQHNC1226XNR1NBU90X" hidden="1">Balance #REF!</definedName>
    <definedName name="BExSC54998WTZ21DSL0R8UN0Y9JH" hidden="1">#REF!</definedName>
    <definedName name="BExSC60N7WR9PJSNC9B7ORCX9NGY" hidden="1">#REF!</definedName>
    <definedName name="BExSC8PRXNCUSVS4UVFZF4JLSYW0" hidden="1">#N/A</definedName>
    <definedName name="BExSC9M353D3EKCXI5GRYJZYPZYZ" hidden="1">#REF!</definedName>
    <definedName name="BExSCDYNEQPI7YC5J7LIECE4H8DR" hidden="1">#N/A</definedName>
    <definedName name="BExSCE99EZTILTTCE4NJJF96OYYM" hidden="1">#REF!</definedName>
    <definedName name="BExSCHUQZ2HFEWS54X67DIS8OSXZ" hidden="1">#REF!</definedName>
    <definedName name="BExSCOG41SKKG4GYU76WRWW1CTE6" hidden="1">#REF!</definedName>
    <definedName name="BExSCS1L4L1WFQG8FJTIU1SNPC6E" hidden="1">#N/A</definedName>
    <definedName name="BExSCVC9P86YVFMRKKUVRV29MZXZ" hidden="1">#REF!</definedName>
    <definedName name="BExSCX5193Y72W7OAXAEZR592DYB" hidden="1">#REF!</definedName>
    <definedName name="BExSD16RWPJ4BKJERNVKGA3W1V8N" hidden="1">#REF!</definedName>
    <definedName name="BExSD233CH4MU9ZMGNRF97ZV7KWU" hidden="1">#REF!</definedName>
    <definedName name="BExSD2U0F3BN6IN9N4R2DTTJG15H" hidden="1">#REF!</definedName>
    <definedName name="BExSD6A6NY15YSMFH51ST6XJY429" hidden="1">#REF!</definedName>
    <definedName name="BExSD9VH6PF6RQ135VOEE08YXPAW" hidden="1">#REF!</definedName>
    <definedName name="BExSDBIWAEDUVW972RXZINOXW7V8" hidden="1">#REF!</definedName>
    <definedName name="BExSDJ5ZE3T46HSF6W0OXL80TXQG" hidden="1">#REF!</definedName>
    <definedName name="BExSDLKFT8BX5OI96MZEUO0HK3KU" hidden="1">#N/A</definedName>
    <definedName name="BExSDP5Y04WWMX2WWRITWOX8R5I9" hidden="1">#REF!</definedName>
    <definedName name="BExSDPGR5R74ZFMH4RJPZFMDS5LP" hidden="1">#N/A</definedName>
    <definedName name="BExSDSGM203BJTNS9MKCBX453HMD" hidden="1">#REF!</definedName>
    <definedName name="BExSDT20XUFXTDM37M148AXAP7HN" hidden="1">#REF!</definedName>
    <definedName name="BExSDYAYPQ5DTO56FXIWZE6SXLRW" hidden="1">#N/A</definedName>
    <definedName name="BExSDZSV8CMRW96H5TFBYPHJZ96U" hidden="1">#REF!</definedName>
    <definedName name="BExSE86ZG0SDHYIZ1HTDV38VKABT" hidden="1">#N/A</definedName>
    <definedName name="BExSEEHK1VLWD7JBV9SVVVIKQZ3I" hidden="1">#REF!</definedName>
    <definedName name="BExSEJKZLX37P3V33TRTFJ30BFRK" hidden="1">#REF!</definedName>
    <definedName name="BExSEP9UVOAI6TMXKNK587PQ3328" hidden="1">#REF!</definedName>
    <definedName name="BExSERZ34ETZF8OI93MYIVZX4RDV" hidden="1">#REF!</definedName>
    <definedName name="BExSEX7TXBRWNPTAXIYVYVE0LWLR" hidden="1">#N/A</definedName>
    <definedName name="BExSEX7UACCA9510SGXCT2TG2SI2" hidden="1">#REF!</definedName>
    <definedName name="BExSF07QFLZCO4P6K6QF05XG7PH1" hidden="1">#REF!</definedName>
    <definedName name="BExSF8LTUOTZCGUD1MJ0WGNJ39A7" hidden="1">#N/A</definedName>
    <definedName name="BExSFDEHHHQ2TBGC1D41WVP3H32M" hidden="1">#REF!</definedName>
    <definedName name="BExSFELNPJYUZX393PKWKNNZYV1N" hidden="1">#REF!</definedName>
    <definedName name="BExSFHAQUR19I0OM9F5DQ9ZJOOE5" hidden="1">#N/A</definedName>
    <definedName name="BExSFJ8ZAGQ63A4MVMZRQWLVRGQ5" hidden="1">#REF!</definedName>
    <definedName name="BExSFKQRST2S9KXWWLCXYLKSF4G1" hidden="1">#REF!</definedName>
    <definedName name="BExSFMUG1QEU4I02S3W8YGVHNT99" hidden="1">#REF!</definedName>
    <definedName name="BExSFRC4O2C57APOIAIMXAMIROSJ" hidden="1">#N/A</definedName>
    <definedName name="BExSFYDRRTAZVPXRWUF5PDQ97WFF" hidden="1">#REF!</definedName>
    <definedName name="BExSFZVPFTXA3F0IJ2NGH1GXX9R7" hidden="1">#REF!</definedName>
    <definedName name="BExSG90Q4ZUU2IPGDYOM169NJV9S" hidden="1">#REF!</definedName>
    <definedName name="BExSG9X3DU845PNXYJGGLBQY2UHG" hidden="1">#REF!</definedName>
    <definedName name="BExSGE44E3EREL68ZP7YFG8JSCBR" hidden="1">#REF!</definedName>
    <definedName name="BExSGE45J27MDUUNXW7Z8Q33UAON" hidden="1">#REF!</definedName>
    <definedName name="BExSGE9LY91Q0URHB4YAMX0UAMYI" hidden="1">#REF!</definedName>
    <definedName name="BExSGEEWSM6V6B3J3F29MN7WAH14" hidden="1">#REF!</definedName>
    <definedName name="BExSGJT4LF1CNH5RN5GZ373ISW9D" hidden="1">#REF!</definedName>
    <definedName name="BExSGLB2URTLBCKBB4Y885W925F2" hidden="1">#REF!</definedName>
    <definedName name="BExSGMI9D2S5PMXCL69RR05IVX9Q" hidden="1">#REF!</definedName>
    <definedName name="BExSGOAYG73SFWOPAQV80P710GID" hidden="1">#REF!</definedName>
    <definedName name="BExSGOWJHRW7FWKLO2EHUOOGHNAF" hidden="1">#REF!</definedName>
    <definedName name="BExSGOWJTAP41ZV5Q23H7MI9C76W" hidden="1">#REF!</definedName>
    <definedName name="BExSGR5JQVX2HQ0PKCGZNSSUM1RV" hidden="1">#REF!</definedName>
    <definedName name="BExSGVHX69GJZHD99DKE4RZ042B1" hidden="1">#REF!</definedName>
    <definedName name="BExSGWZVRKE0R57UV5COG2P9LCMO" localSheetId="9" hidden="1">Balance #REF!</definedName>
    <definedName name="BExSGWZVRKE0R57UV5COG2P9LCMO" hidden="1">Balance #REF!</definedName>
    <definedName name="BExSGZJO4J4ZO04E2N2ECVYS9DEZ" hidden="1">#REF!</definedName>
    <definedName name="BExSH4HLTQVL4MI545VJL4WFN9U2" hidden="1">#REF!</definedName>
    <definedName name="BExSH4HMJS0TXSYHRWJRFTJ7NOSN" hidden="1">#REF!</definedName>
    <definedName name="BExSHAHFHS7MMNJR8JPVABRGBVIT" hidden="1">#REF!</definedName>
    <definedName name="BExSHDS3RJMD6MEJ67RL63M0SEIC" hidden="1">#REF!</definedName>
    <definedName name="BExSHGH88QZWW4RNAX4YKAZ5JEBL" hidden="1">#REF!</definedName>
    <definedName name="BExSHOKK1OO3CX9Z28C58E5J1D9W" hidden="1">#REF!</definedName>
    <definedName name="BExSHQD8KYLTQGDXIRKCHQQ7MKIH" hidden="1">#REF!</definedName>
    <definedName name="BExSHUKBQVT2G9G0K9ORVIJO6TU8" hidden="1">#REF!</definedName>
    <definedName name="BExSHVGPIAHXI97UBLI9G4I4M29F" hidden="1">#REF!</definedName>
    <definedName name="BExSI0K2YL3HTCQAD8A7TR4QCUR6" hidden="1">#REF!</definedName>
    <definedName name="BExSIFUDNRWXWIWNGCCFOOD8WIAZ" hidden="1">#REF!</definedName>
    <definedName name="BExTTE2WE7RYL5R2T50AYGDWE452" hidden="1">#N/A</definedName>
    <definedName name="BExTTWD2PGX3Y9FR5F2MRNLY1DIY" hidden="1">#REF!</definedName>
    <definedName name="BExTTZNS2PBCR93C9IUW49UZ4I6T" hidden="1">#REF!</definedName>
    <definedName name="BExTU2YFQ25JQ6MEMRHHN66VLTPJ" hidden="1">#REF!</definedName>
    <definedName name="BExTU75IOII1V5O0C9X2VAYYVJUG" hidden="1">#REF!</definedName>
    <definedName name="BExTUA5F7V4LUIIAM17J3A8XF3JE" hidden="1">#REF!</definedName>
    <definedName name="BExTUECFLAEXRJMUDQ0N8Q0TA0YU" hidden="1">#REF!</definedName>
    <definedName name="BExTUJ53ANGZ3H1KDK4CR4Q0OD6P" hidden="1">#REF!</definedName>
    <definedName name="BExTUKXSZBM7C57G6NGLWGU4WOHY" hidden="1">#REF!</definedName>
    <definedName name="BExTUOOMC43GH95KQ1PJ86MN9XDF" hidden="1">#REF!</definedName>
    <definedName name="BExTUSQCFFYZCDNHWHADBC2E1ZP1" hidden="1">#REF!</definedName>
    <definedName name="BExTUVFGOJEYS28JURA5KHQFDU5J" hidden="1">#REF!</definedName>
    <definedName name="BExTUW10U40QCYGHM5NJ3YR1O5SP" hidden="1">#REF!</definedName>
    <definedName name="BExTUWXFQHINU66YG82BI20ATMB5" hidden="1">#REF!</definedName>
    <definedName name="BExTUY9WNSJ91GV8CP0SKJTEIV82" hidden="1">#REF!</definedName>
    <definedName name="BExTV67VIM8PV6KO253M4DUBJQLC" hidden="1">#REF!</definedName>
    <definedName name="BExTVELZCF2YA5L6F23BYZZR6WHF" hidden="1">#REF!</definedName>
    <definedName name="BExTVGPIQZ99YFXUC8OONUX5BD42" hidden="1">#REF!</definedName>
    <definedName name="BExTVOCKYOGE7KYNAQKVZ5QC118M" hidden="1">#REF!</definedName>
    <definedName name="BExTVTLH2E1SH7Z2XBYHUOQBWWLI" hidden="1">#REF!</definedName>
    <definedName name="BExTVZQLP9VFLEYQ9280W13X7E8K" hidden="1">#REF!</definedName>
    <definedName name="BExTWB4LA1PODQOH4LDTHQKBN16K" hidden="1">#REF!</definedName>
    <definedName name="BExTWFX8OYD9IX59PTP73YAC8O9G" hidden="1">#REF!</definedName>
    <definedName name="BExTWH4CZGJ2C1DTQ8K4WLV227JA" hidden="1">#N/A</definedName>
    <definedName name="BExTWI0Q8AWXUA3ZN7I5V3QK2KM1" hidden="1">#REF!</definedName>
    <definedName name="BExTWI0R31187AOWYLZ1W1WNI84K" hidden="1">#REF!</definedName>
    <definedName name="BExTWJTGTEM42YMMOXES1DOPT9UG" hidden="1">#REF!</definedName>
    <definedName name="BExTWJTIA3WUW1PUWXAOP9O8NKLZ" hidden="1">#REF!</definedName>
    <definedName name="BExTWTERU1SE8R3LRC2C4HQMOIB1" hidden="1">#REF!</definedName>
    <definedName name="BExTWW95OX07FNA01WF5MSSSFQLX" hidden="1">#REF!</definedName>
    <definedName name="BExTX476KI0RNB71XI5TYMANSGBG" hidden="1">#REF!</definedName>
    <definedName name="BExTXJ6HBAIXMMWKZTJNFDYVZCAY" hidden="1">#REF!</definedName>
    <definedName name="BExTXKJ5QRNKTJZ0MQ0EP7P6RF9E" hidden="1">#N/A</definedName>
    <definedName name="BExTXT812NQT8GAEGH738U29BI0D" hidden="1">#REF!</definedName>
    <definedName name="BExTXWIP2TFPTQ76NHFOB72NICRZ" hidden="1">#REF!</definedName>
    <definedName name="BExTY1WXTBXUD0M1NWE12NMAUGCO" hidden="1">#REF!</definedName>
    <definedName name="BExTY5T62H651VC86QM4X7E28JVA" hidden="1">#REF!</definedName>
    <definedName name="BExTY8T41OBZ32MRCWT76H4XO1YE" hidden="1">#REF!</definedName>
    <definedName name="BExTYH77PXHFH0JA4M8103J6YXK5" hidden="1">#REF!</definedName>
    <definedName name="BExTYHCJJ2NWRM1RV59FYR41534U" hidden="1">#REF!</definedName>
    <definedName name="BExTYK7368DVVU86TTMZBY05WA4L" hidden="1">#REF!</definedName>
    <definedName name="BExTYKCEFJ83LZM95M1V7CSFQVEA" hidden="1">#REF!</definedName>
    <definedName name="BExTYPLA9N640MFRJJQPKXT7P88M" hidden="1">#REF!</definedName>
    <definedName name="BExTYSL7HJ48U8YGJX8ZIDH3P5TQ" hidden="1">#REF!</definedName>
    <definedName name="BExTYUZJSBLCUJN057GKB51XLU5H" hidden="1">#N/A</definedName>
    <definedName name="BExTYYL1DOC5P9PZKXYT6FUBVI25" hidden="1">#REF!</definedName>
    <definedName name="BExTZ7F71SNTOX4LLZCK5R9VUMIJ" hidden="1">#REF!</definedName>
    <definedName name="BExTZ8X5G9S3PA4FPSNK7T69W7QT" hidden="1">#REF!</definedName>
    <definedName name="BExTZ97Y0RMR8V5BI9F2H4MFB77O" hidden="1">#REF!</definedName>
    <definedName name="BExTZ9O8DIZGO1QEAKRK7WGD6S39" hidden="1">#N/A</definedName>
    <definedName name="BExTZCTEHD9HCHW8ABP8HAYXVQDK" hidden="1">#REF!</definedName>
    <definedName name="BExTZK5PMCAXJL4DUIGL6H9Y8U4C" hidden="1">#REF!</definedName>
    <definedName name="BExTZKB6L5SXV5UN71YVTCBEIGWY" hidden="1">#REF!</definedName>
    <definedName name="BExTZLICVKK4NBJFEGL270GJ2VQO" hidden="1">#REF!</definedName>
    <definedName name="BExTZO2596CBZKPI7YNA1QQNPAIJ" hidden="1">#REF!</definedName>
    <definedName name="BExTZUCIE55KT7NRD3DZUNSIUMN4" hidden="1">#N/A</definedName>
    <definedName name="BExTZY8TDV4U7FQL7O10G6VKWKPJ" hidden="1">#REF!</definedName>
    <definedName name="BExU02QNT4LT7H9JPUC4FXTLVGZT" hidden="1">#REF!</definedName>
    <definedName name="BExU06XPYZMDSA4KS7KP9HHIPYFI" hidden="1">#N/A</definedName>
    <definedName name="BExU091A10QVE7583Q5CAHW138RD" hidden="1">#REF!</definedName>
    <definedName name="BExU0ADVKDDZ55RMLBI4XRNAIBDJ" hidden="1">#N/A</definedName>
    <definedName name="BExU0BFJJQO1HJZKI14QGOQ6JROO" hidden="1">#REF!</definedName>
    <definedName name="BExU0EKSKCGDXPAO3DTPW107N8AM" hidden="1">#N/A</definedName>
    <definedName name="BExU0FH5WTGW8MRFUFMDDSMJ6YQ5" hidden="1">#REF!</definedName>
    <definedName name="BExU0FMLYKBHXH0JHAD0FA64EF92" hidden="1">#REF!</definedName>
    <definedName name="BExU0GDOIL9U33QGU9ZU3YX3V1I4" hidden="1">#REF!</definedName>
    <definedName name="BExU0HKTO8WJDQDWRTUK5TETM3HS" hidden="1">#REF!</definedName>
    <definedName name="BExU0HVLX7YZIZHDHVBYLYG0D699" hidden="1">#REF!</definedName>
    <definedName name="BExU0MTJQPE041ZN7H8UKGV6MZT7" hidden="1">#REF!</definedName>
    <definedName name="BExU0NKM8T7140NS30IONJJ4U0ZZ" hidden="1">#N/A</definedName>
    <definedName name="BExU0XB6XCXI4SZ92YEUFMW4TAXF" hidden="1">#REF!</definedName>
    <definedName name="BExU0ZUUFYHLUK4M4E8GLGIBBNT0" hidden="1">#REF!</definedName>
    <definedName name="BExU147D6RPG6ZVTSXRKFSVRHSBG" hidden="1">#REF!</definedName>
    <definedName name="BExU16R10W1SOAPNG4CDJ01T7JRE" hidden="1">#REF!</definedName>
    <definedName name="BExU17CKOR3GNIHDNVLH9L1IOJS9" hidden="1">#REF!</definedName>
    <definedName name="BExU1CW8P9X1X9ZIAYTNU91ULOFO" hidden="1">#N/A</definedName>
    <definedName name="BExU1DN4RELJSQTQUF8YK7BNGXKO" hidden="1">#REF!</definedName>
    <definedName name="BExU1GXUTLRPJN4MRINLAPHSZQFG" hidden="1">#REF!</definedName>
    <definedName name="BExU1IL9AOHFO85BZB6S60DK3N8H" hidden="1">#REF!</definedName>
    <definedName name="BExU1L4VUAA79QWH15BAL2ZGBFT3" hidden="1">#N/A</definedName>
    <definedName name="BExU1NOPS09CLFZL1O31RAF9BQNQ" hidden="1">#REF!</definedName>
    <definedName name="BExU1PH9MOEX1JZVZ3D5M9DXB191" hidden="1">#REF!</definedName>
    <definedName name="BExU1QZEEKJA35IMEOLOJ3ODX0ZA" hidden="1">#REF!</definedName>
    <definedName name="BExU1VRURIWWVJ95O40WA23LMTJD" hidden="1">#REF!</definedName>
    <definedName name="BExU1XVK99AGSD0L9MPXSZZ8SLNQ" hidden="1">#N/A</definedName>
    <definedName name="BExU2941Z7GTMQ5O1VVPEU7YRR7P" hidden="1">#REF!</definedName>
    <definedName name="BExU2M5CK6XK55UIHDVYRXJJJRI4" hidden="1">#REF!</definedName>
    <definedName name="BExU2QCDYJ3L083T6RSZ2XFK8S72" localSheetId="9" hidden="1">Balance #REF!</definedName>
    <definedName name="BExU2QCDYJ3L083T6RSZ2XFK8S72" hidden="1">Balance #REF!</definedName>
    <definedName name="BExU2TXVT25ZTOFQAF6CM53Z1RLF" hidden="1">#REF!</definedName>
    <definedName name="BExU2XZLYIU19G7358W5T9E87AFR" hidden="1">#REF!</definedName>
    <definedName name="BExU356ETIU8HIDQ09UONZJF4UZW" hidden="1">#N/A</definedName>
    <definedName name="BExU39IY3BPCI6HHEZRVL66Z7R9N" hidden="1">#N/A</definedName>
    <definedName name="BExU3A9T0WZ4YUJCMKK8IAL7S4DC" hidden="1">#REF!</definedName>
    <definedName name="BExU3B66MCKJFSKT3HL8B5EJGVX0" hidden="1">#REF!</definedName>
    <definedName name="BExU3D9R4DRJADX0E7E2OZ3T6J9D" hidden="1">#REF!</definedName>
    <definedName name="BExU3HBHJVGN55Y6OKHVEACQQGIT" hidden="1">#REF!</definedName>
    <definedName name="BExU3HX1IEJGNDJI6N6CLR8ZJK9D" hidden="1">#REF!</definedName>
    <definedName name="BExU3QWQVA35KFNEQYRLU0ZG2TZ0" hidden="1">#REF!</definedName>
    <definedName name="BExU3UNI9NR1RNZR07NSLSZMDOQQ" hidden="1">#REF!</definedName>
    <definedName name="BExU401R18N6XKZKL7CNFOZQCM14" hidden="1">#REF!</definedName>
    <definedName name="BExU42QVGY7TK39W1BIN6CDRG2OE" hidden="1">#REF!</definedName>
    <definedName name="BExU44P2AEX6PD8VC4ISCROUCQSP" hidden="1">#REF!</definedName>
    <definedName name="BExU47OZMS6TCWMEHHF0UCSFLLPI" hidden="1">#REF!</definedName>
    <definedName name="BExU4D36E8TXN0M8KSNGEAFYP4DQ" hidden="1">#REF!</definedName>
    <definedName name="BExU4G31RRVLJ3AC6E1FNEFMXM3O" hidden="1">#REF!</definedName>
    <definedName name="BExU4GDVLPUEWBA4MRYRTQAUNO7B" hidden="1">#REF!</definedName>
    <definedName name="BExU4I148DA7PRCCISLWQ6ABXFK6" hidden="1">#REF!</definedName>
    <definedName name="BExU4JJ1TED26ZVDAVL5A9YDI8JZ" hidden="1">#REF!</definedName>
    <definedName name="BExU4JTUJVA2IWIJCNHH1AB0ML3R" hidden="1">#N/A</definedName>
    <definedName name="BExU4K9YLRVB8DDFREDWPAJAVU98" hidden="1">#N/A</definedName>
    <definedName name="BExU4L101H2KQHVKCKQ4PBAWZV6K" hidden="1">#REF!</definedName>
    <definedName name="BExU4L6BTZ8OQPZ5SFQ0R1V6HMY0" hidden="1">#REF!</definedName>
    <definedName name="BExU4MIZMMFZZWTK4WHGFZSMWPS8" hidden="1">#REF!</definedName>
    <definedName name="BExU4NA00RRRBGRT6TOB0MXZRCRZ" hidden="1">#REF!</definedName>
    <definedName name="BExU4PTMP2JLJ3TTJTZT1GR16S1T" hidden="1">#N/A</definedName>
    <definedName name="BExU4WPTW703B4RSHIZQ67NQ9SV5" hidden="1">#REF!</definedName>
    <definedName name="BExU4XRI4QKNTJ5NYIEXQIJ9G7R3" hidden="1">#REF!</definedName>
    <definedName name="BExU4XWZRGDFLCPK6HI2B3EXIQNU" hidden="1">#REF!</definedName>
    <definedName name="BExU51IFNZXPBDES28457LR8X60M" hidden="1">#REF!</definedName>
    <definedName name="BExU529CJ5AWHU0WNPZUYLVVT9GO" hidden="1">#REF!</definedName>
    <definedName name="BExU529I6YHVOG83TJHWSILIQU1S" hidden="1">#REF!</definedName>
    <definedName name="BExU57YCIKPRD8QWL6EU0YR3NG3J" hidden="1">#REF!</definedName>
    <definedName name="BExU5AI4SC76RU56IUBAKATHE71K" hidden="1">#N/A</definedName>
    <definedName name="BExU5DSTBWXLN6E59B757KRWRI6E" hidden="1">#REF!</definedName>
    <definedName name="BExU5N8L0E2WDEBA4ITD4A8FT8ON" hidden="1">#REF!</definedName>
    <definedName name="BExU5NE28662VWI5X9DXL54LDKWK" hidden="1">#REF!</definedName>
    <definedName name="BExU5TDWM8NNDHYPQ7OQODTQ368A" hidden="1">#REF!</definedName>
    <definedName name="BExU5WJ3211WM4E0NQ7Z56NZ2AHT" hidden="1">#N/A</definedName>
    <definedName name="BExU5X4OX1V1XHS6WSSORVQPP6Z3" hidden="1">#REF!</definedName>
    <definedName name="BExU5XVPARTFMRYHNUTBKDIL4UJN" hidden="1">#REF!</definedName>
    <definedName name="BExU657ZU716IQS9QLN2JB5RHE27" hidden="1">#REF!</definedName>
    <definedName name="BExU66KMFBAP8JCVG9VM1RD1TNFF" hidden="1">#REF!</definedName>
    <definedName name="BExU67BIP4IDGLTCZMUKNEA7DFWZ" hidden="1">#REF!</definedName>
    <definedName name="BExU68IOM3CB3TACNAE9565TW7SH" hidden="1">#REF!</definedName>
    <definedName name="BExU6AM82KN21E82HMWVP3LWP9IL" hidden="1">#REF!</definedName>
    <definedName name="BExU6FEU1MRHU98R9YOJC5OKUJ6L" hidden="1">#REF!</definedName>
    <definedName name="BExU6KIAJ663Y8W8QMU4HCF183DF" hidden="1">#REF!</definedName>
    <definedName name="BExU6KT19B4PG6SHXFBGBPLM66KT" hidden="1">#REF!</definedName>
    <definedName name="BExU6MWL30NHY8I1G97R2SU1TD1Y" hidden="1">#REF!</definedName>
    <definedName name="BExU6PAVKIOAIMQ9XQIHHF1SUAGO" hidden="1">#REF!</definedName>
    <definedName name="BExU6WXXC7SSQDMHSLUN5C2V4IYX" hidden="1">#REF!</definedName>
    <definedName name="BExU6XZSZXWS1YROTI4LU4RDHYAI" hidden="1">#N/A</definedName>
    <definedName name="BExU73387E74XE8A9UKZLZNJYY65" hidden="1">#REF!</definedName>
    <definedName name="BExU76ZHCJM8I7VSICCMSTC33O6U" hidden="1">#REF!</definedName>
    <definedName name="BExU77L1ZM2BRJB4M5RWTLREPRBO" hidden="1">#REF!</definedName>
    <definedName name="BExU7BBTUF8BQ42DSGM94X5TG5GF" hidden="1">#REF!</definedName>
    <definedName name="BExU7BS3XSL1JCS5MVLYD5GYT878" hidden="1">#N/A</definedName>
    <definedName name="BExU7DVMNLPZ8DIZKTOS0GLZESXN" hidden="1">#REF!</definedName>
    <definedName name="BExU7FDF4VOG2IZ9XFNVEWWUA0Q5" hidden="1">#N/A</definedName>
    <definedName name="BExU7HH4EAHFQHT4AXKGWAWZP3I0" hidden="1">#REF!</definedName>
    <definedName name="BExU7MF1ZVPDHOSMCAXOSYICHZ4I" hidden="1">#REF!</definedName>
    <definedName name="BExU7O2BJ6D5YCKEL6FD2EFCWYRX" hidden="1">#REF!</definedName>
    <definedName name="BExU7O2BYJGC4F5HP0DMQTFQ81MW" hidden="1">#REF!</definedName>
    <definedName name="BExU7Q0JS9YIUKUPNSSAIDK2KJAV" hidden="1">#REF!</definedName>
    <definedName name="BExU7VUWIK7942LR3XULMKX3BJWZ" hidden="1">#REF!</definedName>
    <definedName name="BExU80I6AE5OU7P7F5V7HWIZBJ4P" hidden="1">#REF!</definedName>
    <definedName name="BExU85AUW6RSKQIVXFO60KKE5T20" hidden="1">#REF!</definedName>
    <definedName name="BExU86NB26MCPYIISZ36HADONGT2" hidden="1">#REF!</definedName>
    <definedName name="BExU885EZZNSZV3GP298UJ8LB7OL" hidden="1">#REF!</definedName>
    <definedName name="BExU89XZ24NAEGSD8GN6NKO3596G" hidden="1">#REF!</definedName>
    <definedName name="BExU8FSAUP9TUZ1NO9WXK80QPHWV" hidden="1">#REF!</definedName>
    <definedName name="BExU8FSGATXULCM675VF1KYAHGP1" hidden="1">#REF!</definedName>
    <definedName name="BExU8I1AHERFI5OZQ03KNXTWWZK8" hidden="1">#REF!</definedName>
    <definedName name="BExU8KFLAN778MBN93NYZB0FV30G" hidden="1">#REF!</definedName>
    <definedName name="BExU8S2O68RLH6LUDGJKFXMKKE5J" hidden="1">#REF!</definedName>
    <definedName name="BExU8UX9JX3XLB47YZ8GFXE0V7R2" hidden="1">#REF!</definedName>
    <definedName name="BExU8V2QEONF9R0X2D3R15MZ0GVY" hidden="1">#REF!</definedName>
    <definedName name="BExU91DC3DGKPZD6LTER2IRTF89C" hidden="1">#REF!</definedName>
    <definedName name="BExU96M1J7P9DZQ3S9H0C12KGYTW" hidden="1">#REF!</definedName>
    <definedName name="BExU96M1K2FC0NPXT4M6DZ2AJNKM" hidden="1">#REF!</definedName>
    <definedName name="BExU9B98E0WUJ89KDTIKL2K0JEM7" hidden="1">#REF!</definedName>
    <definedName name="BExU9F05OR1GZ3057R6UL3WPEIYI" hidden="1">#REF!</definedName>
    <definedName name="BExU9GCSO5YILIKG6VAHN13DL75K" hidden="1">#REF!</definedName>
    <definedName name="BExU9KJOZLO15N11MJVN782NFGJ0" hidden="1">#REF!</definedName>
    <definedName name="BExU9LG29XU2K1GNKRO4438JYQZE" hidden="1">#REF!</definedName>
    <definedName name="BExU9RW36I5Z6JIXUIUB3PJH86LT" hidden="1">#REF!</definedName>
    <definedName name="BExUA28AO7OWDG3H23Q0CL4B7BHW" hidden="1">#REF!</definedName>
    <definedName name="BExUA4103A6GVO1GRP4K3UY56901" hidden="1">#REF!</definedName>
    <definedName name="BExUA5O923FFNEBY8BPO1TU3QGBM" hidden="1">#REF!</definedName>
    <definedName name="BExUA6Q4K25VH452AQ3ZIRBCMS61" hidden="1">#REF!</definedName>
    <definedName name="BExUA9F8U80Z6OL248VIEFPS5J60" hidden="1">#REF!</definedName>
    <definedName name="BExUAFV4JMBSM2SKBQL9NHL0NIBS" hidden="1">#REF!</definedName>
    <definedName name="BExUAK2DNT2RHGZ5C14SW6S45V4B" hidden="1">#N/A</definedName>
    <definedName name="BExUAMWQODKBXMRH1QCMJLJBF8M7" hidden="1">#REF!</definedName>
    <definedName name="BExUAUJSYUM6FHS8A3I16B46KC8I" hidden="1">#N/A</definedName>
    <definedName name="BExUAX8WS5OPVLCDXRGKTU2QMTFO" hidden="1">#REF!</definedName>
    <definedName name="BExUB33FJHDI3XKPQSVL75HO9RQ3" hidden="1">#REF!</definedName>
    <definedName name="BExUB3JHDL430WKBOVB9KNTSWU3Q" hidden="1">#REF!</definedName>
    <definedName name="BExUB8HLEXSBVPZ5AXNQEK96F1N4" hidden="1">#REF!</definedName>
    <definedName name="BExUB8MXZTKI13226L6UO2VVKEDO" hidden="1">#N/A</definedName>
    <definedName name="BExUBAVXNDR5JKMGP4OJYITN632O" hidden="1">#N/A</definedName>
    <definedName name="BExUBCDVZIEA7YT0LPSMHL5ZSERQ" hidden="1">#REF!</definedName>
    <definedName name="BExUBKXBUCN760QYU7Q8GESBWOQH" hidden="1">#REF!</definedName>
    <definedName name="BExUBL83ED0P076RN9RJ8P1MZ299" hidden="1">#REF!</definedName>
    <definedName name="BExUBLIVCNZJIRZIQGP0SL7AB4AL" hidden="1">#REF!</definedName>
    <definedName name="BExUBN64LPXX4Z738WO97YQ5MXMX" hidden="1">#REF!</definedName>
    <definedName name="BExUBNRVHXRIJBHKA2TWL10IFYUF" hidden="1">#REF!</definedName>
    <definedName name="BExUBPV8GB3LLCKQZCK9OFOFPN4G" hidden="1">#REF!</definedName>
    <definedName name="BExUC623BDYEODBN0N4DO6PJQ7NU" hidden="1">#REF!</definedName>
    <definedName name="BExUC8WH8TCKBB5313JGYYQ1WFLT" hidden="1">#REF!</definedName>
    <definedName name="BExUCAEGQZ6PB4AG64761OAR17RY" hidden="1">#REF!</definedName>
    <definedName name="BExUCFCDK6SPH86I6STXX8X3WMC4" hidden="1">#REF!</definedName>
    <definedName name="BExUCLC6AQ5KR6LXSAXV4QQ8ASVG" hidden="1">#REF!</definedName>
    <definedName name="BExUCLXRMBYUVPD5K15YMWE2VADZ" hidden="1">#N/A</definedName>
    <definedName name="BExUCSOKNLPPC78XTSDSM02ANS98" hidden="1">#N/A</definedName>
    <definedName name="BExUCWQ7APJ18PAZZGCAXRTM3Q25" hidden="1">#N/A</definedName>
    <definedName name="BExUD2VG5ZBFKBFVG6USX7V19L6I" hidden="1">#N/A</definedName>
    <definedName name="BExUD4IOJ12X3PJG5WXNNGDRCKAP" hidden="1">#REF!</definedName>
    <definedName name="BExUD9WX9BWK72UWVSLYZJLAY5VY" hidden="1">#REF!</definedName>
    <definedName name="BExUDBEUJH9IACZDBL1VAUWPG0QW" hidden="1">#REF!</definedName>
    <definedName name="BExUDEV0CYVO7Y5IQQBEJ6FUY9S6" hidden="1">#REF!</definedName>
    <definedName name="BExUDNP9OIVEXUFNGDP4EL4ZC3LM" hidden="1">#N/A</definedName>
    <definedName name="BExUDQ3JPLF15XXZMZ6T43VLXCV3" hidden="1">#REF!</definedName>
    <definedName name="BExUDWOXQGIZW0EAIIYLQUPXF8YV" hidden="1">#REF!</definedName>
    <definedName name="BExUDXAIC17W1FUU8Z10XUAVB7CS" hidden="1">#REF!</definedName>
    <definedName name="BExUE531VKH0DY8RG7IWKKZUIWPU" localSheetId="9" hidden="1">Balance #REF!</definedName>
    <definedName name="BExUE531VKH0DY8RG7IWKKZUIWPU" hidden="1">Balance #REF!</definedName>
    <definedName name="BExUE5OMY7OAJQ9WR8C8HG311ORP" hidden="1">#REF!</definedName>
    <definedName name="BExUE6A747N6XQBVSV5XPUL2WJE9" hidden="1">#REF!</definedName>
    <definedName name="BExUEFKOQWXXGRNLAOJV2BJ66UB8" hidden="1">#REF!</definedName>
    <definedName name="BExUEJGX3OQQP5KFRJSRCZ70EI9V" hidden="1">#REF!</definedName>
    <definedName name="BExUEYR71COFS2X8PDNU21IPMQEU" hidden="1">#REF!</definedName>
    <definedName name="BExVPOATLLP8F6FVO3ZSFUR9IUKW" hidden="1">#REF!</definedName>
    <definedName name="BExVPRLJ9I6RX45EDVFSQGCPJSOK" hidden="1">#REF!</definedName>
    <definedName name="BExVQ16S8JBACB0RQYCMM2FD7UPD" hidden="1">#N/A</definedName>
    <definedName name="BExVQZYDED2G9N56OJTYXFS0QIN0" hidden="1">#N/A</definedName>
    <definedName name="BExVR15ITEN8TF2H5MGLG77YNGFE" hidden="1">#REF!</definedName>
    <definedName name="BExVR8NAH73TVNEQ6TXX8GAYA4RX" hidden="1">#REF!</definedName>
    <definedName name="BExVRJ4XJDD3N0Q8H6TYL6DOL067" hidden="1">#N/A</definedName>
    <definedName name="BExVS2RKSZZH5XLOT6E70YEC8XQN" hidden="1">#REF!</definedName>
    <definedName name="BExVS3TDJ3UEJJQDRC136SDK9M75" hidden="1">#N/A</definedName>
    <definedName name="BExVS6TAND82CBJNY4L4SO9LKEMV" hidden="1">#REF!</definedName>
    <definedName name="BExVSHLP0SWC0WM7D6I8LIGPGDD3" hidden="1">#N/A</definedName>
    <definedName name="BExVSL787C8E4HFQZ2NVLT35I2XV" hidden="1">#REF!</definedName>
    <definedName name="BExVSTFTVV14SFGHQUOJL5SQ5TX9" hidden="1">#REF!</definedName>
    <definedName name="BExVSVU65L2YLKIJ3DZTUD0PFENQ" hidden="1">#N/A</definedName>
    <definedName name="BExVT3MPE8LQ5JFN3HQIFKSQ80U4" hidden="1">#REF!</definedName>
    <definedName name="BExVT7TRK3NZHPME2TFBXOF1WBR9" hidden="1">#REF!</definedName>
    <definedName name="BExVT8Q3UT11GKS9N1QAOW5MGT0D" hidden="1">#N/A</definedName>
    <definedName name="BExVT9H0R0T7WGQAAC0HABMG54YM" hidden="1">#REF!</definedName>
    <definedName name="BExVTCMDDEDGLUIMUU6BSFHEWTOP" hidden="1">#REF!</definedName>
    <definedName name="BExVTCMDQMLKRA2NQR72XU6Y54IK" hidden="1">#REF!</definedName>
    <definedName name="BExVTCRV8FQ5U9OYWWL44N6KFNHU" hidden="1">#REF!</definedName>
    <definedName name="BExVTIRHC66J4SNZ9ZETFCLLT9XJ" hidden="1">#REF!</definedName>
    <definedName name="BExVTNESHPVG0A0KZ7BRX26MS0PF" hidden="1">#REF!</definedName>
    <definedName name="BExVTTJVTNRSBHBTUZ78WG2JM5MK" hidden="1">#REF!</definedName>
    <definedName name="BExVTUAYUR922VXBNO4MN569BULR" hidden="1">#REF!</definedName>
    <definedName name="BExVTW3OZ04QHKTFPPDM5JDNT6C1" hidden="1">#REF!</definedName>
    <definedName name="BExVTXLMYR87BC04D1ERALPUFVPG" hidden="1">#REF!</definedName>
    <definedName name="BExVU4CC7FEPY4XKH9CR79RNCJJV" hidden="1">#REF!</definedName>
    <definedName name="BExVU6QMM5J49S1312H8AMNK3Y8U" hidden="1">#REF!</definedName>
    <definedName name="BExVUH8APGCENALJLURZ242P1R0L" hidden="1">#REF!</definedName>
    <definedName name="BExVUL9V3H8ZF6Y72LQBBN639YAA" hidden="1">#REF!</definedName>
    <definedName name="BExVUYGMLSFBUTMD6OO4E2QW51SE" localSheetId="9" hidden="1">Balance #REF!</definedName>
    <definedName name="BExVUYGMLSFBUTMD6OO4E2QW51SE" hidden="1">Balance #REF!</definedName>
    <definedName name="BExVV5T14N2HZIK7HQ4P2KG09U0J" hidden="1">#REF!</definedName>
    <definedName name="BExVV7R410VYLADLX9LNG63ID6H1" hidden="1">#REF!</definedName>
    <definedName name="BExVVA033OB71P301YYKYS90S2LK" hidden="1">#REF!</definedName>
    <definedName name="BExVVCEED4JEKF59OV0G3T4XFMFO" hidden="1">#REF!</definedName>
    <definedName name="BExVVL3C3N914IGRASJHWI0ASX1P" hidden="1">#REF!</definedName>
    <definedName name="BExVVOOLPJR06MDRAZJ3IWGK9DGZ" hidden="1">#N/A</definedName>
    <definedName name="BExVVOZKOIY1PW78LS7HEZ8NQAWU" hidden="1">#REF!</definedName>
    <definedName name="BExVVPFO2J7FMSRPD36909HN4BZJ" hidden="1">#REF!</definedName>
    <definedName name="BExVVQ19AQ3VCARJOC38SF7OYE9Y" hidden="1">#REF!</definedName>
    <definedName name="BExVVQ19TAECID45CS4HXT1RD3AQ" hidden="1">#REF!</definedName>
    <definedName name="BExVVXOC5OLHEJTD5XGI2SDYCP59" hidden="1">#REF!</definedName>
    <definedName name="BExVW3YV5XGIVJ97UUPDJGJ2P15B" hidden="1">#REF!</definedName>
    <definedName name="BExVW5X571GEYR5SCU1Z2DHKWM79" hidden="1">#REF!</definedName>
    <definedName name="BExVW6YTKA098AF57M4PHNQ54XMH" hidden="1">#REF!</definedName>
    <definedName name="BExVW8RJVZPSRUKVPLI7O5P65H6B" hidden="1">#N/A</definedName>
    <definedName name="BExVWICT9YIJZXEVLBMV96HWK64H" hidden="1">#REF!</definedName>
    <definedName name="BExVWINKCH0V0NUWH363SMXAZE62" hidden="1">#REF!</definedName>
    <definedName name="BExVWYU8EK669NP172GEIGCTVPPA" hidden="1">#REF!</definedName>
    <definedName name="BExVX3HJPV9ZPAY12RMBV261NE68" hidden="1">#REF!</definedName>
    <definedName name="BExVX3MVJ0GHWPP1EL59ZQNKMX0B" hidden="1">#REF!</definedName>
    <definedName name="BExVX3XN2DRJKL8EDBIG58RYQ36R" hidden="1">#REF!</definedName>
    <definedName name="BExVXDZ63PUART77BBR5SI63TPC6" hidden="1">#REF!</definedName>
    <definedName name="BExVXHKI6LFYMGWISMPACMO247HL" hidden="1">#REF!</definedName>
    <definedName name="BExVXL63UD554ZAGWU3B2Y6ZAKEY" hidden="1">#N/A</definedName>
    <definedName name="BExVXLX2BZ5EF2X6R41BTKRJR1NM" hidden="1">#REF!</definedName>
    <definedName name="BExVXW96HZI0WUJZHYA5HXS1A06B" hidden="1">#N/A</definedName>
    <definedName name="BExVY0WI6ITY1INO0L1DP6GYNIRV" hidden="1">#N/A</definedName>
    <definedName name="BExVY11V7U1SAY4QKYE0PBSPD7LW" hidden="1">#REF!</definedName>
    <definedName name="BExVY1SV37DL5YU59HS4IG3VBCP4" hidden="1">#REF!</definedName>
    <definedName name="BExVY3G65JTSWP6O0WK55GU9JHG4" hidden="1">#N/A</definedName>
    <definedName name="BExVY3WFGJKSQA08UF9NCMST928Y" hidden="1">#REF!</definedName>
    <definedName name="BExVY7N7APOSX562C86T41J73BNN" hidden="1">#REF!</definedName>
    <definedName name="BExVY7XZS7ZEEEI66TWUYUKRGMHJ" hidden="1">#REF!</definedName>
    <definedName name="BExVY83I0HLKE567FM6L0L0AOFZM" hidden="1">#REF!</definedName>
    <definedName name="BExVY954UOEVQEIC5OFO4NEWVKAQ" hidden="1">#REF!</definedName>
    <definedName name="BExVYHDYIV5397LC02V4FEP8VD6W" hidden="1">#REF!</definedName>
    <definedName name="BExVYOVIZDA18YIQ0A30Q052PCAK" hidden="1">#REF!</definedName>
    <definedName name="BExVYQIXPEM6J4JVP78BRHIC05PV" hidden="1">#REF!</definedName>
    <definedName name="BExVYVGWN7SONLVDH9WJ2F1JS264" hidden="1">#REF!</definedName>
    <definedName name="BExVYX9TCZHBGH8YY4E6E1V5HGXR" hidden="1">#N/A</definedName>
    <definedName name="BExVZ9EO732IK6MNMG17Y1EFTJQC" hidden="1">#REF!</definedName>
    <definedName name="BExVZB1Y5J4UL2LKK0363EU7GIJ1" hidden="1">#REF!</definedName>
    <definedName name="BExVZESW4KWQ72XZ6AAT3JSAGMMO" hidden="1">#REF!</definedName>
    <definedName name="BExVZJLKJJPDWQ2I184M769HZPHH" hidden="1">#N/A</definedName>
    <definedName name="BExVZJQVO5LQ0BJH5JEN5NOBIAF6" hidden="1">#REF!</definedName>
    <definedName name="BExVZNXWS91RD7NXV5NE2R3C8WW7" hidden="1">#REF!</definedName>
    <definedName name="BExW0386REQRCQCVT9BCX80UPTRY" hidden="1">#REF!</definedName>
    <definedName name="BExW08X7MUCAUZUT84HH2K0HG8JM" hidden="1">#REF!</definedName>
    <definedName name="BExW0FYP4WXY71CYUG40SUBG9UWU" hidden="1">#REF!</definedName>
    <definedName name="BExW0HBAR94L0RTT4FLGEJ88FO94" hidden="1">#REF!</definedName>
    <definedName name="BExW0HBC1RMZ2GDGOGDTNAOOFO74" hidden="1">#REF!</definedName>
    <definedName name="BExW0P3T9G5BKC5BH3PKXPWH9TV5" hidden="1">#REF!</definedName>
    <definedName name="BExW0PJY0QT1YYHEOQPDHHNJJOC5" hidden="1">#REF!</definedName>
    <definedName name="BExW0RI61B4VV0ARXTFVBAWRA1C5" hidden="1">#REF!</definedName>
    <definedName name="BExW0ZFZK22WVH1ET2MVEUVKIIWF" hidden="1">#REF!</definedName>
    <definedName name="BExW0ZLHDTDPWSTP86BH1973T8RG" localSheetId="9" hidden="1">Balance #REF!</definedName>
    <definedName name="BExW0ZLHDTDPWSTP86BH1973T8RG" hidden="1">Balance #REF!</definedName>
    <definedName name="BExW1BVUYQTKMOR56MW7RVRX4L1L" hidden="1">#REF!</definedName>
    <definedName name="BExW1F1220628FOMTW5UAATHRJHK" hidden="1">#REF!</definedName>
    <definedName name="BExW1IMIU4LD3MBU2580KN52IELN" hidden="1">#N/A</definedName>
    <definedName name="BExW1LRXSKM1XNC127J04WLYFOKY" hidden="1">#N/A</definedName>
    <definedName name="BExW1TKA0Z9OP2DTG50GZR5EG8C7" hidden="1">#REF!</definedName>
    <definedName name="BExW1U0JLKQ094DW5MMOI8UHO09V" hidden="1">#REF!</definedName>
    <definedName name="BExW1VT9JUISL01TNQLF7CCZQEQ8" hidden="1">#N/A</definedName>
    <definedName name="BExW200C47VEF65VEHORMM49TD5I" hidden="1">#REF!</definedName>
    <definedName name="BExW22PGTQTO5C5TK1RQUWPR4X8X" hidden="1">#REF!</definedName>
    <definedName name="BExW2307ILO6X0KN6RR9XLW3XSD4" hidden="1">#N/A</definedName>
    <definedName name="BExW27CKTHXIQCUL3RSLAFEQV8VT" hidden="1">#REF!</definedName>
    <definedName name="BExW283NP9D366XFPXLGSCI5UB0L" hidden="1">#REF!</definedName>
    <definedName name="BExW29WF535OHEG91SW5OF7MQBU2" hidden="1">#REF!</definedName>
    <definedName name="BExW2EP20SJD1LMA5431D3CPLA9C" hidden="1">#N/A</definedName>
    <definedName name="BExW2H3C8WJSBW5FGTFKVDVJC4CL" hidden="1">#REF!</definedName>
    <definedName name="BExW2HOXVTHI2ZPONOSAL0BWVPQH" hidden="1">#N/A</definedName>
    <definedName name="BExW2IACYPBTB3XBGPHWAZ72RHPI" hidden="1">#REF!</definedName>
    <definedName name="BExW2MMV4TGEHSER5SMCB0ESNF5N" hidden="1">#N/A</definedName>
    <definedName name="BExW2MSCKPGF5K3I7TL4KF5ISUOL" hidden="1">#REF!</definedName>
    <definedName name="BExW2PXJH51WON8DF17MJXAAEQLI" hidden="1">#N/A</definedName>
    <definedName name="BExW2SMO90FU9W8DVVES6Q4E6BZR" hidden="1">#REF!</definedName>
    <definedName name="BExW2VXD5TES6KM5FAHX6IGJIIBH" hidden="1">#REF!</definedName>
    <definedName name="BExW2W2P7PJ8K20N2D8UWRKKXLUH" hidden="1">#REF!</definedName>
    <definedName name="BExW35YV9V70DFOPLUGI2W7IYOU2" hidden="1">#REF!</definedName>
    <definedName name="BExW36V9N91OHCUMGWJQL3I5P4JK" hidden="1">#REF!</definedName>
    <definedName name="BExW3ED0ELYF6TF3HQEQ12NRRYVN" hidden="1">#REF!</definedName>
    <definedName name="BExW3EIBA1J9Q9NA9VCGZGRS8WV7" hidden="1">#REF!</definedName>
    <definedName name="BExW3F3WP9VQ3D7T0TG63YC3YHL4" hidden="1">#REF!</definedName>
    <definedName name="BExW3FEO8FI8N6AGQKYEG4SQVJWB" hidden="1">#REF!</definedName>
    <definedName name="BExW3GB28STOMJUSZEIA7YKYNS4Y" hidden="1">#REF!</definedName>
    <definedName name="BExW3RJKTWGCZRZKATG48B9N9Y4Q" hidden="1">#N/A</definedName>
    <definedName name="BExW3T1K638HT5E0Y8MMK108P5JT" hidden="1">#REF!</definedName>
    <definedName name="BExW4217ZHL9VO39POSTJOD090WU" hidden="1">#REF!</definedName>
    <definedName name="BExW4A9UKFXF3O6PTX27Y73HSQ7B" hidden="1">#N/A</definedName>
    <definedName name="BExW4GPVROCSCE80OABY52RLZACR" hidden="1">#REF!</definedName>
    <definedName name="BExW4GPW71EBF8XPS2QGVQHBCDX3" hidden="1">#REF!</definedName>
    <definedName name="BExW4JKC5837JBPCOJV337ZVYYY3" hidden="1">#REF!</definedName>
    <definedName name="BExW4L7R1NVUKEQSVWZPXWCI6NVN" hidden="1">#REF!</definedName>
    <definedName name="BExW4QR9FV9MP5K610THBSM51RYO" hidden="1">#REF!</definedName>
    <definedName name="BExW4S980QVHHT7SZ0CMVH1Z25PN" hidden="1">#REF!</definedName>
    <definedName name="BExW4W5HHUEZ3O9DYN9KJZWC1FEL" hidden="1">#REF!</definedName>
    <definedName name="BExW4Z029R9E19ZENN3WEA3VDAD1" hidden="1">#REF!</definedName>
    <definedName name="BExW513KJRZVAA9T5LN8YPPXA2JG" hidden="1">#REF!</definedName>
    <definedName name="BExW5AE346WV79M25WV5HRAC8L1J" localSheetId="9" hidden="1">Balance #REF!</definedName>
    <definedName name="BExW5AE346WV79M25WV5HRAC8L1J" hidden="1">Balance #REF!</definedName>
    <definedName name="BExW5AZNT6IAZGNF2C879ODHY1B8" hidden="1">#REF!</definedName>
    <definedName name="BExW5EFO6R6U4UQLT4G2G4W9SX94" hidden="1">#REF!</definedName>
    <definedName name="BExW5WPU27WD4NWZOT0ZEJIDLX5J" hidden="1">#REF!</definedName>
    <definedName name="BExW5X64UZDAB8GEIIQBWQV66NV9" hidden="1">#REF!</definedName>
    <definedName name="BExW617PD26F8X9ZBW5QJE2P7JQP" hidden="1">#N/A</definedName>
    <definedName name="BExW61NYOHBXEBCZ80ZJTB38E7BS" hidden="1">#REF!</definedName>
    <definedName name="BExW64T5GUYKW4V1314DJGUR4ABG" hidden="1">#REF!</definedName>
    <definedName name="BExW660AV1TUV2XNUPD65RZR3QOO" hidden="1">#REF!</definedName>
    <definedName name="BExW66LVVZK656PQY1257QMHP2AY" hidden="1">#REF!</definedName>
    <definedName name="BExW6EJPHAP1TWT380AZLXNHR22P" hidden="1">#REF!</definedName>
    <definedName name="BExW6G1PJ38H10DVLL8WPQ736OEB" hidden="1">#REF!</definedName>
    <definedName name="BExW6J70Q9A424JNKDRTSENOPP8R" hidden="1">#N/A</definedName>
    <definedName name="BExW6QE0VJ5RRAQZB4SWWF8JTHCL" hidden="1">#REF!</definedName>
    <definedName name="BExW6VBZJIZQKUGA266XM1U9DFIU" hidden="1">#N/A</definedName>
    <definedName name="BExW6WJ2VW51JNF32JZF98WJDRR3" hidden="1">#REF!</definedName>
    <definedName name="BExW6X4OBC7MLCVITR9LU38LE0UR" hidden="1">#N/A</definedName>
    <definedName name="BExW74MG1WIOS7FRGX4CXWYNPZV1" hidden="1">#REF!</definedName>
    <definedName name="BExW782LBJUIVCV6ACRLJBIKVJFQ" hidden="1">#REF!</definedName>
    <definedName name="BExW794A74Z5F2K8LVQLD6VSKXUE" hidden="1">#REF!</definedName>
    <definedName name="BExW7A65ADPNCOL66UWVMT9KHCCN" hidden="1">#REF!</definedName>
    <definedName name="BExW7NSY9CQA1O23DAZ9TYTC0PAO" hidden="1">#REF!</definedName>
    <definedName name="BExW7Q79RJWXCSWJIY4GLGGQXX5G" hidden="1">#REF!</definedName>
    <definedName name="BExW7WSO9P77S8LDWZPHLY7OFIPE" hidden="1">#N/A</definedName>
    <definedName name="BExW81FTDZRQPT9WMV3KJ9HMTG49" hidden="1">#N/A</definedName>
    <definedName name="BExW8930M8YHIFNNC37EH6JQ8829" hidden="1">#N/A</definedName>
    <definedName name="BExW89DT2OUQ24LOFUS7BMP44P4B" hidden="1">#REF!</definedName>
    <definedName name="BExW8CTTIEAMRP4B357A0QL40KJM" hidden="1">#N/A</definedName>
    <definedName name="BExW8F85LPXGGA60ZY0SYAA0AHQD" hidden="1">#N/A</definedName>
    <definedName name="BExW8K0SSIPSKBVP06IJ71600HJZ" hidden="1">#REF!</definedName>
    <definedName name="BExW8NM8DJJESE7GF7VGTO2XO6P1" hidden="1">#REF!</definedName>
    <definedName name="BExW8T0GVY3ZYO4ACSBLHS8SH895" hidden="1">#REF!</definedName>
    <definedName name="BExW8VESZP3E3LA891JLDWPM42LM" hidden="1">#REF!</definedName>
    <definedName name="BExW8YEP73JMMU9HZ08PM4WHJQZ4" hidden="1">#REF!</definedName>
    <definedName name="BExW937AT53OZQRHNWQZ5BVH24IE" hidden="1">#REF!</definedName>
    <definedName name="BExW95LN5N0LYFFVP7GJEGDVDLF0" hidden="1">#REF!</definedName>
    <definedName name="BExW967733Q8RAJOHR2GJ3HO8JIW" hidden="1">#REF!</definedName>
    <definedName name="BExW97P544Y4RPZ4KKRVO8ZPMZ2V" hidden="1">#REF!</definedName>
    <definedName name="BExW99HW5O4L5ETRXPJIXU8EGS6Z" hidden="1">#N/A</definedName>
    <definedName name="BExW9G39X58B5FGJEE8EY65TJ80A" hidden="1">#REF!</definedName>
    <definedName name="BExW9JZK2CSFMKED1TX7YD9FRDO3" hidden="1">#REF!</definedName>
    <definedName name="BExW9POK1KIOI0ALS5MZIKTDIYMA" hidden="1">#REF!</definedName>
    <definedName name="BExW9TVLB7OIHTG98I7I4EXBL61S" hidden="1">#REF!</definedName>
    <definedName name="BExWAGCT64ZMUOCGKPISHHZ8FS9K" hidden="1">#REF!</definedName>
    <definedName name="BExXLDE6PN4ESWT3LXJNQCY94NE4" hidden="1">#REF!</definedName>
    <definedName name="BExXLDOYNIS8GLKISUIBXIOW06CA" hidden="1">#REF!</definedName>
    <definedName name="BExXLIHLHAZTRH0APJHX7JQB23AG" hidden="1">#N/A</definedName>
    <definedName name="BExXLQVPK2H3IF0NDDA5CT612EUK" hidden="1">#REF!</definedName>
    <definedName name="BExXLR6IO70TYTACKQH9M5PGV24J" hidden="1">#REF!</definedName>
    <definedName name="BExXLYZ1DUWDIP87T3Y5UXLVIY5I" hidden="1">#REF!</definedName>
    <definedName name="BExXM065WOLYRYHGHOJE0OOFXA4M" hidden="1">#REF!</definedName>
    <definedName name="BExXM3GUNXVDM82KUR17NNUMQCNI" hidden="1">#REF!</definedName>
    <definedName name="BExXMA28M8SH7MKIGETSDA72WUIZ" hidden="1">#REF!</definedName>
    <definedName name="BExXME9BGUVFBB6ZGMP9ND80ZK63" hidden="1">#REF!</definedName>
    <definedName name="BExXMN8Z71ZVH0CTFQK5XWYJMI6A" hidden="1">#REF!</definedName>
    <definedName name="BExXMOLHIAHDLFSA31PUB36SC3I9" hidden="1">#REF!</definedName>
    <definedName name="BExXMT8T5Z3M2JBQN65X2LKH0YQI" hidden="1">#REF!</definedName>
    <definedName name="BExXN1XNO7H60M9X1E7EVWFJDM5N" hidden="1">#REF!</definedName>
    <definedName name="BExXN22ZOTIW49GPLWFYKVM90FNZ" hidden="1">#REF!</definedName>
    <definedName name="BExXN4C031W9DK73MJHKL8YT1QA8" hidden="1">#REF!</definedName>
    <definedName name="BExXN6QAP8UJQVN4R4BQKPP4QK35" hidden="1">#REF!</definedName>
    <definedName name="BExXNBOA39T2X6Y5Y5GZ5DDNA1AX" hidden="1">#REF!</definedName>
    <definedName name="BExXND6872VJ3M2PGT056WQMWBHD" hidden="1">#REF!</definedName>
    <definedName name="BExXNGBLF0AFAI7ZSE8QABJO7SJ4" hidden="1">#N/A</definedName>
    <definedName name="BExXNLF031J9FH01MVK1J6TAB932" hidden="1">#REF!</definedName>
    <definedName name="BExXNPM24UN2PGVL9D1TUBFRIKR4" hidden="1">#REF!</definedName>
    <definedName name="BExXNRUWHTVKJZUNKVBFHLNVSDV2" hidden="1">#REF!</definedName>
    <definedName name="BExXNSLYWITH4246M4YVOUIV04ZJ" hidden="1">#REF!</definedName>
    <definedName name="BExXNTIB7V9GQ3CRSFP74N6ONCUD" hidden="1">#N/A</definedName>
    <definedName name="BExXNWYB165VO9MHARCL5WLCHWS0" hidden="1">#REF!</definedName>
    <definedName name="BExXO1G5TG80TSHNS86X0DXO6YHY" hidden="1">#REF!</definedName>
    <definedName name="BExXO278QHQN8JDK5425EJ615ECC" hidden="1">#REF!</definedName>
    <definedName name="BExXO6E9ABFOYA2LVN6RLW4BO9G6" hidden="1">#REF!</definedName>
    <definedName name="BExXO6ZP85325PSLSXWM38N73O6V" hidden="1">#REF!</definedName>
    <definedName name="BExXOBHOP0WGFHI2Y9AO4L440UVQ" hidden="1">#REF!</definedName>
    <definedName name="BExXOCJEK8U4DTT7CXZ9FY8XBL53" hidden="1">#N/A</definedName>
    <definedName name="BExXOHSAD2NSHOLLMZ2JWA4I3I1R" hidden="1">#REF!</definedName>
    <definedName name="BExXOJQBVBDGLVEYZAE7AL8F0VWX" hidden="1">#REF!</definedName>
    <definedName name="BExXOMQ9421Y32TZ81U6YGIP35QU" hidden="1">#REF!</definedName>
    <definedName name="BExXP62394S8WK1C5NDBS8957UTF" hidden="1">#REF!</definedName>
    <definedName name="BExXP6NNQV6PQ7DKKNXQTPXYHSFA" localSheetId="9" hidden="1">Balance #REF!</definedName>
    <definedName name="BExXP6NNQV6PQ7DKKNXQTPXYHSFA" hidden="1">Balance #REF!</definedName>
    <definedName name="BExXP80B5FGA00JCM7UXKPI3PB7Y" hidden="1">#REF!</definedName>
    <definedName name="BExXP85M4WXYVN1UVHUTOEKEG5XS" hidden="1">#REF!</definedName>
    <definedName name="BExXPBWKTZV1S52ZB9I9F1I4JV2Y" hidden="1">#N/A</definedName>
    <definedName name="BExXPDUMN4B85QFXGPSJPII52QR3" hidden="1">#REF!</definedName>
    <definedName name="BExXPELOTHOAG0OWILLAH94OZV5J" hidden="1">#REF!</definedName>
    <definedName name="BExXPS31W1VD2NMIE4E37LHVDF0L" hidden="1">#REF!</definedName>
    <definedName name="BExXPUMU4BLFWI2L0MHMM5F3OUPL" hidden="1">#REF!</definedName>
    <definedName name="BExXPVOHUQ8SRGOINPZSPW4WPDFJ" hidden="1">#REF!</definedName>
    <definedName name="BExXPZKYEMVF5JOC14HYOOYQK6JK" hidden="1">#REF!</definedName>
    <definedName name="BExXQ06J7OF0O2FO4WR0QK93RJ17" hidden="1">#REF!</definedName>
    <definedName name="BExXQ0MNI47F0GO99E4LYY49WIXY" localSheetId="9" hidden="1">Balance #REF!</definedName>
    <definedName name="BExXQ0MNI47F0GO99E4LYY49WIXY" hidden="1">Balance #REF!</definedName>
    <definedName name="BExXQ89PA10X79WBWOEP1AJX1OQM" hidden="1">#REF!</definedName>
    <definedName name="BExXQCGQGGYSI0LTRVR73MUO50AW" hidden="1">#REF!</definedName>
    <definedName name="BExXQEEXFHDQ8DSRAJSB5ET6J004" hidden="1">#REF!</definedName>
    <definedName name="BExXQG28DCJ8JSVFUB3YTADD3OQ2" hidden="1">#REF!</definedName>
    <definedName name="BExXQH41O5HZAH8BO6HCFY8YC3TU" hidden="1">#REF!</definedName>
    <definedName name="BExXQHPNAFE4M6C2HYRCQNIU9D31" hidden="1">#REF!</definedName>
    <definedName name="BExXQIRBLQSLAJTFL7224FCFUTKH" hidden="1">#REF!</definedName>
    <definedName name="BExXQJIEF5R3QQ6D8HO3NGPU0IQC" hidden="1">#REF!</definedName>
    <definedName name="BExXQMYEOGRO69K9BLZF14USRMVP" hidden="1">#REF!</definedName>
    <definedName name="BExXQS1SGPIQX0ESRMCECOYMUQQJ" hidden="1">#REF!</definedName>
    <definedName name="BExXQU00K9ER4I1WM7T9J0W1E7ZC" hidden="1">#REF!</definedName>
    <definedName name="BExXQU00KOR7XLM8B13DGJ1MIQDY" hidden="1">#REF!</definedName>
    <definedName name="BExXQXG18PS8HGBOS03OSTQ0KEYC" hidden="1">#REF!</definedName>
    <definedName name="BExXQXQT4OAFQT5B0YB3USDJOJOB" hidden="1">#REF!</definedName>
    <definedName name="BExXR3FSEXAHSXEQNJORWFCPX86N" hidden="1">#REF!</definedName>
    <definedName name="BExXR3W3FKYQBLR299HO9RZ70C43" hidden="1">#REF!</definedName>
    <definedName name="BExXR46U23CRRBV6IZT982MAEQKI" hidden="1">#REF!</definedName>
    <definedName name="BExXR8OKAVX7O70V5IYG2PRKXSTI" hidden="1">#REF!</definedName>
    <definedName name="BExXRA6N6XCLQM6XDV724ZIH6G93" hidden="1">#REF!</definedName>
    <definedName name="BExXRABZ1CNKCG6K1MR6OUFHF7J9" hidden="1">#REF!</definedName>
    <definedName name="BExXRAXKATN64I5ZB8ROIVI4STFP" localSheetId="9" hidden="1">Balance #REF!</definedName>
    <definedName name="BExXRAXKATN64I5ZB8ROIVI4STFP" hidden="1">Balance #REF!</definedName>
    <definedName name="BExXRB8BIVV6QSHVFNMWVE4LC36P" hidden="1">#N/A</definedName>
    <definedName name="BExXRBOFETC0OTJ6WY3VPMFH03VB" hidden="1">#REF!</definedName>
    <definedName name="BExXRD13K1S9Y3JGR7CXSONT7RJZ" hidden="1">#REF!</definedName>
    <definedName name="BExXRHIY77F53DUYX7CMZPXGRDAG" hidden="1">#REF!</definedName>
    <definedName name="BExXRIFB4QQ87QIGA9AG0NXP577K" hidden="1">#REF!</definedName>
    <definedName name="BExXRIQ2JF2CVTRDQX2D9SPH7FTN" hidden="1">#REF!</definedName>
    <definedName name="BExXRO4A6VUH1F4XV8N1BRJ4896W" hidden="1">#REF!</definedName>
    <definedName name="BExXRO9N1SNJZGKD90P4K7FU1J0P" hidden="1">#REF!</definedName>
    <definedName name="BExXRV5QP3Z0KAQ1EQT9JYT2FV0L" hidden="1">#REF!</definedName>
    <definedName name="BExXRZ20LZZCW8LVGDK0XETOTSAI" hidden="1">#REF!</definedName>
    <definedName name="BExXRZNM651EJ5HJPGKGTVYLAZQ1" hidden="1">#REF!</definedName>
    <definedName name="BExXS0JZHJKZUNH6A7RDT2H1QUAQ" hidden="1">#N/A</definedName>
    <definedName name="BExXS3EEI8COZC4PADD7TX5YBDR6" hidden="1">#REF!</definedName>
    <definedName name="BExXS63O4OMWMNXXAODZQFSDG33N" hidden="1">#REF!</definedName>
    <definedName name="BExXSBSP1TOY051HSPEPM0AEIO2M" hidden="1">#REF!</definedName>
    <definedName name="BExXSBY0S70HRJ1R0POASBK3RJTG" hidden="1">#REF!</definedName>
    <definedName name="BExXSC8RFK5D68FJD2HI4K66SA6I" hidden="1">#REF!</definedName>
    <definedName name="BExXSCE8SVYRNZ34QA6FYE6DGAYH" hidden="1">#N/A</definedName>
    <definedName name="BExXSK1BTLTDS4U408HV4IXKA1Y0" hidden="1">#N/A</definedName>
    <definedName name="BExXSNHC88W4UMXEOIOOATJAIKZO" hidden="1">#REF!</definedName>
    <definedName name="BExXSTBS08WIA9TLALV3UQ2Z3MRG" hidden="1">#REF!</definedName>
    <definedName name="BExXSU84PVZCHZXOU00GP1ZPQ1RS" localSheetId="9" hidden="1">Balance #REF!</definedName>
    <definedName name="BExXSU84PVZCHZXOU00GP1ZPQ1RS" hidden="1">Balance #REF!</definedName>
    <definedName name="BExXSUO9KLIRPAIUK9Y7EN556MHJ" hidden="1">#N/A</definedName>
    <definedName name="BExXSVQ2WOJJ73YEO8Q2FK60V4G8" hidden="1">#REF!</definedName>
    <definedName name="BExXT743OK0T2ZC8XGR2O2ODSJXR" hidden="1">#N/A</definedName>
    <definedName name="BExXTHLRNL82GN7KZY3TOLO508N7" hidden="1">#REF!</definedName>
    <definedName name="BExXTINEGPKZ75DCUCEF3QOV6OES" hidden="1">#REF!</definedName>
    <definedName name="BExXTKAV4Y4JQ7D62LKGD89F9WMF" hidden="1">#REF!</definedName>
    <definedName name="BExXTL72MKEQSQH9L2OTFLU8DM2B" hidden="1">#REF!</definedName>
    <definedName name="BExXTM3M4RTCRSX7VGAXGQNPP668" hidden="1">#REF!</definedName>
    <definedName name="BExXTOCF78J7WY6FOVBRY1N2RBBR" hidden="1">#REF!</definedName>
    <definedName name="BExXTP3GYO6Z9RTKKT10XA0UTV3T" hidden="1">#REF!</definedName>
    <definedName name="BExXTZKZ4CG92ZQLIRKEXXH9BFIR" hidden="1">#REF!</definedName>
    <definedName name="BExXU4J2BM2964GD5UZHM752Q4NS" hidden="1">#REF!</definedName>
    <definedName name="BExXU6XDTT7RM93KILIDEYPA9XKF" hidden="1">#REF!</definedName>
    <definedName name="BExXU8VLZA7WLPZ3RAQZGNERUD26" hidden="1">#REF!</definedName>
    <definedName name="BExXUB9RSLSCNN5ETLXY72DAPZZM" hidden="1">#REF!</definedName>
    <definedName name="BExXUFRM82XQIN2T8KGLDQL1IBQW" hidden="1">#REF!</definedName>
    <definedName name="BExXUKEXL3HUTY2Q2B8KZJKYGO4Z" hidden="1">#REF!</definedName>
    <definedName name="BExXUOWSD5U2LCL8SJWABIFY77KR" hidden="1">#N/A</definedName>
    <definedName name="BExXUQEQBF6FI240ZGIF9YXZSRAU" hidden="1">#REF!</definedName>
    <definedName name="BExXUUGANYBBE9P562UFLBYWFO99" hidden="1">#N/A</definedName>
    <definedName name="BExXUWJUIIJ8CL6JRLBE52N1R23R" hidden="1">#N/A</definedName>
    <definedName name="BExXUXG6OQMOJEAQ7MXW19TOZUC6" hidden="1">#REF!</definedName>
    <definedName name="BExXUYND6EJO7CJ5KRICV4O1JNWK" hidden="1">#REF!</definedName>
    <definedName name="BExXV1HWKTB46UXT08JLMPP8P4SP" hidden="1">#REF!</definedName>
    <definedName name="BExXV1SQP7ODLCU2EYAS8XCCUHHE" hidden="1">#N/A</definedName>
    <definedName name="BExXV6FWG4H3S2QEUJZYIXILNGJ7" hidden="1">#REF!</definedName>
    <definedName name="BExXVK87BMMO6LHKV0CFDNIQVIBS" hidden="1">#REF!</definedName>
    <definedName name="BExXVKZ9WXPGL6IVY6T61IDD771I" hidden="1">#REF!</definedName>
    <definedName name="BExXVUPVE2PUV62XSLQ0VRT7J2UP" hidden="1">#N/A</definedName>
    <definedName name="BExXW0K72T1Y8K1I4VZT87UY9S2G" hidden="1">#REF!</definedName>
    <definedName name="BExXW27MMXHXUXX78SDTBE1JYTHT" hidden="1">#REF!</definedName>
    <definedName name="BExXW2YIM2MYBSHRIX0RP9D4PRMN" hidden="1">#REF!</definedName>
    <definedName name="BExXWBNE4KTFSXKVSRF6WX039WPB" hidden="1">#REF!</definedName>
    <definedName name="BExXWCEFPM2UFC3LC37H8GSMA5GA" hidden="1">#REF!</definedName>
    <definedName name="BExXWFP5AYE7EHYTJWBZSQ8PQ0YX" hidden="1">#REF!</definedName>
    <definedName name="BExXWQC2JLGUK4MO56TCABAQWDYO" hidden="1">#REF!</definedName>
    <definedName name="BExXWVFIBQT8OY1O41FRFPFGXQHK" hidden="1">#REF!</definedName>
    <definedName name="BExXWWXHBZHA9J3N8K47F84X0M0L" hidden="1">#REF!</definedName>
    <definedName name="BExXXBM521DL8R4ZX7NZ3DBCUOR5" hidden="1">#REF!</definedName>
    <definedName name="BExXXC7OZI33XZ03NRMEP7VRLQK4" hidden="1">#REF!</definedName>
    <definedName name="BExXXH5N3NKBQ7BCJPJTBF8CYM2Q" hidden="1">#REF!</definedName>
    <definedName name="BExXXKWLM4D541BH6O8GOJMHFHMW" hidden="1">#REF!</definedName>
    <definedName name="BExXXPPA1Q87XPI97X0OXCPBPDON" hidden="1">#REF!</definedName>
    <definedName name="BExXXTWAT0SIGHPVGRRZ4ZNFLZ5Y" hidden="1">#N/A</definedName>
    <definedName name="BExXXV8RLUJMABB327C8IYSVB5RU" hidden="1">#REF!</definedName>
    <definedName name="BExXXVUDA98IZTQ6MANKU4MTTDVR" hidden="1">#REF!</definedName>
    <definedName name="BExXXXHRBJJE8WMHBGIVGS61HYBH" hidden="1">#N/A</definedName>
    <definedName name="BExXXZQNZY6IZI45DJXJK0MQZWA7" hidden="1">#REF!</definedName>
    <definedName name="BExXY0SAZOPJMDG9GOR625UDCCS8" hidden="1">#REF!</definedName>
    <definedName name="BExXY2FR7PFLXNGA6J0Z6IQF8TYJ" hidden="1">#REF!</definedName>
    <definedName name="BExXY5QFG6QP94SFT3935OBM8Y4K" hidden="1">#REF!</definedName>
    <definedName name="BExXY7TYEBFXRYUYIFHTN65RJ8EW" hidden="1">#REF!</definedName>
    <definedName name="BExXYBQ7H4DAGB5KB54HV597CBH2" hidden="1">#REF!</definedName>
    <definedName name="BExXYLBHANUXC5FCTDDTGOVD3GQS" hidden="1">#REF!</definedName>
    <definedName name="BExXYMNYAYH3WA2ZCFAYKZID9ZCI" hidden="1">#REF!</definedName>
    <definedName name="BExXYYT12SVN2VDMLVNV4P3ISD8T" hidden="1">#REF!</definedName>
    <definedName name="BExXZ1Y7M7VAREFWIMLP7VCR3PSQ" hidden="1">#REF!</definedName>
    <definedName name="BExXZ3WEYVVV9XKKD5E86QEX5U57" hidden="1">#REF!</definedName>
    <definedName name="BExXZ4CKWN3R9HA311KINBA3R2K4" hidden="1">#REF!</definedName>
    <definedName name="BExXZ6QU5C0UMWY7U4BHVZNIPANK" hidden="1">#REF!</definedName>
    <definedName name="BExXZEDWUYH25UZMW2QU2RXFILJE" hidden="1">#REF!</definedName>
    <definedName name="BExXZEU5PY5VLAR610ILOPVW4UOV" localSheetId="9" hidden="1">Balance #REF!</definedName>
    <definedName name="BExXZEU5PY5VLAR610ILOPVW4UOV" hidden="1">Balance #REF!</definedName>
    <definedName name="BExXZFVV4YB42AZ3H1I40YG3JAPU" hidden="1">#REF!</definedName>
    <definedName name="BExXZHJ9T2JELF12CHHGD54J1B0C" hidden="1">#REF!</definedName>
    <definedName name="BExXZKJ6JOBTL4NOXYNR69OG3IL9" hidden="1">#N/A</definedName>
    <definedName name="BExXZM14XID3OAA88OURJ7QSZW1E" hidden="1">#REF!</definedName>
    <definedName name="BExXZNJ2X1TK2LRK5ZY3MX49H5T7" hidden="1">#REF!</definedName>
    <definedName name="BExXZOVPCEP495TQSON6PSRQ8XCY" hidden="1">#REF!</definedName>
    <definedName name="BExXZXKH7NBARQQAZM69Z57IH1MM" hidden="1">#REF!</definedName>
    <definedName name="BExY05T95YHBLI9ZYWFFT2O2B871" hidden="1">#REF!</definedName>
    <definedName name="BExY07WSDH5QEVM7BJXJK2ZRAI1O" hidden="1">#REF!</definedName>
    <definedName name="BExY0C3UBVC4M59JIRXVQ8OWAJC1" hidden="1">#REF!</definedName>
    <definedName name="BExY0ECOG3O3SE91PE6HBTV74GPW" hidden="1">#N/A</definedName>
    <definedName name="BExY0OE8GFHMLLTEAFIOQTOPEVPB" hidden="1">#REF!</definedName>
    <definedName name="BExY0OJHW85S0VKBA8T4HTYPYBOS" hidden="1">#REF!</definedName>
    <definedName name="BExY0T1E034D7XAXNC6F7540LLIE" hidden="1">#REF!</definedName>
    <definedName name="BExY0XTZLHN49J2JH94BYTKBJLT3" hidden="1">#REF!</definedName>
    <definedName name="BExY0Z6MG7ICUAVCRGGS9G4E7KAP" hidden="1">#N/A</definedName>
    <definedName name="BExY11FH9TXHERUYGG8FE50U7H7J" hidden="1">#REF!</definedName>
    <definedName name="BExY180UKNW5NIAWD6ZUYTFEH8QS" hidden="1">#REF!</definedName>
    <definedName name="BExY1DPTV4LSY9MEOUGXF8X052NA" hidden="1">#REF!</definedName>
    <definedName name="BExY1FIMLW9L499KIE7ZJ706UYLM" hidden="1">#REF!</definedName>
    <definedName name="BExY1GK9ELBEKDD7O6HR6DUO8YGO" hidden="1">#REF!</definedName>
    <definedName name="BExY1NWOXXFV9GGZ3PX444LZ8TVX" hidden="1">#REF!</definedName>
    <definedName name="BExY1ONMI973LYH6W67SZIDXWDA0" hidden="1">#REF!</definedName>
    <definedName name="BExY1UCL0RND63LLSM9X5SFRG117" hidden="1">#REF!</definedName>
    <definedName name="BExY1WAT3937L08HLHIRQHMP2A3H" hidden="1">#REF!</definedName>
    <definedName name="BExY1YEBOSLMID7LURP8QB46AI91" hidden="1">#REF!</definedName>
    <definedName name="BExY248NFNRY4L025AT40IINTBUW" hidden="1">#N/A</definedName>
    <definedName name="BExY2BQE11L7HNOM9WZNP2LUFVUN" hidden="1">#N/A</definedName>
    <definedName name="BExY2FS4LFX9OHOTQT7SJ2PXAC25" hidden="1">#REF!</definedName>
    <definedName name="BExY2GDPCZPVU0IQ6IJIB1YQQRQ6" hidden="1">#REF!</definedName>
    <definedName name="BExY2GTSZ3VA9TXLY7KW1LIAKJ61" hidden="1">#REF!</definedName>
    <definedName name="BExY2IXBR1SGYZH08T7QHKEFS8HA" hidden="1">#REF!</definedName>
    <definedName name="BExY2K4HFWQMAKLAQ1TOFLMKMULE" hidden="1">#REF!</definedName>
    <definedName name="BExY2Q4B5FUDA5VU4VRUHX327QN0" hidden="1">#REF!</definedName>
    <definedName name="BExY3BUHF49HBMC20Z30YPLFCPS7" hidden="1">#REF!</definedName>
    <definedName name="BExY3C59PDF2BON135CH8LLYNO9W" hidden="1">#REF!</definedName>
    <definedName name="BExY3FAME3HIN2RXBJJ7BFZOQELW" hidden="1">#REF!</definedName>
    <definedName name="BExY3FFXGKIUUL5IB0ZXNPQVYGP6" hidden="1">#N/A</definedName>
    <definedName name="BExY3HOSK7YI364K15OX70AVR6F1" hidden="1">#REF!</definedName>
    <definedName name="BExY3JXT10HDV8IRQXYNHEEU49VD" hidden="1">#REF!</definedName>
    <definedName name="BExY3LFQJ22CNUPBSAT5ZXU7C1B0" hidden="1">#N/A</definedName>
    <definedName name="BExY3NJA18SHNX117MT685FRIEGL" hidden="1">#N/A</definedName>
    <definedName name="BExY3PS9FF16S8QWSYU89GM4E8VB" hidden="1">#REF!</definedName>
    <definedName name="BExY3T89AUR83SOAZZ3OMDEJDQ39" hidden="1">#REF!</definedName>
    <definedName name="BExY3TJ26VEEADLR797R67FHVZ35" hidden="1">#REF!</definedName>
    <definedName name="BExY3YMHKXSM8ZA6J2QVK2F5QV01" hidden="1">#REF!</definedName>
    <definedName name="BExY452K4LTTPH101LZEZLRALKCU" hidden="1">#REF!</definedName>
    <definedName name="BExY4DRA1NB56I6KHB22C0U0NKPH" hidden="1">#REF!</definedName>
    <definedName name="BExY4MG771JQ84EMIVB6HQGGHZY7" hidden="1">#REF!</definedName>
    <definedName name="BExY4NCIV4PWSE8T3IA4ULPDPA52" hidden="1">#REF!</definedName>
    <definedName name="BExY4PQUTBYZGBCOH80JJH5VLRD6" hidden="1">#REF!</definedName>
    <definedName name="BExY4PWCSFB8P3J3TBQB2MD67263" hidden="1">#REF!</definedName>
    <definedName name="BExY4RZW3KK11JLYBA4DWZ92M6LQ" hidden="1">#REF!</definedName>
    <definedName name="BExY4SW8AV0ZS8G2TZLIRJTOBSGD" hidden="1">#REF!</definedName>
    <definedName name="BExY4T1JVGZZQU7BG7E9WFF6F05G" hidden="1">#REF!</definedName>
    <definedName name="BExY4XOVTTNVZ577RLIEC7NZQFIX" hidden="1">#REF!</definedName>
    <definedName name="BExY50JAF5CG01GTHAUS7I4ZLUDC" hidden="1">#REF!</definedName>
    <definedName name="BExY53J7EXFEOFTRNAHLK7IH3ACB" hidden="1">#REF!</definedName>
    <definedName name="BExY5515SJTJS3VM80M3YYR0WF37" hidden="1">#REF!</definedName>
    <definedName name="BExY5515WE39FQ3EG5QHG67V9C0O" hidden="1">#REF!</definedName>
    <definedName name="BExY5986WNAD8NFCPXC9TVLBU4FG" hidden="1">#REF!</definedName>
    <definedName name="BExY59878LGC2VYG8P6JVQ4WUTIK" hidden="1">#N/A</definedName>
    <definedName name="BExY5BXBLQUW4SOF44M3WMGHRNE2" hidden="1">#REF!</definedName>
    <definedName name="BExY5DF9MS25IFNWGJ1YAS5MDN8R" hidden="1">#REF!</definedName>
    <definedName name="BExY5ERVGL3UM2MGT8LJ0XPKTZEK" hidden="1">#REF!</definedName>
    <definedName name="BExY5EX6NJFK8W754ZVZDN5DS04K" hidden="1">#REF!</definedName>
    <definedName name="BExY5S3XD1NJT109CV54IFOHVLQ6" hidden="1">#REF!</definedName>
    <definedName name="BExY5TB2VAI3GHKCPXMCVIOM8B8W" hidden="1">#REF!</definedName>
    <definedName name="BExY5VPDSSKNOKWLYCULTYCJQO8P" hidden="1">#REF!</definedName>
    <definedName name="BExY6HVVI2CE228K4EAPP73JU49E" hidden="1">#REF!</definedName>
    <definedName name="BExY6J31GYAE77SD18ZJRYP2XI4X" hidden="1">#N/A</definedName>
    <definedName name="BExY6KVS1MMZ2R34PGEFR2BMTU9W" hidden="1">#REF!</definedName>
    <definedName name="BExY6OH891YKTZKAGGXTRPT34J5F" hidden="1">#N/A</definedName>
    <definedName name="BExY6Q9YY7LW745GP7CYOGGSPHGE" hidden="1">#REF!</definedName>
    <definedName name="BExZIA3C8LKJTEH3MKQ57KJH5TA2" hidden="1">#REF!</definedName>
    <definedName name="BExZIIHH3QNQE3GFMHEE4UMHY6WQ" hidden="1">#REF!</definedName>
    <definedName name="BExZIYO22G5UXOB42GDLYGVRJ6U7" hidden="1">#REF!</definedName>
    <definedName name="BExZJ3GPA3OX2IXL45PWD4DP21DK" hidden="1">#REF!</definedName>
    <definedName name="BExZJ7I9T8XU4MZRKJ1VVU76V2LZ" hidden="1">#REF!</definedName>
    <definedName name="BExZJA22HQFUO0AXG89KJGS2WE03" hidden="1">#REF!</definedName>
    <definedName name="BExZJMY170JCUU1RWASNZ1HJPRTA" hidden="1">#REF!</definedName>
    <definedName name="BExZJOQR77H0P4SUKVYACDCFBBXO" hidden="1">#REF!</definedName>
    <definedName name="BExZJS6RG34ODDY9HMZ0O34MEMSB" hidden="1">#REF!</definedName>
    <definedName name="BExZJU4ZJUO53Z0ZDKXRX3KI682X" hidden="1">#REF!</definedName>
    <definedName name="BExZJY6KXXOYZGOCFQUB5160KUSY" hidden="1">#N/A</definedName>
    <definedName name="BExZK34NR4BAD7HJAP7SQ926UQP3" hidden="1">#REF!</definedName>
    <definedName name="BExZK3FGPHH5H771U7D5XY7XBS6E" hidden="1">#REF!</definedName>
    <definedName name="BExZKGRIH1C8XY2R7Z1LHBXCBRJC" hidden="1">#REF!</definedName>
    <definedName name="BExZKH2BJO469JEC3C8MI8BYNA1B" localSheetId="9" hidden="1">Balance #REF!</definedName>
    <definedName name="BExZKH2BJO469JEC3C8MI8BYNA1B" hidden="1">Balance #REF!</definedName>
    <definedName name="BExZKHYORG3O8C772XPFHM1N8T80" hidden="1">#REF!</definedName>
    <definedName name="BExZKJRF2IRR57DG9CLC7MSHWNNN" hidden="1">#REF!</definedName>
    <definedName name="BExZKM0GKV7BHJ32GE8S7PK26HIH" hidden="1">#N/A</definedName>
    <definedName name="BExZKV5GYXO0X760SBD9TWTIQHGI" hidden="1">#REF!</definedName>
    <definedName name="BExZL6E4YVXRUN7ZGF2BIGIXFR8K" hidden="1">#REF!</definedName>
    <definedName name="BExZLBXNUSUIVJ12CV7EJJ0KHJG5" hidden="1">#N/A</definedName>
    <definedName name="BExZLCDWOXSAL3E45Y87GOH1NUUX" hidden="1">#REF!</definedName>
    <definedName name="BExZLGVLMKTPFXG42QYT0PO81G7F" hidden="1">#REF!</definedName>
    <definedName name="BExZLH11OJD5MZ0SFJBX2YBS10FG" hidden="1">#N/A</definedName>
    <definedName name="BExZLHRZMB1LAT56CZDZRRPS2Q5E" hidden="1">#REF!</definedName>
    <definedName name="BExZLKMK7LRK14S09WLMH7MXSQXM" hidden="1">#REF!</definedName>
    <definedName name="BExZLT5ZPFGYISDYWOPOK90JLRBR" hidden="1">#REF!</definedName>
    <definedName name="BExZM25NBD0DONCJIUHFAOGAWYKC" hidden="1">#REF!</definedName>
    <definedName name="BExZM321XHSHVWB13RULTPCZYED1" hidden="1">#N/A</definedName>
    <definedName name="BExZM7JVLG0W8EG5RBU915U3SKBY" hidden="1">#REF!</definedName>
    <definedName name="BExZM85FOVUFF110XMQ9O2ODSJUK" hidden="1">#REF!</definedName>
    <definedName name="BExZMEG0ESL6G2UAFRTUPLAAJAZO" hidden="1">#REF!</definedName>
    <definedName name="BExZMF1MMTZ1TA14PZ8ASSU2CBSP" hidden="1">#REF!</definedName>
    <definedName name="BExZMI1J8J1DRD7UQGE8FTZDNNKC" hidden="1">#REF!</definedName>
    <definedName name="BExZMKL5YQZD7F0FUCSVFGLPFK52" hidden="1">#REF!</definedName>
    <definedName name="BExZMOC3VNZALJM71X2T6FV91GTB" hidden="1">#REF!</definedName>
    <definedName name="BExZMQFLJX6TR79J6WRIY4J5CJSB" hidden="1">#REF!</definedName>
    <definedName name="BExZMUBV0LDXFVG69CLINEOQ7XRT" hidden="1">#N/A</definedName>
    <definedName name="BExZMXH39OB0I43XEL3K11U3G9PM" hidden="1">#REF!</definedName>
    <definedName name="BExZMZQ3RBKDHT5GLFNLS52OSJA0" hidden="1">#REF!</definedName>
    <definedName name="BExZN2F7Y2J2L2LN5WZRG949MS4A" hidden="1">#REF!</definedName>
    <definedName name="BExZN847WUWKRYTZWG9TCQZJS3OL" hidden="1">#REF!</definedName>
    <definedName name="BExZNH3VISFF4NQI11BZDP5IQ7VG" hidden="1">#REF!</definedName>
    <definedName name="BExZNIB2Z0PW4MJVTRVEDQX8NTGC" hidden="1">#REF!</definedName>
    <definedName name="BExZNJ1Y8RSOGU7HCLNI4JJ9WA8U" hidden="1">#REF!</definedName>
    <definedName name="BExZNJYCFYVMAOI62GB2BABK1ELE" hidden="1">#REF!</definedName>
    <definedName name="BExZNT3IENBP4PJ3O1VRGS96XB1T" hidden="1">#REF!</definedName>
    <definedName name="BExZNV707LIU6Z5H6QI6H67LHTI1" hidden="1">#REF!</definedName>
    <definedName name="BExZNVCBKB930QQ9QW7KSGOZ0V1M" hidden="1">#REF!</definedName>
    <definedName name="BExZNW8QJ18X0RSGFDWAE9ZSDX39" hidden="1">#REF!</definedName>
    <definedName name="BExZNZDWRS6Q40L8OCWFEIVI0A1O" hidden="1">#REF!</definedName>
    <definedName name="BExZO34UJSI66INBQTTATDUB5CC6" hidden="1">#N/A</definedName>
    <definedName name="BExZOBO9NYLGVJQ31LVQ9XS2ZT4N" hidden="1">#REF!</definedName>
    <definedName name="BExZOEIVPQXLMQIOFZKVB6QU4PL2" hidden="1">#REF!</definedName>
    <definedName name="BExZOETNB1CJ3Y2RKLI1ZK0S8Z6H" hidden="1">#REF!</definedName>
    <definedName name="BExZOGBLV9VKIJSZA9FTH6F6I902" hidden="1">#REF!</definedName>
    <definedName name="BExZOL9K1RUXBTLZ6FJ65BIE9G5R" hidden="1">#REF!</definedName>
    <definedName name="BExZOREMVSK4E5VSWM838KHUB8AI" hidden="1">#REF!</definedName>
    <definedName name="BExZOVR745T5P1KS9NV2PXZPZVRG" hidden="1">#REF!</definedName>
    <definedName name="BExZOZSWGLSY2XYVRIS6VSNJDSGD" hidden="1">#REF!</definedName>
    <definedName name="BExZP757J0Q94I67Z7U35G0BRUZ2" hidden="1">#REF!</definedName>
    <definedName name="BExZP7AIJKLM6C6CSUIIFAHFBNX2" hidden="1">#REF!</definedName>
    <definedName name="BExZPAFW1QPC3LDD8OY4885M92TT" hidden="1">#N/A</definedName>
    <definedName name="BExZPFU3AP7RASS5X21Q6MTP5DI1" hidden="1">#REF!</definedName>
    <definedName name="BExZPQ0XY507N8FJMVPKCTK8HC9H" hidden="1">#REF!</definedName>
    <definedName name="BExZPUO3WXZZLJS5CMNV98Z7IUYV" hidden="1">#REF!</definedName>
    <definedName name="BExZPWBJ4H8RND8XVKNCJ474L2J6" hidden="1">#REF!</definedName>
    <definedName name="BExZQ2WXDG81ZIUQ7LAGD4NMGR9C" hidden="1">#N/A</definedName>
    <definedName name="BExZQ37OVBR25U32CO2YYVPZOMR5" hidden="1">#REF!</definedName>
    <definedName name="BExZQ3IHNAFF2HI20IH754T349LH" hidden="1">#REF!</definedName>
    <definedName name="BExZQ3NT7H06VO0AR48WHZULZB93" hidden="1">#REF!</definedName>
    <definedName name="BExZQ7PJU07SEJMDX18U9YVDC2GU" hidden="1">#REF!</definedName>
    <definedName name="BExZQ97GRS1JT451BUNZG7OVGF7Q" hidden="1">#REF!</definedName>
    <definedName name="BExZQG3MZHEKICJ9NCJHE90NN500" hidden="1">#N/A</definedName>
    <definedName name="BExZQIHTGHK7OOI2Y2PN3JYBY82I" hidden="1">#REF!</definedName>
    <definedName name="BExZQJJMGU5MHQOILGXGJPAQI5XI" hidden="1">#REF!</definedName>
    <definedName name="BExZQSE1KONOLU44WQI3SPKLD89U" hidden="1">#N/A</definedName>
    <definedName name="BExZQVZBVC6FMAMNVBWKRR66Z1HS" hidden="1">#REF!</definedName>
    <definedName name="BExZQXBYEBN28QUH1KOVW6KKA5UM" hidden="1">#REF!</definedName>
    <definedName name="BExZQZKT146WEN8FTVZ7Y5TSB8L5" hidden="1">#REF!</definedName>
    <definedName name="BExZR485AKBH93YZ08CMUC3WROED" hidden="1">#REF!</definedName>
    <definedName name="BExZR7TL98P2PPUVGIZYR5873DWW" hidden="1">#REF!</definedName>
    <definedName name="BExZR8VBCCUN49T2QRZMRY9TO1UE" localSheetId="9" hidden="1">Balance #REF!</definedName>
    <definedName name="BExZR8VBCCUN49T2QRZMRY9TO1UE" hidden="1">Balance #REF!</definedName>
    <definedName name="BExZR962CB635T5P8C7L718KG4VA" hidden="1">#N/A</definedName>
    <definedName name="BExZRD2CNHSZX1XLIV7RNPNL3V1F" hidden="1">#N/A</definedName>
    <definedName name="BExZRGD1603X5ACFALUUDKCD7X48" hidden="1">#REF!</definedName>
    <definedName name="BExZRGNSUPG6TBX2L292MP1PLVMU" hidden="1">#REF!</definedName>
    <definedName name="BExZRJT7CXNOZ6M0OCAW22TG3UAJ" hidden="1">#N/A</definedName>
    <definedName name="BExZRNEO10595F6C8CD3F5LFBBAF" hidden="1">#N/A</definedName>
    <definedName name="BExZRP1X6UVLN1UOLHH5VF4STP1O" hidden="1">#REF!</definedName>
    <definedName name="BExZRQ930U6OCYNV00CH5I0Q4LPE" hidden="1">#REF!</definedName>
    <definedName name="BExZRW8W514W8OZ72YBONYJ64GXF" hidden="1">#REF!</definedName>
    <definedName name="BExZRWJP2BUVFJPO8U8ATQEP0LZU" hidden="1">#REF!</definedName>
    <definedName name="BExZRYN6TKLS1N70DLRI2IKWN37Q" hidden="1">#REF!</definedName>
    <definedName name="BExZS1CBTC8QC8S2HIB93A2TPFQA" hidden="1">#REF!</definedName>
    <definedName name="BExZS2OY9JTSSP01ZQ6V2T2LO5R9" hidden="1">#REF!</definedName>
    <definedName name="BExZS4HPAFXKHUCRND24VRLADSQB" hidden="1">#N/A</definedName>
    <definedName name="BExZSI9USDLZAN8LI8M4YYQL24GZ" hidden="1">#REF!</definedName>
    <definedName name="BExZSNTJ7U3I4MJLV4BGSJTUSLYA" hidden="1">#N/A</definedName>
    <definedName name="BExZSS0LA2JY4ZLJ1Z5YCMLJJZCH" hidden="1">#REF!</definedName>
    <definedName name="BExZSSRH9URIVSESQ3BBZQ9CZK46" localSheetId="9" hidden="1">Balance #REF!</definedName>
    <definedName name="BExZSSRH9URIVSESQ3BBZQ9CZK46" hidden="1">Balance #REF!</definedName>
    <definedName name="BExZSYRAL38T8SFTHLEC94VZAPTB" hidden="1">#REF!</definedName>
    <definedName name="BExZSZ21VX9ESDG8PFXHDLT82KLO" hidden="1">#REF!</definedName>
    <definedName name="BExZT099CSLD6DJMIKJKIXDO8GD5" hidden="1">#REF!</definedName>
    <definedName name="BExZT3UPRH2XW58SVOMHDUFHKH48" hidden="1">#REF!</definedName>
    <definedName name="BExZT4G9XWEXQ18D0PEKSEHI6WID" hidden="1">#REF!</definedName>
    <definedName name="BExZTAQV2QVSZY5Y3VCCWUBSBW9P" hidden="1">#REF!</definedName>
    <definedName name="BExZTC8S1L60TW34BLBQLDKD9RH4" hidden="1">#REF!</definedName>
    <definedName name="BExZTCP3AS1RQUH3NNZGOJY7ORHW" hidden="1">#REF!</definedName>
    <definedName name="BExZTHSI2FX56PWRSNX9H5EWTZFO" hidden="1">#REF!</definedName>
    <definedName name="BExZTJL3HVBFY139H6CJHEQCT1EL" hidden="1">#REF!</definedName>
    <definedName name="BExZTLOL8OPABZI453E0KVNA1GJS" hidden="1">#REF!</definedName>
    <definedName name="BExZTT6J3X0TOX0ZY6YPLUVMCW9X" hidden="1">#REF!</definedName>
    <definedName name="BExZTW6ECBRA0BBITWBQ8R93RMCL" hidden="1">#REF!</definedName>
    <definedName name="BExZTYQ1JEJ7OY2XU5OVPIV2ST7B" hidden="1">#REF!</definedName>
    <definedName name="BExZU2BHYAOKSCBM3C5014ZF6IXS" hidden="1">#REF!</definedName>
    <definedName name="BExZU2RMJTXOCS0ROPMYPE6WTD87" hidden="1">#REF!</definedName>
    <definedName name="BExZU3IO7N1R3CC4WVBLMRRYSA40" hidden="1">#REF!</definedName>
    <definedName name="BExZUF7G8FENTJKH9R1XUWXM6CWD" hidden="1">#REF!</definedName>
    <definedName name="BExZUNARUJBIZ08VCAV3GEVBIR3D" hidden="1">#REF!</definedName>
    <definedName name="BExZUSZSJZU49WES7TCI0N0HW4M5" hidden="1">#REF!</definedName>
    <definedName name="BExZUSZT5496UMBP4LFSLTR1GVEW" hidden="1">#REF!</definedName>
    <definedName name="BExZUT54340I38GVCV79EL116WR0" hidden="1">#REF!</definedName>
    <definedName name="BExZUYDULCX65H9OZ9JHPBNKF3MI" hidden="1">#REF!</definedName>
    <definedName name="BExZV2A3JGTD0TULFUU2EU2H0WZP" localSheetId="9" hidden="1">Balance #REF!</definedName>
    <definedName name="BExZV2A3JGTD0TULFUU2EU2H0WZP" hidden="1">Balance #REF!</definedName>
    <definedName name="BExZV2QD5ZDK3AGDRULLA7JB46C3" hidden="1">#REF!</definedName>
    <definedName name="BExZV4OFC4E044NV2AK8G2UA1XAF" hidden="1">#REF!</definedName>
    <definedName name="BExZVA2NG0MYGJAGOOXE0YZ15DFP" hidden="1">#N/A</definedName>
    <definedName name="BExZVBQ29OM0V8XAL3HL0JIM0MMU" hidden="1">#REF!</definedName>
    <definedName name="BExZVCRRWDAEMKOMWLKW8Y589BTB" hidden="1">#REF!</definedName>
    <definedName name="BExZVEPYS6HYXG8RN9GMWZTHDEMK" hidden="1">#REF!</definedName>
    <definedName name="BExZVFBKDLMGNTHC8C3M3LVRQTQO" hidden="1">#N/A</definedName>
    <definedName name="BExZVLM3VK1OBG3BWBFPDF4HDFES" hidden="1">#REF!</definedName>
    <definedName name="BExZVLM4T9ORS4ZWHME46U4Q103C" hidden="1">#REF!</definedName>
    <definedName name="BExZVM7OZWPPRH5YQW50EYMMIW1A" hidden="1">#REF!</definedName>
    <definedName name="BExZVM7PR07YFXC2WHYEGDEF9J7B" hidden="1">#N/A</definedName>
    <definedName name="BExZVOWT4B5PBGGH7UTG7S0O1Z8V" hidden="1">#REF!</definedName>
    <definedName name="BExZVPYGX2C5OSHMZ6F0KBKZ6B1S" hidden="1">#REF!</definedName>
    <definedName name="BExZVTEMY8I7N5B04LGHOXR2R89R" hidden="1">#N/A</definedName>
    <definedName name="BExZVUB072VQUG5O7W3XCWCZK38I" localSheetId="9" hidden="1">Balance #REF!</definedName>
    <definedName name="BExZVUB072VQUG5O7W3XCWCZK38I" hidden="1">Balance #REF!</definedName>
    <definedName name="BExZVW92BIGOE7S7BGNAK369OBAA" hidden="1">#REF!</definedName>
    <definedName name="BExZW3QS55Q7ZQVCC4C9V17YIPMC" hidden="1">#REF!</definedName>
    <definedName name="BExZW5JJK4SF4ORQ2QIM6D65C7ZX" hidden="1">#N/A</definedName>
    <definedName name="BExZW5UARC8W9AQNLJX2I5WQWS5F" hidden="1">#REF!</definedName>
    <definedName name="BExZW7HRGN6A9YS41KI2B2UUMJ7X" hidden="1">#REF!</definedName>
    <definedName name="BExZW8ZPNV43UXGOT98FDNIBQHZY" hidden="1">#REF!</definedName>
    <definedName name="BExZWCQI482MWEAY2X8EWPXGWN19" hidden="1">#N/A</definedName>
    <definedName name="BExZWF4U2UQ0G6BQMWR7E8RMNOZO" hidden="1">#N/A</definedName>
    <definedName name="BExZWKZ5N3RDXU8MZ8HQVYYD8O0F" hidden="1">#REF!</definedName>
    <definedName name="BExZWO4ITR24TI60TY7ZB4VTJJ3K" hidden="1">#REF!</definedName>
    <definedName name="BExZWSMC9T48W74GFGQCIUJ8ZPP3" hidden="1">#REF!</definedName>
    <definedName name="BExZWTO13WI5HYOD923V9HWRJYKJ" hidden="1">#REF!</definedName>
    <definedName name="BExZWUF2V4HY3HI8JN9ZVPRWK1H3" hidden="1">#REF!</definedName>
    <definedName name="BExZWVM9JEHH01RVDJ36Y863BM9G" hidden="1">#N/A</definedName>
    <definedName name="BExZWX45URTK9KYDJHEXL1OTZ833" hidden="1">#REF!</definedName>
    <definedName name="BExZX0EWQEZO86WDAD9A4EAEZ012" hidden="1">#REF!</definedName>
    <definedName name="BExZX1WSR48BBWSFW7QP7EUMPQM7" hidden="1">#REF!</definedName>
    <definedName name="BExZX2T6ZT2DZLYSDJJBPVIT5OK2" hidden="1">#REF!</definedName>
    <definedName name="BExZX8I6XYE9MJFC5JUG3ZJE9YCS" hidden="1">#REF!</definedName>
    <definedName name="BExZXDG56DIE01YEEZKB5U9CDFOB" hidden="1">#N/A</definedName>
    <definedName name="BExZXO8K9MMFIACPTERP4NV3GLQ0" hidden="1">#REF!</definedName>
    <definedName name="BExZXOJDELULNLEH7WG0OYJT0NJ4" hidden="1">#REF!</definedName>
    <definedName name="BExZXOOTRNUK8LGEAZ8ZCFW9KXQ1" hidden="1">#REF!</definedName>
    <definedName name="BExZXOOUHWNDDKWF0P6X9RYIDZVD" hidden="1">#N/A</definedName>
    <definedName name="BExZXT6JOXNKEDU23DKL8XZAJZIH" hidden="1">#REF!</definedName>
    <definedName name="BExZXUTYW1HWEEZ1LIX4OQWC7HL1" hidden="1">#REF!</definedName>
    <definedName name="BExZXY4NKQL9QD76YMQJ15U1C2G8" hidden="1">#REF!</definedName>
    <definedName name="BExZXYA4YA3LROELPDUCJ8SP9YM0" hidden="1">#REF!</definedName>
    <definedName name="BExZXYQ7U5G08FQGUIGYT14QCBOF" hidden="1">#REF!</definedName>
    <definedName name="BExZY02V77YJBMODJSWZOYCMPS5X" hidden="1">#REF!</definedName>
    <definedName name="BExZY0TR8A96Y5D5KG4P7MVK7N4P" hidden="1">#REF!</definedName>
    <definedName name="BExZY49QRZIR6CA41LFA9LM6EULU" hidden="1">#REF!</definedName>
    <definedName name="BExZY9NYH5RCW7I2S5UKHTDJHS7E" hidden="1">#REF!</definedName>
    <definedName name="BExZYBBCZAXHH2NKK7EO954ECQV3" hidden="1">#N/A</definedName>
    <definedName name="BExZZ24YQOBUJTDPVU4JE2DI81OU" hidden="1">#REF!</definedName>
    <definedName name="BExZZ2FQA9A8C7CJKMEFQ9VPSLCE" hidden="1">#REF!</definedName>
    <definedName name="BExZZ5QH3JYTR3H4VR6D325YHM40" hidden="1">#N/A</definedName>
    <definedName name="BExZZ96G49M9GZUICXTQO414C2PS" hidden="1">#REF!</definedName>
    <definedName name="BExZZC6HAIITD2LG9VYL7VF2213L" hidden="1">#REF!</definedName>
    <definedName name="BExZZCHAVHW8C2H649KRGVQ0WVRT" hidden="1">#REF!</definedName>
    <definedName name="BExZZMIN7OJM3BDGCM1UBX48X57W" hidden="1">#N/A</definedName>
    <definedName name="BExZZTK54OTLF2YB68BHGOS27GEN" hidden="1">#REF!</definedName>
    <definedName name="BExZZVNNL3YIWA9BADTDEXQR9K32" hidden="1">#N/A</definedName>
    <definedName name="BExZZX5LNMXWHX5WKP9XRZI1YZA1" hidden="1">#REF!</definedName>
    <definedName name="BExZZXB3JQQG4SIZS4MRU6NNW7HI" hidden="1">#REF!</definedName>
    <definedName name="BExZZZEMIIFKMLLV4DJKX5TB9R5V" hidden="1">#REF!</definedName>
    <definedName name="bfg" hidden="1">{#N/A,#N/A,FALSE,"COMP"}</definedName>
    <definedName name="bftfdr" hidden="1">{#N/A,#N/A,TRUE,"Valeurs99"}</definedName>
    <definedName name="BG" hidden="1">{#N/A,#N/A,TRUE,"Cover sheet";#N/A,#N/A,TRUE,"DCF analysis";#N/A,#N/A,TRUE,"WACC calculation"}</definedName>
    <definedName name="BG_Del" hidden="1">15</definedName>
    <definedName name="BG_Ins" hidden="1">4</definedName>
    <definedName name="BG_Mod" hidden="1">6</definedName>
    <definedName name="BGFKJLNasdf" hidden="1">{"'ตัวอย่าง'!$A$1:$O$21"}</definedName>
    <definedName name="bgh" hidden="1">{"histincome",#N/A,FALSE,"hyfins";"closing balance",#N/A,FALSE,"hyfins"}</definedName>
    <definedName name="bghb" hidden="1">{#N/A,#N/A,FALSE,"인원";#N/A,#N/A,FALSE,"비용2";#N/A,#N/A,FALSE,"비용1";#N/A,#N/A,FALSE,"비용";#N/A,#N/A,FALSE,"보증2";#N/A,#N/A,FALSE,"보증1";#N/A,#N/A,FALSE,"보증";#N/A,#N/A,FALSE,"손익1";#N/A,#N/A,FALSE,"손익";#N/A,#N/A,FALSE,"부서별매출";#N/A,#N/A,FALSE,"매출"}</definedName>
    <definedName name="bgy" hidden="1">{#N/A,#N/A,FALSE,"SUMMARY REPORT"}</definedName>
    <definedName name="bha" hidden="1">{#N/A,#N/A,TRUE,"Summary";#N/A,#N/A,TRUE,"Balance Sheet";#N/A,#N/A,TRUE,"P &amp; L";#N/A,#N/A,TRUE,"Fixed Assets";#N/A,#N/A,TRUE,"Cash Flows"}</definedName>
    <definedName name="bhara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havesh" hidden="1">{#N/A,#N/A,FALSE,"Cash Flows";#N/A,#N/A,FALSE,"Fixed Assets";#N/A,#N/A,FALSE,"Balance Sheet";#N/A,#N/A,FALSE,"P &amp; L"}</definedName>
    <definedName name="bhaveshm" hidden="1">{#N/A,#N/A,FALSE,"Cash Flows";#N/A,#N/A,FALSE,"Fixed Assets";#N/A,#N/A,FALSE,"Balance Sheet";#N/A,#N/A,FALSE,"P &amp; L"}</definedName>
    <definedName name="bhir" hidden="1">{#N/A,#N/A,FALSE,"Staffnos &amp; cost"}</definedName>
    <definedName name="bhir_1" hidden="1">{#N/A,#N/A,FALSE,"Staffnos &amp; cost"}</definedName>
    <definedName name="bhk" hidden="1">{#N/A,#N/A,TRUE,"Staffnos &amp; cost"}</definedName>
    <definedName name="bhu" hidden="1">{#N/A,#N/A,FALSE,"SUMMARY REPORT"}</definedName>
    <definedName name="BHUVAN" localSheetId="18" hidden="1">{"'subnets'!$A$1:$F$20"}</definedName>
    <definedName name="BHUVAN" localSheetId="15" hidden="1">{"'subnets'!$A$1:$F$20"}</definedName>
    <definedName name="BHUVAN" localSheetId="0" hidden="1">{"'subnets'!$A$1:$F$20"}</definedName>
    <definedName name="BHUVAN" localSheetId="2" hidden="1">{"'subnets'!$A$1:$F$20"}</definedName>
    <definedName name="BHUVAN" hidden="1">{"'subnets'!$A$1:$F$20"}</definedName>
    <definedName name="BHV" hidden="1">{#N/A,#N/A,FALSE,"인원";#N/A,#N/A,FALSE,"비용2";#N/A,#N/A,FALSE,"비용1";#N/A,#N/A,FALSE,"비용";#N/A,#N/A,FALSE,"보증2";#N/A,#N/A,FALSE,"보증1";#N/A,#N/A,FALSE,"보증";#N/A,#N/A,FALSE,"손익1";#N/A,#N/A,FALSE,"손익";#N/A,#N/A,FALSE,"부서별매출";#N/A,#N/A,FALSE,"매출"}</definedName>
    <definedName name="Bilag"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bill1" hidden="1">{"PAGE 1",#N/A,FALSE,"WEST_OT"}</definedName>
    <definedName name="bill2" hidden="1">{"PAGE 1",#N/A,FALSE,"WEST_OT"}</definedName>
    <definedName name="bill3" hidden="1">{"PAGE 1",#N/A,FALSE,"WEST_OT"}</definedName>
    <definedName name="Billing" hidden="1">{#N/A,#N/A,FALSE,"Staffnos &amp; cost"}</definedName>
    <definedName name="billrev2" hidden="1">{"PAGE 1",#N/A,FALSE,"WEST_OT"}</definedName>
    <definedName name="binh" hidden="1">{"'Sheet1'!$L$16"}</definedName>
    <definedName name="BI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jdfbk" hidden="1">{#N/A,#N/A,FALSE,"COMP"}</definedName>
    <definedName name="BJDSJC" hidden="1">{"FORNDV",#N/A,FALSE,"Sheet1"}</definedName>
    <definedName name="bkd" hidden="1">{"'Sheet1'!$L$16"}</definedName>
    <definedName name="bkd_1" hidden="1">{"'Sheet1'!$L$16"}</definedName>
    <definedName name="bkd_1_1" hidden="1">{"'Sheet1'!$L$16"}</definedName>
    <definedName name="bkd_2" hidden="1">{"'Sheet1'!$L$16"}</definedName>
    <definedName name="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2"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3" hidden="1">#REF!</definedName>
    <definedName name="Blank4" hidden="1">#REF!</definedName>
    <definedName name="Blank5" hidden="1">#REF!</definedName>
    <definedName name="Blank6" hidden="1">#REF!</definedName>
    <definedName name="Blank7" hidden="1">#REF!</definedName>
    <definedName name="Blank8" hidden="1">#REF!</definedName>
    <definedName name="BLPB1" hidden="1">#REF!</definedName>
    <definedName name="BLPB10" hidden="1">#REF!</definedName>
    <definedName name="BLPB11" hidden="1">#REF!</definedName>
    <definedName name="BLPB12" hidden="1">#REF!</definedName>
    <definedName name="BLPB13" hidden="1">#REF!</definedName>
    <definedName name="BLPB14" hidden="1">#REF!</definedName>
    <definedName name="BLPB15" hidden="1">#REF!</definedName>
    <definedName name="BLPB16" hidden="1">#REF!</definedName>
    <definedName name="BLPB17" hidden="1">#REF!</definedName>
    <definedName name="BLPB18" hidden="1">#REF!</definedName>
    <definedName name="BLPB19" hidden="1">#REF!</definedName>
    <definedName name="BLPB2" hidden="1">#REF!</definedName>
    <definedName name="BLPB20" hidden="1">#REF!</definedName>
    <definedName name="BLPB21" hidden="1">#REF!</definedName>
    <definedName name="BLPB22" hidden="1">#REF!</definedName>
    <definedName name="BLPB23" hidden="1">#REF!</definedName>
    <definedName name="BLPB24" hidden="1">#REF!</definedName>
    <definedName name="BLPB25" hidden="1">#REF!</definedName>
    <definedName name="BLPB26" hidden="1">#REF!</definedName>
    <definedName name="BLPB27" hidden="1">#REF!</definedName>
    <definedName name="BLPB29" hidden="1">#REF!</definedName>
    <definedName name="BLPB3" hidden="1">#REF!</definedName>
    <definedName name="BLPB30" hidden="1">#REF!</definedName>
    <definedName name="BLPB31" hidden="1">#REF!</definedName>
    <definedName name="BLPB4" hidden="1">#REF!</definedName>
    <definedName name="BLPB5" hidden="1">#REF!</definedName>
    <definedName name="BLPB6" hidden="1">#REF!</definedName>
    <definedName name="BLPB7" hidden="1">#REF!</definedName>
    <definedName name="BLPB8" hidden="1">#REF!</definedName>
    <definedName name="BLPB9" hidden="1">#REF!</definedName>
    <definedName name="BLPH1" hidden="1">#REF!</definedName>
    <definedName name="BLPH10" hidden="1">#REF!</definedName>
    <definedName name="BLPH11" hidden="1">#REF!</definedName>
    <definedName name="BLPH12" hidden="1">#REF!</definedName>
    <definedName name="BLPH13" hidden="1">#REF!</definedName>
    <definedName name="BLPH14" hidden="1">#REF!</definedName>
    <definedName name="BLPH15" hidden="1">#REF!</definedName>
    <definedName name="BLPH16" hidden="1">#REF!</definedName>
    <definedName name="BLPH17" hidden="1">#REF!</definedName>
    <definedName name="BLPH18" hidden="1">#REF!</definedName>
    <definedName name="BLPH19" hidden="1">#REF!</definedName>
    <definedName name="BLPH2" hidden="1">#REF!</definedName>
    <definedName name="BLPH20" hidden="1">#REF!</definedName>
    <definedName name="BLPH200001" hidden="1">#REF!</definedName>
    <definedName name="BLPH21" hidden="1">#REF!</definedName>
    <definedName name="BLPH22" hidden="1">#REF!</definedName>
    <definedName name="BLPH23" hidden="1">#REF!</definedName>
    <definedName name="BLPH24" hidden="1">#REF!</definedName>
    <definedName name="BLPH25" hidden="1">#REF!</definedName>
    <definedName name="BLPH26" hidden="1">#REF!</definedName>
    <definedName name="BLPH27" hidden="1">#REF!</definedName>
    <definedName name="BLPH28" hidden="1">#REF!</definedName>
    <definedName name="BLPH29" hidden="1">#REF!</definedName>
    <definedName name="BLPH3" hidden="1">#REF!</definedName>
    <definedName name="BLPH4" hidden="1">#REF!</definedName>
    <definedName name="BLPH5" hidden="1">#REF!</definedName>
    <definedName name="BLPH52" hidden="1">#REF!</definedName>
    <definedName name="BLPH53" hidden="1">#REF!</definedName>
    <definedName name="BLPH54" hidden="1">#REF!</definedName>
    <definedName name="BLPH55" hidden="1">#REF!</definedName>
    <definedName name="BLPH56" hidden="1">#REF!</definedName>
    <definedName name="BLPH57" hidden="1">#REF!</definedName>
    <definedName name="BLPH58" hidden="1">#REF!</definedName>
    <definedName name="BLPH59" hidden="1">#REF!</definedName>
    <definedName name="BLPH6" hidden="1">#REF!</definedName>
    <definedName name="BLPH60" hidden="1">#REF!</definedName>
    <definedName name="BLPH61" hidden="1">#REF!</definedName>
    <definedName name="BLPH62" hidden="1">#REF!</definedName>
    <definedName name="BLPH63" hidden="1">#REF!</definedName>
    <definedName name="BLPH7" hidden="1">#REF!</definedName>
    <definedName name="BLPH8" hidden="1">#REF!</definedName>
    <definedName name="BLPH9" hidden="1">#REF!</definedName>
    <definedName name="bm" hidden="1">{"'Sheet1'!$L$16"}</definedName>
    <definedName name="bm_1" hidden="1">{"'Sheet1'!$L$16"}</definedName>
    <definedName name="bm_1_1" hidden="1">{"'Sheet1'!$L$16"}</definedName>
    <definedName name="bm_2" hidden="1">{"'Sheet1'!$L$16"}</definedName>
    <definedName name="bn_1" hidden="1">{"'Sheet1'!$L$16"}</definedName>
    <definedName name="bn_1_1" hidden="1">{"'Sheet1'!$L$16"}</definedName>
    <definedName name="bn_2" hidden="1">{"'Sheet1'!$L$16"}</definedName>
    <definedName name="bnagg" hidden="1">{#N/A,#N/A,FALSE,"SUMMARY REPORT"}</definedName>
    <definedName name="BNE_MESSAGES_HIDDEN" localSheetId="18" hidden="1">#REF!</definedName>
    <definedName name="BNE_MESSAGES_HIDDEN" localSheetId="15" hidden="1">#REF!</definedName>
    <definedName name="BNE_MESSAGES_HIDDEN" localSheetId="0" hidden="1">#REF!</definedName>
    <definedName name="BNE_MESSAGES_HIDDEN" localSheetId="20" hidden="1">#REF!</definedName>
    <definedName name="BNE_MESSAGES_HIDDEN" localSheetId="2" hidden="1">#REF!</definedName>
    <definedName name="BNE_MESSAGES_HIDDEN" hidden="1">#REF!</definedName>
    <definedName name="BNJ"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bnkj" hidden="1">{#N/A,#N/A,FALSE,"output";#N/A,#N/A,FALSE,"contrib";#N/A,#N/A,FALSE,"profile";#N/A,#N/A,FALSE,"comps"}</definedName>
    <definedName name="bnmk" hidden="1">{#N/A,#N/A,FALSE,"단축1";#N/A,#N/A,FALSE,"단축2";#N/A,#N/A,FALSE,"단축3";#N/A,#N/A,FALSE,"장축";#N/A,#N/A,FALSE,"4WD"}</definedName>
    <definedName name="bnnn" hidden="1">{"consolidated",#N/A,FALSE,"Sheet1";"cms",#N/A,FALSE,"Sheet1";"fse",#N/A,FALSE,"Sheet1"}</definedName>
    <definedName name="BO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olox5" hidden="1">{#N/A,#N/A,FALSE,"content";#N/A,#N/A,FALSE,"summary";#N/A,#N/A,FALSE,"historicBS";#N/A,#N/A,FALSE,"historicIS";#N/A,#N/A,FALSE,"historicCF";#N/A,#N/A,FALSE,"ratios";#N/A,#N/A,FALSE,"ForecastIS";#N/A,#N/A,FALSE,"DCF-WACC";#N/A,#N/A,FALSE,"DCF-CAPM";#N/A,#N/A,FALSE,"debt";#N/A,#N/A,FALSE,"depreciation";#N/A,#N/A,FALSE,"wacc";"view_a",#N/A,FALSE,"GLC";"view_b",#N/A,FALSE,"GLC";"view_c",#N/A,FALSE,"GLC";"view_d",#N/A,FALSE,"GLC";"view_e",#N/A,FALSE,"GLC";#N/A,#N/A,FALSE,"riskfree";#N/A,#N/A,FALSE,"glcapproach";#N/A,#N/A,FALSE,"control";#N/A,#N/A,FALSE,"marketibility";#N/A,#N/A,FALSE,"rev";#N/A,#N/A,FALSE,"customers";#N/A,#N/A,FALSE,"suppliers";#N/A,#N/A,FALSE,"own.str.";"view_a",#N/A,FALSE,"season";"view_b",#N/A,FALSE,"season"}</definedName>
    <definedName name="BOND" hidden="1">{"plansummary",#N/A,FALSE,"PlanSummary";"sales",#N/A,FALSE,"Sales Rec";"productivity",#N/A,FALSE,"Productivity Rec";"capitalspending",#N/A,FALSE,"Capital Spending"}</definedName>
    <definedName name="BOND_1" hidden="1">{"plansummary",#N/A,FALSE,"PlanSummary";"sales",#N/A,FALSE,"Sales Rec";"productivity",#N/A,FALSE,"Productivity Rec";"capitalspending",#N/A,FALSE,"Capital Spending"}</definedName>
    <definedName name="Book"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bop" hidden="1">{#N/A,#N/A,TRUE,"일반적사항";#N/A,#N/A,TRUE,"주요재무자료";#N/A,#N/A,TRUE,"표지";#N/A,#N/A,TRUE,"총괄표";#N/A,#N/A,TRUE,"1호 과표세액";#N/A,#N/A,TRUE,"2호 서식";#N/A,#N/A,TRUE,"2호부표 최저한세";#N/A,#N/A,TRUE,"3(1)호 공제감면";#N/A,#N/A,TRUE,"3(1) 부1 공제감면";#N/A,#N/A,TRUE,"3(1) 부2 공제감면";#N/A,#N/A,TRUE,"3(1) 부3 세액조정";#N/A,#N/A,TRUE,"3(1)부7 기업합리";#N/A,#N/A,TRUE,"3(3)호(갑) 원천납부";#N/A,#N/A,TRUE,"4호 특별부가";#N/A,#N/A,TRUE,"5호 농어촌";#N/A,#N/A,TRUE,"5호2 농감면(갑)";#N/A,#N/A,TRUE,"5호2 농감면(을)";#N/A,#N/A,TRUE,"6호 소득금액";#N/A,#N/A,TRUE,"6호 첨부(익)";#N/A,#N/A,TRUE,"6호 첨부(손)";#N/A,#N/A,TRUE,"6-1호 수입금액";#N/A,#N/A,TRUE,"6-2(7)호 해외투자";#N/A,#N/A,TRUE,"6-3호 퇴충";#N/A,#N/A,TRUE,"6-3(3)호 단퇴";#N/A,#N/A,TRUE,"6-3(4)호 대손";#N/A,#N/A,TRUE,"6-4호 접대(갑)";#N/A,#N/A,TRUE,"6-4호 접대(을)";#N/A,#N/A,TRUE,"감가총괄표";#N/A,#N/A,TRUE,"6-6(3)호 감가(정율)";#N/A,#N/A,TRUE,"6-6호(부표) 자본적지출";#N/A,#N/A,TRUE,"6-10호 재고자산";#N/A,#N/A,TRUE,"6-11호 세금과공과";#N/A,#N/A,TRUE,"6-12호 선급비용";#N/A,#N/A,TRUE,"6-13호 기부금";#N/A,#N/A,TRUE,"기부1";#N/A,#N/A,TRUE,"기부2";#N/A,#N/A,TRUE,"8호 기부금조정";#N/A,#N/A,TRUE,"9호 자본금(갑)";#N/A,#N/A,TRUE,"9호 자본금(을)";#N/A,#N/A,TRUE,"10(3)호 주요계정";#N/A,#N/A,TRUE,"10(3)호 부표";#N/A,#N/A,TRUE,"10(4)호 조정수입";#N/A,#N/A,TRUE,"14(1)호 갑 주식";#N/A,#N/A,TRUE,"59호 해외특수";#N/A,#N/A,TRUE,"요약 BS";#N/A,#N/A,TRUE,"요약 PL";#N/A,#N/A,TRUE,"요약RE";#N/A,#N/A,TRUE,"조8호 기술인력";#N/A,#N/A,TRUE,"국공채감면";#N/A,#N/A,TRUE,"전기수정";#N/A,#N/A,TRUE,"퇴충명세";#N/A,#N/A,TRUE,"적금모집권유비";#N/A,#N/A,TRUE,"해외투자현황";#N/A,#N/A,TRUE,"외화감면";#N/A,#N/A,TRUE,"offshore";#N/A,#N/A,TRUE,"대손상각등명세"}</definedName>
    <definedName name="bopanna" hidden="1">{#N/A,#N/A,FALSE,"1호 과표세액";#N/A,#N/A,FALSE,"2호 서식";#N/A,#N/A,FALSE,"3(1)부7 기업합리";#N/A,#N/A,FALSE,"6호 소득금액";#N/A,#N/A,FALSE,"6호 첨부(익)";#N/A,#N/A,FALSE,"6호 첨부(손)";#N/A,#N/A,FALSE,"6-1호 수입금액";#N/A,#N/A,FALSE,"6-3(4)호 대손";#N/A,#N/A,FALSE,"6-3호 퇴충";#N/A,#N/A,FALSE,"6-3(3)호 단퇴";#N/A,#N/A,FALSE,"6-3(4)호 대손";#N/A,#N/A,FALSE,"6-4호 접대(갑)";#N/A,#N/A,FALSE,"6-4호 접대(을)";#N/A,#N/A,FALSE,"6-5호 외화(갑)";#N/A,#N/A,FALSE,"6-5호 외화(을)";#N/A,#N/A,FALSE,"6-11호 세금과공과";#N/A,#N/A,FALSE,"6-13호 기부금";#N/A,#N/A,FALSE,"8호 기부금조정";#N/A,#N/A,FALSE,"9호 자본금(갑)";#N/A,#N/A,FALSE,"9호 자본금(을)";#N/A,#N/A,FALSE,"10(3)호 주요계정";#N/A,#N/A,FALSE,"10(3)호 부표";#N/A,#N/A,FALSE,"요약 PL";#N/A,#N/A,FALSE,"10(4)호 조정수입";#N/A,#N/A,FALSE,"14(1)호 갑 주식"}</definedName>
    <definedName name="B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r" hidden="1">{#N/A,#N/A,FALSE,"Staffnos &amp; cost"}</definedName>
    <definedName name="brad.Long._.Report" hidden="1">{#N/A,#N/A,TRUE,"Cover";#N/A,#N/A,TRUE,"Header (ld)";#N/A,#N/A,TRUE,"T&amp;O By Region";#N/A,#N/A,TRUE,"Region Charts ";#N/A,#N/A,TRUE,"T&amp;O London";#N/A,#N/A,TRUE,"AD Report";#N/A,#N/A,TRUE,"Var by OU"}</definedName>
    <definedName name="Breakdown" hidden="1">{#N/A,#N/A,FALSE,"Sheet6 (24)"}</definedName>
    <definedName name="bregeb" hidden="1">{#N/A,#N/A,TRUE,"Valeurs99"}</definedName>
    <definedName name="brt" hidden="1">{"SCB BG EXT",#N/A,FALSE,"ADVANCEBG-EXT.D"}</definedName>
    <definedName name="brt_1" hidden="1">{"SCB BG EXT",#N/A,FALSE,"ADVANCEBG-EXT.D"}</definedName>
    <definedName name="BS②" hidden="1">{#N/A,#N/A,FALSE,"Aging Summary";#N/A,#N/A,FALSE,"Ratio Analysis";#N/A,#N/A,FALSE,"Test 120 Day Accts";#N/A,#N/A,FALSE,"Tickmarks"}</definedName>
    <definedName name="bss" hidden="1">{#N/A,#N/A,FALSE,"Staffnos &amp; cost"}</definedName>
    <definedName name="btdc2" hidden="1">#REF!</definedName>
    <definedName name="BTS" hidden="1">{#N/A,#N/A,FALSE,"Staffnos &amp; cost"}</definedName>
    <definedName name="BUC" hidden="1">{"Page 1",#N/A,TRUE,"Sheet1";"Page 2",#N/A,TRUE,"Sheet1"}</definedName>
    <definedName name="BUC_1" hidden="1">{"Page 1",#N/A,TRUE,"Sheet1";"Page 2",#N/A,TRUE,"Sheet1"}</definedName>
    <definedName name="BUC_2" hidden="1">{"Page 1",#N/A,TRUE,"Sheet1";"Page 2",#N/A,TRUE,"Sheet1"}</definedName>
    <definedName name="budg" hidden="1">{#N/A,#N/A,FALSE,"actual"}</definedName>
    <definedName name="budgdata" hidden="1">{#N/A,#N/A,FALSE,"actual"}</definedName>
    <definedName name="budget" hidden="1">#REF!</definedName>
    <definedName name="Business" hidden="1">#N/A</definedName>
    <definedName name="BVV"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bwhdhqa" hidden="1">{#N/A,#N/A,FALSE,"Sheet6 (24)"}</definedName>
    <definedName name="CA" hidden="1">#REF!</definedName>
    <definedName name="Cable2" hidden="1">{#N/A,#N/A,FALSE,"Operations";#N/A,#N/A,FALSE,"Financials"}</definedName>
    <definedName name="CAE해석" hidden="1">{#N/A,#N/A,FALSE,"단축1";#N/A,#N/A,FALSE,"단축2";#N/A,#N/A,FALSE,"단축3";#N/A,#N/A,FALSE,"장축";#N/A,#N/A,FALSE,"4WD"}</definedName>
    <definedName name="CAF_Switch" hidden="1">{#N/A,#N/A,FALSE,"Staffnos &amp; cost"}</definedName>
    <definedName name="calender" hidden="1">#REF!</definedName>
    <definedName name="Canada1" hidden="1">{#N/A,#N/A,FALSE,"PM8 table"}</definedName>
    <definedName name="CAPA" hidden="1">{#N/A,#N/A,FALSE,"인원";#N/A,#N/A,FALSE,"비용2";#N/A,#N/A,FALSE,"비용1";#N/A,#N/A,FALSE,"비용";#N/A,#N/A,FALSE,"보증2";#N/A,#N/A,FALSE,"보증1";#N/A,#N/A,FALSE,"보증";#N/A,#N/A,FALSE,"손익1";#N/A,#N/A,FALSE,"손익";#N/A,#N/A,FALSE,"부서별매출";#N/A,#N/A,FALSE,"매출"}</definedName>
    <definedName name="CAPAX" hidden="1">{#N/A,#N/A,FALSE,"인원";#N/A,#N/A,FALSE,"비용2";#N/A,#N/A,FALSE,"비용1";#N/A,#N/A,FALSE,"비용";#N/A,#N/A,FALSE,"보증2";#N/A,#N/A,FALSE,"보증1";#N/A,#N/A,FALSE,"보증";#N/A,#N/A,FALSE,"손익1";#N/A,#N/A,FALSE,"손익";#N/A,#N/A,FALSE,"부서별매출";#N/A,#N/A,FALSE,"매출"}</definedName>
    <definedName name="Capex2"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EW"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nov"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CapitalCS" hidden="1">{#N/A,#N/A,FALSE,"BS 16";#N/A,#N/A,FALSE,"BS 16-A";#N/A,#N/A,FALSE,"BS 16-B";#N/A,#N/A,FALSE,"BS 16-C";#N/A,#N/A,FALSE,"NAO BS 16";#N/A,#N/A,FALSE,"Attach A (1998 Targets)"}</definedName>
    <definedName name="capitalized" hidden="1">{#N/A,#N/A,FALSE,"Title Page";#N/A,#N/A,FALSE,"Conclusions";#N/A,#N/A,FALSE,"Assum.";#N/A,#N/A,FALSE,"Sun  DCF-WC-Dep";#N/A,#N/A,FALSE,"MarketValue";#N/A,#N/A,FALSE,"BalSheet";#N/A,#N/A,FALSE,"WACC";#N/A,#N/A,FALSE,"PC+ Info.";#N/A,#N/A,FALSE,"PC+Info_2"}</definedName>
    <definedName name="CapReqData" hidden="1">#REF!</definedName>
    <definedName name="CARRIER" hidden="1">{#N/A,#N/A,FALSE,"단축1";#N/A,#N/A,FALSE,"단축2";#N/A,#N/A,FALSE,"단축3";#N/A,#N/A,FALSE,"장축";#N/A,#N/A,FALSE,"4WD"}</definedName>
    <definedName name="cas" hidden="1">{#N/A,#N/A,FALSE,"10"}</definedName>
    <definedName name="cas_1"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S_1_1" hidden="1">{"DJH3",#N/A,FALSE,"PFL00805";"PJB3",#N/A,FALSE,"PFL00805";"JMD3",#N/A,FALSE,"PFL00805";"DNB3",#N/A,FALSE,"PFL00805";"MJP3",#N/A,FALSE,"PFL00805";"RAB3",#N/A,FALSE,"PFL00805";"GJW3",#N/A,FALSE,"PFL00805";"MASTER3",#N/A,FALSE,"PFL00805"}</definedName>
    <definedName name="CAS_1_1_1" hidden="1">{"DJH3",#N/A,FALSE,"PFL00805";"PJB3",#N/A,FALSE,"PFL00805";"JMD3",#N/A,FALSE,"PFL00805";"DNB3",#N/A,FALSE,"PFL00805";"MJP3",#N/A,FALSE,"PFL00805";"RAB3",#N/A,FALSE,"PFL00805";"GJW3",#N/A,FALSE,"PFL00805";"MASTER3",#N/A,FALSE,"PFL00805"}</definedName>
    <definedName name="CAS_1_1_2" hidden="1">{"DJH3",#N/A,FALSE,"PFL00805";"PJB3",#N/A,FALSE,"PFL00805";"JMD3",#N/A,FALSE,"PFL00805";"DNB3",#N/A,FALSE,"PFL00805";"MJP3",#N/A,FALSE,"PFL00805";"RAB3",#N/A,FALSE,"PFL00805";"GJW3",#N/A,FALSE,"PFL00805";"MASTER3",#N/A,FALSE,"PFL00805"}</definedName>
    <definedName name="CAS_1_1_3" hidden="1">{"DJH3",#N/A,FALSE,"PFL00805";"PJB3",#N/A,FALSE,"PFL00805";"JMD3",#N/A,FALSE,"PFL00805";"DNB3",#N/A,FALSE,"PFL00805";"MJP3",#N/A,FALSE,"PFL00805";"RAB3",#N/A,FALSE,"PFL00805";"GJW3",#N/A,FALSE,"PFL00805";"MASTER3",#N/A,FALSE,"PFL00805"}</definedName>
    <definedName name="CAS_1_1_4" hidden="1">{"DJH3",#N/A,FALSE,"PFL00805";"PJB3",#N/A,FALSE,"PFL00805";"JMD3",#N/A,FALSE,"PFL00805";"DNB3",#N/A,FALSE,"PFL00805";"MJP3",#N/A,FALSE,"PFL00805";"RAB3",#N/A,FALSE,"PFL00805";"GJW3",#N/A,FALSE,"PFL00805";"MASTER3",#N/A,FALSE,"PFL00805"}</definedName>
    <definedName name="CAS_1_2" hidden="1">{"DJH3",#N/A,FALSE,"PFL00805";"PJB3",#N/A,FALSE,"PFL00805";"JMD3",#N/A,FALSE,"PFL00805";"DNB3",#N/A,FALSE,"PFL00805";"MJP3",#N/A,FALSE,"PFL00805";"RAB3",#N/A,FALSE,"PFL00805";"GJW3",#N/A,FALSE,"PFL00805";"MASTER3",#N/A,FALSE,"PFL00805"}</definedName>
    <definedName name="CAS_1_2_1" hidden="1">{"DJH3",#N/A,FALSE,"PFL00805";"PJB3",#N/A,FALSE,"PFL00805";"JMD3",#N/A,FALSE,"PFL00805";"DNB3",#N/A,FALSE,"PFL00805";"MJP3",#N/A,FALSE,"PFL00805";"RAB3",#N/A,FALSE,"PFL00805";"GJW3",#N/A,FALSE,"PFL00805";"MASTER3",#N/A,FALSE,"PFL00805"}</definedName>
    <definedName name="CAS_1_2_2" hidden="1">{"DJH3",#N/A,FALSE,"PFL00805";"PJB3",#N/A,FALSE,"PFL00805";"JMD3",#N/A,FALSE,"PFL00805";"DNB3",#N/A,FALSE,"PFL00805";"MJP3",#N/A,FALSE,"PFL00805";"RAB3",#N/A,FALSE,"PFL00805";"GJW3",#N/A,FALSE,"PFL00805";"MASTER3",#N/A,FALSE,"PFL00805"}</definedName>
    <definedName name="CAS_1_2_3" hidden="1">{"DJH3",#N/A,FALSE,"PFL00805";"PJB3",#N/A,FALSE,"PFL00805";"JMD3",#N/A,FALSE,"PFL00805";"DNB3",#N/A,FALSE,"PFL00805";"MJP3",#N/A,FALSE,"PFL00805";"RAB3",#N/A,FALSE,"PFL00805";"GJW3",#N/A,FALSE,"PFL00805";"MASTER3",#N/A,FALSE,"PFL00805"}</definedName>
    <definedName name="CAS_1_3" hidden="1">{"DJH3",#N/A,FALSE,"PFL00805";"PJB3",#N/A,FALSE,"PFL00805";"JMD3",#N/A,FALSE,"PFL00805";"DNB3",#N/A,FALSE,"PFL00805";"MJP3",#N/A,FALSE,"PFL00805";"RAB3",#N/A,FALSE,"PFL00805";"GJW3",#N/A,FALSE,"PFL00805";"MASTER3",#N/A,FALSE,"PFL00805"}</definedName>
    <definedName name="CAS_1_4" hidden="1">{"DJH3",#N/A,FALSE,"PFL00805";"PJB3",#N/A,FALSE,"PFL00805";"JMD3",#N/A,FALSE,"PFL00805";"DNB3",#N/A,FALSE,"PFL00805";"MJP3",#N/A,FALSE,"PFL00805";"RAB3",#N/A,FALSE,"PFL00805";"GJW3",#N/A,FALSE,"PFL00805";"MASTER3",#N/A,FALSE,"PFL00805"}</definedName>
    <definedName name="CAS_1_5" hidden="1">{"DJH3",#N/A,FALSE,"PFL00805";"PJB3",#N/A,FALSE,"PFL00805";"JMD3",#N/A,FALSE,"PFL00805";"DNB3",#N/A,FALSE,"PFL00805";"MJP3",#N/A,FALSE,"PFL00805";"RAB3",#N/A,FALSE,"PFL00805";"GJW3",#N/A,FALSE,"PFL00805";"MASTER3",#N/A,FALSE,"PFL00805"}</definedName>
    <definedName name="CAS_2" hidden="1">{"DJH3",#N/A,FALSE,"PFL00805";"PJB3",#N/A,FALSE,"PFL00805";"JMD3",#N/A,FALSE,"PFL00805";"DNB3",#N/A,FALSE,"PFL00805";"MJP3",#N/A,FALSE,"PFL00805";"RAB3",#N/A,FALSE,"PFL00805";"GJW3",#N/A,FALSE,"PFL00805";"MASTER3",#N/A,FALSE,"PFL00805"}</definedName>
    <definedName name="CAS_2_1" hidden="1">{"DJH3",#N/A,FALSE,"PFL00805";"PJB3",#N/A,FALSE,"PFL00805";"JMD3",#N/A,FALSE,"PFL00805";"DNB3",#N/A,FALSE,"PFL00805";"MJP3",#N/A,FALSE,"PFL00805";"RAB3",#N/A,FALSE,"PFL00805";"GJW3",#N/A,FALSE,"PFL00805";"MASTER3",#N/A,FALSE,"PFL00805"}</definedName>
    <definedName name="CAS_2_2" hidden="1">{"DJH3",#N/A,FALSE,"PFL00805";"PJB3",#N/A,FALSE,"PFL00805";"JMD3",#N/A,FALSE,"PFL00805";"DNB3",#N/A,FALSE,"PFL00805";"MJP3",#N/A,FALSE,"PFL00805";"RAB3",#N/A,FALSE,"PFL00805";"GJW3",#N/A,FALSE,"PFL00805";"MASTER3",#N/A,FALSE,"PFL00805"}</definedName>
    <definedName name="CAS_2_3" hidden="1">{"DJH3",#N/A,FALSE,"PFL00805";"PJB3",#N/A,FALSE,"PFL00805";"JMD3",#N/A,FALSE,"PFL00805";"DNB3",#N/A,FALSE,"PFL00805";"MJP3",#N/A,FALSE,"PFL00805";"RAB3",#N/A,FALSE,"PFL00805";"GJW3",#N/A,FALSE,"PFL00805";"MASTER3",#N/A,FALSE,"PFL00805"}</definedName>
    <definedName name="CAS_2_4" hidden="1">{"DJH3",#N/A,FALSE,"PFL00805";"PJB3",#N/A,FALSE,"PFL00805";"JMD3",#N/A,FALSE,"PFL00805";"DNB3",#N/A,FALSE,"PFL00805";"MJP3",#N/A,FALSE,"PFL00805";"RAB3",#N/A,FALSE,"PFL00805";"GJW3",#N/A,FALSE,"PFL00805";"MASTER3",#N/A,FALSE,"PFL00805"}</definedName>
    <definedName name="CAS_2_5" hidden="1">{"DJH3",#N/A,FALSE,"PFL00805";"PJB3",#N/A,FALSE,"PFL00805";"JMD3",#N/A,FALSE,"PFL00805";"DNB3",#N/A,FALSE,"PFL00805";"MJP3",#N/A,FALSE,"PFL00805";"RAB3",#N/A,FALSE,"PFL00805";"GJW3",#N/A,FALSE,"PFL00805";"MASTER3",#N/A,FALSE,"PFL00805"}</definedName>
    <definedName name="CAS_3" hidden="1">{"DJH3",#N/A,FALSE,"PFL00805";"PJB3",#N/A,FALSE,"PFL00805";"JMD3",#N/A,FALSE,"PFL00805";"DNB3",#N/A,FALSE,"PFL00805";"MJP3",#N/A,FALSE,"PFL00805";"RAB3",#N/A,FALSE,"PFL00805";"GJW3",#N/A,FALSE,"PFL00805";"MASTER3",#N/A,FALSE,"PFL00805"}</definedName>
    <definedName name="CAS_3_1" hidden="1">{"DJH3",#N/A,FALSE,"PFL00805";"PJB3",#N/A,FALSE,"PFL00805";"JMD3",#N/A,FALSE,"PFL00805";"DNB3",#N/A,FALSE,"PFL00805";"MJP3",#N/A,FALSE,"PFL00805";"RAB3",#N/A,FALSE,"PFL00805";"GJW3",#N/A,FALSE,"PFL00805";"MASTER3",#N/A,FALSE,"PFL00805"}</definedName>
    <definedName name="CAS_3_2" hidden="1">{"DJH3",#N/A,FALSE,"PFL00805";"PJB3",#N/A,FALSE,"PFL00805";"JMD3",#N/A,FALSE,"PFL00805";"DNB3",#N/A,FALSE,"PFL00805";"MJP3",#N/A,FALSE,"PFL00805";"RAB3",#N/A,FALSE,"PFL00805";"GJW3",#N/A,FALSE,"PFL00805";"MASTER3",#N/A,FALSE,"PFL00805"}</definedName>
    <definedName name="CAS_3_3" hidden="1">{"DJH3",#N/A,FALSE,"PFL00805";"PJB3",#N/A,FALSE,"PFL00805";"JMD3",#N/A,FALSE,"PFL00805";"DNB3",#N/A,FALSE,"PFL00805";"MJP3",#N/A,FALSE,"PFL00805";"RAB3",#N/A,FALSE,"PFL00805";"GJW3",#N/A,FALSE,"PFL00805";"MASTER3",#N/A,FALSE,"PFL00805"}</definedName>
    <definedName name="CAS_4" hidden="1">{"DJH3",#N/A,FALSE,"PFL00805";"PJB3",#N/A,FALSE,"PFL00805";"JMD3",#N/A,FALSE,"PFL00805";"DNB3",#N/A,FALSE,"PFL00805";"MJP3",#N/A,FALSE,"PFL00805";"RAB3",#N/A,FALSE,"PFL00805";"GJW3",#N/A,FALSE,"PFL00805";"MASTER3",#N/A,FALSE,"PFL00805"}</definedName>
    <definedName name="CAS_5" hidden="1">{"DJH3",#N/A,FALSE,"PFL00805";"PJB3",#N/A,FALSE,"PFL00805";"JMD3",#N/A,FALSE,"PFL00805";"DNB3",#N/A,FALSE,"PFL00805";"MJP3",#N/A,FALSE,"PFL00805";"RAB3",#N/A,FALSE,"PFL00805";"GJW3",#N/A,FALSE,"PFL00805";"MASTER3",#N/A,FALSE,"PFL00805"}</definedName>
    <definedName name="CAS1_1" hidden="1">{"DJH3",#N/A,FALSE,"PFL00805";"PJB3",#N/A,FALSE,"PFL00805";"JMD3",#N/A,FALSE,"PFL00805";"DNB3",#N/A,FALSE,"PFL00805";"MJP3",#N/A,FALSE,"PFL00805";"RAB3",#N/A,FALSE,"PFL00805";"GJW3",#N/A,FALSE,"PFL00805";"MASTER3",#N/A,FALSE,"PFL00805"}</definedName>
    <definedName name="CAS1_2" hidden="1">{"DJH3",#N/A,FALSE,"PFL00805";"PJB3",#N/A,FALSE,"PFL00805";"JMD3",#N/A,FALSE,"PFL00805";"DNB3",#N/A,FALSE,"PFL00805";"MJP3",#N/A,FALSE,"PFL00805";"RAB3",#N/A,FALSE,"PFL00805";"GJW3",#N/A,FALSE,"PFL00805";"MASTER3",#N/A,FALSE,"PFL00805"}</definedName>
    <definedName name="CAS1_3" hidden="1">{"DJH3",#N/A,FALSE,"PFL00805";"PJB3",#N/A,FALSE,"PFL00805";"JMD3",#N/A,FALSE,"PFL00805";"DNB3",#N/A,FALSE,"PFL00805";"MJP3",#N/A,FALSE,"PFL00805";"RAB3",#N/A,FALSE,"PFL00805";"GJW3",#N/A,FALSE,"PFL00805";"MASTER3",#N/A,FALSE,"PFL00805"}</definedName>
    <definedName name="CAS1_4" hidden="1">{"DJH3",#N/A,FALSE,"PFL00805";"PJB3",#N/A,FALSE,"PFL00805";"JMD3",#N/A,FALSE,"PFL00805";"DNB3",#N/A,FALSE,"PFL00805";"MJP3",#N/A,FALSE,"PFL00805";"RAB3",#N/A,FALSE,"PFL00805";"GJW3",#N/A,FALSE,"PFL00805";"MASTER3",#N/A,FALSE,"PFL00805"}</definedName>
    <definedName name="CAS1_5" hidden="1">{"DJH3",#N/A,FALSE,"PFL00805";"PJB3",#N/A,FALSE,"PFL00805";"JMD3",#N/A,FALSE,"PFL00805";"DNB3",#N/A,FALSE,"PFL00805";"MJP3",#N/A,FALSE,"PFL00805";"RAB3",#N/A,FALSE,"PFL00805";"GJW3",#N/A,FALSE,"PFL00805";"MASTER3",#N/A,FALSE,"PFL00805"}</definedName>
    <definedName name="CASCSAC" hidden="1">{#N/A,#N/A,FALSE,"TOWNSHIP"}</definedName>
    <definedName name="CASE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asfl01" hidden="1">{#N/A,#N/A,FALSE,"Aging Summary";#N/A,#N/A,FALSE,"Ratio Analysis";#N/A,#N/A,FALSE,"Test 120 Day Accts";#N/A,#N/A,FALSE,"Tickmarks"}</definedName>
    <definedName name="cashflow2" hidden="1">{#N/A,#N/A,FALSE,"10"}</definedName>
    <definedName name="CASO" hidden="1">{#N/A,#N/A,FALSE,"MERCHANT GAS MARGIN";#N/A,#N/A,FALSE,"BULK";#N/A,#N/A,FALSE,"BULK CO2";#N/A,#N/A,FALSE,"ON-SITE";#N/A,#N/A,FALSE,"CYLINDERS"}</definedName>
    <definedName name="casting" hidden="1">#REF!</definedName>
    <definedName name="cas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sw_1"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caw"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caw_1"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cb_sChart10D6460A_opts" hidden="1">"1, 1, 1, False, 2, True, False, , 0, False, False, 1, 1"</definedName>
    <definedName name="cb_sChart10D65256_opts" hidden="1">"1, 1, 1, False, 2, True, False, , 0, False, False, 1, 1"</definedName>
    <definedName name="cb_sChart10D653EB_opts" hidden="1">"1, 1, 1, False, 2, True, False, , 0, False, False, 1, 1"</definedName>
    <definedName name="cb_sChart10D65893_opts" hidden="1">"1, 1, 1, False, 2, True, False, , 0, False, False, 1, 1"</definedName>
    <definedName name="cb_sChart13476674_opts" hidden="1">"2, 1, 1, True, 2, False, False, , 0, False, False, 1, 1"</definedName>
    <definedName name="cb_sChart13485B52_opts" hidden="1">"2, 1, 1, False, 2, False, False, , 0, False, False, 1, 1"</definedName>
    <definedName name="cb_sChart13786B54_opts" hidden="1">"2, 1, 1, False, 2, False, False, , 0, False, True, 1, 1"</definedName>
    <definedName name="cb_sChart1385548A_opts" hidden="1">"2, 1, 1, False, 2, False, False, , 0, False, True, 1, 1"</definedName>
    <definedName name="cb_sChart1386774B_opts" hidden="1">"2, 1, 2, True, 2, False, False, , 0, False, True, 1, 1"</definedName>
    <definedName name="cb_sChart1386B158_opts" hidden="1">"2, 1, 2, True, 2, False, False, , 0, False, True, 1, 1"</definedName>
    <definedName name="cb_sChart1386B304_opts" hidden="1">"2, 1, 1, False, 2, False, False, , 0, False, False, 1, 1"</definedName>
    <definedName name="cb_sChart1386B3E0_opts" hidden="1">"2, 1, 1, True, 2, False, False, , 0, False, False, 1, 1"</definedName>
    <definedName name="cb_sChart139636EA_opts" hidden="1">"1, 1, 1, False, 2, False, False, , 0, False, False, 1, 1"</definedName>
    <definedName name="cb_sChart139637E9_opts" hidden="1">"1, 1, 1, False, 2, False, False, , 0, False, False, 3, 1"</definedName>
    <definedName name="cb_sChart139638B9_opts" hidden="1">"1, 1, 1, False, 2, False, False, , 0, False, False, 1, 2"</definedName>
    <definedName name="cb_sChart1396821A_opts" hidden="1">"1, 9, 1, False, 2, False, False, , 0, False, True, 1, 1"</definedName>
    <definedName name="cb_sChart1396872A_opts" hidden="1">"1, 9, 1, False, 2, False, False, , 0, False, True, 1, 1"</definedName>
    <definedName name="cb_sChart1396D1AC_opts" hidden="1">"1, 9, 1, False, 2, False, False, , 0, False, True, 1, 1"</definedName>
    <definedName name="cb_sChart139AA6C1_opts" hidden="1">"2, 1, 1, True, 2, False, False, , 0, False, True, 1, 1"</definedName>
    <definedName name="cb_sChart155F5559_opts" hidden="1">"1, 1, 1, False, 2, False, False, , 0, False, False, 1, 1"</definedName>
    <definedName name="cb_sChart155F5734_opts" hidden="1">"1, 1, 1, False, 2, False, False, , 0, False, False, 2, 1"</definedName>
    <definedName name="cb_sChart155F57B3_opts" hidden="1">"1, 1, 1, False, 2, False, False, , 0, False, False, 1, 1"</definedName>
    <definedName name="cb_sChart16EBA7BA_opts" hidden="1">"1, 1, 1, False, 2, True, False, , 0, False, True, 1, 2"</definedName>
    <definedName name="cb_sChart1AC0211C_opts" hidden="1">"1, 1, 1, False, 2, False, False, , 0, False, False, 2, 2"</definedName>
    <definedName name="cb_sChart1AC021B3_opts" hidden="1">"1, 1, 1, False, 2, False, False, , 0, False, False, 2, 2"</definedName>
    <definedName name="cb_sChart1AC02226_opts" hidden="1">"1, 1, 1, False, 2, False, False, , 0, False, False, 2, 2"</definedName>
    <definedName name="cb_sChart1AC02446_opts" hidden="1">"1, 1, 1, False, 2, True, False, , 0, False, True, 2, 2"</definedName>
    <definedName name="cb_sChart1AC02765_opts" hidden="1">"1, 1, 1, False, 2, True, False, , 0, False, True, 2, 2"</definedName>
    <definedName name="cb_sChart1AC027D9_opts" hidden="1">"1, 1, 1, False, 2, True, False, , 0, False, True, 2, 2"</definedName>
    <definedName name="cb_sChartEE4CE1B_opts" hidden="1">"1, 4, 1, False, 2, False, False, , 0, False, False, 1, 1"</definedName>
    <definedName name="cb_sChartEE4CF99_opts" hidden="1">"1, 1, 1, False, 2, False, False, , 0, False, False, 1, 1"</definedName>
    <definedName name="cb_sChartEE4DD06_opts" hidden="1">"1, 1, 1, False, 2, False, False, , 0, False, False, 1, 2"</definedName>
    <definedName name="cb_sChartEE4E93B_opts" hidden="1">"1, 1, 1, False, 2, False, False, , 0, False, False, 1, 1"</definedName>
    <definedName name="cb_sChartEE51E95_opts" hidden="1">"1, 1, 1, False, 2, False, False, , 0, False, False, 1, 1"</definedName>
    <definedName name="cb_sChartEED7645_opts" hidden="1">"1, 1, 1, False, 2, False, False, , 0, False, False, 1, 1"</definedName>
    <definedName name="cb_sChartEEDA195_opts" hidden="1">"1, 1, 1, False, 2, False, False, , 0, False, False, 1, 1"</definedName>
    <definedName name="cb_sChartEEDC338_opts" hidden="1">"1, 1, 1, False, 2, False, False, , 0, False, False, 1, 1"</definedName>
    <definedName name="cb_sChartEEDEDB8_opts" hidden="1">"1, 1, 1, False, 2, False, False, , 0, False, True, 1, 1"</definedName>
    <definedName name="cb_sChartEEDEE5A_opts" hidden="1">"1, 3, 1, False, 2, True, False, , 0, False, True, 1, 1"</definedName>
    <definedName name="cb_sChartEEDF178_opts" hidden="1">"1, 3, 1, False, 2, False, False, , 0, False, True, 1, 1"</definedName>
    <definedName name="cb_sChartF6A6B11_opts" hidden="1">"1, 1, 1, False, 2, True, False, , 0, False, False, 1, 1"</definedName>
    <definedName name="cb_sChartFD191DC_opts" hidden="1">"1, 3, 1, False, 2, True, False, , 0, False, True, 1, 1"</definedName>
    <definedName name="cb_sChartFD1A245_opts" hidden="1">"1, 3, 1, False, 2, True, False, , 0, False, True, 1, 1"</definedName>
    <definedName name="cb_sChartFD3F0E9_opts" hidden="1">"1, 3, 1, False, 2, True, False, , 0, False, False, 1, 1"</definedName>
    <definedName name="cb_sChartFD3F27E_opts" hidden="1">"1, 3, 1, False, 2, True, False, , 0, False, True, 1, 1"</definedName>
    <definedName name="cb_sChartFD58483_opts" hidden="1">"1, 1, 1, False, 2, True, False, , 0, False, False, 1, 1"</definedName>
    <definedName name="cb_sChartFD5C4CD_opts" hidden="1">"1, 1, 1, False, 2, True, False, , 0, False, False, 1, 1"</definedName>
    <definedName name="cb_sChartFD5D4CE_opts" hidden="1">"1, 1, 1, False, 2, True, False, , 0, False, False, 1, 1"</definedName>
    <definedName name="cb_sChartFD5DF34_opts" hidden="1">"1, 1, 1, False, 2, True, False, , 0, False, False, 1, 1"</definedName>
    <definedName name="cb_sChartFD5EFC0_opts" hidden="1">"1, 1, 1, False, 2, True, False, , 0, False, False, 1, 1"</definedName>
    <definedName name="cb_sChartFD5FDB9_opts" hidden="1">"1, 1, 1, False, 2, True, False, , 0, False, False, 1, 1"</definedName>
    <definedName name="cb_sChartFE54712_opts" hidden="1">"1, 3, 1, False, 2, True, False, , 0, False, True, 1, 1"</definedName>
    <definedName name="cba" hidden="1">{#N/A,#N/A,TRUE,"W.O.";#N/A,#N/A,TRUE,"N.A.O.";#N/A,#N/A,TRUE,"USA";#N/A,#N/A,TRUE,"CAN";#N/A,#N/A,TRUE,"MEX";#N/A,#N/A,TRUE,"I.O.";#N/A,#N/A,TRUE,"EUR";#N/A,#N/A,TRUE,"MEA";#N/A,#N/A,TRUE,"LAT";#N/A,#N/A,TRUE,"ASIA"}</definedName>
    <definedName name="CBNH" hidden="1">{#N/A,#N/A,FALSE,"인원";#N/A,#N/A,FALSE,"비용2";#N/A,#N/A,FALSE,"비용1";#N/A,#N/A,FALSE,"비용";#N/A,#N/A,FALSE,"보증2";#N/A,#N/A,FALSE,"보증1";#N/A,#N/A,FALSE,"보증";#N/A,#N/A,FALSE,"손익1";#N/A,#N/A,FALSE,"손익";#N/A,#N/A,FALSE,"부서별매출";#N/A,#N/A,FALSE,"매출"}</definedName>
    <definedName name="CBNM" hidden="1">{#N/A,#N/A,FALSE,"인원";#N/A,#N/A,FALSE,"비용2";#N/A,#N/A,FALSE,"비용1";#N/A,#N/A,FALSE,"비용";#N/A,#N/A,FALSE,"보증2";#N/A,#N/A,FALSE,"보증1";#N/A,#N/A,FALSE,"보증";#N/A,#N/A,FALSE,"손익1";#N/A,#N/A,FALSE,"손익";#N/A,#N/A,FALSE,"부서별매출";#N/A,#N/A,FALSE,"매출"}</definedName>
    <definedName name="CBWorkbookPriority" hidden="1">-1103212323</definedName>
    <definedName name="cc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_1" hidden="1">{"CEA Group budget months USD",#N/A,TRUE,"Profit and Loss";"CEA Group budget months USD",#N/A,TRUE,"Firm capex";"CEA Group budget months USD",#N/A,TRUE,"Gross profit analysis";"CEA Group budget months USD",#N/A,TRUE,"Cashflow";"CEA Group budget months USD",#N/A,TRUE,"Balance Sheet"}</definedName>
    <definedName name="ccc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c" hidden="1">{#N/A,#N/A,FALSE,"Sheet6 (24)"}</definedName>
    <definedName name="ccccc" hidden="1">{"INFLAB",#N/A,FALSE,"ECOINDBP"}</definedName>
    <definedName name="ＣＣＣＣＣ" hidden="1">{#N/A,#N/A,FALSE,"Sheet6 (24)"}</definedName>
    <definedName name="cccccc" hidden="1">{"TOTAL",#N/A,TRUE,"DETAIL";"COS",#N/A,TRUE,"DETAIL";"DOMESTIC",#N/A,TRUE,"DETAIL";"DOM TRACK",#N/A,TRUE,"DETAIL";#N/A,#N/A,TRUE,"SHOW";#N/A,#N/A,TRUE,"BALANCE";#N/A,#N/A,TRUE,"SHOW BAL"}</definedName>
    <definedName name="CCCCCCCCC" hidden="1">{"'BGT2001'!$A$1:$AE$112"}</definedName>
    <definedName name="cccccccccc" hidden="1">{#N/A,#N/A,FALSE,"PM8 table"}</definedName>
    <definedName name="cccccccccc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cddd" hidden="1">{#N/A,#N/A,FALSE,"단축1";#N/A,#N/A,FALSE,"단축2";#N/A,#N/A,FALSE,"단축3";#N/A,#N/A,FALSE,"장축";#N/A,#N/A,FALSE,"4WD"}</definedName>
    <definedName name="ccchart1" hidden="1">#REF!</definedName>
    <definedName name="ccchart2" hidden="1">#REF!</definedName>
    <definedName name="ccchart3" hidden="1">#REF!</definedName>
    <definedName name="ccchart4" hidden="1">#REF!</definedName>
    <definedName name="ccchart5" hidden="1">#REF!</definedName>
    <definedName name="cc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chart1" hidden="1">#REF!</definedName>
    <definedName name="cchart2" hidden="1">#REF!</definedName>
    <definedName name="cchart4" hidden="1">#REF!</definedName>
    <definedName name="cchart5" hidden="1">#REF!</definedName>
    <definedName name="ＣＤ" hidden="1">{#N/A,#N/A,FALSE,"Sheet6 (24)"}</definedName>
    <definedName name="CDE" hidden="1">{#N/A,#N/A,TRUE,"일정"}</definedName>
    <definedName name="cdf" hidden="1">{"'매출계획'!$D$2"}</definedName>
    <definedName name="cdfs1" hidden="1">{#N/A,#N/A,FALSE,"Aging Summary";#N/A,#N/A,FALSE,"Ratio Analysis";#N/A,#N/A,FALSE,"Test 120 Day Accts";#N/A,#N/A,FALSE,"Tickmarks"}</definedName>
    <definedName name="cdhbkjbkjnkjnlmmn" hidden="1">{#N/A,#N/A,TRUE,"일정"}</definedName>
    <definedName name="cdj" hidden="1">{#N/A,#N/A,FALSE,"인원";#N/A,#N/A,FALSE,"비용2";#N/A,#N/A,FALSE,"비용1";#N/A,#N/A,FALSE,"비용";#N/A,#N/A,FALSE,"보증2";#N/A,#N/A,FALSE,"보증1";#N/A,#N/A,FALSE,"보증";#N/A,#N/A,FALSE,"손익1";#N/A,#N/A,FALSE,"손익";#N/A,#N/A,FALSE,"부서별매출";#N/A,#N/A,FALSE,"매출"}</definedName>
    <definedName name="cdsf" hidden="1">{#N/A,#N/A,FALSE,"Aging Summary";#N/A,#N/A,FALSE,"Ratio Analysis";#N/A,#N/A,FALSE,"Test 120 Day Accts";#N/A,#N/A,FALSE,"Tickmarks"}</definedName>
    <definedName name="CDSL"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du" hidden="1">{#N/A,#N/A,FALSE,"COVER.XLS";#N/A,#N/A,FALSE,"RACT1.XLS";#N/A,#N/A,FALSE,"RACT2.XLS";#N/A,#N/A,FALSE,"ECCMP";#N/A,#N/A,FALSE,"WELDER.XLS"}</definedName>
    <definedName name="cd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eawr" hidden="1">{"werbung",#N/A,FALSE,"GuV9900-0399";"betrieb",#N/A,FALSE,"GuV9900-0399";"personal",#N/A,FALSE,"GuV9900-0399";"tvg",#N/A,FALSE,"GuV9900-0399";"verwaltung",#N/A,FALSE,"GuV9900-0399"}</definedName>
    <definedName name="cem" hidden="1">{"PLC Company Budget years",#N/A,TRUE,"Profit and Loss";"PLC Company Budget years",#N/A,TRUE,"Firm capex";"PLC Company Budget years",#N/A,TRUE,"Gross profit analysis";"PLC Company Budget years",#N/A,TRUE,"Cashflow";"PLC Company Budget years",#N/A,TRUE,"Balance Sheet"}</definedName>
    <definedName name="cem_1" hidden="1">{"PLC Company Budget years",#N/A,TRUE,"Profit and Loss";"PLC Company Budget years",#N/A,TRUE,"Firm capex";"PLC Company Budget years",#N/A,TRUE,"Gross profit analysis";"PLC Company Budget years",#N/A,TRUE,"Cashflow";"PLC Company Budget years",#N/A,TRUE,"Balance Sheet"}</definedName>
    <definedName name="cement" hidden="1">{"PLC Company Budget years",#N/A,TRUE,"Profit and Loss";"PLC Company Budget years",#N/A,TRUE,"Firm capex";"PLC Company Budget years",#N/A,TRUE,"Gross profit analysis";"PLC Company Budget years",#N/A,TRUE,"Cashflow";"PLC Company Budget years",#N/A,TRUE,"Balance Sheet"}</definedName>
    <definedName name="cement_1" hidden="1">{"PLC Company Budget years",#N/A,TRUE,"Profit and Loss";"PLC Company Budget years",#N/A,TRUE,"Firm capex";"PLC Company Budget years",#N/A,TRUE,"Gross profit analysis";"PLC Company Budget years",#N/A,TRUE,"Cashflow";"PLC Company Budget years",#N/A,TRUE,"Balance Sheet"}</definedName>
    <definedName name="CF_Act_Cum" hidden="1">#REF!</definedName>
    <definedName name="CF_Act_Mth" hidden="1">#REF!</definedName>
    <definedName name="CF_Bud_Cum" hidden="1">#REF!</definedName>
    <definedName name="CF_Bud_Mth" hidden="1">#REF!</definedName>
    <definedName name="CF_LYr_Cum" hidden="1">#REF!</definedName>
    <definedName name="CF_LYr_Mth" hidden="1">#REF!</definedName>
    <definedName name="cfl" hidden="1">#REF!</definedName>
    <definedName name="cfr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fre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FSW" hidden="1">{#N/A,#N/A,FALSE,"인원";#N/A,#N/A,FALSE,"비용2";#N/A,#N/A,FALSE,"비용1";#N/A,#N/A,FALSE,"비용";#N/A,#N/A,FALSE,"보증2";#N/A,#N/A,FALSE,"보증1";#N/A,#N/A,FALSE,"보증";#N/A,#N/A,FALSE,"손익1";#N/A,#N/A,FALSE,"손익";#N/A,#N/A,FALSE,"부서별매출";#N/A,#N/A,FALSE,"매출"}</definedName>
    <definedName name="CG" hidden="1">{#N/A,#N/A,FALSE,"Sheet6 (24)"}</definedName>
    <definedName name="cgfiy" hidden="1">#REF!</definedName>
    <definedName name="cgfjhj" hidden="1">#REF!</definedName>
    <definedName name="CGHJ" hidden="1">{#N/A,#N/A,FALSE,"인원";#N/A,#N/A,FALSE,"비용2";#N/A,#N/A,FALSE,"비용1";#N/A,#N/A,FALSE,"비용";#N/A,#N/A,FALSE,"보증2";#N/A,#N/A,FALSE,"보증1";#N/A,#N/A,FALSE,"보증";#N/A,#N/A,FALSE,"손익1";#N/A,#N/A,FALSE,"손익";#N/A,#N/A,FALSE,"부서별매출";#N/A,#N/A,FALSE,"매출"}</definedName>
    <definedName name="ch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ChangeRange" hidden="1">#REF!</definedName>
    <definedName name="char"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ar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art" hidden="1">{#N/A,#N/A,TRUE,"일정"}</definedName>
    <definedName name="chart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HART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Chart3" hidden="1">{"'Sheet1'!$L$16"}</definedName>
    <definedName name="cherubic" hidden="1">#REF!</definedName>
    <definedName name="chetan" hidden="1">{#N/A,#N/A,FALSE,"Cash Flows";#N/A,#N/A,FALSE,"Fixed Assets";#N/A,#N/A,FALSE,"Balance Sheet";#N/A,#N/A,FALSE,"P &amp; L"}</definedName>
    <definedName name="chgcvhgvvg" hidden="1">#REF!</definedName>
    <definedName name="CHHANELS"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chiho" hidden="1">{"'下期集計（10.27迄・速報値）'!$Q$16"}</definedName>
    <definedName name="cho" hidden="1">{"'Monthly 1997'!$A$3:$S$89"}</definedName>
    <definedName name="cHURN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HURN1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CIGNA12.15" hidden="1">{"Group Benefit Overview",#N/A,TRUE,"mblank";"Rate Summary",#N/A,TRUE,"mblank";"Census and Manual Rates",#N/A,TRUE,"mblank";"Site Rates",#N/A,TRUE,"mblank";"Experience Rates 1",#N/A,TRUE,"mblank";"Experience Rates 2",#N/A,TRUE,"mblank";"Summary of Rate Action",#N/A,TRUE,"mblank";"Employer Reports",#N/A,TRUE,"mblank"}</definedName>
    <definedName name="CIQWBGuid" localSheetId="20" hidden="1">"Celestial_Financial Model_v3.xlsx"</definedName>
    <definedName name="CIQWBGuid" hidden="1">"081f9063-ace2-4b5c-8e1d-7e0d5bab5181"</definedName>
    <definedName name="CIQWBInfo" hidden="1">"{ ""CIQVersion"":""9.45.614.5792"" }"</definedName>
    <definedName name="citi" hidden="1">{#N/A,#N/A,FALSE,"Staffnos &amp; cost"}</definedName>
    <definedName name="claire" hidden="1">{#N/A,#N/A,FALSE,"5120";#N/A,#N/A,FALSE,"5121";#N/A,#N/A,FALSE,"5122";#N/A,#N/A,FALSE,"5123";#N/A,#N/A,FALSE,"5124";#N/A,#N/A,FALSE,"5125";#N/A,#N/A,FALSE,"5126";#N/A,#N/A,FALSE,"5127";#N/A,#N/A,FALSE,"5128";#N/A,#N/A,FALSE,"5129";#N/A,#N/A,FALSE,"512A";#N/A,#N/A,FALSE,"5120C"}</definedName>
    <definedName name="ClosingCV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losingCVD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ma" hidden="1">#REF!</definedName>
    <definedName name="CMH"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H_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CMR" hidden="1">{#N/A,#N/A,FALSE,"Aging Summary";#N/A,#N/A,FALSE,"Ratio Analysis";#N/A,#N/A,FALSE,"Test 120 Day Accts";#N/A,#N/A,FALSE,"Tickmarks"}</definedName>
    <definedName name="cmt." hidden="1">{"PLC Company Budget years",#N/A,TRUE,"Profit and Loss";"PLC Company Budget years",#N/A,TRUE,"Firm capex";"PLC Company Budget years",#N/A,TRUE,"Gross profit analysis";"PLC Company Budget years",#N/A,TRUE,"Cashflow";"PLC Company Budget years",#N/A,TRUE,"Balance Sheet"}</definedName>
    <definedName name="cmt._1" hidden="1">{"PLC Company Budget years",#N/A,TRUE,"Profit and Loss";"PLC Company Budget years",#N/A,TRUE,"Firm capex";"PLC Company Budget years",#N/A,TRUE,"Gross profit analysis";"PLC Company Budget years",#N/A,TRUE,"Cashflow";"PLC Company Budget years",#N/A,TRUE,"Balance Sheet"}</definedName>
    <definedName name="cmth" hidden="1">{#N/A,#N/A,FALSE,"ACQ_GRAPHS";#N/A,#N/A,FALSE,"T_1 GRAPHS";#N/A,#N/A,FALSE,"T_2 GRAPHS";#N/A,#N/A,FALSE,"COMB_GRAPHS"}</definedName>
    <definedName name="cmth_1" hidden="1">{#N/A,#N/A,FALSE,"ACQ_GRAPHS";#N/A,#N/A,FALSE,"T_1 GRAPHS";#N/A,#N/A,FALSE,"T_2 GRAPHS";#N/A,#N/A,FALSE,"COMB_GRAPHS"}</definedName>
    <definedName name="cn" hidden="1">{"'Sheet1'!$L$16"}</definedName>
    <definedName name="cn_1" hidden="1">{"'Sheet1'!$L$16"}</definedName>
    <definedName name="cn_1_1" hidden="1">{"'Sheet1'!$L$16"}</definedName>
    <definedName name="cn_2" hidden="1">{"'Sheet1'!$L$16"}</definedName>
    <definedName name="CNG"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BU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버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손익"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중형"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중형버스"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G총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NJ" hidden="1">{#N/A,#N/A,FALSE,"인원";#N/A,#N/A,FALSE,"비용2";#N/A,#N/A,FALSE,"비용1";#N/A,#N/A,FALSE,"비용";#N/A,#N/A,FALSE,"보증2";#N/A,#N/A,FALSE,"보증1";#N/A,#N/A,FALSE,"보증";#N/A,#N/A,FALSE,"손익1";#N/A,#N/A,FALSE,"손익";#N/A,#N/A,FALSE,"부서별매출";#N/A,#N/A,FALSE,"매출"}</definedName>
    <definedName name="cnjnd" hidden="1">{#N/A,#N/A,FALSE,"AUDIT-MWOS"}</definedName>
    <definedName name="cnjnd_1" hidden="1">{#N/A,#N/A,FALSE,"AUDIT-MWOS"}</definedName>
    <definedName name="Code" hidden="1">#REF!</definedName>
    <definedName name="co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oll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Collection_Plan" hidden="1">{#N/A,#N/A,FALSE,"Staffnos &amp; cost"}</definedName>
    <definedName name="Collection_Plan_1" hidden="1">{#N/A,#N/A,FALSE,"Staffnos &amp; cost"}</definedName>
    <definedName name="colln" hidden="1">{"summary - summary",#N/A,TRUE,"Summary";"summary - summary 1",#N/A,TRUE,"Summary"}</definedName>
    <definedName name="colln_1" hidden="1">{"summary - summary",#N/A,TRUE,"Summary";"summary - summary 1",#N/A,TRUE,"Summary"}</definedName>
    <definedName name="comm2" hidden="1">{"PAGE 1",#N/A,FALSE,"WEST_OT"}</definedName>
    <definedName name="comm3" hidden="1">{"PAGE 1",#N/A,FALSE,"WEST_OT"}</definedName>
    <definedName name="commercesol" hidden="1">{#N/A,#N/A,FALSE,"Quarterly Trends";#N/A,#N/A,FALSE,"1996 Significant Wins and Bids";#N/A,#N/A,FALSE,"Run Rate Analysis"}</definedName>
    <definedName name="Commitement" hidden="1">{#N/A,#N/A,FALSE,"Staffnos &amp; cost"}</definedName>
    <definedName name="Commitement_1" hidden="1">{#N/A,#N/A,FALSE,"Staffnos &amp; cost"}</definedName>
    <definedName name="commrev2" hidden="1">{"PAGE 1",#N/A,FALSE,"WEST_OT"}</definedName>
    <definedName name="CompanyBlank"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Name2" hidden="1">#REF!</definedName>
    <definedName name="CompanyNumber" hidden="1">#REF!</definedName>
    <definedName name="CompanyTable2" hidden="1">#REF!</definedName>
    <definedName name="Comparable" hidden="1">{"First Page",#N/A,FALSE,"Surfactants LBO";"Second Page",#N/A,FALSE,"Surfactants LBO"}</definedName>
    <definedName name="CompRange" hidden="1">OFFSET(CompRange1Main,9,0,COUNTA(CompRange1Main)-COUNTA(#REF!),1)</definedName>
    <definedName name="CompRange1" hidden="1">OFFSET(CompRange1Main,9,0,COUNTA(CompRange1Main)-COUNTA(#REF!),1)</definedName>
    <definedName name="CompRange1Main" hidden="1">#REF!</definedName>
    <definedName name="CompRange2" hidden="1">OFFSET(CompRange2Main,9,0,COUNTA(CompRange2Main)-COUNTA(#REF!),1)</definedName>
    <definedName name="CompRange2Main" hidden="1">#REF!</definedName>
    <definedName name="compresult" hidden="1">{"FCB_ALL",#N/A,FALSE,"FCB"}</definedName>
    <definedName name="compresult1" hidden="1">{"FCB_ALL",#N/A,FALSE,"FCB"}</definedName>
    <definedName name="compresults" hidden="1">{"FCB_ALL",#N/A,FALSE,"FCB"}</definedName>
    <definedName name="compresults1" hidden="1">{"FCB_ALL",#N/A,FALSE,"FCB"}</definedName>
    <definedName name="Compsheetrevised" hidden="1">{#N/A,#N/A,FALSE,"One Pager";#N/A,#N/A,FALSE,"Technical"}</definedName>
    <definedName name="CompsPrint2" hidden="1">{#N/A,#N/A,TRUE,"MktStats";#N/A,#N/A,TRUE,"BStats";#N/A,#N/A,TRUE,"BalSheet";#N/A,#N/A,TRUE,"BalSheet2"}</definedName>
    <definedName name="Compu" hidden="1">{#N/A,#N/A,FALSE,"RCM";#N/A,#N/A,FALSE,"TME";#N/A,#N/A,FALSE,"TCAR";#N/A,#N/A,FALSE,"TCM";#N/A,#N/A,FALSE,"TCO";#N/A,#N/A,FALSE,"ANG";#N/A,#N/A,FALSE,"LAS";#N/A,#N/A,FALSE,"POL";#N/A,#N/A,FALSE,"TTS";#N/A,#N/A,FALSE,"TTE";#N/A,#N/A,FALSE,"TMX";#N/A,#N/A,FALSE,"TDA";#N/A,#N/A,FALSE,"BC";#N/A,#N/A,FALSE,"AUX";#N/A,#N/A,FALSE,"AJU1";#N/A,#N/A,FALSE,"AJU2";#N/A,#N/A,FALSE,"AJU3"}</definedName>
    <definedName name="conf_balamended" hidden="1">{#N/A,#N/A,FALSE,"PMTABB";#N/A,#N/A,FALSE,"PMTABB"}</definedName>
    <definedName name="conf_balamended_1" hidden="1">{#N/A,#N/A,FALSE,"PMTABB";#N/A,#N/A,FALSE,"PMTABB"}</definedName>
    <definedName name="Consumables1" hidden="1">{"HSSH Budget years sterling",#N/A,TRUE,"Profit and Loss";"HSSH Budget years sterling",#N/A,TRUE,"Firm capex";"HSSH Budget years sterling",#N/A,TRUE,"Gross profit analysis";"HSSH Budget years sterling",#N/A,TRUE,"Cashflow";"HSSH Budget years sterling",#N/A,TRUE,"Balance Sheet"}</definedName>
    <definedName name="Consumables1_1" hidden="1">{"HSSH Budget years sterling",#N/A,TRUE,"Profit and Loss";"HSSH Budget years sterling",#N/A,TRUE,"Firm capex";"HSSH Budget years sterling",#N/A,TRUE,"Gross profit analysis";"HSSH Budget years sterling",#N/A,TRUE,"Cashflow";"HSSH Budget years sterling",#N/A,TRUE,"Balance Sheet"}</definedName>
    <definedName name="CONTEN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ntentsHelp" hidden="1">#REF!</definedName>
    <definedName name="cooper2" hidden="1">{#N/A,#N/A,TRUE,"Pro Forma";#N/A,#N/A,TRUE,"PF_Bal";#N/A,#N/A,TRUE,"PF_INC";#N/A,#N/A,TRUE,"CBE";#N/A,#N/A,TRUE,"SWK"}</definedName>
    <definedName name="cop" hidden="1">{"First Page",#N/A,FALSE,"Surfactants LBO";"Second Page",#N/A,FALSE,"Surfactants LBO"}</definedName>
    <definedName name="copia" hidden="1">{"'TYPE (2)'!$A$1:$Q$76"}</definedName>
    <definedName name="COPRO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CORNJSDKHKDJKJFFFFDJAL" hidden="1">{#N/A,#N/A,FALSE,"인원";#N/A,#N/A,FALSE,"비용2";#N/A,#N/A,FALSE,"비용1";#N/A,#N/A,FALSE,"비용";#N/A,#N/A,FALSE,"보증2";#N/A,#N/A,FALSE,"보증1";#N/A,#N/A,FALSE,"보증";#N/A,#N/A,FALSE,"손익1";#N/A,#N/A,FALSE,"손익";#N/A,#N/A,FALSE,"부서별매출";#N/A,#N/A,FALSE,"매출"}</definedName>
    <definedName name="CorpTaxRate" hidden="1">#REF!</definedName>
    <definedName name="cost.xls" hidden="1">{"Group Benefit Overview",#N/A,TRUE,"mblank";"Rate Summary",#N/A,TRUE,"mblank";"Census and Manual Rates",#N/A,TRUE,"mblank";"Site Rates",#N/A,TRUE,"mblank";"Experience Rates 1",#N/A,TRUE,"mblank";"Experience Rates 2",#N/A,TRUE,"mblank";"Summary of Rate Action",#N/A,TRUE,"mblank";"Employer Reports",#N/A,TRUE,"mblank"}</definedName>
    <definedName name="coucou" hidden="1">{#N/A,#N/A,TRUE,"Cover sheet";#N/A,#N/A,TRUE,"INPUTS";#N/A,#N/A,TRUE,"OUTPUTS";#N/A,#N/A,TRUE,"VALUATION"}</definedName>
    <definedName name="cover_1" hidden="1">{#N/A,#N/A,FALSE,"Staffnos &amp; cost"}</definedName>
    <definedName name="cover_2" hidden="1">{#N/A,#N/A,FALSE,"Staffnos &amp; cost"}</definedName>
    <definedName name="cover_3" hidden="1">{#N/A,#N/A,FALSE,"Staffnos &amp; cost"}</definedName>
    <definedName name="cover_4" hidden="1">{#N/A,#N/A,FALSE,"Staffnos &amp; cost"}</definedName>
    <definedName name="cover_5" hidden="1">{#N/A,#N/A,FALSE,"Staffnos &amp; cost"}</definedName>
    <definedName name="cover2" hidden="1">#REF!</definedName>
    <definedName name="Cowl.lh" hidden="1">{#N/A,#N/A,FALSE,"196126-0690";#N/A,#N/A,FALSE,"196126-0690";#N/A,#N/A,FALSE,"1961165-0201"}</definedName>
    <definedName name="ＣＰ" hidden="1">{#N/A,#N/A,FALSE,"Sheet6 (24)"}</definedName>
    <definedName name="CPPC2001" hidden="1">{"'Model'!$A$1:$N$53"}</definedName>
    <definedName name="ＣＱ" hidden="1">{#N/A,#N/A,FALSE,"Sheet6 (24)"}</definedName>
    <definedName name="crador" hidden="1">{"'kpi2-1'!$E$4"}</definedName>
    <definedName name="CreateTable" hidden="1">#REF!</definedName>
    <definedName name="CRITICAL" hidden="1">{#N/A,#N/A,FALSE,"consu_cover";#N/A,#N/A,FALSE,"consu_strategy";#N/A,#N/A,FALSE,"consu_flow";#N/A,#N/A,FALSE,"Summary_reqmt";#N/A,#N/A,FALSE,"field_ppg";#N/A,#N/A,FALSE,"ppg_shop";#N/A,#N/A,FALSE,"strl";#N/A,#N/A,FALSE,"tankages";#N/A,#N/A,FALSE,"gases"}</definedName>
    <definedName name="CROISSANCE" hidden="1">{#N/A,#N/A,FALSE,"MERCHANT GAS MARGIN";#N/A,#N/A,FALSE,"BULK";#N/A,#N/A,FALSE,"BULK CO2";#N/A,#N/A,FALSE,"ON-SITE";#N/A,#N/A,FALSE,"CYLINDERS"}</definedName>
    <definedName name="crsr" hidden="1">#REF!</definedName>
    <definedName name="crsr1" hidden="1">#REF!</definedName>
    <definedName name="crsr2" hidden="1">#REF!</definedName>
    <definedName name="crsr3" hidden="1">#REF!</definedName>
    <definedName name="CurrentPeriod" hidden="1">#REF!</definedName>
    <definedName name="CURVE" hidden="1">{#N/A,#N/A,FALSE,"COVER1.XLS ";#N/A,#N/A,FALSE,"RACT1.XLS";#N/A,#N/A,FALSE,"RACT2.XLS";#N/A,#N/A,FALSE,"ECCMP";#N/A,#N/A,FALSE,"WELDER.XLS"}</definedName>
    <definedName name="Customers" hidden="1">{#N/A,#N/A,FALSE,"1996";#N/A,#N/A,FALSE,"1995";#N/A,#N/A,FALSE,"1994"}</definedName>
    <definedName name="ｃｖ" hidden="1">{#N/A,#N/A,FALSE,"Sheet6 (24)"}</definedName>
    <definedName name="CVB" hidden="1">{#N/A,#N/A,FALSE,"인원";#N/A,#N/A,FALSE,"비용2";#N/A,#N/A,FALSE,"비용1";#N/A,#N/A,FALSE,"비용";#N/A,#N/A,FALSE,"보증2";#N/A,#N/A,FALSE,"보증1";#N/A,#N/A,FALSE,"보증";#N/A,#N/A,FALSE,"손익1";#N/A,#N/A,FALSE,"손익";#N/A,#N/A,FALSE,"부서별매출";#N/A,#N/A,FALSE,"매출"}</definedName>
    <definedName name="CVBX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vcvcvcv" hidden="1">{#N/A,#N/A,FALSE,"Hip.Bas";#N/A,#N/A,FALSE,"ventas";#N/A,#N/A,FALSE,"ingre-Año";#N/A,#N/A,FALSE,"ventas-Año";#N/A,#N/A,FALSE,"Costepro";#N/A,#N/A,FALSE,"inversion";#N/A,#N/A,FALSE,"personal";#N/A,#N/A,FALSE,"Gastos-V";#N/A,#N/A,FALSE,"Circulante";#N/A,#N/A,FALSE,"CONSOLI";#N/A,#N/A,FALSE,"Es-Fin";#N/A,#N/A,FALSE,"Margen-P"}</definedName>
    <definedName name="CV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Clsoig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f" hidden="1">{#N/A,#N/A,FALSE,"SUMMARY REPORT"}</definedName>
    <definedName name="cvv"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CVXM"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CW" hidden="1">{#N/A,#N/A,FALSE,"COMP"}</definedName>
    <definedName name="CWN" hidden="1">{#N/A,#N/A,FALSE,"Staffnos &amp; cost"}</definedName>
    <definedName name="CWN_1" hidden="1">{#N/A,#N/A,FALSE,"Staffnos &amp; cost"}</definedName>
    <definedName name="Cwvu.GREY_ALL." hidden="1">#REF!</definedName>
    <definedName name="CXFB" hidden="1">{"'매출계획'!$D$2"}</definedName>
    <definedName name="cxzczxcasdasd" hidden="1">{#N/A,#N/A,TRUE,"일정"}</definedName>
    <definedName name="d" localSheetId="18" hidden="1">#REF!</definedName>
    <definedName name="d" localSheetId="15" hidden="1">#REF!</definedName>
    <definedName name="d" localSheetId="0" hidden="1">#REF!</definedName>
    <definedName name="d" localSheetId="2" hidden="1">#REF!</definedName>
    <definedName name="d" hidden="1">#REF!</definedName>
    <definedName name="Ｄ" hidden="1">{#N/A,#N/A,FALSE,"Sheet6 (24)"}</definedName>
    <definedName name="D_Custom2" hidden="1">#REF!</definedName>
    <definedName name="D_Period" hidden="1">#REF!</definedName>
    <definedName name="D_Value" hidden="1">#REF!</definedName>
    <definedName name="D_Year" hidden="1">#REF!</definedName>
    <definedName name="d2dwdew" hidden="1">{"'TYPE (2)'!$A$1:$Q$76"}</definedName>
    <definedName name="đà" hidden="1">#REF!</definedName>
    <definedName name="DA_1796924069600001337" hidden="1">#REF!</definedName>
    <definedName name="DA_4044149571400004738" hidden="1">#REF!</definedName>
    <definedName name="DA_4044149571400006000" hidden="1">#REF!</definedName>
    <definedName name="DA_4089215025200000632" hidden="1">#REF!</definedName>
    <definedName name="DACF" hidden="1">{"mgmt forecast",#N/A,FALSE,"Mgmt Forecast";"dcf table",#N/A,FALSE,"Mgmt Forecast";"sensitivity",#N/A,FALSE,"Mgmt Forecast";"table inputs",#N/A,FALSE,"Mgmt Forecast";"calculations",#N/A,FALSE,"Mgmt Forecast"}</definedName>
    <definedName name="dADad" hidden="1">{"FORNDV",#N/A,FALSE,"Sheet1"}</definedName>
    <definedName name="daDAdaDAd" hidden="1">{#N/A,#N/A,FALSE,"p&amp;l"}</definedName>
    <definedName name="dadd" hidden="1">#REF!</definedName>
    <definedName name="daf" hidden="1">#REF!</definedName>
    <definedName name="DAFAD" hidden="1">{"cap_structure",#N/A,FALSE,"Graph-Mkt Cap";"price",#N/A,FALSE,"Graph-Price";"ebit",#N/A,FALSE,"Graph-EBITDA";"ebitda",#N/A,FALSE,"Graph-EBITDA"}</definedName>
    <definedName name="dafgadg" hidden="1">{"consolidated",#N/A,FALSE,"Sheet1";"cms",#N/A,FALSE,"Sheet1";"fse",#N/A,FALSE,"Sheet1"}</definedName>
    <definedName name="dafgadgf" hidden="1">{"hiden",#N/A,FALSE,"14";"hidden",#N/A,FALSE,"16";"hidden",#N/A,FALSE,"18";"hidden",#N/A,FALSE,"20"}</definedName>
    <definedName name="daily" hidden="1">{#N/A,#N/A,FALSE,"SUMMARY REPORT"}</definedName>
    <definedName name="dalfa" hidden="1">{#N/A,#N/A,TRUE,"W.O.";#N/A,#N/A,TRUE,"N.A.O.";#N/A,#N/A,TRUE,"USA";#N/A,#N/A,TRUE,"CAN";#N/A,#N/A,TRUE,"MEX";#N/A,#N/A,TRUE,"I.O.";#N/A,#N/A,TRUE,"EUR";#N/A,#N/A,TRUE,"MEA";#N/A,#N/A,TRUE,"LAT";#N/A,#N/A,TRUE,"ASIA"}</definedName>
    <definedName name="da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dasdasdd" hidden="1">{#N/A,#N/A,FALSE,"p&amp;l"}</definedName>
    <definedName name="DASFDF" hidden="1">#REF!</definedName>
    <definedName name="Data.Dump" hidden="1">OFFSET(#REF!,1,0)</definedName>
    <definedName name="DATA_01" hidden="1">#REF!</definedName>
    <definedName name="DATA_02" hidden="1">#REF!</definedName>
    <definedName name="DATA_03" hidden="1">#REF!</definedName>
    <definedName name="DATA_04" hidden="1">#REF!</definedName>
    <definedName name="DATA_05" hidden="1">#REF!</definedName>
    <definedName name="DATA_06" hidden="1">#REF!</definedName>
    <definedName name="DATA_07" hidden="1">#REF!</definedName>
    <definedName name="DATA_08" hidden="1">#REF!</definedName>
    <definedName name="Data_summary"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data1" localSheetId="18" hidden="1">#REF!</definedName>
    <definedName name="data1" localSheetId="15" hidden="1">#REF!</definedName>
    <definedName name="data1" localSheetId="0" hidden="1">#REF!</definedName>
    <definedName name="data1" localSheetId="2" hidden="1">#REF!</definedName>
    <definedName name="data1" hidden="1">#REF!</definedName>
    <definedName name="Database.File" hidden="1">#REF!</definedName>
    <definedName name="Database_2" hidden="1">#REF!</definedName>
    <definedName name="Datahelen" hidden="1">{"'7-2지역별'!$A$1:$R$44"}</definedName>
    <definedName name="Datenbank1" hidden="1">#REF!</definedName>
    <definedName name="DateRangeComp" hidden="1">OFFSET(DateRangeCompMain,9,0,COUNTA(DateRangeCompMain)-COUNTA(#REF!),1)</definedName>
    <definedName name="DateRangeCompMain" hidden="1">#REF!</definedName>
    <definedName name="daumsum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ave" hidden="1">{#N/A,#N/A,TRUE,"W.O.";#N/A,#N/A,TRUE,"N.A.O.";#N/A,#N/A,TRUE,"USA";#N/A,#N/A,TRUE,"CAN";#N/A,#N/A,TRUE,"MEX";#N/A,#N/A,TRUE,"I.O.";#N/A,#N/A,TRUE,"EUR";#N/A,#N/A,TRUE,"MEA";#N/A,#N/A,TRUE,"LAT";#N/A,#N/A,TRUE,"ASIA"}</definedName>
    <definedName name="DAWWD" hidden="1">#REF!</definedName>
    <definedName name="Daytona" hidden="1">{#N/A,#N/A,FALSE,"P&amp;L";#N/A,#N/A,FALSE,"Capital";#N/A,#N/A,FALSE,"Summary";#N/A,#N/A,FALSE,"VAR Rec";#N/A,#N/A,FALSE,"EBIT Rec"}</definedName>
    <definedName name="DBBT" hidden="1">{#N/A,#N/A,FALSE,"Income Branch ONLY"}</definedName>
    <definedName name="DBBT_1" hidden="1">{#N/A,#N/A,FALSE,"Income Branch ONLY"}</definedName>
    <definedName name="dbed" hidden="1">{"histincome",#N/A,FALSE,"hyfins";"closing balance",#N/A,FALSE,"hyfins"}</definedName>
    <definedName name="DBF" hidden="1">{#N/A,#N/A,FALSE,"COMP"}</definedName>
    <definedName name="dcds" hidden="1">{#N/A,#N/A,FALSE,"Aging Summary";#N/A,#N/A,FALSE,"Ratio Analysis";#N/A,#N/A,FALSE,"Test 120 Day Accts";#N/A,#N/A,FALSE,"Tickmarks"}</definedName>
    <definedName name="dcdsvcs"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DCF_"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dchart1" hidden="1">#REF!</definedName>
    <definedName name="dchart4" hidden="1">#REF!</definedName>
    <definedName name="dcwe" hidden="1">{"DJH3",#N/A,FALSE,"PFL00805";"PJB3",#N/A,FALSE,"PFL00805";"JMD3",#N/A,FALSE,"PFL00805";"DNB3",#N/A,FALSE,"PFL00805";"MJP3",#N/A,FALSE,"PFL00805";"RAB3",#N/A,FALSE,"PFL00805";"GJW3",#N/A,FALSE,"PFL00805";"MASTER3",#N/A,FALSE,"PFL00805"}</definedName>
    <definedName name="ｄｄ" hidden="1">{#N/A,#N/A,FALSE,"Sheet6 (24)"}</definedName>
    <definedName name="dd_1" hidden="1">{"DJH3",#N/A,FALSE,"PFL00805";"PJB3",#N/A,FALSE,"PFL00805";"JMD3",#N/A,FALSE,"PFL00805";"DNB3",#N/A,FALSE,"PFL00805";"MJP3",#N/A,FALSE,"PFL00805";"RAB3",#N/A,FALSE,"PFL00805";"GJW3",#N/A,FALSE,"PFL00805";"MASTER3",#N/A,FALSE,"PFL00805"}</definedName>
    <definedName name="dd_1_1" hidden="1">{"DJH3",#N/A,FALSE,"PFL00805";"PJB3",#N/A,FALSE,"PFL00805";"JMD3",#N/A,FALSE,"PFL00805";"DNB3",#N/A,FALSE,"PFL00805";"MJP3",#N/A,FALSE,"PFL00805";"RAB3",#N/A,FALSE,"PFL00805";"GJW3",#N/A,FALSE,"PFL00805";"MASTER3",#N/A,FALSE,"PFL00805"}</definedName>
    <definedName name="dd_1_1_1" hidden="1">{"DJH3",#N/A,FALSE,"PFL00805";"PJB3",#N/A,FALSE,"PFL00805";"JMD3",#N/A,FALSE,"PFL00805";"DNB3",#N/A,FALSE,"PFL00805";"MJP3",#N/A,FALSE,"PFL00805";"RAB3",#N/A,FALSE,"PFL00805";"GJW3",#N/A,FALSE,"PFL00805";"MASTER3",#N/A,FALSE,"PFL00805"}</definedName>
    <definedName name="dd_1_1_2" hidden="1">{"DJH3",#N/A,FALSE,"PFL00805";"PJB3",#N/A,FALSE,"PFL00805";"JMD3",#N/A,FALSE,"PFL00805";"DNB3",#N/A,FALSE,"PFL00805";"MJP3",#N/A,FALSE,"PFL00805";"RAB3",#N/A,FALSE,"PFL00805";"GJW3",#N/A,FALSE,"PFL00805";"MASTER3",#N/A,FALSE,"PFL00805"}</definedName>
    <definedName name="dd_1_1_3" hidden="1">{"DJH3",#N/A,FALSE,"PFL00805";"PJB3",#N/A,FALSE,"PFL00805";"JMD3",#N/A,FALSE,"PFL00805";"DNB3",#N/A,FALSE,"PFL00805";"MJP3",#N/A,FALSE,"PFL00805";"RAB3",#N/A,FALSE,"PFL00805";"GJW3",#N/A,FALSE,"PFL00805";"MASTER3",#N/A,FALSE,"PFL00805"}</definedName>
    <definedName name="dd_1_1_4" hidden="1">{"DJH3",#N/A,FALSE,"PFL00805";"PJB3",#N/A,FALSE,"PFL00805";"JMD3",#N/A,FALSE,"PFL00805";"DNB3",#N/A,FALSE,"PFL00805";"MJP3",#N/A,FALSE,"PFL00805";"RAB3",#N/A,FALSE,"PFL00805";"GJW3",#N/A,FALSE,"PFL00805";"MASTER3",#N/A,FALSE,"PFL00805"}</definedName>
    <definedName name="dd_1_2" hidden="1">{"DJH3",#N/A,FALSE,"PFL00805";"PJB3",#N/A,FALSE,"PFL00805";"JMD3",#N/A,FALSE,"PFL00805";"DNB3",#N/A,FALSE,"PFL00805";"MJP3",#N/A,FALSE,"PFL00805";"RAB3",#N/A,FALSE,"PFL00805";"GJW3",#N/A,FALSE,"PFL00805";"MASTER3",#N/A,FALSE,"PFL00805"}</definedName>
    <definedName name="dd_1_2_1" hidden="1">{"DJH3",#N/A,FALSE,"PFL00805";"PJB3",#N/A,FALSE,"PFL00805";"JMD3",#N/A,FALSE,"PFL00805";"DNB3",#N/A,FALSE,"PFL00805";"MJP3",#N/A,FALSE,"PFL00805";"RAB3",#N/A,FALSE,"PFL00805";"GJW3",#N/A,FALSE,"PFL00805";"MASTER3",#N/A,FALSE,"PFL00805"}</definedName>
    <definedName name="dd_1_2_2" hidden="1">{"DJH3",#N/A,FALSE,"PFL00805";"PJB3",#N/A,FALSE,"PFL00805";"JMD3",#N/A,FALSE,"PFL00805";"DNB3",#N/A,FALSE,"PFL00805";"MJP3",#N/A,FALSE,"PFL00805";"RAB3",#N/A,FALSE,"PFL00805";"GJW3",#N/A,FALSE,"PFL00805";"MASTER3",#N/A,FALSE,"PFL00805"}</definedName>
    <definedName name="dd_1_2_3" hidden="1">{"DJH3",#N/A,FALSE,"PFL00805";"PJB3",#N/A,FALSE,"PFL00805";"JMD3",#N/A,FALSE,"PFL00805";"DNB3",#N/A,FALSE,"PFL00805";"MJP3",#N/A,FALSE,"PFL00805";"RAB3",#N/A,FALSE,"PFL00805";"GJW3",#N/A,FALSE,"PFL00805";"MASTER3",#N/A,FALSE,"PFL00805"}</definedName>
    <definedName name="dd_1_3" hidden="1">{"DJH3",#N/A,FALSE,"PFL00805";"PJB3",#N/A,FALSE,"PFL00805";"JMD3",#N/A,FALSE,"PFL00805";"DNB3",#N/A,FALSE,"PFL00805";"MJP3",#N/A,FALSE,"PFL00805";"RAB3",#N/A,FALSE,"PFL00805";"GJW3",#N/A,FALSE,"PFL00805";"MASTER3",#N/A,FALSE,"PFL00805"}</definedName>
    <definedName name="dd_1_4" hidden="1">{"DJH3",#N/A,FALSE,"PFL00805";"PJB3",#N/A,FALSE,"PFL00805";"JMD3",#N/A,FALSE,"PFL00805";"DNB3",#N/A,FALSE,"PFL00805";"MJP3",#N/A,FALSE,"PFL00805";"RAB3",#N/A,FALSE,"PFL00805";"GJW3",#N/A,FALSE,"PFL00805";"MASTER3",#N/A,FALSE,"PFL00805"}</definedName>
    <definedName name="dd_1_5" hidden="1">{"DJH3",#N/A,FALSE,"PFL00805";"PJB3",#N/A,FALSE,"PFL00805";"JMD3",#N/A,FALSE,"PFL00805";"DNB3",#N/A,FALSE,"PFL00805";"MJP3",#N/A,FALSE,"PFL00805";"RAB3",#N/A,FALSE,"PFL00805";"GJW3",#N/A,FALSE,"PFL00805";"MASTER3",#N/A,FALSE,"PFL00805"}</definedName>
    <definedName name="dd_2" hidden="1">{"DJH3",#N/A,FALSE,"PFL00805";"PJB3",#N/A,FALSE,"PFL00805";"JMD3",#N/A,FALSE,"PFL00805";"DNB3",#N/A,FALSE,"PFL00805";"MJP3",#N/A,FALSE,"PFL00805";"RAB3",#N/A,FALSE,"PFL00805";"GJW3",#N/A,FALSE,"PFL00805";"MASTER3",#N/A,FALSE,"PFL00805"}</definedName>
    <definedName name="dd_2_1" hidden="1">{"DJH3",#N/A,FALSE,"PFL00805";"PJB3",#N/A,FALSE,"PFL00805";"JMD3",#N/A,FALSE,"PFL00805";"DNB3",#N/A,FALSE,"PFL00805";"MJP3",#N/A,FALSE,"PFL00805";"RAB3",#N/A,FALSE,"PFL00805";"GJW3",#N/A,FALSE,"PFL00805";"MASTER3",#N/A,FALSE,"PFL00805"}</definedName>
    <definedName name="dd_2_2" hidden="1">{"DJH3",#N/A,FALSE,"PFL00805";"PJB3",#N/A,FALSE,"PFL00805";"JMD3",#N/A,FALSE,"PFL00805";"DNB3",#N/A,FALSE,"PFL00805";"MJP3",#N/A,FALSE,"PFL00805";"RAB3",#N/A,FALSE,"PFL00805";"GJW3",#N/A,FALSE,"PFL00805";"MASTER3",#N/A,FALSE,"PFL00805"}</definedName>
    <definedName name="dd_2_3" hidden="1">{"DJH3",#N/A,FALSE,"PFL00805";"PJB3",#N/A,FALSE,"PFL00805";"JMD3",#N/A,FALSE,"PFL00805";"DNB3",#N/A,FALSE,"PFL00805";"MJP3",#N/A,FALSE,"PFL00805";"RAB3",#N/A,FALSE,"PFL00805";"GJW3",#N/A,FALSE,"PFL00805";"MASTER3",#N/A,FALSE,"PFL00805"}</definedName>
    <definedName name="dd_2_4" hidden="1">{"DJH3",#N/A,FALSE,"PFL00805";"PJB3",#N/A,FALSE,"PFL00805";"JMD3",#N/A,FALSE,"PFL00805";"DNB3",#N/A,FALSE,"PFL00805";"MJP3",#N/A,FALSE,"PFL00805";"RAB3",#N/A,FALSE,"PFL00805";"GJW3",#N/A,FALSE,"PFL00805";"MASTER3",#N/A,FALSE,"PFL00805"}</definedName>
    <definedName name="dd_3" hidden="1">{"DJH3",#N/A,FALSE,"PFL00805";"PJB3",#N/A,FALSE,"PFL00805";"JMD3",#N/A,FALSE,"PFL00805";"DNB3",#N/A,FALSE,"PFL00805";"MJP3",#N/A,FALSE,"PFL00805";"RAB3",#N/A,FALSE,"PFL00805";"GJW3",#N/A,FALSE,"PFL00805";"MASTER3",#N/A,FALSE,"PFL00805"}</definedName>
    <definedName name="dd_3_1" hidden="1">{"DJH3",#N/A,FALSE,"PFL00805";"PJB3",#N/A,FALSE,"PFL00805";"JMD3",#N/A,FALSE,"PFL00805";"DNB3",#N/A,FALSE,"PFL00805";"MJP3",#N/A,FALSE,"PFL00805";"RAB3",#N/A,FALSE,"PFL00805";"GJW3",#N/A,FALSE,"PFL00805";"MASTER3",#N/A,FALSE,"PFL00805"}</definedName>
    <definedName name="dd_3_2" hidden="1">{"DJH3",#N/A,FALSE,"PFL00805";"PJB3",#N/A,FALSE,"PFL00805";"JMD3",#N/A,FALSE,"PFL00805";"DNB3",#N/A,FALSE,"PFL00805";"MJP3",#N/A,FALSE,"PFL00805";"RAB3",#N/A,FALSE,"PFL00805";"GJW3",#N/A,FALSE,"PFL00805";"MASTER3",#N/A,FALSE,"PFL00805"}</definedName>
    <definedName name="dd_3_3" hidden="1">{"DJH3",#N/A,FALSE,"PFL00805";"PJB3",#N/A,FALSE,"PFL00805";"JMD3",#N/A,FALSE,"PFL00805";"DNB3",#N/A,FALSE,"PFL00805";"MJP3",#N/A,FALSE,"PFL00805";"RAB3",#N/A,FALSE,"PFL00805";"GJW3",#N/A,FALSE,"PFL00805";"MASTER3",#N/A,FALSE,"PFL00805"}</definedName>
    <definedName name="dd_4" hidden="1">{"DJH3",#N/A,FALSE,"PFL00805";"PJB3",#N/A,FALSE,"PFL00805";"JMD3",#N/A,FALSE,"PFL00805";"DNB3",#N/A,FALSE,"PFL00805";"MJP3",#N/A,FALSE,"PFL00805";"RAB3",#N/A,FALSE,"PFL00805";"GJW3",#N/A,FALSE,"PFL00805";"MASTER3",#N/A,FALSE,"PFL00805"}</definedName>
    <definedName name="dd_5" hidden="1">{"DJH3",#N/A,FALSE,"PFL00805";"PJB3",#N/A,FALSE,"PFL00805";"JMD3",#N/A,FALSE,"PFL00805";"DNB3",#N/A,FALSE,"PFL00805";"MJP3",#N/A,FALSE,"PFL00805";"RAB3",#N/A,FALSE,"PFL00805";"GJW3",#N/A,FALSE,"PFL00805";"MASTER3",#N/A,FALSE,"PFL00805"}</definedName>
    <definedName name="dd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adasdasdasd" hidden="1">{#N/A,#N/A,FALSE,"p&amp;l"}</definedName>
    <definedName name="dd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bmdb" hidden="1">{#N/A,#N/A,FALSE,"Aging Summary";#N/A,#N/A,FALSE,"Ratio Analysis";#N/A,#N/A,FALSE,"Test 120 Day Accts";#N/A,#N/A,FALSE,"Tickmarks"}</definedName>
    <definedName name="ddbs" hidden="1">{#N/A,#N/A,FALSE,"AUDIT-MWOS"}</definedName>
    <definedName name="ddbs_1" hidden="1">{#N/A,#N/A,FALSE,"AUDIT-MWOS"}</definedName>
    <definedName name="dd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chart1" hidden="1">#REF!</definedName>
    <definedName name="ddc오버홀" hidden="1">{#N/A,#N/A,FALSE,"인원";#N/A,#N/A,FALSE,"비용2";#N/A,#N/A,FALSE,"비용1";#N/A,#N/A,FALSE,"비용";#N/A,#N/A,FALSE,"보증2";#N/A,#N/A,FALSE,"보증1";#N/A,#N/A,FALSE,"보증";#N/A,#N/A,FALSE,"손익1";#N/A,#N/A,FALSE,"손익";#N/A,#N/A,FALSE,"부서별매출";#N/A,#N/A,FALSE,"매출"}</definedName>
    <definedName name="dddb" hidden="1">{#N/A,#N/A,FALSE,"AUDIT-MWOS"}</definedName>
    <definedName name="dddb_1" hidden="1">{#N/A,#N/A,FALSE,"AUDIT-MWOS"}</definedName>
    <definedName name="dddd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ddddd" hidden="1">{"TOTAL",#N/A,TRUE,"DETAIL";"COS",#N/A,TRUE,"DETAIL";"DOMESTIC",#N/A,TRUE,"DETAIL";"DOM TRACK",#N/A,TRUE,"DETAIL";#N/A,#N/A,TRUE,"SHOW";#N/A,#N/A,TRUE,"BALANCE";#N/A,#N/A,TRUE,"SHOW BAL"}</definedName>
    <definedName name="dddddd" hidden="1">{#N/A,#N/A,FALSE,"Sheet6 (24)"}</definedName>
    <definedName name="DDDDDD_1" hidden="1">{#N/A,#N/A,TRUE,"Sheet1"}</definedName>
    <definedName name="DDDDDD_2" hidden="1">{#N/A,#N/A,TRUE,"Sheet1"}</definedName>
    <definedName name="ddddddd" hidden="1">#REF!</definedName>
    <definedName name="ddddddddd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ｄｄｄｄｄｄｄｄｄｄ" hidden="1">{"'Sheet1'!$A$3:$I$21","'Sheet1'!$C$23"}</definedName>
    <definedName name="dddddddddddd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dddddddddddddddddddd" hidden="1">{"DJH3",#N/A,FALSE,"PFL00805";"PJB3",#N/A,FALSE,"PFL00805";"JMD3",#N/A,FALSE,"PFL00805";"DNB3",#N/A,FALSE,"PFL00805";"MJP3",#N/A,FALSE,"PFL00805";"RAB3",#N/A,FALSE,"PFL00805";"GJW3",#N/A,FALSE,"PFL00805";"MASTER3",#N/A,FALSE,"PFL00805"}</definedName>
    <definedName name="dddddf" hidden="1">{#N/A,#N/A,FALSE,"단축1";#N/A,#N/A,FALSE,"단축2";#N/A,#N/A,FALSE,"단축3";#N/A,#N/A,FALSE,"장축";#N/A,#N/A,FALSE,"4WD"}</definedName>
    <definedName name="dddddjjjjjj" hidden="1">#REF!</definedName>
    <definedName name="ddde"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dd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ee" hidden="1">{#N/A,#N/A,FALSE,"Finanzbedarsrechnung"}</definedName>
    <definedName name="dd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dfff" hidden="1">#REF!</definedName>
    <definedName name="DDFSDFDFDFDFD" hidden="1">{"DJH3",#N/A,FALSE,"PFL00805";"PJB3",#N/A,FALSE,"PFL00805";"JMD3",#N/A,FALSE,"PFL00805";"DNB3",#N/A,FALSE,"PFL00805";"MJP3",#N/A,FALSE,"PFL00805";"RAB3",#N/A,FALSE,"PFL00805";"GJW3",#N/A,FALSE,"PFL00805";"MASTER3",#N/A,FALSE,"PFL00805"}</definedName>
    <definedName name="DDFSDFDFDFDFD_1" hidden="1">{"DJH3",#N/A,FALSE,"PFL00805";"PJB3",#N/A,FALSE,"PFL00805";"JMD3",#N/A,FALSE,"PFL00805";"DNB3",#N/A,FALSE,"PFL00805";"MJP3",#N/A,FALSE,"PFL00805";"RAB3",#N/A,FALSE,"PFL00805";"GJW3",#N/A,FALSE,"PFL00805";"MASTER3",#N/A,FALSE,"PFL00805"}</definedName>
    <definedName name="DDFSDFDFDFDFD_1_1" hidden="1">{"DJH3",#N/A,FALSE,"PFL00805";"PJB3",#N/A,FALSE,"PFL00805";"JMD3",#N/A,FALSE,"PFL00805";"DNB3",#N/A,FALSE,"PFL00805";"MJP3",#N/A,FALSE,"PFL00805";"RAB3",#N/A,FALSE,"PFL00805";"GJW3",#N/A,FALSE,"PFL00805";"MASTER3",#N/A,FALSE,"PFL00805"}</definedName>
    <definedName name="DDFSDFDFDFDFD_1_2" hidden="1">{"DJH3",#N/A,FALSE,"PFL00805";"PJB3",#N/A,FALSE,"PFL00805";"JMD3",#N/A,FALSE,"PFL00805";"DNB3",#N/A,FALSE,"PFL00805";"MJP3",#N/A,FALSE,"PFL00805";"RAB3",#N/A,FALSE,"PFL00805";"GJW3",#N/A,FALSE,"PFL00805";"MASTER3",#N/A,FALSE,"PFL00805"}</definedName>
    <definedName name="DDFSDFDFDFDFD_1_3" hidden="1">{"DJH3",#N/A,FALSE,"PFL00805";"PJB3",#N/A,FALSE,"PFL00805";"JMD3",#N/A,FALSE,"PFL00805";"DNB3",#N/A,FALSE,"PFL00805";"MJP3",#N/A,FALSE,"PFL00805";"RAB3",#N/A,FALSE,"PFL00805";"GJW3",#N/A,FALSE,"PFL00805";"MASTER3",#N/A,FALSE,"PFL00805"}</definedName>
    <definedName name="DDFSDFDFDFDFD_1_4" hidden="1">{"DJH3",#N/A,FALSE,"PFL00805";"PJB3",#N/A,FALSE,"PFL00805";"JMD3",#N/A,FALSE,"PFL00805";"DNB3",#N/A,FALSE,"PFL00805";"MJP3",#N/A,FALSE,"PFL00805";"RAB3",#N/A,FALSE,"PFL00805";"GJW3",#N/A,FALSE,"PFL00805";"MASTER3",#N/A,FALSE,"PFL00805"}</definedName>
    <definedName name="DDFSDFDFDFDFD_1_5" hidden="1">{"DJH3",#N/A,FALSE,"PFL00805";"PJB3",#N/A,FALSE,"PFL00805";"JMD3",#N/A,FALSE,"PFL00805";"DNB3",#N/A,FALSE,"PFL00805";"MJP3",#N/A,FALSE,"PFL00805";"RAB3",#N/A,FALSE,"PFL00805";"GJW3",#N/A,FALSE,"PFL00805";"MASTER3",#N/A,FALSE,"PFL00805"}</definedName>
    <definedName name="DDFSDFDFDFDFD_2" hidden="1">{"DJH3",#N/A,FALSE,"PFL00805";"PJB3",#N/A,FALSE,"PFL00805";"JMD3",#N/A,FALSE,"PFL00805";"DNB3",#N/A,FALSE,"PFL00805";"MJP3",#N/A,FALSE,"PFL00805";"RAB3",#N/A,FALSE,"PFL00805";"GJW3",#N/A,FALSE,"PFL00805";"MASTER3",#N/A,FALSE,"PFL00805"}</definedName>
    <definedName name="DDFSDFDFDFDFD_2_1" hidden="1">{"DJH3",#N/A,FALSE,"PFL00805";"PJB3",#N/A,FALSE,"PFL00805";"JMD3",#N/A,FALSE,"PFL00805";"DNB3",#N/A,FALSE,"PFL00805";"MJP3",#N/A,FALSE,"PFL00805";"RAB3",#N/A,FALSE,"PFL00805";"GJW3",#N/A,FALSE,"PFL00805";"MASTER3",#N/A,FALSE,"PFL00805"}</definedName>
    <definedName name="DDFSDFDFDFDFD_2_2" hidden="1">{"DJH3",#N/A,FALSE,"PFL00805";"PJB3",#N/A,FALSE,"PFL00805";"JMD3",#N/A,FALSE,"PFL00805";"DNB3",#N/A,FALSE,"PFL00805";"MJP3",#N/A,FALSE,"PFL00805";"RAB3",#N/A,FALSE,"PFL00805";"GJW3",#N/A,FALSE,"PFL00805";"MASTER3",#N/A,FALSE,"PFL00805"}</definedName>
    <definedName name="DDFSDFDFDFDFD_2_3" hidden="1">{"DJH3",#N/A,FALSE,"PFL00805";"PJB3",#N/A,FALSE,"PFL00805";"JMD3",#N/A,FALSE,"PFL00805";"DNB3",#N/A,FALSE,"PFL00805";"MJP3",#N/A,FALSE,"PFL00805";"RAB3",#N/A,FALSE,"PFL00805";"GJW3",#N/A,FALSE,"PFL00805";"MASTER3",#N/A,FALSE,"PFL00805"}</definedName>
    <definedName name="DDFSDFDFDFDFD_2_4" hidden="1">{"DJH3",#N/A,FALSE,"PFL00805";"PJB3",#N/A,FALSE,"PFL00805";"JMD3",#N/A,FALSE,"PFL00805";"DNB3",#N/A,FALSE,"PFL00805";"MJP3",#N/A,FALSE,"PFL00805";"RAB3",#N/A,FALSE,"PFL00805";"GJW3",#N/A,FALSE,"PFL00805";"MASTER3",#N/A,FALSE,"PFL00805"}</definedName>
    <definedName name="DDFSDFDFDFDFD_2_5" hidden="1">{"DJH3",#N/A,FALSE,"PFL00805";"PJB3",#N/A,FALSE,"PFL00805";"JMD3",#N/A,FALSE,"PFL00805";"DNB3",#N/A,FALSE,"PFL00805";"MJP3",#N/A,FALSE,"PFL00805";"RAB3",#N/A,FALSE,"PFL00805";"GJW3",#N/A,FALSE,"PFL00805";"MASTER3",#N/A,FALSE,"PFL00805"}</definedName>
    <definedName name="DDFSDFDFDFDFD_3" hidden="1">{"DJH3",#N/A,FALSE,"PFL00805";"PJB3",#N/A,FALSE,"PFL00805";"JMD3",#N/A,FALSE,"PFL00805";"DNB3",#N/A,FALSE,"PFL00805";"MJP3",#N/A,FALSE,"PFL00805";"RAB3",#N/A,FALSE,"PFL00805";"GJW3",#N/A,FALSE,"PFL00805";"MASTER3",#N/A,FALSE,"PFL00805"}</definedName>
    <definedName name="DDFSDFDFDFDFD_4" hidden="1">{"DJH3",#N/A,FALSE,"PFL00805";"PJB3",#N/A,FALSE,"PFL00805";"JMD3",#N/A,FALSE,"PFL00805";"DNB3",#N/A,FALSE,"PFL00805";"MJP3",#N/A,FALSE,"PFL00805";"RAB3",#N/A,FALSE,"PFL00805";"GJW3",#N/A,FALSE,"PFL00805";"MASTER3",#N/A,FALSE,"PFL00805"}</definedName>
    <definedName name="DDFSDFDFDFDFD_5" hidden="1">{"DJH3",#N/A,FALSE,"PFL00805";"PJB3",#N/A,FALSE,"PFL00805";"JMD3",#N/A,FALSE,"PFL00805";"DNB3",#N/A,FALSE,"PFL00805";"MJP3",#N/A,FALSE,"PFL00805";"RAB3",#N/A,FALSE,"PFL00805";"GJW3",#N/A,FALSE,"PFL00805";"MASTER3",#N/A,FALSE,"PFL00805"}</definedName>
    <definedName name="ddggf" hidden="1">{#N/A,#N/A,FALSE,"Staffnos &amp; cost"}</definedName>
    <definedName name="ddk" hidden="1">{#N/A,#N/A,TRUE,"W.O.";#N/A,#N/A,TRUE,"N.A.O.";#N/A,#N/A,TRUE,"USA";#N/A,#N/A,TRUE,"CAN";#N/A,#N/A,TRUE,"MEX";#N/A,#N/A,TRUE,"I.O.";#N/A,#N/A,TRUE,"EUR";#N/A,#N/A,TRUE,"MEA";#N/A,#N/A,TRUE,"LAT";#N/A,#N/A,TRUE,"ASIA"}</definedName>
    <definedName name="DDT" localSheetId="18" hidden="1">{#N/A,#N/A,FALSE,"COMP"}</definedName>
    <definedName name="DDT" localSheetId="15" hidden="1">{#N/A,#N/A,FALSE,"COMP"}</definedName>
    <definedName name="DDT" hidden="1">{#N/A,#N/A,FALSE,"COMP"}</definedName>
    <definedName name="DDT_1" localSheetId="18" hidden="1">{#N/A,#N/A,FALSE,"COMP"}</definedName>
    <definedName name="DDT_1" localSheetId="15" hidden="1">{#N/A,#N/A,FALSE,"COMP"}</definedName>
    <definedName name="DDT_1" hidden="1">{#N/A,#N/A,FALSE,"COMP"}</definedName>
    <definedName name="DDT_2" localSheetId="18" hidden="1">{#N/A,#N/A,FALSE,"COMP"}</definedName>
    <definedName name="DDT_2" localSheetId="15" hidden="1">{#N/A,#N/A,FALSE,"COMP"}</definedName>
    <definedName name="DDT_2" hidden="1">{#N/A,#N/A,FALSE,"COMP"}</definedName>
    <definedName name="DDT_3" localSheetId="18" hidden="1">{#N/A,#N/A,FALSE,"COMP"}</definedName>
    <definedName name="DDT_3" localSheetId="15" hidden="1">{#N/A,#N/A,FALSE,"COMP"}</definedName>
    <definedName name="DDT_3" hidden="1">{#N/A,#N/A,FALSE,"COMP"}</definedName>
    <definedName name="DEBTORS" hidden="1">{"DJH3",#N/A,FALSE,"PFL00805";"PJB3",#N/A,FALSE,"PFL00805";"JMD3",#N/A,FALSE,"PFL00805";"DNB3",#N/A,FALSE,"PFL00805";"MJP3",#N/A,FALSE,"PFL00805";"RAB3",#N/A,FALSE,"PFL00805";"GJW3",#N/A,FALSE,"PFL00805";"MASTER3",#N/A,FALSE,"PFL00805"}</definedName>
    <definedName name="DEBTORS_1" hidden="1">{"DJH3",#N/A,FALSE,"PFL00805";"PJB3",#N/A,FALSE,"PFL00805";"JMD3",#N/A,FALSE,"PFL00805";"DNB3",#N/A,FALSE,"PFL00805";"MJP3",#N/A,FALSE,"PFL00805";"RAB3",#N/A,FALSE,"PFL00805";"GJW3",#N/A,FALSE,"PFL00805";"MASTER3",#N/A,FALSE,"PFL00805"}</definedName>
    <definedName name="DEBTORS_1_1" hidden="1">{"DJH3",#N/A,FALSE,"PFL00805";"PJB3",#N/A,FALSE,"PFL00805";"JMD3",#N/A,FALSE,"PFL00805";"DNB3",#N/A,FALSE,"PFL00805";"MJP3",#N/A,FALSE,"PFL00805";"RAB3",#N/A,FALSE,"PFL00805";"GJW3",#N/A,FALSE,"PFL00805";"MASTER3",#N/A,FALSE,"PFL00805"}</definedName>
    <definedName name="DEBTORS_1_2" hidden="1">{"DJH3",#N/A,FALSE,"PFL00805";"PJB3",#N/A,FALSE,"PFL00805";"JMD3",#N/A,FALSE,"PFL00805";"DNB3",#N/A,FALSE,"PFL00805";"MJP3",#N/A,FALSE,"PFL00805";"RAB3",#N/A,FALSE,"PFL00805";"GJW3",#N/A,FALSE,"PFL00805";"MASTER3",#N/A,FALSE,"PFL00805"}</definedName>
    <definedName name="DEBTORS_1_3" hidden="1">{"DJH3",#N/A,FALSE,"PFL00805";"PJB3",#N/A,FALSE,"PFL00805";"JMD3",#N/A,FALSE,"PFL00805";"DNB3",#N/A,FALSE,"PFL00805";"MJP3",#N/A,FALSE,"PFL00805";"RAB3",#N/A,FALSE,"PFL00805";"GJW3",#N/A,FALSE,"PFL00805";"MASTER3",#N/A,FALSE,"PFL00805"}</definedName>
    <definedName name="DEBTORS_1_4" hidden="1">{"DJH3",#N/A,FALSE,"PFL00805";"PJB3",#N/A,FALSE,"PFL00805";"JMD3",#N/A,FALSE,"PFL00805";"DNB3",#N/A,FALSE,"PFL00805";"MJP3",#N/A,FALSE,"PFL00805";"RAB3",#N/A,FALSE,"PFL00805";"GJW3",#N/A,FALSE,"PFL00805";"MASTER3",#N/A,FALSE,"PFL00805"}</definedName>
    <definedName name="DEBTORS_1_5" hidden="1">{"DJH3",#N/A,FALSE,"PFL00805";"PJB3",#N/A,FALSE,"PFL00805";"JMD3",#N/A,FALSE,"PFL00805";"DNB3",#N/A,FALSE,"PFL00805";"MJP3",#N/A,FALSE,"PFL00805";"RAB3",#N/A,FALSE,"PFL00805";"GJW3",#N/A,FALSE,"PFL00805";"MASTER3",#N/A,FALSE,"PFL00805"}</definedName>
    <definedName name="DEBTORS_2" hidden="1">{"DJH3",#N/A,FALSE,"PFL00805";"PJB3",#N/A,FALSE,"PFL00805";"JMD3",#N/A,FALSE,"PFL00805";"DNB3",#N/A,FALSE,"PFL00805";"MJP3",#N/A,FALSE,"PFL00805";"RAB3",#N/A,FALSE,"PFL00805";"GJW3",#N/A,FALSE,"PFL00805";"MASTER3",#N/A,FALSE,"PFL00805"}</definedName>
    <definedName name="DEBTORS_2_1" hidden="1">{"DJH3",#N/A,FALSE,"PFL00805";"PJB3",#N/A,FALSE,"PFL00805";"JMD3",#N/A,FALSE,"PFL00805";"DNB3",#N/A,FALSE,"PFL00805";"MJP3",#N/A,FALSE,"PFL00805";"RAB3",#N/A,FALSE,"PFL00805";"GJW3",#N/A,FALSE,"PFL00805";"MASTER3",#N/A,FALSE,"PFL00805"}</definedName>
    <definedName name="DEBTORS_2_2" hidden="1">{"DJH3",#N/A,FALSE,"PFL00805";"PJB3",#N/A,FALSE,"PFL00805";"JMD3",#N/A,FALSE,"PFL00805";"DNB3",#N/A,FALSE,"PFL00805";"MJP3",#N/A,FALSE,"PFL00805";"RAB3",#N/A,FALSE,"PFL00805";"GJW3",#N/A,FALSE,"PFL00805";"MASTER3",#N/A,FALSE,"PFL00805"}</definedName>
    <definedName name="DEBTORS_2_3" hidden="1">{"DJH3",#N/A,FALSE,"PFL00805";"PJB3",#N/A,FALSE,"PFL00805";"JMD3",#N/A,FALSE,"PFL00805";"DNB3",#N/A,FALSE,"PFL00805";"MJP3",#N/A,FALSE,"PFL00805";"RAB3",#N/A,FALSE,"PFL00805";"GJW3",#N/A,FALSE,"PFL00805";"MASTER3",#N/A,FALSE,"PFL00805"}</definedName>
    <definedName name="DEBTORS_2_4" hidden="1">{"DJH3",#N/A,FALSE,"PFL00805";"PJB3",#N/A,FALSE,"PFL00805";"JMD3",#N/A,FALSE,"PFL00805";"DNB3",#N/A,FALSE,"PFL00805";"MJP3",#N/A,FALSE,"PFL00805";"RAB3",#N/A,FALSE,"PFL00805";"GJW3",#N/A,FALSE,"PFL00805";"MASTER3",#N/A,FALSE,"PFL00805"}</definedName>
    <definedName name="DEBTORS_2_5" hidden="1">{"DJH3",#N/A,FALSE,"PFL00805";"PJB3",#N/A,FALSE,"PFL00805";"JMD3",#N/A,FALSE,"PFL00805";"DNB3",#N/A,FALSE,"PFL00805";"MJP3",#N/A,FALSE,"PFL00805";"RAB3",#N/A,FALSE,"PFL00805";"GJW3",#N/A,FALSE,"PFL00805";"MASTER3",#N/A,FALSE,"PFL00805"}</definedName>
    <definedName name="DEBTORS_3" hidden="1">{"DJH3",#N/A,FALSE,"PFL00805";"PJB3",#N/A,FALSE,"PFL00805";"JMD3",#N/A,FALSE,"PFL00805";"DNB3",#N/A,FALSE,"PFL00805";"MJP3",#N/A,FALSE,"PFL00805";"RAB3",#N/A,FALSE,"PFL00805";"GJW3",#N/A,FALSE,"PFL00805";"MASTER3",#N/A,FALSE,"PFL00805"}</definedName>
    <definedName name="DEBTORS_4" hidden="1">{"DJH3",#N/A,FALSE,"PFL00805";"PJB3",#N/A,FALSE,"PFL00805";"JMD3",#N/A,FALSE,"PFL00805";"DNB3",#N/A,FALSE,"PFL00805";"MJP3",#N/A,FALSE,"PFL00805";"RAB3",#N/A,FALSE,"PFL00805";"GJW3",#N/A,FALSE,"PFL00805";"MASTER3",#N/A,FALSE,"PFL00805"}</definedName>
    <definedName name="DEBTORS_5" hidden="1">{"DJH3",#N/A,FALSE,"PFL00805";"PJB3",#N/A,FALSE,"PFL00805";"JMD3",#N/A,FALSE,"PFL00805";"DNB3",#N/A,FALSE,"PFL00805";"MJP3",#N/A,FALSE,"PFL00805";"RAB3",#N/A,FALSE,"PFL00805";"GJW3",#N/A,FALSE,"PFL00805";"MASTER3",#N/A,FALSE,"PFL00805"}</definedName>
    <definedName name="DEC_1" hidden="1">{"REP1",#N/A,FALSE,"HSSA-LOG"}</definedName>
    <definedName name="decb" hidden="1">{"REP1",#N/A,FALSE,"HSSA-LOG"}</definedName>
    <definedName name="decb_1" hidden="1">{"REP1",#N/A,FALSE,"HSSA-LOG"}</definedName>
    <definedName name="DECISIONS" hidden="1">{#N/A,#N/A,FALSE,"MERCHANT GAS MARGIN";#N/A,#N/A,FALSE,"BULK";#N/A,#N/A,FALSE,"BULK CO2";#N/A,#N/A,FALSE,"ON-SITE";#N/A,#N/A,FALSE,"CYLINDERS"}</definedName>
    <definedName name="Deckblat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deds" hidden="1">{#N/A,#N/A,FALSE,"Layout GuV"}</definedName>
    <definedName name="dee" hidden="1">{#N/A,#N/A,FALSE,"COMP"}</definedName>
    <definedName name="deep" hidden="1">{#N/A,#N/A,TRUE,"Sheet1"}</definedName>
    <definedName name="deep_1" hidden="1">{#N/A,#N/A,TRUE,"Sheet1"}</definedName>
    <definedName name="deep_2" hidden="1">{#N/A,#N/A,TRUE,"Sheet1"}</definedName>
    <definedName name="deep1" hidden="1">{#N/A,#N/A,TRUE,"Sheet1"}</definedName>
    <definedName name="deep1_1" hidden="1">{#N/A,#N/A,TRUE,"Sheet1"}</definedName>
    <definedName name="deep1_2" hidden="1">{#N/A,#N/A,TRUE,"Sheet1"}</definedName>
    <definedName name="DEEPAK" hidden="1">{#N/A,#N/A,TRUE,"Staffnos &amp; cost"}</definedName>
    <definedName name="DEF" hidden="1">#REF!</definedName>
    <definedName name="Def_1" hidden="1">{"HSSH Budget years sterling",#N/A,TRUE,"Profit and Loss";"HSSH Budget years sterling",#N/A,TRUE,"Firm capex";"HSSH Budget years sterling",#N/A,TRUE,"Gross profit analysis";"HSSH Budget years sterling",#N/A,TRUE,"Cashflow";"HSSH Budget years sterling",#N/A,TRUE,"Balance Sheet"}</definedName>
    <definedName name="deftax04" hidden="1">{#N/A,#N/A,FALSE,"12"}</definedName>
    <definedName name="deg" hidden="1">{"First Page",#N/A,FALSE,"Surfactants LBO";"Second Page",#N/A,FALSE,"Surfactants LBO"}</definedName>
    <definedName name="delete" hidden="1">39871.6767824074</definedName>
    <definedName name="DeleteRange" hidden="1">#REF!</definedName>
    <definedName name="DeleteTable" hidden="1">#REF!</definedName>
    <definedName name="DEMeXToEUR" hidden="1">#N/A</definedName>
    <definedName name="demo"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DenDK" hidden="1">{"'Sheet1'!$L$16"}</definedName>
    <definedName name="ＤＥＮＳＯ" hidden="1">{#N/A,#N/A,FALSE,"Sheet6 (24)"}</definedName>
    <definedName name="Dep_2"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epreciaciones" hidden="1">{"Activo",#N/A,TRUE,"Balances Comparativos";"Pasivo",#N/A,TRUE,"Balances Comparativos"}</definedName>
    <definedName name="DEPRI" hidden="1">#REF!</definedName>
    <definedName name="deprichaubal"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DEPTION_GGN" hidden="1">{#N/A,#N/A,FALSE,"Cash Flows";#N/A,#N/A,FALSE,"Fixed Assets";#N/A,#N/A,FALSE,"Balance Sheet";#N/A,#N/A,FALSE,"P &amp; L"}</definedName>
    <definedName name="derfge"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derfge_1"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Dev_YTD_RAWS" hidden="1">#N/A</definedName>
    <definedName name="DEW" hidden="1">{"'매출계획'!$D$2"}</definedName>
    <definedName name="dfa" hidden="1">{"AUDIT-MWOS WITH POS 7.11.98",#N/A,FALSE,"AUDIT-MWOS"}</definedName>
    <definedName name="dfa_1" hidden="1">{"AUDIT-MWOS WITH POS 7.11.98",#N/A,FALSE,"AUDIT-MWOS"}</definedName>
    <definedName name="dfadf" hidden="1">{"report102",#N/A,FALSE,"102"}</definedName>
    <definedName name="dfaf" hidden="1">{"'장비'!$A$3:$M$12"}</definedName>
    <definedName name="dfaf_1" hidden="1">{"'장비'!$A$3:$M$12"}</definedName>
    <definedName name="dfaf_1_1" hidden="1">{"'장비'!$A$3:$M$12"}</definedName>
    <definedName name="dfaf_2" hidden="1">{"'장비'!$A$3:$M$12"}</definedName>
    <definedName name="DFASAS" hidden="1">#REF!</definedName>
    <definedName name="DFDFDDFDFDDF" hidden="1">{"DJH3",#N/A,FALSE,"PFL00805";"PJB3",#N/A,FALSE,"PFL00805";"JMD3",#N/A,FALSE,"PFL00805";"DNB3",#N/A,FALSE,"PFL00805";"MJP3",#N/A,FALSE,"PFL00805";"RAB3",#N/A,FALSE,"PFL00805";"GJW3",#N/A,FALSE,"PFL00805";"MASTER3",#N/A,FALSE,"PFL00805"}</definedName>
    <definedName name="DFDFDDFDFDDF_1" hidden="1">{"DJH3",#N/A,FALSE,"PFL00805";"PJB3",#N/A,FALSE,"PFL00805";"JMD3",#N/A,FALSE,"PFL00805";"DNB3",#N/A,FALSE,"PFL00805";"MJP3",#N/A,FALSE,"PFL00805";"RAB3",#N/A,FALSE,"PFL00805";"GJW3",#N/A,FALSE,"PFL00805";"MASTER3",#N/A,FALSE,"PFL00805"}</definedName>
    <definedName name="DFDFDDFDFDDF_1_1" hidden="1">{"DJH3",#N/A,FALSE,"PFL00805";"PJB3",#N/A,FALSE,"PFL00805";"JMD3",#N/A,FALSE,"PFL00805";"DNB3",#N/A,FALSE,"PFL00805";"MJP3",#N/A,FALSE,"PFL00805";"RAB3",#N/A,FALSE,"PFL00805";"GJW3",#N/A,FALSE,"PFL00805";"MASTER3",#N/A,FALSE,"PFL00805"}</definedName>
    <definedName name="DFDFDDFDFDDF_1_2" hidden="1">{"DJH3",#N/A,FALSE,"PFL00805";"PJB3",#N/A,FALSE,"PFL00805";"JMD3",#N/A,FALSE,"PFL00805";"DNB3",#N/A,FALSE,"PFL00805";"MJP3",#N/A,FALSE,"PFL00805";"RAB3",#N/A,FALSE,"PFL00805";"GJW3",#N/A,FALSE,"PFL00805";"MASTER3",#N/A,FALSE,"PFL00805"}</definedName>
    <definedName name="DFDFDDFDFDDF_1_3" hidden="1">{"DJH3",#N/A,FALSE,"PFL00805";"PJB3",#N/A,FALSE,"PFL00805";"JMD3",#N/A,FALSE,"PFL00805";"DNB3",#N/A,FALSE,"PFL00805";"MJP3",#N/A,FALSE,"PFL00805";"RAB3",#N/A,FALSE,"PFL00805";"GJW3",#N/A,FALSE,"PFL00805";"MASTER3",#N/A,FALSE,"PFL00805"}</definedName>
    <definedName name="DFDFDDFDFDDF_1_4" hidden="1">{"DJH3",#N/A,FALSE,"PFL00805";"PJB3",#N/A,FALSE,"PFL00805";"JMD3",#N/A,FALSE,"PFL00805";"DNB3",#N/A,FALSE,"PFL00805";"MJP3",#N/A,FALSE,"PFL00805";"RAB3",#N/A,FALSE,"PFL00805";"GJW3",#N/A,FALSE,"PFL00805";"MASTER3",#N/A,FALSE,"PFL00805"}</definedName>
    <definedName name="DFDFDDFDFDDF_1_5" hidden="1">{"DJH3",#N/A,FALSE,"PFL00805";"PJB3",#N/A,FALSE,"PFL00805";"JMD3",#N/A,FALSE,"PFL00805";"DNB3",#N/A,FALSE,"PFL00805";"MJP3",#N/A,FALSE,"PFL00805";"RAB3",#N/A,FALSE,"PFL00805";"GJW3",#N/A,FALSE,"PFL00805";"MASTER3",#N/A,FALSE,"PFL00805"}</definedName>
    <definedName name="DFDFDDFDFDDF_2" hidden="1">{"DJH3",#N/A,FALSE,"PFL00805";"PJB3",#N/A,FALSE,"PFL00805";"JMD3",#N/A,FALSE,"PFL00805";"DNB3",#N/A,FALSE,"PFL00805";"MJP3",#N/A,FALSE,"PFL00805";"RAB3",#N/A,FALSE,"PFL00805";"GJW3",#N/A,FALSE,"PFL00805";"MASTER3",#N/A,FALSE,"PFL00805"}</definedName>
    <definedName name="DFDFDDFDFDDF_2_1" hidden="1">{"DJH3",#N/A,FALSE,"PFL00805";"PJB3",#N/A,FALSE,"PFL00805";"JMD3",#N/A,FALSE,"PFL00805";"DNB3",#N/A,FALSE,"PFL00805";"MJP3",#N/A,FALSE,"PFL00805";"RAB3",#N/A,FALSE,"PFL00805";"GJW3",#N/A,FALSE,"PFL00805";"MASTER3",#N/A,FALSE,"PFL00805"}</definedName>
    <definedName name="DFDFDDFDFDDF_2_2" hidden="1">{"DJH3",#N/A,FALSE,"PFL00805";"PJB3",#N/A,FALSE,"PFL00805";"JMD3",#N/A,FALSE,"PFL00805";"DNB3",#N/A,FALSE,"PFL00805";"MJP3",#N/A,FALSE,"PFL00805";"RAB3",#N/A,FALSE,"PFL00805";"GJW3",#N/A,FALSE,"PFL00805";"MASTER3",#N/A,FALSE,"PFL00805"}</definedName>
    <definedName name="DFDFDDFDFDDF_2_3" hidden="1">{"DJH3",#N/A,FALSE,"PFL00805";"PJB3",#N/A,FALSE,"PFL00805";"JMD3",#N/A,FALSE,"PFL00805";"DNB3",#N/A,FALSE,"PFL00805";"MJP3",#N/A,FALSE,"PFL00805";"RAB3",#N/A,FALSE,"PFL00805";"GJW3",#N/A,FALSE,"PFL00805";"MASTER3",#N/A,FALSE,"PFL00805"}</definedName>
    <definedName name="DFDFDDFDFDDF_2_4" hidden="1">{"DJH3",#N/A,FALSE,"PFL00805";"PJB3",#N/A,FALSE,"PFL00805";"JMD3",#N/A,FALSE,"PFL00805";"DNB3",#N/A,FALSE,"PFL00805";"MJP3",#N/A,FALSE,"PFL00805";"RAB3",#N/A,FALSE,"PFL00805";"GJW3",#N/A,FALSE,"PFL00805";"MASTER3",#N/A,FALSE,"PFL00805"}</definedName>
    <definedName name="DFDFDDFDFDDF_2_5" hidden="1">{"DJH3",#N/A,FALSE,"PFL00805";"PJB3",#N/A,FALSE,"PFL00805";"JMD3",#N/A,FALSE,"PFL00805";"DNB3",#N/A,FALSE,"PFL00805";"MJP3",#N/A,FALSE,"PFL00805";"RAB3",#N/A,FALSE,"PFL00805";"GJW3",#N/A,FALSE,"PFL00805";"MASTER3",#N/A,FALSE,"PFL00805"}</definedName>
    <definedName name="DFDFDDFDFDDF_3" hidden="1">{"DJH3",#N/A,FALSE,"PFL00805";"PJB3",#N/A,FALSE,"PFL00805";"JMD3",#N/A,FALSE,"PFL00805";"DNB3",#N/A,FALSE,"PFL00805";"MJP3",#N/A,FALSE,"PFL00805";"RAB3",#N/A,FALSE,"PFL00805";"GJW3",#N/A,FALSE,"PFL00805";"MASTER3",#N/A,FALSE,"PFL00805"}</definedName>
    <definedName name="DFDFDDFDFDDF_4" hidden="1">{"DJH3",#N/A,FALSE,"PFL00805";"PJB3",#N/A,FALSE,"PFL00805";"JMD3",#N/A,FALSE,"PFL00805";"DNB3",#N/A,FALSE,"PFL00805";"MJP3",#N/A,FALSE,"PFL00805";"RAB3",#N/A,FALSE,"PFL00805";"GJW3",#N/A,FALSE,"PFL00805";"MASTER3",#N/A,FALSE,"PFL00805"}</definedName>
    <definedName name="DFDFDDFDFDDF_5" hidden="1">{"DJH3",#N/A,FALSE,"PFL00805";"PJB3",#N/A,FALSE,"PFL00805";"JMD3",#N/A,FALSE,"PFL00805";"DNB3",#N/A,FALSE,"PFL00805";"MJP3",#N/A,FALSE,"PFL00805";"RAB3",#N/A,FALSE,"PFL00805";"GJW3",#N/A,FALSE,"PFL00805";"MASTER3",#N/A,FALSE,"PFL00805"}</definedName>
    <definedName name="dfdfdfd" hidden="1">{#N/A,#N/A,FALSE,"AD_Purchase";#N/A,#N/A,FALSE,"Credit";#N/A,#N/A,FALSE,"PF Acquisition";#N/A,#N/A,FALSE,"PF Offering"}</definedName>
    <definedName name="DFDFDFDFDFDFDF" hidden="1">{"DJH3",#N/A,FALSE,"PFL00805";"PJB3",#N/A,FALSE,"PFL00805";"JMD3",#N/A,FALSE,"PFL00805";"DNB3",#N/A,FALSE,"PFL00805";"MJP3",#N/A,FALSE,"PFL00805";"RAB3",#N/A,FALSE,"PFL00805";"GJW3",#N/A,FALSE,"PFL00805";"MASTER3",#N/A,FALSE,"PFL00805"}</definedName>
    <definedName name="DFDFDFDFDFDFDF_1" hidden="1">{"DJH3",#N/A,FALSE,"PFL00805";"PJB3",#N/A,FALSE,"PFL00805";"JMD3",#N/A,FALSE,"PFL00805";"DNB3",#N/A,FALSE,"PFL00805";"MJP3",#N/A,FALSE,"PFL00805";"RAB3",#N/A,FALSE,"PFL00805";"GJW3",#N/A,FALSE,"PFL00805";"MASTER3",#N/A,FALSE,"PFL00805"}</definedName>
    <definedName name="DFDFDFDFDFDFDF_1_1" hidden="1">{"DJH3",#N/A,FALSE,"PFL00805";"PJB3",#N/A,FALSE,"PFL00805";"JMD3",#N/A,FALSE,"PFL00805";"DNB3",#N/A,FALSE,"PFL00805";"MJP3",#N/A,FALSE,"PFL00805";"RAB3",#N/A,FALSE,"PFL00805";"GJW3",#N/A,FALSE,"PFL00805";"MASTER3",#N/A,FALSE,"PFL00805"}</definedName>
    <definedName name="DFDFDFDFDFDFDF_1_2" hidden="1">{"DJH3",#N/A,FALSE,"PFL00805";"PJB3",#N/A,FALSE,"PFL00805";"JMD3",#N/A,FALSE,"PFL00805";"DNB3",#N/A,FALSE,"PFL00805";"MJP3",#N/A,FALSE,"PFL00805";"RAB3",#N/A,FALSE,"PFL00805";"GJW3",#N/A,FALSE,"PFL00805";"MASTER3",#N/A,FALSE,"PFL00805"}</definedName>
    <definedName name="DFDFDFDFDFDFDF_1_3" hidden="1">{"DJH3",#N/A,FALSE,"PFL00805";"PJB3",#N/A,FALSE,"PFL00805";"JMD3",#N/A,FALSE,"PFL00805";"DNB3",#N/A,FALSE,"PFL00805";"MJP3",#N/A,FALSE,"PFL00805";"RAB3",#N/A,FALSE,"PFL00805";"GJW3",#N/A,FALSE,"PFL00805";"MASTER3",#N/A,FALSE,"PFL00805"}</definedName>
    <definedName name="DFDFDFDFDFDFDF_1_4" hidden="1">{"DJH3",#N/A,FALSE,"PFL00805";"PJB3",#N/A,FALSE,"PFL00805";"JMD3",#N/A,FALSE,"PFL00805";"DNB3",#N/A,FALSE,"PFL00805";"MJP3",#N/A,FALSE,"PFL00805";"RAB3",#N/A,FALSE,"PFL00805";"GJW3",#N/A,FALSE,"PFL00805";"MASTER3",#N/A,FALSE,"PFL00805"}</definedName>
    <definedName name="DFDFDFDFDFDFDF_1_5" hidden="1">{"DJH3",#N/A,FALSE,"PFL00805";"PJB3",#N/A,FALSE,"PFL00805";"JMD3",#N/A,FALSE,"PFL00805";"DNB3",#N/A,FALSE,"PFL00805";"MJP3",#N/A,FALSE,"PFL00805";"RAB3",#N/A,FALSE,"PFL00805";"GJW3",#N/A,FALSE,"PFL00805";"MASTER3",#N/A,FALSE,"PFL00805"}</definedName>
    <definedName name="DFDFDFDFDFDFDF_2" hidden="1">{"DJH3",#N/A,FALSE,"PFL00805";"PJB3",#N/A,FALSE,"PFL00805";"JMD3",#N/A,FALSE,"PFL00805";"DNB3",#N/A,FALSE,"PFL00805";"MJP3",#N/A,FALSE,"PFL00805";"RAB3",#N/A,FALSE,"PFL00805";"GJW3",#N/A,FALSE,"PFL00805";"MASTER3",#N/A,FALSE,"PFL00805"}</definedName>
    <definedName name="DFDFDFDFDFDFDF_2_1" hidden="1">{"DJH3",#N/A,FALSE,"PFL00805";"PJB3",#N/A,FALSE,"PFL00805";"JMD3",#N/A,FALSE,"PFL00805";"DNB3",#N/A,FALSE,"PFL00805";"MJP3",#N/A,FALSE,"PFL00805";"RAB3",#N/A,FALSE,"PFL00805";"GJW3",#N/A,FALSE,"PFL00805";"MASTER3",#N/A,FALSE,"PFL00805"}</definedName>
    <definedName name="DFDFDFDFDFDFDF_2_2" hidden="1">{"DJH3",#N/A,FALSE,"PFL00805";"PJB3",#N/A,FALSE,"PFL00805";"JMD3",#N/A,FALSE,"PFL00805";"DNB3",#N/A,FALSE,"PFL00805";"MJP3",#N/A,FALSE,"PFL00805";"RAB3",#N/A,FALSE,"PFL00805";"GJW3",#N/A,FALSE,"PFL00805";"MASTER3",#N/A,FALSE,"PFL00805"}</definedName>
    <definedName name="DFDFDFDFDFDFDF_2_3" hidden="1">{"DJH3",#N/A,FALSE,"PFL00805";"PJB3",#N/A,FALSE,"PFL00805";"JMD3",#N/A,FALSE,"PFL00805";"DNB3",#N/A,FALSE,"PFL00805";"MJP3",#N/A,FALSE,"PFL00805";"RAB3",#N/A,FALSE,"PFL00805";"GJW3",#N/A,FALSE,"PFL00805";"MASTER3",#N/A,FALSE,"PFL00805"}</definedName>
    <definedName name="DFDFDFDFDFDFDF_2_4" hidden="1">{"DJH3",#N/A,FALSE,"PFL00805";"PJB3",#N/A,FALSE,"PFL00805";"JMD3",#N/A,FALSE,"PFL00805";"DNB3",#N/A,FALSE,"PFL00805";"MJP3",#N/A,FALSE,"PFL00805";"RAB3",#N/A,FALSE,"PFL00805";"GJW3",#N/A,FALSE,"PFL00805";"MASTER3",#N/A,FALSE,"PFL00805"}</definedName>
    <definedName name="DFDFDFDFDFDFDF_2_5" hidden="1">{"DJH3",#N/A,FALSE,"PFL00805";"PJB3",#N/A,FALSE,"PFL00805";"JMD3",#N/A,FALSE,"PFL00805";"DNB3",#N/A,FALSE,"PFL00805";"MJP3",#N/A,FALSE,"PFL00805";"RAB3",#N/A,FALSE,"PFL00805";"GJW3",#N/A,FALSE,"PFL00805";"MASTER3",#N/A,FALSE,"PFL00805"}</definedName>
    <definedName name="DFDFDFDFDFDFDF_3" hidden="1">{"DJH3",#N/A,FALSE,"PFL00805";"PJB3",#N/A,FALSE,"PFL00805";"JMD3",#N/A,FALSE,"PFL00805";"DNB3",#N/A,FALSE,"PFL00805";"MJP3",#N/A,FALSE,"PFL00805";"RAB3",#N/A,FALSE,"PFL00805";"GJW3",#N/A,FALSE,"PFL00805";"MASTER3",#N/A,FALSE,"PFL00805"}</definedName>
    <definedName name="DFDFDFDFDFDFDF_4" hidden="1">{"DJH3",#N/A,FALSE,"PFL00805";"PJB3",#N/A,FALSE,"PFL00805";"JMD3",#N/A,FALSE,"PFL00805";"DNB3",#N/A,FALSE,"PFL00805";"MJP3",#N/A,FALSE,"PFL00805";"RAB3",#N/A,FALSE,"PFL00805";"GJW3",#N/A,FALSE,"PFL00805";"MASTER3",#N/A,FALSE,"PFL00805"}</definedName>
    <definedName name="DFDFDFDFDFDFDF_5" hidden="1">{"DJH3",#N/A,FALSE,"PFL00805";"PJB3",#N/A,FALSE,"PFL00805";"JMD3",#N/A,FALSE,"PFL00805";"DNB3",#N/A,FALSE,"PFL00805";"MJP3",#N/A,FALSE,"PFL00805";"RAB3",#N/A,FALSE,"PFL00805";"GJW3",#N/A,FALSE,"PFL00805";"MASTER3",#N/A,FALSE,"PFL00805"}</definedName>
    <definedName name="dfdg" hidden="1">{#N/A,#N/A,FALSE,"p&amp;l"}</definedName>
    <definedName name="dfds" hidden="1">{"Group Benefit Overview",#N/A,TRUE,"mblank";"Rate Summary",#N/A,TRUE,"mblank";"Census and Manual Rates",#N/A,TRUE,"mblank";"Site Rates",#N/A,TRUE,"mblank";"Experience Rates 1",#N/A,TRUE,"mblank";"Experience Rates 2",#N/A,TRUE,"mblank";"Summary of Rate Action",#N/A,TRUE,"mblank";"Employer Reports",#N/A,TRUE,"mblank"}</definedName>
    <definedName name="dfdsfggsd" hidden="1">{#N/A,#N/A,FALSE,"Standing data"}</definedName>
    <definedName name="dfdsfsdfds" hidden="1">{"HK PR",#N/A,FALSE,"HK";"SUMMARY",#N/A,FALSE,"PAYROLL";"SUMMARY",#N/A,FALSE,"PAYROLL";"HK PR",#N/A,FALSE,"HK"}</definedName>
    <definedName name="DFF" hidden="1">{#N/A,#N/A,FALSE,"단축1";#N/A,#N/A,FALSE,"단축2";#N/A,#N/A,FALSE,"단축3";#N/A,#N/A,FALSE,"장축";#N/A,#N/A,FALSE,"4WD"}</definedName>
    <definedName name="dfga" hidden="1">{#N/A,#N/A,FALSE,"output";#N/A,#N/A,FALSE,"contrib";#N/A,#N/A,FALSE,"profile";#N/A,#N/A,FALSE,"comps"}</definedName>
    <definedName name="dfgadg" hidden="1">{"assumption cash",#N/A,TRUE,"Merger";"has gets cash",#N/A,TRUE,"Merger";"accretion dilution",#N/A,TRUE,"Merger";"comparison credit stats",#N/A,TRUE,"Merger";"pf credit stats",#N/A,TRUE,"Merger";"pf sheets",#N/A,TRUE,"Merger"}</definedName>
    <definedName name="dfgdagfd" hidden="1">{"away stand alones",#N/A,FALSE,"Target"}</definedName>
    <definedName name="dfgdf" hidden="1">#REF!</definedName>
    <definedName name="dfgdfsfgfsdg" hidden="1">#REF!</definedName>
    <definedName name="dfgdfsgsdf" hidden="1">{#N/A,#N/A,TRUE,"East_Summary";#N/A,#N/A,TRUE,"Key Ratios_East";#N/A,#N/A,TRUE,"East_Product_current";#N/A,#N/A,TRUE,"East_Product_ytd";#N/A,#N/A,TRUE,"BS Var";#N/A,#N/A,TRUE,"BS Sprd";#N/A,#N/A,TRUE,"Risks &amp; Opps";#N/A,#N/A,TRUE,"Variance";#N/A,#N/A,TRUE,"Business Issues"}</definedName>
    <definedName name="dfgdg" hidden="1">{"casespecific",#N/A,FALSE,"Assumptions"}</definedName>
    <definedName name="dfgdsgbfd" hidden="1">{#N/A,#N/A,FALSE,"AE detail rpt"}</definedName>
    <definedName name="dfgdsgsd" hidden="1">{"FORNDV",#N/A,FALSE,"Sheet1"}</definedName>
    <definedName name="dfgf" hidden="1">#REF!</definedName>
    <definedName name="dfgfgh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dfgh" hidden="1">{"Year97to_98",#N/A,TRUE,"PLAN97 MASTER";"Year99to_00",#N/A,TRUE,"PLAN97 MASTER";"Year01to_02",#N/A,TRUE,"PLAN97 MASTER";"Year03to_04",#N/A,TRUE,"PLAN97 MASTER";"Year05to_06",#N/A,TRUE,"PLAN97 MASTER";"TotalMR_CY",#N/A,TRUE,"PLAN97 MASTER"}</definedName>
    <definedName name="DFGHJK" hidden="1">8</definedName>
    <definedName name="dfgr" hidden="1">{#N/A,#N/A,FALSE,"Standing data"}</definedName>
    <definedName name="dfgsdtghsrth" hidden="1">{"ProjLC",#N/A,FALSE,"LOCALwithADJ";"ProjUSD",#N/A,FALSE,"USwithADJ"}</definedName>
    <definedName name="dfh"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DFH_1" hidden="1">{"EE4 Budget years USD",#N/A,TRUE,"Profit and Loss";"EE4 Budget years USD",#N/A,TRUE,"Firm capex";"EE4 Budget years USD",#N/A,TRUE,"Cashflow";"EE4 Budget years USD",#N/A,TRUE,"Balance Sheet"}</definedName>
    <definedName name="dfhajsdfsfdasklsdLKLKKHKASFSD" hidden="1">{#N/A,#N/A,FALSE,"USMED 3";#N/A,#N/A,FALSE,"MARCHALLENGER 1";#N/A,#N/A,FALSE,"MARCHALLENGER 2";#N/A,#N/A,FALSE,"MARCHALLENGER 3";#N/A,#N/A,FALSE,"MARCHALLENGER 4"}</definedName>
    <definedName name="dfhdf" hidden="1">{#N/A,#N/A,FALSE,"AE detail rpt"}</definedName>
    <definedName name="dfrdger" hidden="1">{"FORNDV",#N/A,FALSE,"Sheet1"}</definedName>
    <definedName name="dfsa" hidden="1">{#N/A,#N/A,FALSE,"인원";#N/A,#N/A,FALSE,"비용2";#N/A,#N/A,FALSE,"비용1";#N/A,#N/A,FALSE,"비용";#N/A,#N/A,FALSE,"보증2";#N/A,#N/A,FALSE,"보증1";#N/A,#N/A,FALSE,"보증";#N/A,#N/A,FALSE,"손익1";#N/A,#N/A,FALSE,"손익";#N/A,#N/A,FALSE,"부서별매출";#N/A,#N/A,FALSE,"매출"}</definedName>
    <definedName name="dfsafsaf" hidden="1">{#N/A,#N/A,FALSE,"AE summary rpt";#N/A,#N/A,FALSE,"CopySummary";#N/A,#N/A,FALSE,"CopySummary"}</definedName>
    <definedName name="dfsdfasdf" hidden="1">{#N/A,#N/A,FALSE,"Hip.Bas";#N/A,#N/A,FALSE,"ventas";#N/A,#N/A,FALSE,"ingre-Año";#N/A,#N/A,FALSE,"ventas-Año";#N/A,#N/A,FALSE,"Costepro";#N/A,#N/A,FALSE,"inversion";#N/A,#N/A,FALSE,"personal";#N/A,#N/A,FALSE,"Gastos-V";#N/A,#N/A,FALSE,"Circulante";#N/A,#N/A,FALSE,"CONSOLI";#N/A,#N/A,FALSE,"Es-Fin";#N/A,#N/A,FALSE,"Margen-P"}</definedName>
    <definedName name="dfsdfsdf" hidden="1">{"HK PR",#N/A,FALSE,"HK";"SUMMARY",#N/A,FALSE,"PAYROLL";"SUMMARY",#N/A,FALSE,"PAYROLL";"HK PR",#N/A,FALSE,"HK"}</definedName>
    <definedName name="dfsdsd" hidden="1">{"HK PR",#N/A,FALSE,"HK";"SUMMARY",#N/A,FALSE,"PAYROLL";"SUMMARY",#N/A,FALSE,"PAYROLL";"HK PR",#N/A,FALSE,"HK"}</definedName>
    <definedName name="DFSFDSFD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fshdsg" hidden="1">{#N/A,#N/A,FALSE,"Aging Summary";#N/A,#N/A,FALSE,"Ratio Analysis";#N/A,#N/A,FALSE,"Test 120 Day Accts";#N/A,#N/A,FALSE,"Tickmarks"}</definedName>
    <definedName name="dfv" hidden="1">{#N/A,#N/A,FALSE,"Consol1";#N/A,#N/A,FALSE,"Consol2";#N/A,#N/A,FALSE,"Origin";#N/A,#N/A,FALSE,"HW";#N/A,#N/A,FALSE,"SW";#N/A,#N/A,FALSE,"Outros";#N/A,#N/A,FALSE,"Rede Privada";#N/A,#N/A,FALSE,"Rede Pública";#N/A,#N/A,FALSE,"Admin";#N/A,#N/A,FALSE,"Telefonia";#N/A,#N/A,FALSE,"Rede"}</definedName>
    <definedName name="DG" hidden="1">{#N/A,#N/A,FALSE,"Staffnos &amp; cost"}</definedName>
    <definedName name="DG_1" hidden="1">{"EE4 Budget months only in USD",#N/A,TRUE,"Profit and Loss";"EE4 Budget months only in USD",#N/A,TRUE,"Firm capex";"EE4 Budget months only in USD",#N/A,TRUE,"Cashflow";"EE4 Budget months only in USD",#N/A,TRUE,"Balance Sheet"}</definedName>
    <definedName name="dgdg" hidden="1">{#N/A,#N/A,FALSE,"Calc";#N/A,#N/A,FALSE,"Sensitivity";#N/A,#N/A,FALSE,"LT Earn.Dil.";#N/A,#N/A,FALSE,"Dil. AVP"}</definedName>
    <definedName name="dgdgss" hidden="1">{"consolidated",#N/A,FALSE,"Sheet1";"cms",#N/A,FALSE,"Sheet1";"fse",#N/A,FALSE,"Sheet1"}</definedName>
    <definedName name="dgergf" hidden="1">{"ProjLC",#N/A,FALSE,"LOCALwithADJ";"ProjUSD",#N/A,FALSE,"USwithADJ"}</definedName>
    <definedName name="dgfgfd" hidden="1">{#N/A,#N/A,FALSE,"COVER.XLS";#N/A,#N/A,FALSE,"RACT1.XLS";#N/A,#N/A,FALSE,"RACT2.XLS";#N/A,#N/A,FALSE,"ECCMP";#N/A,#N/A,FALSE,"WELDER.XLS"}</definedName>
    <definedName name="dgfgfd_1" hidden="1">{#N/A,#N/A,FALSE,"COVER.XLS";#N/A,#N/A,FALSE,"RACT1.XLS";#N/A,#N/A,FALSE,"RACT2.XLS";#N/A,#N/A,FALSE,"ECCMP";#N/A,#N/A,FALSE,"WELDER.XLS"}</definedName>
    <definedName name="dgfkh"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kh_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dgfsgsg" hidden="1">#REF!</definedName>
    <definedName name="DGH" hidden="1">{"'매출계획'!$D$2"}</definedName>
    <definedName name="dgqs" hidden="1">{#N/A,#N/A,FALSE,"Graphiques A.M."}</definedName>
    <definedName name="dgradd" hidden="1">#REF!</definedName>
    <definedName name="DHANA" hidden="1">#REF!</definedName>
    <definedName name="DHANASEKAR" hidden="1">#REF!</definedName>
    <definedName name="DHG" hidden="1">{"cap_structure",#N/A,FALSE,"Graph-Mkt Cap";"price",#N/A,FALSE,"Graph-Price";"ebit",#N/A,FALSE,"Graph-EBITDA";"ebitda",#N/A,FALSE,"Graph-EBITDA"}</definedName>
    <definedName name="dhgf" hidden="1">#REF!</definedName>
    <definedName name="DHS" hidden="1">{#N/A,#N/A,TRUE,"constb"}</definedName>
    <definedName name="Diable" hidden="1">{#N/A,#N/A,FALSE,"Operations";#N/A,#N/A,FALSE,"Financials"}</definedName>
    <definedName name="Diesel"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dina" hidden="1">{#N/A,#N/A,FALSE,"Aging Summary";#N/A,#N/A,FALSE,"Ratio Analysis";#N/A,#N/A,FALSE,"Test 120 Day Accts";#N/A,#N/A,FALSE,"Tickmarks"}</definedName>
    <definedName name="dinesh" hidden="1">{#N/A,#N/A,FALSE,"AUDIT-MWOS"}</definedName>
    <definedName name="dinesh_1" hidden="1">{#N/A,#N/A,FALSE,"AUDIT-MWOS"}</definedName>
    <definedName name="diope" hidden="1">{"FORNDV",#N/A,FALSE,"Sheet1"}</definedName>
    <definedName name="DirExpDetail" hidden="1">{#N/A,#N/A,FALSE,"Quarterly Trends";#N/A,#N/A,FALSE,"1996 Significant Wins and Bids";#N/A,#N/A,FALSE,"Run Rate Analysis"}</definedName>
    <definedName name="Discount" hidden="1">#REF!</definedName>
    <definedName name="disp" hidden="1">#REF!</definedName>
    <definedName name="display_area_2" localSheetId="18" hidden="1">#REF!</definedName>
    <definedName name="display_area_2" localSheetId="15" hidden="1">#REF!</definedName>
    <definedName name="display_area_2" localSheetId="0" hidden="1">#REF!</definedName>
    <definedName name="display_area_2" localSheetId="2" hidden="1">#REF!</definedName>
    <definedName name="display_area_2" hidden="1">#REF!</definedName>
    <definedName name="dkf" hidden="1">{#N/A,#N/A,FALSE,"단축1";#N/A,#N/A,FALSE,"단축2";#N/A,#N/A,FALSE,"단축3";#N/A,#N/A,FALSE,"장축";#N/A,#N/A,FALSE,"4WD"}</definedName>
    <definedName name="DKFLFKDDKFKDLFYDJKD" hidden="1">{#N/A,#N/A,FALSE,"인원";#N/A,#N/A,FALSE,"비용2";#N/A,#N/A,FALSE,"비용1";#N/A,#N/A,FALSE,"비용";#N/A,#N/A,FALSE,"보증2";#N/A,#N/A,FALSE,"보증1";#N/A,#N/A,FALSE,"보증";#N/A,#N/A,FALSE,"손익1";#N/A,#N/A,FALSE,"손익";#N/A,#N/A,FALSE,"부서별매출";#N/A,#N/A,FALSE,"매출"}</definedName>
    <definedName name="dkibid" hidden="1">{"REPORT101",#N/A,FALSE,"101 &amp; 111"}</definedName>
    <definedName name="dklgfjad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KSSU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L3eafb9ff_b705_4e5f_8a61_27d35438f30e" hidden="1">#REF!</definedName>
    <definedName name="DL717e9cad_8191_46cb_90d5_40d612757735" hidden="1">#REF!</definedName>
    <definedName name="DL942b10ad_8bca_407a_8306_97d4b77ca82e" hidden="1">#REF!</definedName>
    <definedName name="DLaad15270_c3c7_4e94_8ceb_64fdd374dd18" hidden="1">#REF!</definedName>
    <definedName name="DLAKL" hidden="1">{#N/A,#N/A,TRUE,"Y생산";#N/A,#N/A,TRUE,"Y판매";#N/A,#N/A,TRUE,"Y총물량";#N/A,#N/A,TRUE,"Y능력";#N/A,#N/A,TRUE,"YKD"}</definedName>
    <definedName name="DLATL" hidden="1">{#N/A,#N/A,FALSE,"단축1";#N/A,#N/A,FALSE,"단축2";#N/A,#N/A,FALSE,"단축3";#N/A,#N/A,FALSE,"장축";#N/A,#N/A,FALSE,"4WD"}</definedName>
    <definedName name="DLDL" hidden="1">{#N/A,#N/A,FALSE,"단축1";#N/A,#N/A,FALSE,"단축2";#N/A,#N/A,FALSE,"단축3";#N/A,#N/A,FALSE,"장축";#N/A,#N/A,FALSE,"4WD"}</definedName>
    <definedName name="DLF" hidden="1">{#N/A,#N/A,TRUE,"일정"}</definedName>
    <definedName name="DME_BeforeCloseCompleted" hidden="1">"True"</definedName>
    <definedName name="DME_Dirty" hidden="1">"False"</definedName>
    <definedName name="DME_DocumentFlags" hidden="1">"1"</definedName>
    <definedName name="DME_DocumentID" hidden="1">"::ODMA\DME-MSE\London-24631"</definedName>
    <definedName name="DME_DocumentOpened" hidden="1">"True"</definedName>
    <definedName name="DME_DocumentTitle" hidden="1">"London-24631 - Standard Model"</definedName>
    <definedName name="DME_LocalFile" localSheetId="20" hidden="1">"False"</definedName>
    <definedName name="DME_LocalFile" hidden="1">"True"</definedName>
    <definedName name="DME_NextWindowNumber" hidden="1">"2"</definedName>
    <definedName name="DME_ODMALinks1" hidden="1">"::ODMA\DME-MSE\ADMIN-741=C:\DOCUME~1\tduff\LOCALS~1\Temp\Dme\ADMIN-741.xls"</definedName>
    <definedName name="DME_ODMALinksCount" hidden="1">"1"</definedName>
    <definedName name="DMTN間接" hidden="1">#REF!</definedName>
    <definedName name="DN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NJH" hidden="1">{#N/A,#N/A,FALSE,"인원";#N/A,#N/A,FALSE,"비용2";#N/A,#N/A,FALSE,"비용1";#N/A,#N/A,FALSE,"비용";#N/A,#N/A,FALSE,"보증2";#N/A,#N/A,FALSE,"보증1";#N/A,#N/A,FALSE,"보증";#N/A,#N/A,FALSE,"손익1";#N/A,#N/A,FALSE,"손익";#N/A,#N/A,FALSE,"부서별매출";#N/A,#N/A,FALSE,"매출"}</definedName>
    <definedName name="doh" hidden="1">{#N/A,#N/A,FALSE,"TS";#N/A,#N/A,FALSE,"Combo";#N/A,#N/A,FALSE,"FAIR";#N/A,#N/A,FALSE,"RBC";#N/A,#N/A,FALSE,"xxxx";#N/A,#N/A,FALSE,"A_D";#N/A,#N/A,FALSE,"WACC";#N/A,#N/A,FALSE,"DCF";#N/A,#N/A,FALSE,"LBO";#N/A,#N/A,FALSE,"AcqMults";#N/A,#N/A,FALSE,"CompMults"}</definedName>
    <definedName name="Donations" localSheetId="18" hidden="1">#REF!</definedName>
    <definedName name="Donations" localSheetId="15" hidden="1">#REF!</definedName>
    <definedName name="Donations" hidden="1">#REF!</definedName>
    <definedName name="DotCom"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QAFAWF" hidden="1">#REF!</definedName>
    <definedName name="dqdsqd" hidden="1">{#N/A,#N/A,FALSE,"CBE";#N/A,#N/A,FALSE,"SWK"}</definedName>
    <definedName name="dqsg" hidden="1">{#N/A,#N/A,FALSE,"Graphiques A.M."}</definedName>
    <definedName name="Drainage" hidden="1">{"'Typical Costs Estimates'!$C$158:$H$161"}</definedName>
    <definedName name="DRIVEABILITY" hidden="1">{#N/A,#N/A,FALSE,"단축1";#N/A,#N/A,FALSE,"단축2";#N/A,#N/A,FALSE,"단축3";#N/A,#N/A,FALSE,"장축";#N/A,#N/A,FALSE,"4WD"}</definedName>
    <definedName name="dry" hidden="1">{#N/A,#N/A,FALSE,"SUMMARY REPORT"}</definedName>
    <definedName name="ｄｓ" hidden="1">{#N/A,#N/A,FALSE,"Sheet6 (24)"}</definedName>
    <definedName name="dsada" hidden="1">{"FORNDV",#N/A,FALSE,"Sheet1"}</definedName>
    <definedName name="dsaZxc" hidden="1">{"'Model'!$A$1:$N$53"}</definedName>
    <definedName name="dsc" hidden="1">{#N/A,#N/A,FALSE,"인원";#N/A,#N/A,FALSE,"비용2";#N/A,#N/A,FALSE,"비용1";#N/A,#N/A,FALSE,"비용";#N/A,#N/A,FALSE,"보증2";#N/A,#N/A,FALSE,"보증1";#N/A,#N/A,FALSE,"보증";#N/A,#N/A,FALSE,"손익1";#N/A,#N/A,FALSE,"손익";#N/A,#N/A,FALSE,"부서별매출";#N/A,#N/A,FALSE,"매출"}</definedName>
    <definedName name="dsdfdfdfdf" hidden="1">{"DJH3",#N/A,FALSE,"PFL00805";"PJB3",#N/A,FALSE,"PFL00805";"JMD3",#N/A,FALSE,"PFL00805";"DNB3",#N/A,FALSE,"PFL00805";"MJP3",#N/A,FALSE,"PFL00805";"RAB3",#N/A,FALSE,"PFL00805";"GJW3",#N/A,FALSE,"PFL00805";"MASTER3",#N/A,FALSE,"PFL00805"}</definedName>
    <definedName name="DSDL" hidden="1">{"'Sheet1'!$L$16"}</definedName>
    <definedName name="dsds" hidden="1">{#N/A,#N/A,TRUE,"일정"}</definedName>
    <definedName name="DSDSD" hidden="1">{#N/A,#N/A,FALSE,"단축1";#N/A,#N/A,FALSE,"단축2";#N/A,#N/A,FALSE,"단축3";#N/A,#N/A,FALSE,"장축";#N/A,#N/A,FALSE,"4WD"}</definedName>
    <definedName name="DSDSDFFE" hidden="1">{"FORNDV",#N/A,FALSE,"Sheet1"}</definedName>
    <definedName name="dsdsdsdsdsdsds" hidden="1">{"DJH3",#N/A,FALSE,"PFL00805";"PJB3",#N/A,FALSE,"PFL00805";"JMD3",#N/A,FALSE,"PFL00805";"DNB3",#N/A,FALSE,"PFL00805";"MJP3",#N/A,FALSE,"PFL00805";"RAB3",#N/A,FALSE,"PFL00805";"GJW3",#N/A,FALSE,"PFL00805";"MASTER3",#N/A,FALSE,"PFL00805"}</definedName>
    <definedName name="dsdss" hidden="1">{#N/A,#N/A,FALSE,"인원";#N/A,#N/A,FALSE,"비용2";#N/A,#N/A,FALSE,"비용1";#N/A,#N/A,FALSE,"비용";#N/A,#N/A,FALSE,"보증2";#N/A,#N/A,FALSE,"보증1";#N/A,#N/A,FALSE,"보증";#N/A,#N/A,FALSE,"손익1";#N/A,#N/A,FALSE,"손익";#N/A,#N/A,FALSE,"부서별매출";#N/A,#N/A,FALSE,"매출"}</definedName>
    <definedName name="dsf"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dsf"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dsf"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dsf"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dsf"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DSFDFDSFADDDSFSA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dsfds" hidden="1">{"Group Benefit Overview",#N/A,TRUE,"mblank";"Rate Summary",#N/A,TRUE,"mblank";"Census and Manual Rates",#N/A,TRUE,"mblank";"Site Rates",#N/A,TRUE,"mblank";"Experience Rates 1",#N/A,TRUE,"mblank";"Experience Rates 2",#N/A,TRUE,"mblank";"Summary of Rate Action",#N/A,TRUE,"mblank";"Employer Reports",#N/A,TRUE,"mblank"}</definedName>
    <definedName name="dsfdsfdfdsfsdafsdf"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dsfsd" hidden="1">{"'ตัวอย่าง'!$A$1:$O$21"}</definedName>
    <definedName name="dsfsdf" hidden="1">{"'Model'!$A$1:$N$53"}</definedName>
    <definedName name="dsfsdfasd" hidden="1">{"'Model'!$A$1:$N$53"}</definedName>
    <definedName name="dsfsdfds" hidden="1">{#N/A,#N/A,FALSE,"AE detail rpt"}</definedName>
    <definedName name="dsfvsdfds" hidden="1">{"'Consolidated Inventory'!$A$1:$O$187"}</definedName>
    <definedName name="DSFWED" hidden="1">{"FORNDV",#N/A,FALSE,"Sheet1"}</definedName>
    <definedName name="dsg" hidden="1">{#N/A,#N/A,FALSE,"Calc";#N/A,#N/A,FALSE,"Sensitivity";#N/A,#N/A,FALSE,"LT Earn.Dil.";#N/A,#N/A,FALSE,"Dil. AVP"}</definedName>
    <definedName name="dsggd" hidden="1">{#N/A,#N/A,FALSE,"Cover";"Short outputs",#N/A,FALSE,"Outputs";#N/A,#N/A,FALSE,"Control (In)";"tesco summary",#N/A,FALSE,"Tesco";"Outputs and Co summaries",#N/A,FALSE,"Sainsbury";"Outputs and Co Summaries",#N/A,FALSE,"Carrefour";"Outputs and Co summaries",#N/A,FALSE,"Co D";"Outputs and Co summaries",#N/A,FALSE,"Co E"}</definedName>
    <definedName name="dsgsqf" hidden="1">{#N/A,#N/A,FALSE,"Graphiques A.M."}</definedName>
    <definedName name="DSHiddenYear1" hidden="1">#REF!</definedName>
    <definedName name="DSHiddenYear2" hidden="1">#REF!</definedName>
    <definedName name="DSHiddenYear3" hidden="1">#REF!</definedName>
    <definedName name="DSHiddenYear4" hidden="1">#REF!</definedName>
    <definedName name="DSIndHiddenYear1" hidden="1">#REF!</definedName>
    <definedName name="DSIndHiddenYear2" hidden="1">#REF!</definedName>
    <definedName name="DSIndHiddenYear3" hidden="1">#REF!</definedName>
    <definedName name="DSIndHiddenYear4" hidden="1">#REF!</definedName>
    <definedName name="DSIndHistHiddenYear1" hidden="1">#REF!</definedName>
    <definedName name="DSIndHistHiddenYear2" hidden="1">#REF!</definedName>
    <definedName name="DSIndHistHiddenYear3" hidden="1">#REF!</definedName>
    <definedName name="DSIndHistHiddenYear4" hidden="1">#REF!</definedName>
    <definedName name="DSIndHistHiddenYear5" hidden="1">#REF!</definedName>
    <definedName name="dsm"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sovd" hidden="1">{"'Sheet1'!$L$16"}</definedName>
    <definedName name="dsqdsqdsqdsq" hidden="1">{"comp1",#N/A,FALSE,"COMPS";"footnotes",#N/A,FALSE,"COMPS"}</definedName>
    <definedName name="ds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UMMY" hidden="1">{"'Sheet1'!$L$16"}</definedName>
    <definedName name="DUMMY_1" hidden="1">{"'Sheet1'!$L$16"}</definedName>
    <definedName name="DUMMY1" hidden="1">{"EXPORT",#N/A,FALSE,"A8CONTENT"}</definedName>
    <definedName name="durga" hidden="1">{#N/A,#N/A,FALSE,"Status of Projects";#N/A,#N/A,FALSE,"CEA-TEC";#N/A,#N/A,FALSE,"U-Constr.";#N/A,#N/A,FALSE,"summary";#N/A,#N/A,FALSE,"PPP-3 yrs"}</definedName>
    <definedName name="dutta" hidden="1">#REF!</definedName>
    <definedName name="dv" hidden="1">{#N/A,#N/A,FALSE,"Decision";#N/A,#N/A,FALSE,"RMB per car";#N/A,#N/A,FALSE,"RMB per chinese";#N/A,#N/A,FALSE,"Mio RMB";#N/A,#N/A,FALSE,"Mio RMB chinese"}</definedName>
    <definedName name="dv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CS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dvfdsf" hidden="1">{"Group Benefit Overview",#N/A,TRUE,"mblank";"Rate Summary",#N/A,TRUE,"mblank";"Census and Manual Rates",#N/A,TRUE,"mblank";"Site Rates",#N/A,TRUE,"mblank";"Experience Rates 1",#N/A,TRUE,"mblank";"Experience Rates 2",#N/A,TRUE,"mblank";"Summary of Rate Action",#N/A,TRUE,"mblank";"Employer Reports",#N/A,TRUE,"mblank"}</definedName>
    <definedName name="dw_1" hidden="1">{"'Sheet1'!$L$16"}</definedName>
    <definedName name="dw_1_1" hidden="1">{"'Sheet1'!$L$16"}</definedName>
    <definedName name="DWAR" hidden="1">{#N/A,#N/A,FALSE,"인원";#N/A,#N/A,FALSE,"비용2";#N/A,#N/A,FALSE,"비용1";#N/A,#N/A,FALSE,"비용";#N/A,#N/A,FALSE,"보증2";#N/A,#N/A,FALSE,"보증1";#N/A,#N/A,FALSE,"보증";#N/A,#N/A,FALSE,"손익1";#N/A,#N/A,FALSE,"손익";#N/A,#N/A,FALSE,"부서별매출";#N/A,#N/A,FALSE,"매출"}</definedName>
    <definedName name="dwe" hidden="1">{#N/A,#N/A,FALSE,"SUMMARY REPORT"}</definedName>
    <definedName name="DWEFDW" hidden="1">#REF!</definedName>
    <definedName name="DWPRICE" hidden="1">#REF!</definedName>
    <definedName name="dxd" hidden="1">{#N/A,#N/A,FALSE,"SUMMARY REPORT"}</definedName>
    <definedName name="DXFTH" hidden="1">{"'매출계획'!$D$2"}</definedName>
    <definedName name="dyfhn" hidden="1">{#N/A,#N/A,FALSE,"Aging Summary";#N/A,#N/A,FALSE,"Ratio Analysis";#N/A,#N/A,FALSE,"Test 120 Day Accts";#N/A,#N/A,FALSE,"Tickmarks"}</definedName>
    <definedName name="dyrrrr" hidden="1">{#N/A,#N/A,FALSE,"Chung"}</definedName>
    <definedName name="E.3" hidden="1">{"Point of discussion",#N/A,FALSE,"Costcalculation highlight";"Summary Projected Profit Loss",#N/A,FALSE,"Costcalculation highlight";"2002 Budget Profit Loss",#N/A,FALSE,"Costcalculation highlight";"NMI_CBU_Cost calculation",#N/A,FALSE,"Costcalculation highlight";"NMI_NMDI Cost calculation",#N/A,FALSE,"Costcalculation highlight"}</definedName>
    <definedName name="E50ﾄﾞﾗﾍﾙ西端" hidden="1">1</definedName>
    <definedName name="EA" hidden="1">{#N/A,#N/A,FALSE,"Production ";#N/A,#N/A,FALSE,"Sales";#N/A,#N/A,FALSE,"Turnover";#N/A,#N/A,FALSE,"Profit before Tax"}</definedName>
    <definedName name="EADAF" hidden="1">{#N/A,#N/A,FALSE,"단축1";#N/A,#N/A,FALSE,"단축2";#N/A,#N/A,FALSE,"단축3";#N/A,#N/A,FALSE,"장축";#N/A,#N/A,FALSE,"4WD"}</definedName>
    <definedName name="eaf" hidden="1">#REF!</definedName>
    <definedName name="eaga" hidden="1">{"up stand alones",#N/A,FALSE,"Acquiror"}</definedName>
    <definedName name="EARF" hidden="1">{"'매출계획'!$D$2"}</definedName>
    <definedName name="EASRYG" hidden="1">{"'매출계획'!$D$2"}</definedName>
    <definedName name="eawt" hidden="1">{#N/A,#N/A,FALSE,"AUDIT-MWOS"}</definedName>
    <definedName name="eawt_1" hidden="1">{#N/A,#N/A,FALSE,"AUDIT-MWOS"}</definedName>
    <definedName name="ecs" hidden="1">{#N/A,#N/A,FALSE,"USMED 3";#N/A,#N/A,FALSE,"MARCHALLENGER 1";#N/A,#N/A,FALSE,"MARCHALLENGER 2";#N/A,#N/A,FALSE,"MARCHALLENGER 3";#N/A,#N/A,FALSE,"MARCHALLENGER 4"}</definedName>
    <definedName name="ed" hidden="1">#REF!</definedName>
    <definedName name="ed_1" hidden="1">{#N/A,#N/A,FALSE,"Staffnos &amp; cost"}</definedName>
    <definedName name="ed_2" hidden="1">{#N/A,#N/A,FALSE,"Staffnos &amp; cost"}</definedName>
    <definedName name="ed_3" hidden="1">{#N/A,#N/A,FALSE,"Staffnos &amp; cost"}</definedName>
    <definedName name="ed_4" hidden="1">{#N/A,#N/A,FALSE,"Staffnos &amp; cost"}</definedName>
    <definedName name="ed_5" hidden="1">{#N/A,#N/A,FALSE,"Staffnos &amp; cost"}</definedName>
    <definedName name="edecf" hidden="1">{"'TYPE (2)'!$A$1:$Q$76"}</definedName>
    <definedName name="EDFD" hidden="1">{#N/A,#N/A,FALSE,"Sheet6 (24)"}</definedName>
    <definedName name="ＥＤＦＤ１" hidden="1">{#N/A,#N/A,FALSE,"Sheet6 (24)"}</definedName>
    <definedName name="ＥＤＦＤ2" hidden="1">{#N/A,#N/A,FALSE,"Sheet6 (24)"}</definedName>
    <definedName name="EDFDNEW" hidden="1">{#N/A,#N/A,FALSE,"Sheet6 (24)"}</definedName>
    <definedName name="EDFedf" hidden="1">{#N/A,#N/A,FALSE,"Staffnos &amp; cost"}</definedName>
    <definedName name="edl" hidden="1">{"assumption 50 50",#N/A,TRUE,"Merger";"has gets cash",#N/A,TRUE,"Merger";"accretion dilution",#N/A,TRUE,"Merger";"comparison credit stats",#N/A,TRUE,"Merger";"pf credit stats",#N/A,TRUE,"Merger";"pf sheets",#N/A,TRUE,"Merger"}</definedName>
    <definedName name="edlgmrgf\" hidden="1">{#N/A,#N/A,FALSE,"Cash Flows";#N/A,#N/A,FALSE,"Fixed Assets";#N/A,#N/A,FALSE,"Balance Sheet";#N/A,#N/A,FALSE,"P &amp; L"}</definedName>
    <definedName name="edp" hidden="1">{"assumption 50 50",#N/A,TRUE,"Merger";"has gets cash",#N/A,TRUE,"Merger";"accretion dilution",#N/A,TRUE,"Merger";"comparison credit stats",#N/A,TRUE,"Merger";"pf credit stats",#N/A,TRUE,"Merger";"pf sheets",#N/A,TRUE,"Merger"}</definedName>
    <definedName name="ee_1" hidden="1">{"Tariff - Tariff",#N/A,TRUE,"Tariff";"Tariff 1 - Tariff",#N/A,TRUE,"Tariff"}</definedName>
    <definedName name="ee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b"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c"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e" hidden="1">{#N/A,#N/A,FALSE,"Sheet6 (24)"}</definedName>
    <definedName name="eee_1" hidden="1">{"HSSH Budget years sterling",#N/A,TRUE,"Profit and Loss";"HSSH Budget years sterling",#N/A,TRUE,"Firm capex";"HSSH Budget years sterling",#N/A,TRUE,"Gross profit analysis";"HSSH Budget years sterling",#N/A,TRUE,"Cashflow";"HSSH Budget years sterling",#N/A,TRUE,"Balance Sheet"}</definedName>
    <definedName name="eeee_1" hidden="1">{"Tariff - Tariff",#N/A,TRUE,"Tariff";"Tariff 1 - Tariff",#N/A,TRUE,"Tariff"}</definedName>
    <definedName name="eeeeeee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eeeeeeeeeee" hidden="1">#REF!</definedName>
    <definedName name="eeeeeeeeeeeeeeeeeeeeeeeeeeeee" hidden="1">{#N/A,#N/A,FALSE,"Staffnos &amp; cost"}</definedName>
    <definedName name="eer" hidden="1">{#N/A,#N/A,TRUE,"Cover sheet";#N/A,#N/A,TRUE,"Summary";#N/A,#N/A,TRUE,"Key Assumptions";#N/A,#N/A,TRUE,"Profit &amp; Loss";#N/A,#N/A,TRUE,"Balance Sheet";#N/A,#N/A,TRUE,"Cashflow";#N/A,#N/A,TRUE,"IRR";#N/A,#N/A,TRUE,"Ratios";#N/A,#N/A,TRUE,"Debt analysis"}</definedName>
    <definedName name="eereeerer" hidden="1">{"DJH3",#N/A,FALSE,"PFL00805";"PJB3",#N/A,FALSE,"PFL00805";"JMD3",#N/A,FALSE,"PFL00805";"DNB3",#N/A,FALSE,"PFL00805";"MJP3",#N/A,FALSE,"PFL00805";"RAB3",#N/A,FALSE,"PFL00805";"GJW3",#N/A,FALSE,"PFL00805";"MASTER3",#N/A,FALSE,"PFL00805"}</definedName>
    <definedName name="eereeerer_1" hidden="1">{"DJH3",#N/A,FALSE,"PFL00805";"PJB3",#N/A,FALSE,"PFL00805";"JMD3",#N/A,FALSE,"PFL00805";"DNB3",#N/A,FALSE,"PFL00805";"MJP3",#N/A,FALSE,"PFL00805";"RAB3",#N/A,FALSE,"PFL00805";"GJW3",#N/A,FALSE,"PFL00805";"MASTER3",#N/A,FALSE,"PFL00805"}</definedName>
    <definedName name="eereeerer_1_1" hidden="1">{"DJH3",#N/A,FALSE,"PFL00805";"PJB3",#N/A,FALSE,"PFL00805";"JMD3",#N/A,FALSE,"PFL00805";"DNB3",#N/A,FALSE,"PFL00805";"MJP3",#N/A,FALSE,"PFL00805";"RAB3",#N/A,FALSE,"PFL00805";"GJW3",#N/A,FALSE,"PFL00805";"MASTER3",#N/A,FALSE,"PFL00805"}</definedName>
    <definedName name="eereeerer_1_2" hidden="1">{"DJH3",#N/A,FALSE,"PFL00805";"PJB3",#N/A,FALSE,"PFL00805";"JMD3",#N/A,FALSE,"PFL00805";"DNB3",#N/A,FALSE,"PFL00805";"MJP3",#N/A,FALSE,"PFL00805";"RAB3",#N/A,FALSE,"PFL00805";"GJW3",#N/A,FALSE,"PFL00805";"MASTER3",#N/A,FALSE,"PFL00805"}</definedName>
    <definedName name="eereeerer_1_3" hidden="1">{"DJH3",#N/A,FALSE,"PFL00805";"PJB3",#N/A,FALSE,"PFL00805";"JMD3",#N/A,FALSE,"PFL00805";"DNB3",#N/A,FALSE,"PFL00805";"MJP3",#N/A,FALSE,"PFL00805";"RAB3",#N/A,FALSE,"PFL00805";"GJW3",#N/A,FALSE,"PFL00805";"MASTER3",#N/A,FALSE,"PFL00805"}</definedName>
    <definedName name="eereeerer_1_4" hidden="1">{"DJH3",#N/A,FALSE,"PFL00805";"PJB3",#N/A,FALSE,"PFL00805";"JMD3",#N/A,FALSE,"PFL00805";"DNB3",#N/A,FALSE,"PFL00805";"MJP3",#N/A,FALSE,"PFL00805";"RAB3",#N/A,FALSE,"PFL00805";"GJW3",#N/A,FALSE,"PFL00805";"MASTER3",#N/A,FALSE,"PFL00805"}</definedName>
    <definedName name="eereeerer_1_5" hidden="1">{"DJH3",#N/A,FALSE,"PFL00805";"PJB3",#N/A,FALSE,"PFL00805";"JMD3",#N/A,FALSE,"PFL00805";"DNB3",#N/A,FALSE,"PFL00805";"MJP3",#N/A,FALSE,"PFL00805";"RAB3",#N/A,FALSE,"PFL00805";"GJW3",#N/A,FALSE,"PFL00805";"MASTER3",#N/A,FALSE,"PFL00805"}</definedName>
    <definedName name="eereeerer_2" hidden="1">{"DJH3",#N/A,FALSE,"PFL00805";"PJB3",#N/A,FALSE,"PFL00805";"JMD3",#N/A,FALSE,"PFL00805";"DNB3",#N/A,FALSE,"PFL00805";"MJP3",#N/A,FALSE,"PFL00805";"RAB3",#N/A,FALSE,"PFL00805";"GJW3",#N/A,FALSE,"PFL00805";"MASTER3",#N/A,FALSE,"PFL00805"}</definedName>
    <definedName name="eereeerer_2_1" hidden="1">{"DJH3",#N/A,FALSE,"PFL00805";"PJB3",#N/A,FALSE,"PFL00805";"JMD3",#N/A,FALSE,"PFL00805";"DNB3",#N/A,FALSE,"PFL00805";"MJP3",#N/A,FALSE,"PFL00805";"RAB3",#N/A,FALSE,"PFL00805";"GJW3",#N/A,FALSE,"PFL00805";"MASTER3",#N/A,FALSE,"PFL00805"}</definedName>
    <definedName name="eereeerer_2_2" hidden="1">{"DJH3",#N/A,FALSE,"PFL00805";"PJB3",#N/A,FALSE,"PFL00805";"JMD3",#N/A,FALSE,"PFL00805";"DNB3",#N/A,FALSE,"PFL00805";"MJP3",#N/A,FALSE,"PFL00805";"RAB3",#N/A,FALSE,"PFL00805";"GJW3",#N/A,FALSE,"PFL00805";"MASTER3",#N/A,FALSE,"PFL00805"}</definedName>
    <definedName name="eereeerer_2_3" hidden="1">{"DJH3",#N/A,FALSE,"PFL00805";"PJB3",#N/A,FALSE,"PFL00805";"JMD3",#N/A,FALSE,"PFL00805";"DNB3",#N/A,FALSE,"PFL00805";"MJP3",#N/A,FALSE,"PFL00805";"RAB3",#N/A,FALSE,"PFL00805";"GJW3",#N/A,FALSE,"PFL00805";"MASTER3",#N/A,FALSE,"PFL00805"}</definedName>
    <definedName name="eereeerer_2_4" hidden="1">{"DJH3",#N/A,FALSE,"PFL00805";"PJB3",#N/A,FALSE,"PFL00805";"JMD3",#N/A,FALSE,"PFL00805";"DNB3",#N/A,FALSE,"PFL00805";"MJP3",#N/A,FALSE,"PFL00805";"RAB3",#N/A,FALSE,"PFL00805";"GJW3",#N/A,FALSE,"PFL00805";"MASTER3",#N/A,FALSE,"PFL00805"}</definedName>
    <definedName name="eereeerer_2_5" hidden="1">{"DJH3",#N/A,FALSE,"PFL00805";"PJB3",#N/A,FALSE,"PFL00805";"JMD3",#N/A,FALSE,"PFL00805";"DNB3",#N/A,FALSE,"PFL00805";"MJP3",#N/A,FALSE,"PFL00805";"RAB3",#N/A,FALSE,"PFL00805";"GJW3",#N/A,FALSE,"PFL00805";"MASTER3",#N/A,FALSE,"PFL00805"}</definedName>
    <definedName name="eereeerer_3" hidden="1">{"DJH3",#N/A,FALSE,"PFL00805";"PJB3",#N/A,FALSE,"PFL00805";"JMD3",#N/A,FALSE,"PFL00805";"DNB3",#N/A,FALSE,"PFL00805";"MJP3",#N/A,FALSE,"PFL00805";"RAB3",#N/A,FALSE,"PFL00805";"GJW3",#N/A,FALSE,"PFL00805";"MASTER3",#N/A,FALSE,"PFL00805"}</definedName>
    <definedName name="eereeerer_4" hidden="1">{"DJH3",#N/A,FALSE,"PFL00805";"PJB3",#N/A,FALSE,"PFL00805";"JMD3",#N/A,FALSE,"PFL00805";"DNB3",#N/A,FALSE,"PFL00805";"MJP3",#N/A,FALSE,"PFL00805";"RAB3",#N/A,FALSE,"PFL00805";"GJW3",#N/A,FALSE,"PFL00805";"MASTER3",#N/A,FALSE,"PFL00805"}</definedName>
    <definedName name="eereeerer_5" hidden="1">{"DJH3",#N/A,FALSE,"PFL00805";"PJB3",#N/A,FALSE,"PFL00805";"JMD3",#N/A,FALSE,"PFL00805";"DNB3",#N/A,FALSE,"PFL00805";"MJP3",#N/A,FALSE,"PFL00805";"RAB3",#N/A,FALSE,"PFL00805";"GJW3",#N/A,FALSE,"PFL00805";"MASTER3",#N/A,FALSE,"PFL00805"}</definedName>
    <definedName name="efag" hidden="1">{"werbung",#N/A,FALSE,"GuV9900-0399";"betrieb",#N/A,FALSE,"GuV9900-0399";"personal",#N/A,FALSE,"GuV9900-0399";"tvg",#N/A,FALSE,"GuV9900-0399";"verwaltung",#N/A,FALSE,"GuV9900-0399"}</definedName>
    <definedName name="EFCD" hidden="1">{#N/A,#N/A,FALSE,"Sheet6 (24)"}</definedName>
    <definedName name="efedd"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dd_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efefef" hidden="1">{"'Model'!$A$1:$N$53"}</definedName>
    <definedName name="EFFIC" hidden="1">{#N/A,#N/A,FALSE,"MERCHANT GAS MARGIN";#N/A,#N/A,FALSE,"BULK";#N/A,#N/A,FALSE,"BULK CO2";#N/A,#N/A,FALSE,"ON-SITE";#N/A,#N/A,FALSE,"CYLINDERS"}</definedName>
    <definedName name="efficienc" hidden="1">{#N/A,#N/A,FALSE,"MERCHANT GAS MARGIN";#N/A,#N/A,FALSE,"BULK";#N/A,#N/A,FALSE,"BULK CO2";#N/A,#N/A,FALSE,"ON-SITE";#N/A,#N/A,FALSE,"CYLINDERS"}</definedName>
    <definedName name="efn"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n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efsa"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efsfsdfdsf" hidden="1">{#N/A,#N/A,FALSE,"Cash Flows";#N/A,#N/A,FALSE,"Fixed Assets";#N/A,#N/A,FALSE,"Balance Sheet";#N/A,#N/A,FALSE,"P &amp; L"}</definedName>
    <definedName name="EF제동" hidden="1">{#N/A,#N/A,FALSE,"단축1";#N/A,#N/A,FALSE,"단축2";#N/A,#N/A,FALSE,"단축3";#N/A,#N/A,FALSE,"장축";#N/A,#N/A,FALSE,"4WD"}</definedName>
    <definedName name="eghe" hidden="1">{"Tariff - Tariff",#N/A,TRUE,"Tariff";"Tariff 1 - Tariff",#N/A,TRUE,"Tariff"}</definedName>
    <definedName name="eghe_1" hidden="1">{"Tariff - Tariff",#N/A,TRUE,"Tariff";"Tariff 1 - Tariff",#N/A,TRUE,"Tariff"}</definedName>
    <definedName name="egs" hidden="1">{"print view",#N/A,FALSE,"Summary"}</definedName>
    <definedName name="EHASDIGHAD" hidden="1">{"'Sheet1'!$L$16"}</definedName>
    <definedName name="EHASDIGHAD_1" hidden="1">{"'Sheet1'!$L$16"}</definedName>
    <definedName name="eht" hidden="1">{"REP1",#N/A,FALSE,"HSSA-LOG"}</definedName>
    <definedName name="eht_1" hidden="1">{"REP1",#N/A,FALSE,"HSSA-LOG"}</definedName>
    <definedName name="EKISYO1" hidden="1">#REF!</definedName>
    <definedName name="elan"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electrical" hidden="1">{#N/A,#N/A,FALSE,"p&amp;l"}</definedName>
    <definedName name="Electricity"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ectricity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inmation" hidden="1">{#N/A,#N/A,TRUE,"Staffnos &amp; cost"}</definedName>
    <definedName name="ELVIS" hidden="1">{"INFLAB",#N/A,FALSE,"ECOINDBP"}</definedName>
    <definedName name="ELVIS1" hidden="1">{"PRIMAT",#N/A,FALSE,"ECOINDBP"}</definedName>
    <definedName name="EMC_종평보고" hidden="1">#REF!</definedName>
    <definedName name="emily" hidden="1">{#N/A,#N/A,FALSE,"Calc";#N/A,#N/A,FALSE,"Sensitivity";#N/A,#N/A,FALSE,"LT Earn.Dil.";#N/A,#N/A,FALSE,"Dil. AVP"}</definedName>
    <definedName name="EMJF" hidden="1">{#N/A,#N/A,FALSE,"인원";#N/A,#N/A,FALSE,"비용2";#N/A,#N/A,FALSE,"비용1";#N/A,#N/A,FALSE,"비용";#N/A,#N/A,FALSE,"보증2";#N/A,#N/A,FALSE,"보증1";#N/A,#N/A,FALSE,"보증";#N/A,#N/A,FALSE,"손익1";#N/A,#N/A,FALSE,"손익";#N/A,#N/A,FALSE,"부서별매출";#N/A,#N/A,FALSE,"매출"}</definedName>
    <definedName name="Emploi" hidden="1">{"IS",#N/A,FALSE,"IS";"RPTIS",#N/A,FALSE,"RPTIS";"STATS",#N/A,FALSE,"STATS";"CELL",#N/A,FALSE,"CELL";"BS",#N/A,FALSE,"BS"}</definedName>
    <definedName name="Empty" hidden="1">#REF!</definedName>
    <definedName name="Empty1" hidden="1">#REF!</definedName>
    <definedName name="Empty2" hidden="1">#REF!</definedName>
    <definedName name="endaddr" hidden="1">"AR" &amp;#REF!</definedName>
    <definedName name="endrow" hidden="1">#REF!+#REF!-1</definedName>
    <definedName name="Enel" hidden="1">{#N/A,#N/A,TRUE,"Cover sheet";#N/A,#N/A,TRUE,"INPUTS";#N/A,#N/A,TRUE,"OUTPUTS";#N/A,#N/A,TRUE,"VALUATION"}</definedName>
    <definedName name="engsort" hidden="1">{#N/A,#N/A,FALSE,"Sheet6 (24)"}</definedName>
    <definedName name="EOGH" hidden="1">{#N/A,#N/A,FALSE,"단축1";#N/A,#N/A,FALSE,"단축2";#N/A,#N/A,FALSE,"단축3";#N/A,#N/A,FALSE,"장축";#N/A,#N/A,FALSE,"4WD"}</definedName>
    <definedName name="EO계획" hidden="1">#REF!</definedName>
    <definedName name="EPMWorkbookOptions_1" hidden="1">"SAEAAB|LCAAAAAAABADtvQdgHEmWJSYvbcp7f0r1StfgdKEIgGATJNiQQBDswYjN5pLsHWlHIymrKoHKZVZlXWYWQMztnbz33nvvvffee||997o7nU4n99//P1xmZAFs9s5K2smeIYCqyB8/fnwfPyIe/x7vFmV6mddNUS0/|2h3vPNRmi|n1axYXnz20bo939799KPf4|g3Th5/t6rfTqrq7Zerlpo2Kb23bB69a4rPPpq37erR3btXV1fjq3v"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2" hidden="1">"jqr64u7ezs3v39/7i|evpPF9k28WyabPlNP/IvjW7|a2PqNc0ffwqP6/zZv7l8stVvjw6z8omf3w3/JDbnZR5Vj/N2uzL5evsMjctux9zWzOWl3XV5tM2n5nW/S/C9lez9C6IYRsqNY7|H0p|MExIAQAA"</definedName>
    <definedName name="EPO" hidden="1">{#N/A,#N/A,FALSE,"actual"}</definedName>
    <definedName name="er\" hidden="1">{#N/A,#N/A,FALSE,"TS";#N/A,#N/A,FALSE,"Combo";#N/A,#N/A,FALSE,"FAIR";#N/A,#N/A,FALSE,"RBC";#N/A,#N/A,FALSE,"xxxx";#N/A,#N/A,FALSE,"A_D";#N/A,#N/A,FALSE,"WACC";#N/A,#N/A,FALSE,"DCF";#N/A,#N/A,FALSE,"LBO";#N/A,#N/A,FALSE,"AcqMults";#N/A,#N/A,FALSE,"CompMults"}</definedName>
    <definedName name="era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ere_1" hidden="1">{"summary - summary",#N/A,TRUE,"Summary";"summary - summary 1",#N/A,TRUE,"Summary"}</definedName>
    <definedName name="erew" hidden="1">{#N/A,#N/A,FALSE,"Sheet1"}</definedName>
    <definedName name="erq" hidden="1">{#N/A,#N/A,FALSE,"AUDIT-MWOS"}</definedName>
    <definedName name="erq_1" hidden="1">{#N/A,#N/A,FALSE,"AUDIT-MWOS"}</definedName>
    <definedName name="ErrName430261134" hidden="1">#REF!</definedName>
    <definedName name="ErrName916163980" hidden="1">#REF!</definedName>
    <definedName name="ert_1" hidden="1">{"CEA Group Budget years USD",#N/A,TRUE,"Profit and Loss";"CEA Group Budget years USD",#N/A,TRUE,"Firm capex";"CEA Group Budget years USD",#N/A,TRUE,"Gross profit analysis";"CEA Group Budget years USD",#N/A,TRUE,"Cashflow";"CEA Group Budget years USD",#N/A,TRUE,"Balance Sheet"}</definedName>
    <definedName name="ERTFDSG" hidden="1">{#N/A,#N/A,FALSE,"PGW"}</definedName>
    <definedName name="ERTG" hidden="1">{"'매출계획'!$D$2"}</definedName>
    <definedName name="erw" hidden="1">{#N/A,#N/A,FALSE,"196126-0690";#N/A,#N/A,FALSE,"196126-0690";#N/A,#N/A,FALSE,"1961165-0201"}</definedName>
    <definedName name="ery"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ery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eryery"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es" hidden="1">{"'Sheet1'!$L$16"}</definedName>
    <definedName name="es_1" hidden="1">{"'Sheet1'!$L$16"}</definedName>
    <definedName name="es_1_1" hidden="1">{"'Sheet1'!$L$16"}</definedName>
    <definedName name="esadfsdg" hidden="1">{#N/A,#N/A,FALSE,"USMED 3";#N/A,#N/A,FALSE,"MARCHALLENGER 1";#N/A,#N/A,FALSE,"MARCHALLENGER 2";#N/A,#N/A,FALSE,"MARCHALLENGER 3";#N/A,#N/A,FALSE,"MARCHALLENGER 4"}</definedName>
    <definedName name="ESPeXToEUR" hidden="1">#N/A</definedName>
    <definedName name="et" hidden="1">{"'Sheet1'!$L$16"}</definedName>
    <definedName name="et_1" hidden="1">{"'Sheet1'!$L$16"}</definedName>
    <definedName name="et_1_1" hidden="1">{"'Sheet1'!$L$16"}</definedName>
    <definedName name="et_2" hidden="1">{"'Sheet1'!$L$16"}</definedName>
    <definedName name="etc" hidden="1">#REF!</definedName>
    <definedName name="ev.Calculation" hidden="1">-4105</definedName>
    <definedName name="ev.Initialized" hidden="1">FALSE</definedName>
    <definedName name="EV__CVPARAMS__" hidden="1">"% and $!$B$17:$C$38;"</definedName>
    <definedName name="EV__DECIMALSYMBOL__" hidden="1">"."</definedName>
    <definedName name="EV__EVCOM_OPTIONS__" hidden="1">8</definedName>
    <definedName name="EV__EXPOPTIONS__" hidden="1">0</definedName>
    <definedName name="EV__LASTREFTIME__" hidden="1">42172.7200115741</definedName>
    <definedName name="EV__LASTREFTIME___1" hidden="1">39297.5778009259</definedName>
    <definedName name="EV__LOCKEDCVW__A01FS" hidden="1">"Account_None,BI_All,ACTUAL,CComp_All,C_All,DS_None,Amount,SBIINV,ID_None,JID_All,OS_All,RJID_All,S_All,2008.MAY,PERIODIC,"</definedName>
    <definedName name="EV__LOCKEDCVW__A02JN" hidden="1">"Account_None,BI_All,ACTUAL,CComp_All,C_All,DS_None,Amount,ENTITY:CONSOLI,ID_None,JDLN_All,JID_All,OS_All,S_All,2006.TOTAL,RJID_All,PERIODIC,"</definedName>
    <definedName name="EV__LOCKEDCVW__A03ST" hidden="1">"AccST_None,ACTUAL,DS_None,CONSOLI,PKG_I,2006.TOTAL,User_None,PERIODIC,"</definedName>
    <definedName name="EV__LOCKEDCVW__A04RT" hidden="1">"ACTUAL,YEN,Avg,RateInput,2006.TOTAL,PERIODIC,"</definedName>
    <definedName name="EV__LOCKEDCVW__A05FN" hidden="1">"SBIINV,2008.MAY,ACTUAL,P01,FN4010000,FI5010000,PERIODIC,"</definedName>
    <definedName name="EV__LOCKEDCVW__C01FS" hidden="1">"ACTUAL,2006.TOTAL,ENTITY:CONSOLI,DS_None,Account_None,CComp_All,BI_All,PERIODIC,"</definedName>
    <definedName name="EV__LOCKEDCVW__FINANCIALS" hidden="1">"NAV_FEE_BASE,BU00001,2008_2010MTP,Input,No_Dept,NO_OP_UNIT,LION_MEXICO_FUND,LC,2007.TOTAL,PERIODIC,"</definedName>
    <definedName name="EV__LOCKEDCVW__HR" hidden="1">"HR_REGULAR,BU00002,FCST2007JUNE,TotalAdj,D68,ALL_EMPLOYEES,ALLOPUNITS,LC,2007.TOTAL,PERIODIC,"</definedName>
    <definedName name="EV__LOCKEDCVW__L02JN" hidden="1">"AccST_None,ACTUAL,TheOne,JID_All,2006.TOTAL,PERIODIC,"</definedName>
    <definedName name="EV__LOCKEDCVW__RATE" hidden="1">"ACTUAL,DZD,Avg,RateInput,2004.TOTALTRUE,PERIODIC,"</definedName>
    <definedName name="EV__LOCKEDCVW__STRATEGICMGMT" hidden="1">"ALL_ACCOUNTS,CPCON,2010_2012MTP,TotalAdj,ALLDEPTS,ALL_EMPLOYEES,ALLOPUNITS,DEKA,LC,2010.TOTALTRUE,PERIODIC,"</definedName>
    <definedName name="EV__LOCKSTATUS__" hidden="1">4</definedName>
    <definedName name="EV__MAXEXPCOLS__" hidden="1">100</definedName>
    <definedName name="EV__MAXEXPROWS__" hidden="1">1000</definedName>
    <definedName name="EV__MAXEXPROWS___1" hidden="1">65000</definedName>
    <definedName name="EV__MEMORYCVW__" hidden="1">0</definedName>
    <definedName name="EV__WBEVMODE__" hidden="1">0</definedName>
    <definedName name="EV__WBREFOPTIONS__" hidden="1">134217728</definedName>
    <definedName name="EV__WBVERSION__" hidden="1">0</definedName>
    <definedName name="EV__WSINFO__" hidden="1">"SWS"</definedName>
    <definedName name="Evaluation" hidden="1">{#N/A,#N/A,FALSE,"Sheet6 (24)"}</definedName>
    <definedName name="EVFEDFVD" hidden="1">{"Page 1",#N/A,TRUE,"Sheet1";"Page 2",#N/A,TRUE,"Sheet1"}</definedName>
    <definedName name="ewd_1" hidden="1">{"CEI Budget years sterling",#N/A,TRUE,"Profit and Loss";"CEI Budget years sterling",#N/A,TRUE,"Firm capex";"CEI Budget years sterling",#N/A,TRUE,"Gross profit analysis";"CEI Budget years sterling",#N/A,TRUE,"Cashflow";"CEI Budget years sterling",#N/A,TRUE,"Balance Sheet"}</definedName>
    <definedName name="ewdw" hidden="1">#REF!</definedName>
    <definedName name="ewewqr" hidden="1">{#N/A,#N/A,FALSE,"196126-0690";#N/A,#N/A,FALSE,"196126-0690";#N/A,#N/A,FALSE,"1961165-0201"}</definedName>
    <definedName name="ewfwe" hidden="1">{#N/A,#N/A,FALSE,"Che-Ga";#N/A,#N/A,FALSE,"Iv-Sm";#N/A,#N/A,FALSE,"So-We";#N/A,#N/A,FALSE,"Me-Po";#N/A,#N/A,FALSE,"Be-Bo";#N/A,#N/A,FALSE,"Cha-Ki";#N/A,#N/A,FALSE,"In";#N/A,#N/A,FALSE,"Schedule 23";#N/A,#N/A,FALSE,"Schedule 22";#N/A,#N/A,FALSE,"WACC"}</definedName>
    <definedName name="EWFWEQ" hidden="1">{0,0,0,0;0,0,0,0;0,0,0,0;0,0,0,TRUE;0,0,0,0;0,0,0,0;0,0,0,0;0,0,0,0;0,0,0,0;0,0,0,0;0,0,0,0;0,0,0,0;0,0,0,0;0,0,0,0;0,0,0,0}</definedName>
    <definedName name="ewkuniuhce" hidden="1">{"DJH3",#N/A,FALSE,"PFL00805";"PJB3",#N/A,FALSE,"PFL00805";"JMD3",#N/A,FALSE,"PFL00805";"DNB3",#N/A,FALSE,"PFL00805";"MJP3",#N/A,FALSE,"PFL00805";"RAB3",#N/A,FALSE,"PFL00805";"GJW3",#N/A,FALSE,"PFL00805";"MASTER3",#N/A,FALSE,"PFL00805"}</definedName>
    <definedName name="EWQFGF" hidden="1">{0,0,0,0;0,0,FALSE,0;#N/A,#N/A,FALSE,0;#N/A,#N/A,FALSE,0;#N/A,#N/A,FALSE,0;#N/A,#N/A,FALSE,0;#N/A,#N/A,FALSE,0;#N/A,#N/A,FALSE,0;#N/A,#N/A,FALSE,0;#N/A,#N/A,FALSE,0;#N/A,#N/A,FALSE,0}</definedName>
    <definedName name="EWQRWEQR" hidden="1">{0,0,0,0;0,0,0,0;0,0,0,0;0,0,0,0;0,0,0,0;0,0,0,0;0,0,0,0;0,0,0,0;0,0,0,0;0,0,0,0;0,0,0,0;0,0,0,0;0,0,0,0;0,0,0,0;0,0,0,0}</definedName>
    <definedName name="ewrew" hidden="1">{#N/A,#N/A,FALSE,"Projections";#N/A,#N/A,FALSE,"Multiples Valuation";#N/A,#N/A,FALSE,"LBO";#N/A,#N/A,FALSE,"Multiples_Sensitivity";#N/A,#N/A,FALSE,"Summary"}</definedName>
    <definedName name="ew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wtwt" hidden="1">{#N/A,#N/A,FALSE,"COVER1.XLS ";#N/A,#N/A,FALSE,"RACT1.XLS";#N/A,#N/A,FALSE,"RACT2.XLS";#N/A,#N/A,FALSE,"ECCMP";#N/A,#N/A,FALSE,"WELDER.XLS"}</definedName>
    <definedName name="ExactAddinConnection" hidden="1">"002"</definedName>
    <definedName name="ExactAddinConnection.001" hidden="1">"MARS;002;kstefanik;1"</definedName>
    <definedName name="ExactAddinConnection.002" hidden="1">"MARS;002;kstefanik;0"</definedName>
    <definedName name="ExactAddinConnection.005" hidden="1">"AS-ASC-EXACTDB\\EXACT_ENG;005;Narender.Dhagey;1"</definedName>
    <definedName name="ExactAddinConnection.015" hidden="1">"AS-ASC-EXACTDB\\EXACT_ENG;015;srinivas.prasad;1"</definedName>
    <definedName name="ExactAddinConnection.401" hidden="1">"as-asc-extest\\exact_eng;005;anton.nugroho-sc;1"</definedName>
    <definedName name="ExactAddinReports" hidden="1">1</definedName>
    <definedName name="exc_1" hidden="1">{"'Sheet1'!$A$4386:$N$4591"}</definedName>
    <definedName name="EXCHANGE" localSheetId="18" hidden="1">{"'subnets'!$A$1:$F$20"}</definedName>
    <definedName name="EXCHANGE" localSheetId="15" hidden="1">{"'subnets'!$A$1:$F$20"}</definedName>
    <definedName name="EXCHANGE" localSheetId="0" hidden="1">{"'subnets'!$A$1:$F$20"}</definedName>
    <definedName name="EXCHANGE" localSheetId="2" hidden="1">{"'subnets'!$A$1:$F$20"}</definedName>
    <definedName name="EXCHANGE" hidden="1">{"'subnets'!$A$1:$F$20"}</definedName>
    <definedName name="EXHT" hidden="1">15</definedName>
    <definedName name="exit" hidden="1">{#N/A,#N/A,FALSE,"인원";#N/A,#N/A,FALSE,"비용2";#N/A,#N/A,FALSE,"비용1";#N/A,#N/A,FALSE,"비용";#N/A,#N/A,FALSE,"보증2";#N/A,#N/A,FALSE,"보증1";#N/A,#N/A,FALSE,"보증";#N/A,#N/A,FALSE,"손익1";#N/A,#N/A,FALSE,"손익";#N/A,#N/A,FALSE,"부서별매출";#N/A,#N/A,FALSE,"매출"}</definedName>
    <definedName name="expanaly" hidden="1">{#N/A,#N/A,FALSE,"p&amp;l"}</definedName>
    <definedName name="EXT" hidden="1">{#N/A,#N/A,TRUE,"일정"}</definedName>
    <definedName name="Ext_EP" hidden="1">{"'kpi2-1'!$E$4"}</definedName>
    <definedName name="extra" hidden="1">{#N/A,#N/A,FALSE,"196126-0690";#N/A,#N/A,FALSE,"196126-0690";#N/A,#N/A,FALSE,"1961165-0201"}</definedName>
    <definedName name="EXTT" hidden="1">{#N/A,#N/A,TRUE,"일정"}</definedName>
    <definedName name="eyr" hidden="1">{"hiden",#N/A,FALSE,"14";"hidden",#N/A,FALSE,"16";"hidden",#N/A,FALSE,"18";"hidden",#N/A,FALSE,"20"}</definedName>
    <definedName name="Ｆ" hidden="1">{#N/A,#N/A,FALSE,"Sheet6 (24)"}</definedName>
    <definedName name="f\" hidden="1">{#N/A,#N/A,FALSE,"Cover";#N/A,#N/A,FALSE,"Profits";#N/A,#N/A,FALSE,"ABS";#N/A,#N/A,FALSE,"TFLE Detail";#N/A,#N/A,FALSE,"TFLE Walk";#N/A,#N/A,FALSE,"Variable Cost";#N/A,#N/A,FALSE,"V.C. Walk"}</definedName>
    <definedName name="f\ef" hidden="1">{"werbung",#N/A,FALSE,"GuV9900-0399";"betrieb",#N/A,FALSE,"GuV9900-0399";"personal",#N/A,FALSE,"GuV9900-0399";"tvg",#N/A,FALSE,"GuV9900-0399";"verwaltung",#N/A,FALSE,"GuV9900-0399"}</definedName>
    <definedName name="F_1" localSheetId="18" hidden="1">{#N/A,#N/A,FALSE,"COMP"}</definedName>
    <definedName name="F_1" localSheetId="15" hidden="1">{#N/A,#N/A,FALSE,"COMP"}</definedName>
    <definedName name="F_1" hidden="1">{#N/A,#N/A,FALSE,"COMP"}</definedName>
    <definedName name="F_2" localSheetId="18" hidden="1">{#N/A,#N/A,FALSE,"COMP"}</definedName>
    <definedName name="F_2" localSheetId="15" hidden="1">{#N/A,#N/A,FALSE,"COMP"}</definedName>
    <definedName name="F_2" hidden="1">{#N/A,#N/A,FALSE,"COMP"}</definedName>
    <definedName name="F_3" localSheetId="18" hidden="1">{#N/A,#N/A,FALSE,"COMP"}</definedName>
    <definedName name="F_3" localSheetId="15" hidden="1">{#N/A,#N/A,FALSE,"COMP"}</definedName>
    <definedName name="F_3" hidden="1">{#N/A,#N/A,FALSE,"COMP"}</definedName>
    <definedName name="F31GUJ" hidden="1">#REF!</definedName>
    <definedName name="F6A" hidden="1">{"'Sheet1'!$L$16"}</definedName>
    <definedName name="F6B" hidden="1">{"'Sheet1'!$L$16"}</definedName>
    <definedName name="fa.xls" hidden="1">{#N/A,#N/A,FALSE,"Full";#N/A,#N/A,FALSE,"Half";#N/A,#N/A,FALSE,"Op Expenses";#N/A,#N/A,FALSE,"Cap Charge";#N/A,#N/A,FALSE,"Cost C";#N/A,#N/A,FALSE,"PP&amp;E";#N/A,#N/A,FALSE,"R&amp;D"}</definedName>
    <definedName name="fadfsdf" hidden="1">{#N/A,#N/A,TRUE,"East_Summary";#N/A,#N/A,TRUE,"Key Ratios_East";#N/A,#N/A,TRUE,"East_Product_current";#N/A,#N/A,TRUE,"East_Product_ytd";#N/A,#N/A,TRUE,"BS Var";#N/A,#N/A,TRUE,"BS Sprd";#N/A,#N/A,TRUE,"Risks &amp; Opps";#N/A,#N/A,TRUE,"Variance";#N/A,#N/A,TRUE,"Business Issues"}</definedName>
    <definedName name="FAE" hidden="1">{#N/A,#N/A,FALSE,"P o G";#N/A,#N/A,FALSE,"BALANCE";#N/A,#N/A,FALSE,"Indicadores";#N/A,#N/A,FALSE,"Capital Trab. (2)";#N/A,#N/A,FALSE,"Camb. Sit. Financ. (2)";#N/A,#N/A,FALSE,"ROTABCIUD"}</definedName>
    <definedName name="faerafsadf" hidden="1">{#N/A,#N/A,TRUE,"East_Summary";#N/A,#N/A,TRUE,"Key Ratios_East";#N/A,#N/A,TRUE,"East_Product_current";#N/A,#N/A,TRUE,"East_Product_ytd";#N/A,#N/A,TRUE,"BS Var";#N/A,#N/A,TRUE,"BS Sprd";#N/A,#N/A,TRUE,"Risks &amp; Opps";#N/A,#N/A,TRUE,"Variance";#N/A,#N/A,TRUE,"Business Issues"}</definedName>
    <definedName name="faf" hidden="1">{#N/A,#N/A,FALSE,"Staffnos &amp; cost"}</definedName>
    <definedName name="faf_1" hidden="1">{#N/A,#N/A,FALSE,"Staffnos &amp; cost"}</definedName>
    <definedName name="fafasfasfas" hidden="1">{#N/A,#N/A,TRUE,"East_Summary";#N/A,#N/A,TRUE,"Key Ratios_East";#N/A,#N/A,TRUE,"East_Product_current";#N/A,#N/A,TRUE,"East_Product_ytd";#N/A,#N/A,TRUE,"BS Var";#N/A,#N/A,TRUE,"BS Sprd";#N/A,#N/A,TRUE,"Risks &amp; Opps";#N/A,#N/A,TRUE,"Variance";#N/A,#N/A,TRUE,"Business Issues"}</definedName>
    <definedName name="far" hidden="1">#REF!</definedName>
    <definedName name="fasafadsf" hidden="1">#REF!</definedName>
    <definedName name="fasdfsd" hidden="1">{#N/A,#N/A,TRUE,"East_Summary";#N/A,#N/A,TRUE,"Key Ratios_East";#N/A,#N/A,TRUE,"East_Product_current";#N/A,#N/A,TRUE,"East_Product_ytd";#N/A,#N/A,TRUE,"BS Var";#N/A,#N/A,TRUE,"BS Sprd";#N/A,#N/A,TRUE,"Risks &amp; Opps";#N/A,#N/A,TRUE,"Variance";#N/A,#N/A,TRUE,"Business Issues"}</definedName>
    <definedName name="fawfewafewartg" hidden="1">{"EXPORT",#N/A,FALSE,"A8CONTENT"}</definedName>
    <definedName name="fbfdbfd" hidden="1">{#N/A,#N/A,FALSE,"AE detail rpt"}</definedName>
    <definedName name="fcb" hidden="1">{"FCB_ALL",#N/A,FALSE,"FCB"}</definedName>
    <definedName name="fcd"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Code" localSheetId="18" hidden="1">#REF!</definedName>
    <definedName name="FCode" localSheetId="15" hidden="1">#REF!</definedName>
    <definedName name="FCode" localSheetId="0" hidden="1">#REF!</definedName>
    <definedName name="FCode" localSheetId="2" hidden="1">#REF!</definedName>
    <definedName name="FCode" hidden="1">#REF!</definedName>
    <definedName name="fcuk" hidden="1">{"by departments",#N/A,TRUE,"FORECAST";"cap_headcount",#N/A,TRUE,"FORECAST";"summary",#N/A,TRUE,"FORECAST"}</definedName>
    <definedName name="fd" hidden="1">#REF!</definedName>
    <definedName name="fd_1" hidden="1">{"'Sheet1'!$L$16"}</definedName>
    <definedName name="fd_1_1" hidden="1">{"'Sheet1'!$L$16"}</definedName>
    <definedName name="fd_2" hidden="1">{"'Sheet1'!$L$16"}</definedName>
    <definedName name="fdafd" hidden="1">{#N/A,#N/A,FALSE,"99 CK Pull-ahead";#N/A,#N/A,FALSE,"99 ST";#N/A,#N/A,FALSE,"99 ML ";#N/A,#N/A,FALSE,"99 GVAN ";#N/A,#N/A,FALSE,"99 MD (from 98)";#N/A,#N/A,FALSE,"99 MD";#N/A,#N/A,FALSE,"99 P"}</definedName>
    <definedName name="FDD_0_0" hidden="1">"A30681"</definedName>
    <definedName name="FDD_0_1" hidden="1">"A31047"</definedName>
    <definedName name="FDD_0_10" hidden="1">"A34334"</definedName>
    <definedName name="FDD_0_11" hidden="1">"A34699"</definedName>
    <definedName name="FDD_0_12" hidden="1">"A35064"</definedName>
    <definedName name="FDD_0_13" hidden="1">"A35430"</definedName>
    <definedName name="FDD_0_14" hidden="1">"A35795"</definedName>
    <definedName name="FDD_0_2" hidden="1">"A31412"</definedName>
    <definedName name="FDD_0_3" hidden="1">"A31777"</definedName>
    <definedName name="FDD_0_4" hidden="1">"A32142"</definedName>
    <definedName name="FDD_0_5" hidden="1">"A32508"</definedName>
    <definedName name="FDD_0_6" hidden="1">"A32873"</definedName>
    <definedName name="FDD_0_7" hidden="1">"A33238"</definedName>
    <definedName name="FDD_0_8" hidden="1">"A33603"</definedName>
    <definedName name="FDD_0_9" hidden="1">"A33969"</definedName>
    <definedName name="FDD_1_0" hidden="1">"U25569"</definedName>
    <definedName name="FDD_10_0" hidden="1">"A25569"</definedName>
    <definedName name="FDD_100_0" hidden="1">"A25569"</definedName>
    <definedName name="FDD_101_0" hidden="1">"A25569"</definedName>
    <definedName name="FDD_102_0" hidden="1">"A25569"</definedName>
    <definedName name="FDD_103_0" hidden="1">"A25569"</definedName>
    <definedName name="FDD_104_0" hidden="1">"A25569"</definedName>
    <definedName name="FDD_105_0" hidden="1">"A25569"</definedName>
    <definedName name="FDD_106_0" hidden="1">"A25569"</definedName>
    <definedName name="FDD_107_0" hidden="1">"A25569"</definedName>
    <definedName name="FDD_108_0" hidden="1">"A25569"</definedName>
    <definedName name="FDD_109_0" hidden="1">"A25569"</definedName>
    <definedName name="FDD_11_0" hidden="1">"A25569"</definedName>
    <definedName name="FDD_110_0" hidden="1">"A25569"</definedName>
    <definedName name="FDD_111_0" hidden="1">"A25569"</definedName>
    <definedName name="FDD_112_0" hidden="1">"A25569"</definedName>
    <definedName name="FDD_113_0" hidden="1">"A25569"</definedName>
    <definedName name="FDD_114_0" hidden="1">"A25569"</definedName>
    <definedName name="FDD_115_0" hidden="1">"A25569"</definedName>
    <definedName name="FDD_116_0" hidden="1">"A25569"</definedName>
    <definedName name="FDD_117_0" hidden="1">"A30681"</definedName>
    <definedName name="FDD_117_1" hidden="1">"A31047"</definedName>
    <definedName name="FDD_117_10" hidden="1">"A34334"</definedName>
    <definedName name="FDD_117_11" hidden="1">"A34699"</definedName>
    <definedName name="FDD_117_12" hidden="1">"A35064"</definedName>
    <definedName name="FDD_117_13" hidden="1">"A35430"</definedName>
    <definedName name="FDD_117_14" hidden="1">"A35795"</definedName>
    <definedName name="FDD_117_2" hidden="1">"A31412"</definedName>
    <definedName name="FDD_117_3" hidden="1">"A31777"</definedName>
    <definedName name="FDD_117_4" hidden="1">"A32142"</definedName>
    <definedName name="FDD_117_5" hidden="1">"A32508"</definedName>
    <definedName name="FDD_117_6" hidden="1">"A32873"</definedName>
    <definedName name="FDD_117_7" hidden="1">"A33238"</definedName>
    <definedName name="FDD_117_8" hidden="1">"A33603"</definedName>
    <definedName name="FDD_117_9" hidden="1">"A33969"</definedName>
    <definedName name="FDD_118_0" hidden="1">"A30681"</definedName>
    <definedName name="FDD_118_1" hidden="1">"A31047"</definedName>
    <definedName name="FDD_118_10" hidden="1">"A34334"</definedName>
    <definedName name="FDD_118_11" hidden="1">"A34699"</definedName>
    <definedName name="FDD_118_12" hidden="1">"A35064"</definedName>
    <definedName name="FDD_118_13" hidden="1">"A35430"</definedName>
    <definedName name="FDD_118_14" hidden="1">"A35795"</definedName>
    <definedName name="FDD_118_2" hidden="1">"A31412"</definedName>
    <definedName name="FDD_118_3" hidden="1">"A31777"</definedName>
    <definedName name="FDD_118_4" hidden="1">"A32142"</definedName>
    <definedName name="FDD_118_5" hidden="1">"A32508"</definedName>
    <definedName name="FDD_118_6" hidden="1">"A32873"</definedName>
    <definedName name="FDD_118_7" hidden="1">"A33238"</definedName>
    <definedName name="FDD_118_8" hidden="1">"A33603"</definedName>
    <definedName name="FDD_118_9" hidden="1">"A33969"</definedName>
    <definedName name="FDD_119_0" hidden="1">"A30681"</definedName>
    <definedName name="FDD_119_1" hidden="1">"A31047"</definedName>
    <definedName name="FDD_119_10" hidden="1">"A34334"</definedName>
    <definedName name="FDD_119_11" hidden="1">"A34699"</definedName>
    <definedName name="FDD_119_12" hidden="1">"A35064"</definedName>
    <definedName name="FDD_119_13" hidden="1">"A35430"</definedName>
    <definedName name="FDD_119_14" hidden="1">"A35795"</definedName>
    <definedName name="FDD_119_2" hidden="1">"A31412"</definedName>
    <definedName name="FDD_119_3" hidden="1">"A31777"</definedName>
    <definedName name="FDD_119_4" hidden="1">"A32142"</definedName>
    <definedName name="FDD_119_5" hidden="1">"A32508"</definedName>
    <definedName name="FDD_119_6" hidden="1">"A32873"</definedName>
    <definedName name="FDD_119_7" hidden="1">"A33238"</definedName>
    <definedName name="FDD_119_8" hidden="1">"A33603"</definedName>
    <definedName name="FDD_119_9" hidden="1">"A33969"</definedName>
    <definedName name="FDD_12_0" hidden="1">"A25569"</definedName>
    <definedName name="FDD_120_0" hidden="1">"A30681"</definedName>
    <definedName name="FDD_120_1" hidden="1">"A31047"</definedName>
    <definedName name="FDD_120_10" hidden="1">"A34334"</definedName>
    <definedName name="FDD_120_11" hidden="1">"A34699"</definedName>
    <definedName name="FDD_120_12" hidden="1">"A35064"</definedName>
    <definedName name="FDD_120_13" hidden="1">"A35430"</definedName>
    <definedName name="FDD_120_14" hidden="1">"A35795"</definedName>
    <definedName name="FDD_120_2" hidden="1">"A31412"</definedName>
    <definedName name="FDD_120_3" hidden="1">"A31777"</definedName>
    <definedName name="FDD_120_4" hidden="1">"A32142"</definedName>
    <definedName name="FDD_120_5" hidden="1">"A32508"</definedName>
    <definedName name="FDD_120_6" hidden="1">"A32873"</definedName>
    <definedName name="FDD_120_7" hidden="1">"A33238"</definedName>
    <definedName name="FDD_120_8" hidden="1">"A33603"</definedName>
    <definedName name="FDD_120_9" hidden="1">"A33969"</definedName>
    <definedName name="FDD_121_0" hidden="1">"A30681"</definedName>
    <definedName name="FDD_121_1" hidden="1">"A31047"</definedName>
    <definedName name="FDD_121_10" hidden="1">"A34334"</definedName>
    <definedName name="FDD_121_11" hidden="1">"A34699"</definedName>
    <definedName name="FDD_121_12" hidden="1">"A35064"</definedName>
    <definedName name="FDD_121_13" hidden="1">"A35430"</definedName>
    <definedName name="FDD_121_14" hidden="1">"A35795"</definedName>
    <definedName name="FDD_121_2" hidden="1">"A31412"</definedName>
    <definedName name="FDD_121_3" hidden="1">"A31777"</definedName>
    <definedName name="FDD_121_4" hidden="1">"A32142"</definedName>
    <definedName name="FDD_121_5" hidden="1">"A32508"</definedName>
    <definedName name="FDD_121_6" hidden="1">"A32873"</definedName>
    <definedName name="FDD_121_7" hidden="1">"A33238"</definedName>
    <definedName name="FDD_121_8" hidden="1">"A33603"</definedName>
    <definedName name="FDD_121_9" hidden="1">"A33969"</definedName>
    <definedName name="FDD_122_0" hidden="1">"A30681"</definedName>
    <definedName name="FDD_122_1" hidden="1">"A31047"</definedName>
    <definedName name="FDD_122_10" hidden="1">"A34334"</definedName>
    <definedName name="FDD_122_11" hidden="1">"A34699"</definedName>
    <definedName name="FDD_122_12" hidden="1">"A35064"</definedName>
    <definedName name="FDD_122_13" hidden="1">"A35430"</definedName>
    <definedName name="FDD_122_14" hidden="1">"A35795"</definedName>
    <definedName name="FDD_122_2" hidden="1">"A31412"</definedName>
    <definedName name="FDD_122_3" hidden="1">"A31777"</definedName>
    <definedName name="FDD_122_4" hidden="1">"A32142"</definedName>
    <definedName name="FDD_122_5" hidden="1">"A32508"</definedName>
    <definedName name="FDD_122_6" hidden="1">"A32873"</definedName>
    <definedName name="FDD_122_7" hidden="1">"A33238"</definedName>
    <definedName name="FDD_122_8" hidden="1">"A33603"</definedName>
    <definedName name="FDD_122_9" hidden="1">"A33969"</definedName>
    <definedName name="FDD_123_0" hidden="1">"A30681"</definedName>
    <definedName name="FDD_123_1" hidden="1">"A31047"</definedName>
    <definedName name="FDD_123_10" hidden="1">"A34334"</definedName>
    <definedName name="FDD_123_11" hidden="1">"A34699"</definedName>
    <definedName name="FDD_123_12" hidden="1">"A35064"</definedName>
    <definedName name="FDD_123_13" hidden="1">"A35430"</definedName>
    <definedName name="FDD_123_14" hidden="1">"A35795"</definedName>
    <definedName name="FDD_123_2" hidden="1">"A31412"</definedName>
    <definedName name="FDD_123_3" hidden="1">"A31777"</definedName>
    <definedName name="FDD_123_4" hidden="1">"A32142"</definedName>
    <definedName name="FDD_123_5" hidden="1">"A32508"</definedName>
    <definedName name="FDD_123_6" hidden="1">"A32873"</definedName>
    <definedName name="FDD_123_7" hidden="1">"A33238"</definedName>
    <definedName name="FDD_123_8" hidden="1">"A33603"</definedName>
    <definedName name="FDD_123_9" hidden="1">"A33969"</definedName>
    <definedName name="FDD_124_0" hidden="1">"A30681"</definedName>
    <definedName name="FDD_124_1" hidden="1">"A31047"</definedName>
    <definedName name="FDD_124_10" hidden="1">"A34334"</definedName>
    <definedName name="FDD_124_11" hidden="1">"A34699"</definedName>
    <definedName name="FDD_124_12" hidden="1">"A35064"</definedName>
    <definedName name="FDD_124_13" hidden="1">"A35430"</definedName>
    <definedName name="FDD_124_14" hidden="1">"A35795"</definedName>
    <definedName name="FDD_124_2" hidden="1">"A31412"</definedName>
    <definedName name="FDD_124_3" hidden="1">"A31777"</definedName>
    <definedName name="FDD_124_4" hidden="1">"A32142"</definedName>
    <definedName name="FDD_124_5" hidden="1">"A32508"</definedName>
    <definedName name="FDD_124_6" hidden="1">"A32873"</definedName>
    <definedName name="FDD_124_7" hidden="1">"A33238"</definedName>
    <definedName name="FDD_124_8" hidden="1">"A33603"</definedName>
    <definedName name="FDD_124_9" hidden="1">"A33969"</definedName>
    <definedName name="FDD_125_0" hidden="1">"A30681"</definedName>
    <definedName name="FDD_125_1" hidden="1">"A31047"</definedName>
    <definedName name="FDD_125_10" hidden="1">"A34334"</definedName>
    <definedName name="FDD_125_11" hidden="1">"A34699"</definedName>
    <definedName name="FDD_125_12" hidden="1">"A35064"</definedName>
    <definedName name="FDD_125_13" hidden="1">"A35430"</definedName>
    <definedName name="FDD_125_14" hidden="1">"A35795"</definedName>
    <definedName name="FDD_125_2" hidden="1">"A31412"</definedName>
    <definedName name="FDD_125_3" hidden="1">"A31777"</definedName>
    <definedName name="FDD_125_4" hidden="1">"A32142"</definedName>
    <definedName name="FDD_125_5" hidden="1">"A32508"</definedName>
    <definedName name="FDD_125_6" hidden="1">"A32873"</definedName>
    <definedName name="FDD_125_7" hidden="1">"A33238"</definedName>
    <definedName name="FDD_125_8" hidden="1">"A33603"</definedName>
    <definedName name="FDD_125_9" hidden="1">"A33969"</definedName>
    <definedName name="FDD_126_0" hidden="1">"A30681"</definedName>
    <definedName name="FDD_126_1" hidden="1">"A31047"</definedName>
    <definedName name="FDD_126_10" hidden="1">"A34334"</definedName>
    <definedName name="FDD_126_11" hidden="1">"A34699"</definedName>
    <definedName name="FDD_126_12" hidden="1">"A35064"</definedName>
    <definedName name="FDD_126_13" hidden="1">"A35430"</definedName>
    <definedName name="FDD_126_14" hidden="1">"A35795"</definedName>
    <definedName name="FDD_126_2" hidden="1">"A31412"</definedName>
    <definedName name="FDD_126_3" hidden="1">"A31777"</definedName>
    <definedName name="FDD_126_4" hidden="1">"A32142"</definedName>
    <definedName name="FDD_126_5" hidden="1">"A32508"</definedName>
    <definedName name="FDD_126_6" hidden="1">"A32873"</definedName>
    <definedName name="FDD_126_7" hidden="1">"A33238"</definedName>
    <definedName name="FDD_126_8" hidden="1">"A33603"</definedName>
    <definedName name="FDD_126_9" hidden="1">"A33969"</definedName>
    <definedName name="FDD_127_0" hidden="1">"A30681"</definedName>
    <definedName name="FDD_127_1" hidden="1">"A31047"</definedName>
    <definedName name="FDD_127_10" hidden="1">"A34334"</definedName>
    <definedName name="FDD_127_11" hidden="1">"A34699"</definedName>
    <definedName name="FDD_127_12" hidden="1">"A35064"</definedName>
    <definedName name="FDD_127_13" hidden="1">"A35430"</definedName>
    <definedName name="FDD_127_14" hidden="1">"A35795"</definedName>
    <definedName name="FDD_127_2" hidden="1">"A31412"</definedName>
    <definedName name="FDD_127_3" hidden="1">"A31777"</definedName>
    <definedName name="FDD_127_4" hidden="1">"A32142"</definedName>
    <definedName name="FDD_127_5" hidden="1">"A32508"</definedName>
    <definedName name="FDD_127_6" hidden="1">"A32873"</definedName>
    <definedName name="FDD_127_7" hidden="1">"A33238"</definedName>
    <definedName name="FDD_127_8" hidden="1">"A33603"</definedName>
    <definedName name="FDD_127_9" hidden="1">"A33969"</definedName>
    <definedName name="FDD_128_0" hidden="1">"A30681"</definedName>
    <definedName name="FDD_128_1" hidden="1">"A31047"</definedName>
    <definedName name="FDD_128_10" hidden="1">"A34334"</definedName>
    <definedName name="FDD_128_11" hidden="1">"A34699"</definedName>
    <definedName name="FDD_128_12" hidden="1">"A35064"</definedName>
    <definedName name="FDD_128_13" hidden="1">"A35430"</definedName>
    <definedName name="FDD_128_14" hidden="1">"A35795"</definedName>
    <definedName name="FDD_128_2" hidden="1">"A31412"</definedName>
    <definedName name="FDD_128_3" hidden="1">"A31777"</definedName>
    <definedName name="FDD_128_4" hidden="1">"A32142"</definedName>
    <definedName name="FDD_128_5" hidden="1">"A32508"</definedName>
    <definedName name="FDD_128_6" hidden="1">"A32873"</definedName>
    <definedName name="FDD_128_7" hidden="1">"A33238"</definedName>
    <definedName name="FDD_128_8" hidden="1">"A33603"</definedName>
    <definedName name="FDD_128_9" hidden="1">"A33969"</definedName>
    <definedName name="FDD_129_0" hidden="1">"A30681"</definedName>
    <definedName name="FDD_129_1" hidden="1">"A31047"</definedName>
    <definedName name="FDD_129_10" hidden="1">"A34334"</definedName>
    <definedName name="FDD_129_11" hidden="1">"A34699"</definedName>
    <definedName name="FDD_129_12" hidden="1">"A35064"</definedName>
    <definedName name="FDD_129_13" hidden="1">"A35430"</definedName>
    <definedName name="FDD_129_14" hidden="1">"A35795"</definedName>
    <definedName name="FDD_129_2" hidden="1">"A31412"</definedName>
    <definedName name="FDD_129_3" hidden="1">"A31777"</definedName>
    <definedName name="FDD_129_4" hidden="1">"A32142"</definedName>
    <definedName name="FDD_129_5" hidden="1">"A32508"</definedName>
    <definedName name="FDD_129_6" hidden="1">"A32873"</definedName>
    <definedName name="FDD_129_7" hidden="1">"A33238"</definedName>
    <definedName name="FDD_129_8" hidden="1">"A33603"</definedName>
    <definedName name="FDD_129_9" hidden="1">"A33969"</definedName>
    <definedName name="FDD_13_0" hidden="1">"A25569"</definedName>
    <definedName name="FDD_130_0" hidden="1">"A30681"</definedName>
    <definedName name="FDD_130_1" hidden="1">"A31047"</definedName>
    <definedName name="FDD_130_10" hidden="1">"A34334"</definedName>
    <definedName name="FDD_130_11" hidden="1">"A34699"</definedName>
    <definedName name="FDD_130_12" hidden="1">"A35064"</definedName>
    <definedName name="FDD_130_13" hidden="1">"A35430"</definedName>
    <definedName name="FDD_130_14" hidden="1">"A35795"</definedName>
    <definedName name="FDD_130_2" hidden="1">"A31412"</definedName>
    <definedName name="FDD_130_3" hidden="1">"A31777"</definedName>
    <definedName name="FDD_130_4" hidden="1">"A32142"</definedName>
    <definedName name="FDD_130_5" hidden="1">"A32508"</definedName>
    <definedName name="FDD_130_6" hidden="1">"A32873"</definedName>
    <definedName name="FDD_130_7" hidden="1">"A33238"</definedName>
    <definedName name="FDD_130_8" hidden="1">"A33603"</definedName>
    <definedName name="FDD_130_9" hidden="1">"A33969"</definedName>
    <definedName name="FDD_131_0" hidden="1">"A30681"</definedName>
    <definedName name="FDD_131_1" hidden="1">"A31047"</definedName>
    <definedName name="FDD_131_10" hidden="1">"A34334"</definedName>
    <definedName name="FDD_131_11" hidden="1">"A34699"</definedName>
    <definedName name="FDD_131_12" hidden="1">"A35064"</definedName>
    <definedName name="FDD_131_13" hidden="1">"A35430"</definedName>
    <definedName name="FDD_131_14" hidden="1">"A35795"</definedName>
    <definedName name="FDD_131_2" hidden="1">"A31412"</definedName>
    <definedName name="FDD_131_3" hidden="1">"A31777"</definedName>
    <definedName name="FDD_131_4" hidden="1">"A32142"</definedName>
    <definedName name="FDD_131_5" hidden="1">"A32508"</definedName>
    <definedName name="FDD_131_6" hidden="1">"A32873"</definedName>
    <definedName name="FDD_131_7" hidden="1">"A33238"</definedName>
    <definedName name="FDD_131_8" hidden="1">"A33603"</definedName>
    <definedName name="FDD_131_9" hidden="1">"A33969"</definedName>
    <definedName name="FDD_132_0" hidden="1">"U30681"</definedName>
    <definedName name="FDD_132_1" hidden="1">"U31047"</definedName>
    <definedName name="FDD_132_10" hidden="1">"U34334"</definedName>
    <definedName name="FDD_132_11" hidden="1">"U34699"</definedName>
    <definedName name="FDD_132_12" hidden="1">"U35064"</definedName>
    <definedName name="FDD_132_13" hidden="1">"U35430"</definedName>
    <definedName name="FDD_132_14" hidden="1">"U35795"</definedName>
    <definedName name="FDD_132_2" hidden="1">"U31412"</definedName>
    <definedName name="FDD_132_3" hidden="1">"U31777"</definedName>
    <definedName name="FDD_132_4" hidden="1">"U32142"</definedName>
    <definedName name="FDD_132_5" hidden="1">"U32508"</definedName>
    <definedName name="FDD_132_6" hidden="1">"U32873"</definedName>
    <definedName name="FDD_132_7" hidden="1">"U33238"</definedName>
    <definedName name="FDD_132_8" hidden="1">"U33603"</definedName>
    <definedName name="FDD_132_9" hidden="1">"U33969"</definedName>
    <definedName name="FDD_133_0" hidden="1">"A30681"</definedName>
    <definedName name="FDD_133_1" hidden="1">"A31047"</definedName>
    <definedName name="FDD_133_10" hidden="1">"A34334"</definedName>
    <definedName name="FDD_133_11" hidden="1">"A34699"</definedName>
    <definedName name="FDD_133_12" hidden="1">"A35064"</definedName>
    <definedName name="FDD_133_13" hidden="1">"A35430"</definedName>
    <definedName name="FDD_133_14" hidden="1">"A35795"</definedName>
    <definedName name="FDD_133_2" hidden="1">"A31412"</definedName>
    <definedName name="FDD_133_3" hidden="1">"A31777"</definedName>
    <definedName name="FDD_133_4" hidden="1">"A32142"</definedName>
    <definedName name="FDD_133_5" hidden="1">"A32508"</definedName>
    <definedName name="FDD_133_6" hidden="1">"A32873"</definedName>
    <definedName name="FDD_133_7" hidden="1">"A33238"</definedName>
    <definedName name="FDD_133_8" hidden="1">"A33603"</definedName>
    <definedName name="FDD_133_9" hidden="1">"A33969"</definedName>
    <definedName name="FDD_134_0" hidden="1">"A30681"</definedName>
    <definedName name="FDD_134_1" hidden="1">"A31047"</definedName>
    <definedName name="FDD_134_10" hidden="1">"A34334"</definedName>
    <definedName name="FDD_134_11" hidden="1">"A34699"</definedName>
    <definedName name="FDD_134_12" hidden="1">"A35064"</definedName>
    <definedName name="FDD_134_13" hidden="1">"A35430"</definedName>
    <definedName name="FDD_134_14" hidden="1">"A35795"</definedName>
    <definedName name="FDD_134_2" hidden="1">"A31412"</definedName>
    <definedName name="FDD_134_3" hidden="1">"A31777"</definedName>
    <definedName name="FDD_134_4" hidden="1">"A32142"</definedName>
    <definedName name="FDD_134_5" hidden="1">"A32508"</definedName>
    <definedName name="FDD_134_6" hidden="1">"A32873"</definedName>
    <definedName name="FDD_134_7" hidden="1">"A33238"</definedName>
    <definedName name="FDD_134_8" hidden="1">"A33603"</definedName>
    <definedName name="FDD_134_9" hidden="1">"A33969"</definedName>
    <definedName name="FDD_135_0" hidden="1">"A30681"</definedName>
    <definedName name="FDD_135_1" hidden="1">"A31047"</definedName>
    <definedName name="FDD_135_10" hidden="1">"A34334"</definedName>
    <definedName name="FDD_135_11" hidden="1">"A34699"</definedName>
    <definedName name="FDD_135_12" hidden="1">"A35064"</definedName>
    <definedName name="FDD_135_13" hidden="1">"A35430"</definedName>
    <definedName name="FDD_135_14" hidden="1">"A35795"</definedName>
    <definedName name="FDD_135_2" hidden="1">"A31412"</definedName>
    <definedName name="FDD_135_3" hidden="1">"A31777"</definedName>
    <definedName name="FDD_135_4" hidden="1">"A32142"</definedName>
    <definedName name="FDD_135_5" hidden="1">"A32508"</definedName>
    <definedName name="FDD_135_6" hidden="1">"A32873"</definedName>
    <definedName name="FDD_135_7" hidden="1">"A33238"</definedName>
    <definedName name="FDD_135_8" hidden="1">"A33603"</definedName>
    <definedName name="FDD_135_9" hidden="1">"A33969"</definedName>
    <definedName name="FDD_136_0" hidden="1">"A30681"</definedName>
    <definedName name="FDD_136_1" hidden="1">"A31047"</definedName>
    <definedName name="FDD_136_10" hidden="1">"A34334"</definedName>
    <definedName name="FDD_136_11" hidden="1">"A34699"</definedName>
    <definedName name="FDD_136_12" hidden="1">"A35064"</definedName>
    <definedName name="FDD_136_13" hidden="1">"A35430"</definedName>
    <definedName name="FDD_136_14" hidden="1">"A35795"</definedName>
    <definedName name="FDD_136_2" hidden="1">"A31412"</definedName>
    <definedName name="FDD_136_3" hidden="1">"A31777"</definedName>
    <definedName name="FDD_136_4" hidden="1">"A32142"</definedName>
    <definedName name="FDD_136_5" hidden="1">"A32508"</definedName>
    <definedName name="FDD_136_6" hidden="1">"A32873"</definedName>
    <definedName name="FDD_136_7" hidden="1">"A33238"</definedName>
    <definedName name="FDD_136_8" hidden="1">"A33603"</definedName>
    <definedName name="FDD_136_9" hidden="1">"A33969"</definedName>
    <definedName name="FDD_137_0" hidden="1">"A30681"</definedName>
    <definedName name="FDD_137_1" hidden="1">"A31047"</definedName>
    <definedName name="FDD_137_10" hidden="1">"A34334"</definedName>
    <definedName name="FDD_137_11" hidden="1">"A34699"</definedName>
    <definedName name="FDD_137_12" hidden="1">"A35064"</definedName>
    <definedName name="FDD_137_13" hidden="1">"A35430"</definedName>
    <definedName name="FDD_137_14" hidden="1">"A35795"</definedName>
    <definedName name="FDD_137_2" hidden="1">"A31412"</definedName>
    <definedName name="FDD_137_3" hidden="1">"A31777"</definedName>
    <definedName name="FDD_137_4" hidden="1">"A32142"</definedName>
    <definedName name="FDD_137_5" hidden="1">"A32508"</definedName>
    <definedName name="FDD_137_6" hidden="1">"A32873"</definedName>
    <definedName name="FDD_137_7" hidden="1">"A33238"</definedName>
    <definedName name="FDD_137_8" hidden="1">"A33603"</definedName>
    <definedName name="FDD_137_9" hidden="1">"A33969"</definedName>
    <definedName name="FDD_138_0" hidden="1">"A30681"</definedName>
    <definedName name="FDD_138_1" hidden="1">"A31047"</definedName>
    <definedName name="FDD_138_10" hidden="1">"A34334"</definedName>
    <definedName name="FDD_138_11" hidden="1">"A34699"</definedName>
    <definedName name="FDD_138_12" hidden="1">"A35064"</definedName>
    <definedName name="FDD_138_13" hidden="1">"A35430"</definedName>
    <definedName name="FDD_138_14" hidden="1">"A35795"</definedName>
    <definedName name="FDD_138_2" hidden="1">"A31412"</definedName>
    <definedName name="FDD_138_3" hidden="1">"A31777"</definedName>
    <definedName name="FDD_138_4" hidden="1">"A32142"</definedName>
    <definedName name="FDD_138_5" hidden="1">"A32508"</definedName>
    <definedName name="FDD_138_6" hidden="1">"A32873"</definedName>
    <definedName name="FDD_138_7" hidden="1">"A33238"</definedName>
    <definedName name="FDD_138_8" hidden="1">"A33603"</definedName>
    <definedName name="FDD_138_9" hidden="1">"A33969"</definedName>
    <definedName name="FDD_139_0" hidden="1">"A30681"</definedName>
    <definedName name="FDD_139_1" hidden="1">"A31047"</definedName>
    <definedName name="FDD_139_10" hidden="1">"U34334"</definedName>
    <definedName name="FDD_139_11" hidden="1">"U34699"</definedName>
    <definedName name="FDD_139_12" hidden="1">"U35064"</definedName>
    <definedName name="FDD_139_13" hidden="1">"U35430"</definedName>
    <definedName name="FDD_139_14" hidden="1">"U35795"</definedName>
    <definedName name="FDD_139_2" hidden="1">"A31412"</definedName>
    <definedName name="FDD_139_3" hidden="1">"U31777"</definedName>
    <definedName name="FDD_139_4" hidden="1">"U32142"</definedName>
    <definedName name="FDD_139_5" hidden="1">"U32508"</definedName>
    <definedName name="FDD_139_6" hidden="1">"U32873"</definedName>
    <definedName name="FDD_139_7" hidden="1">"U33238"</definedName>
    <definedName name="FDD_139_8" hidden="1">"U33603"</definedName>
    <definedName name="FDD_139_9" hidden="1">"U33969"</definedName>
    <definedName name="FDD_14_0" hidden="1">"A25569"</definedName>
    <definedName name="FDD_140_0" hidden="1">"A25569"</definedName>
    <definedName name="FDD_141_0" hidden="1">"A30681"</definedName>
    <definedName name="FDD_141_1" hidden="1">"A31047"</definedName>
    <definedName name="FDD_141_10" hidden="1">"A34334"</definedName>
    <definedName name="FDD_141_11" hidden="1">"A34699"</definedName>
    <definedName name="FDD_141_12" hidden="1">"A35064"</definedName>
    <definedName name="FDD_141_13" hidden="1">"A35430"</definedName>
    <definedName name="FDD_141_14" hidden="1">"A35795"</definedName>
    <definedName name="FDD_141_2" hidden="1">"A31412"</definedName>
    <definedName name="FDD_141_3" hidden="1">"A31777"</definedName>
    <definedName name="FDD_141_4" hidden="1">"A32142"</definedName>
    <definedName name="FDD_141_5" hidden="1">"A32508"</definedName>
    <definedName name="FDD_141_6" hidden="1">"A32873"</definedName>
    <definedName name="FDD_141_7" hidden="1">"A33238"</definedName>
    <definedName name="FDD_141_8" hidden="1">"A33603"</definedName>
    <definedName name="FDD_141_9" hidden="1">"A33969"</definedName>
    <definedName name="FDD_142_0" hidden="1">"A30681"</definedName>
    <definedName name="FDD_142_1" hidden="1">"A31047"</definedName>
    <definedName name="FDD_142_10" hidden="1">"A34334"</definedName>
    <definedName name="FDD_142_11" hidden="1">"A34699"</definedName>
    <definedName name="FDD_142_12" hidden="1">"A35064"</definedName>
    <definedName name="FDD_142_13" hidden="1">"A35430"</definedName>
    <definedName name="FDD_142_14" hidden="1">"A35795"</definedName>
    <definedName name="FDD_142_2" hidden="1">"A31412"</definedName>
    <definedName name="FDD_142_3" hidden="1">"A31777"</definedName>
    <definedName name="FDD_142_4" hidden="1">"A32142"</definedName>
    <definedName name="FDD_142_5" hidden="1">"A32508"</definedName>
    <definedName name="FDD_142_6" hidden="1">"A32873"</definedName>
    <definedName name="FDD_142_7" hidden="1">"A33238"</definedName>
    <definedName name="FDD_142_8" hidden="1">"A33603"</definedName>
    <definedName name="FDD_142_9" hidden="1">"A33969"</definedName>
    <definedName name="FDD_143_0" hidden="1">"A30681"</definedName>
    <definedName name="FDD_143_1" hidden="1">"A31047"</definedName>
    <definedName name="FDD_143_10" hidden="1">"A34334"</definedName>
    <definedName name="FDD_143_11" hidden="1">"A34699"</definedName>
    <definedName name="FDD_143_12" hidden="1">"A35064"</definedName>
    <definedName name="FDD_143_13" hidden="1">"A35430"</definedName>
    <definedName name="FDD_143_14" hidden="1">"A35795"</definedName>
    <definedName name="FDD_143_2" hidden="1">"A31412"</definedName>
    <definedName name="FDD_143_3" hidden="1">"A31777"</definedName>
    <definedName name="FDD_143_4" hidden="1">"A32142"</definedName>
    <definedName name="FDD_143_5" hidden="1">"A32508"</definedName>
    <definedName name="FDD_143_6" hidden="1">"A32873"</definedName>
    <definedName name="FDD_143_7" hidden="1">"A33238"</definedName>
    <definedName name="FDD_143_8" hidden="1">"A33603"</definedName>
    <definedName name="FDD_143_9" hidden="1">"A33969"</definedName>
    <definedName name="FDD_144_0" hidden="1">"A30681"</definedName>
    <definedName name="FDD_144_1" hidden="1">"A31047"</definedName>
    <definedName name="FDD_144_10" hidden="1">"A34334"</definedName>
    <definedName name="FDD_144_11" hidden="1">"A34699"</definedName>
    <definedName name="FDD_144_12" hidden="1">"A35064"</definedName>
    <definedName name="FDD_144_13" hidden="1">"A35430"</definedName>
    <definedName name="FDD_144_14" hidden="1">"A35795"</definedName>
    <definedName name="FDD_144_2" hidden="1">"A31412"</definedName>
    <definedName name="FDD_144_3" hidden="1">"A31777"</definedName>
    <definedName name="FDD_144_4" hidden="1">"A32142"</definedName>
    <definedName name="FDD_144_5" hidden="1">"A32508"</definedName>
    <definedName name="FDD_144_6" hidden="1">"A32873"</definedName>
    <definedName name="FDD_144_7" hidden="1">"A33238"</definedName>
    <definedName name="FDD_144_8" hidden="1">"A33603"</definedName>
    <definedName name="FDD_144_9" hidden="1">"A33969"</definedName>
    <definedName name="FDD_145_0" hidden="1">"A30681"</definedName>
    <definedName name="FDD_145_1" hidden="1">"A31047"</definedName>
    <definedName name="FDD_145_10" hidden="1">"A34334"</definedName>
    <definedName name="FDD_145_11" hidden="1">"A34699"</definedName>
    <definedName name="FDD_145_12" hidden="1">"A35064"</definedName>
    <definedName name="FDD_145_13" hidden="1">"A35430"</definedName>
    <definedName name="FDD_145_14" hidden="1">"A35795"</definedName>
    <definedName name="FDD_145_2" hidden="1">"A31412"</definedName>
    <definedName name="FDD_145_3" hidden="1">"A31777"</definedName>
    <definedName name="FDD_145_4" hidden="1">"A32142"</definedName>
    <definedName name="FDD_145_5" hidden="1">"A32508"</definedName>
    <definedName name="FDD_145_6" hidden="1">"A32873"</definedName>
    <definedName name="FDD_145_7" hidden="1">"A33238"</definedName>
    <definedName name="FDD_145_8" hidden="1">"A33603"</definedName>
    <definedName name="FDD_145_9" hidden="1">"A33969"</definedName>
    <definedName name="FDD_146_0" hidden="1">"A30681"</definedName>
    <definedName name="FDD_146_1" hidden="1">"A31047"</definedName>
    <definedName name="FDD_146_10" hidden="1">"A34334"</definedName>
    <definedName name="FDD_146_11" hidden="1">"A34699"</definedName>
    <definedName name="FDD_146_12" hidden="1">"A35064"</definedName>
    <definedName name="FDD_146_13" hidden="1">"A35430"</definedName>
    <definedName name="FDD_146_14" hidden="1">"A35795"</definedName>
    <definedName name="FDD_146_2" hidden="1">"A31412"</definedName>
    <definedName name="FDD_146_3" hidden="1">"A31777"</definedName>
    <definedName name="FDD_146_4" hidden="1">"A32142"</definedName>
    <definedName name="FDD_146_5" hidden="1">"A32508"</definedName>
    <definedName name="FDD_146_6" hidden="1">"A32873"</definedName>
    <definedName name="FDD_146_7" hidden="1">"A33238"</definedName>
    <definedName name="FDD_146_8" hidden="1">"A33603"</definedName>
    <definedName name="FDD_146_9" hidden="1">"A33969"</definedName>
    <definedName name="FDD_147_0" hidden="1">"U30681"</definedName>
    <definedName name="FDD_147_1" hidden="1">"U31047"</definedName>
    <definedName name="FDD_147_10" hidden="1">"U34334"</definedName>
    <definedName name="FDD_147_11" hidden="1">"U34699"</definedName>
    <definedName name="FDD_147_12" hidden="1">"U35064"</definedName>
    <definedName name="FDD_147_13" hidden="1">"U35430"</definedName>
    <definedName name="FDD_147_14" hidden="1">"U35795"</definedName>
    <definedName name="FDD_147_2" hidden="1">"U31412"</definedName>
    <definedName name="FDD_147_3" hidden="1">"U31777"</definedName>
    <definedName name="FDD_147_4" hidden="1">"U32142"</definedName>
    <definedName name="FDD_147_5" hidden="1">"U32508"</definedName>
    <definedName name="FDD_147_6" hidden="1">"U32873"</definedName>
    <definedName name="FDD_147_7" hidden="1">"U33238"</definedName>
    <definedName name="FDD_147_8" hidden="1">"U33603"</definedName>
    <definedName name="FDD_147_9" hidden="1">"U33969"</definedName>
    <definedName name="FDD_148_0" hidden="1">"A30681"</definedName>
    <definedName name="FDD_148_1" hidden="1">"A31047"</definedName>
    <definedName name="FDD_148_10" hidden="1">"A34334"</definedName>
    <definedName name="FDD_148_11" hidden="1">"A34699"</definedName>
    <definedName name="FDD_148_12" hidden="1">"A35064"</definedName>
    <definedName name="FDD_148_13" hidden="1">"A35430"</definedName>
    <definedName name="FDD_148_14" hidden="1">"A35795"</definedName>
    <definedName name="FDD_148_2" hidden="1">"A31412"</definedName>
    <definedName name="FDD_148_3" hidden="1">"A31777"</definedName>
    <definedName name="FDD_148_4" hidden="1">"A32142"</definedName>
    <definedName name="FDD_148_5" hidden="1">"A32508"</definedName>
    <definedName name="FDD_148_6" hidden="1">"A32873"</definedName>
    <definedName name="FDD_148_7" hidden="1">"A33238"</definedName>
    <definedName name="FDD_148_8" hidden="1">"A33603"</definedName>
    <definedName name="FDD_148_9" hidden="1">"A33969"</definedName>
    <definedName name="FDD_149_0" hidden="1">"U30681"</definedName>
    <definedName name="FDD_149_1" hidden="1">"U31047"</definedName>
    <definedName name="FDD_149_10" hidden="1">"U34334"</definedName>
    <definedName name="FDD_149_11" hidden="1">"U34699"</definedName>
    <definedName name="FDD_149_12" hidden="1">"U35064"</definedName>
    <definedName name="FDD_149_13" hidden="1">"U35430"</definedName>
    <definedName name="FDD_149_14" hidden="1">"A35795"</definedName>
    <definedName name="FDD_149_2" hidden="1">"U31412"</definedName>
    <definedName name="FDD_149_3" hidden="1">"U31777"</definedName>
    <definedName name="FDD_149_4" hidden="1">"U32142"</definedName>
    <definedName name="FDD_149_5" hidden="1">"U32508"</definedName>
    <definedName name="FDD_149_6" hidden="1">"U32873"</definedName>
    <definedName name="FDD_149_7" hidden="1">"U33238"</definedName>
    <definedName name="FDD_149_8" hidden="1">"U33603"</definedName>
    <definedName name="FDD_149_9" hidden="1">"U33969"</definedName>
    <definedName name="FDD_15_0" hidden="1">"A25569"</definedName>
    <definedName name="FDD_151_0" hidden="1">"A30681"</definedName>
    <definedName name="FDD_151_1" hidden="1">"A31047"</definedName>
    <definedName name="FDD_151_10" hidden="1">"A34334"</definedName>
    <definedName name="FDD_151_11" hidden="1">"A34699"</definedName>
    <definedName name="FDD_151_12" hidden="1">"A35064"</definedName>
    <definedName name="FDD_151_13" hidden="1">"A35430"</definedName>
    <definedName name="FDD_151_14" hidden="1">"A35795"</definedName>
    <definedName name="FDD_151_2" hidden="1">"A31412"</definedName>
    <definedName name="FDD_151_3" hidden="1">"A31777"</definedName>
    <definedName name="FDD_151_4" hidden="1">"A32142"</definedName>
    <definedName name="FDD_151_5" hidden="1">"A32508"</definedName>
    <definedName name="FDD_151_6" hidden="1">"A32873"</definedName>
    <definedName name="FDD_151_7" hidden="1">"A33238"</definedName>
    <definedName name="FDD_151_8" hidden="1">"A33603"</definedName>
    <definedName name="FDD_151_9" hidden="1">"A33969"</definedName>
    <definedName name="FDD_152_0" hidden="1">"A30681"</definedName>
    <definedName name="FDD_152_1" hidden="1">"A31047"</definedName>
    <definedName name="FDD_152_10" hidden="1">"A34334"</definedName>
    <definedName name="FDD_152_11" hidden="1">"A34699"</definedName>
    <definedName name="FDD_152_12" hidden="1">"A35064"</definedName>
    <definedName name="FDD_152_13" hidden="1">"A35430"</definedName>
    <definedName name="FDD_152_14" hidden="1">"A35795"</definedName>
    <definedName name="FDD_152_15" hidden="1">"E36160"</definedName>
    <definedName name="FDD_152_2" hidden="1">"A31412"</definedName>
    <definedName name="FDD_152_3" hidden="1">"A31777"</definedName>
    <definedName name="FDD_152_4" hidden="1">"A32142"</definedName>
    <definedName name="FDD_152_5" hidden="1">"A32508"</definedName>
    <definedName name="FDD_152_6" hidden="1">"A32873"</definedName>
    <definedName name="FDD_152_7" hidden="1">"A33238"</definedName>
    <definedName name="FDD_152_8" hidden="1">"A33603"</definedName>
    <definedName name="FDD_152_9" hidden="1">"A33969"</definedName>
    <definedName name="FDD_153_0" hidden="1">"A30681"</definedName>
    <definedName name="FDD_153_1" hidden="1">"A31047"</definedName>
    <definedName name="FDD_153_10" hidden="1">"A34334"</definedName>
    <definedName name="FDD_153_11" hidden="1">"A34699"</definedName>
    <definedName name="FDD_153_12" hidden="1">"A35064"</definedName>
    <definedName name="FDD_153_13" hidden="1">"A35430"</definedName>
    <definedName name="FDD_153_14" hidden="1">"A35795"</definedName>
    <definedName name="FDD_153_2" hidden="1">"A31412"</definedName>
    <definedName name="FDD_153_3" hidden="1">"A31777"</definedName>
    <definedName name="FDD_153_4" hidden="1">"A32142"</definedName>
    <definedName name="FDD_153_5" hidden="1">"A32508"</definedName>
    <definedName name="FDD_153_6" hidden="1">"A32873"</definedName>
    <definedName name="FDD_153_7" hidden="1">"A33238"</definedName>
    <definedName name="FDD_153_8" hidden="1">"A33603"</definedName>
    <definedName name="FDD_153_9" hidden="1">"A33969"</definedName>
    <definedName name="FDD_154_0" hidden="1">"A30681"</definedName>
    <definedName name="FDD_154_1" hidden="1">"A31047"</definedName>
    <definedName name="FDD_154_10" hidden="1">"A34334"</definedName>
    <definedName name="FDD_154_11" hidden="1">"A34699"</definedName>
    <definedName name="FDD_154_12" hidden="1">"A35064"</definedName>
    <definedName name="FDD_154_13" hidden="1">"A35430"</definedName>
    <definedName name="FDD_154_14" hidden="1">"A35795"</definedName>
    <definedName name="FDD_154_2" hidden="1">"A31412"</definedName>
    <definedName name="FDD_154_3" hidden="1">"A31777"</definedName>
    <definedName name="FDD_154_4" hidden="1">"A32142"</definedName>
    <definedName name="FDD_154_5" hidden="1">"A32508"</definedName>
    <definedName name="FDD_154_6" hidden="1">"A32873"</definedName>
    <definedName name="FDD_154_7" hidden="1">"A33238"</definedName>
    <definedName name="FDD_154_8" hidden="1">"A33603"</definedName>
    <definedName name="FDD_154_9" hidden="1">"A33969"</definedName>
    <definedName name="FDD_155_0" hidden="1">"A25569"</definedName>
    <definedName name="FDD_156_0" hidden="1">"A30681"</definedName>
    <definedName name="FDD_156_1" hidden="1">"A31047"</definedName>
    <definedName name="FDD_156_10" hidden="1">"A34334"</definedName>
    <definedName name="FDD_156_11" hidden="1">"A34699"</definedName>
    <definedName name="FDD_156_12" hidden="1">"A35064"</definedName>
    <definedName name="FDD_156_13" hidden="1">"A35430"</definedName>
    <definedName name="FDD_156_14" hidden="1">"A35795"</definedName>
    <definedName name="FDD_156_15" hidden="1">"E36160"</definedName>
    <definedName name="FDD_156_2" hidden="1">"A31412"</definedName>
    <definedName name="FDD_156_3" hidden="1">"A31777"</definedName>
    <definedName name="FDD_156_4" hidden="1">"A32142"</definedName>
    <definedName name="FDD_156_5" hidden="1">"A32508"</definedName>
    <definedName name="FDD_156_6" hidden="1">"A32873"</definedName>
    <definedName name="FDD_156_7" hidden="1">"A33238"</definedName>
    <definedName name="FDD_156_8" hidden="1">"A33603"</definedName>
    <definedName name="FDD_156_9" hidden="1">"A33969"</definedName>
    <definedName name="FDD_157_0" hidden="1">"A30681"</definedName>
    <definedName name="FDD_157_1" hidden="1">"A31047"</definedName>
    <definedName name="FDD_157_10" hidden="1">"A34334"</definedName>
    <definedName name="FDD_157_11" hidden="1">"A34699"</definedName>
    <definedName name="FDD_157_12" hidden="1">"A35064"</definedName>
    <definedName name="FDD_157_13" hidden="1">"A35430"</definedName>
    <definedName name="FDD_157_14" hidden="1">"A35795"</definedName>
    <definedName name="FDD_157_2" hidden="1">"A31412"</definedName>
    <definedName name="FDD_157_3" hidden="1">"A31777"</definedName>
    <definedName name="FDD_157_4" hidden="1">"A32142"</definedName>
    <definedName name="FDD_157_5" hidden="1">"A32508"</definedName>
    <definedName name="FDD_157_6" hidden="1">"A32873"</definedName>
    <definedName name="FDD_157_7" hidden="1">"A33238"</definedName>
    <definedName name="FDD_157_8" hidden="1">"A33603"</definedName>
    <definedName name="FDD_157_9" hidden="1">"A33969"</definedName>
    <definedName name="FDD_158_0" hidden="1">"A30681"</definedName>
    <definedName name="FDD_158_1" hidden="1">"A31047"</definedName>
    <definedName name="FDD_158_10" hidden="1">"A34334"</definedName>
    <definedName name="FDD_158_11" hidden="1">"A34699"</definedName>
    <definedName name="FDD_158_12" hidden="1">"A35064"</definedName>
    <definedName name="FDD_158_13" hidden="1">"A35430"</definedName>
    <definedName name="FDD_158_14" hidden="1">"A35795"</definedName>
    <definedName name="FDD_158_15" hidden="1">"E36160"</definedName>
    <definedName name="FDD_158_2" hidden="1">"A31412"</definedName>
    <definedName name="FDD_158_3" hidden="1">"A31777"</definedName>
    <definedName name="FDD_158_4" hidden="1">"A32142"</definedName>
    <definedName name="FDD_158_5" hidden="1">"A32508"</definedName>
    <definedName name="FDD_158_6" hidden="1">"A32873"</definedName>
    <definedName name="FDD_158_7" hidden="1">"A33238"</definedName>
    <definedName name="FDD_158_8" hidden="1">"A33603"</definedName>
    <definedName name="FDD_158_9" hidden="1">"A33969"</definedName>
    <definedName name="FDD_159_0" hidden="1">"A30681"</definedName>
    <definedName name="FDD_159_1" hidden="1">"A31047"</definedName>
    <definedName name="FDD_159_10" hidden="1">"A34334"</definedName>
    <definedName name="FDD_159_11" hidden="1">"A34699"</definedName>
    <definedName name="FDD_159_12" hidden="1">"A35064"</definedName>
    <definedName name="FDD_159_13" hidden="1">"A35430"</definedName>
    <definedName name="FDD_159_14" hidden="1">"A35795"</definedName>
    <definedName name="FDD_159_2" hidden="1">"A31412"</definedName>
    <definedName name="FDD_159_3" hidden="1">"A31777"</definedName>
    <definedName name="FDD_159_4" hidden="1">"A32142"</definedName>
    <definedName name="FDD_159_5" hidden="1">"A32508"</definedName>
    <definedName name="FDD_159_6" hidden="1">"A32873"</definedName>
    <definedName name="FDD_159_7" hidden="1">"A33238"</definedName>
    <definedName name="FDD_159_8" hidden="1">"A33603"</definedName>
    <definedName name="FDD_159_9" hidden="1">"A33969"</definedName>
    <definedName name="FDD_16_0" hidden="1">"A25569"</definedName>
    <definedName name="FDD_160_0" hidden="1">"A30681"</definedName>
    <definedName name="FDD_160_1" hidden="1">"A31047"</definedName>
    <definedName name="FDD_160_10" hidden="1">"A34334"</definedName>
    <definedName name="FDD_160_11" hidden="1">"A34699"</definedName>
    <definedName name="FDD_160_12" hidden="1">"A35064"</definedName>
    <definedName name="FDD_160_13" hidden="1">"A35430"</definedName>
    <definedName name="FDD_160_14" hidden="1">"A35795"</definedName>
    <definedName name="FDD_160_15" hidden="1">"E36160"</definedName>
    <definedName name="FDD_160_2" hidden="1">"A31412"</definedName>
    <definedName name="FDD_160_3" hidden="1">"A31777"</definedName>
    <definedName name="FDD_160_4" hidden="1">"A32142"</definedName>
    <definedName name="FDD_160_5" hidden="1">"A32508"</definedName>
    <definedName name="FDD_160_6" hidden="1">"A32873"</definedName>
    <definedName name="FDD_160_7" hidden="1">"A33238"</definedName>
    <definedName name="FDD_160_8" hidden="1">"A33603"</definedName>
    <definedName name="FDD_160_9" hidden="1">"A33969"</definedName>
    <definedName name="FDD_161_0" hidden="1">"A30681"</definedName>
    <definedName name="FDD_161_1" hidden="1">"A31047"</definedName>
    <definedName name="FDD_161_10" hidden="1">"A34334"</definedName>
    <definedName name="FDD_161_11" hidden="1">"A34699"</definedName>
    <definedName name="FDD_161_12" hidden="1">"A35064"</definedName>
    <definedName name="FDD_161_13" hidden="1">"A35430"</definedName>
    <definedName name="FDD_161_14" hidden="1">"A35795"</definedName>
    <definedName name="FDD_161_2" hidden="1">"A31412"</definedName>
    <definedName name="FDD_161_3" hidden="1">"A31777"</definedName>
    <definedName name="FDD_161_4" hidden="1">"A32142"</definedName>
    <definedName name="FDD_161_5" hidden="1">"A32508"</definedName>
    <definedName name="FDD_161_6" hidden="1">"A32873"</definedName>
    <definedName name="FDD_161_7" hidden="1">"A33238"</definedName>
    <definedName name="FDD_161_8" hidden="1">"A33603"</definedName>
    <definedName name="FDD_161_9" hidden="1">"A33969"</definedName>
    <definedName name="FDD_162_0" hidden="1">"A30681"</definedName>
    <definedName name="FDD_162_1" hidden="1">"A31047"</definedName>
    <definedName name="FDD_162_10" hidden="1">"A34334"</definedName>
    <definedName name="FDD_162_11" hidden="1">"A34699"</definedName>
    <definedName name="FDD_162_12" hidden="1">"A35064"</definedName>
    <definedName name="FDD_162_13" hidden="1">"A35430"</definedName>
    <definedName name="FDD_162_14" hidden="1">"A35795"</definedName>
    <definedName name="FDD_162_2" hidden="1">"A31412"</definedName>
    <definedName name="FDD_162_3" hidden="1">"A31777"</definedName>
    <definedName name="FDD_162_4" hidden="1">"A32142"</definedName>
    <definedName name="FDD_162_5" hidden="1">"A32508"</definedName>
    <definedName name="FDD_162_6" hidden="1">"A32873"</definedName>
    <definedName name="FDD_162_7" hidden="1">"A33238"</definedName>
    <definedName name="FDD_162_8" hidden="1">"A33603"</definedName>
    <definedName name="FDD_162_9" hidden="1">"A33969"</definedName>
    <definedName name="FDD_163_0" hidden="1">"A30681"</definedName>
    <definedName name="FDD_163_1" hidden="1">"A31047"</definedName>
    <definedName name="FDD_163_10" hidden="1">"A34334"</definedName>
    <definedName name="FDD_163_11" hidden="1">"A34699"</definedName>
    <definedName name="FDD_163_12" hidden="1">"A35064"</definedName>
    <definedName name="FDD_163_13" hidden="1">"A35430"</definedName>
    <definedName name="FDD_163_14" hidden="1">"A35795"</definedName>
    <definedName name="FDD_163_2" hidden="1">"A31412"</definedName>
    <definedName name="FDD_163_3" hidden="1">"A31777"</definedName>
    <definedName name="FDD_163_4" hidden="1">"A32142"</definedName>
    <definedName name="FDD_163_5" hidden="1">"A32508"</definedName>
    <definedName name="FDD_163_6" hidden="1">"A32873"</definedName>
    <definedName name="FDD_163_7" hidden="1">"A33238"</definedName>
    <definedName name="FDD_163_8" hidden="1">"A33603"</definedName>
    <definedName name="FDD_163_9" hidden="1">"A33969"</definedName>
    <definedName name="FDD_164_0" hidden="1">"A25569"</definedName>
    <definedName name="FDD_165_0" hidden="1">"A30681"</definedName>
    <definedName name="FDD_165_1" hidden="1">"A31047"</definedName>
    <definedName name="FDD_165_10" hidden="1">"A34334"</definedName>
    <definedName name="FDD_165_11" hidden="1">"A34699"</definedName>
    <definedName name="FDD_165_12" hidden="1">"A35064"</definedName>
    <definedName name="FDD_165_13" hidden="1">"A35430"</definedName>
    <definedName name="FDD_165_14" hidden="1">"A35795"</definedName>
    <definedName name="FDD_165_2" hidden="1">"A31412"</definedName>
    <definedName name="FDD_165_3" hidden="1">"A31777"</definedName>
    <definedName name="FDD_165_4" hidden="1">"A32142"</definedName>
    <definedName name="FDD_165_5" hidden="1">"A32508"</definedName>
    <definedName name="FDD_165_6" hidden="1">"A32873"</definedName>
    <definedName name="FDD_165_7" hidden="1">"A33238"</definedName>
    <definedName name="FDD_165_8" hidden="1">"A33603"</definedName>
    <definedName name="FDD_165_9" hidden="1">"A33969"</definedName>
    <definedName name="FDD_166_0" hidden="1">"A30681"</definedName>
    <definedName name="FDD_166_1" hidden="1">"A31047"</definedName>
    <definedName name="FDD_166_10" hidden="1">"A34334"</definedName>
    <definedName name="FDD_166_11" hidden="1">"A34699"</definedName>
    <definedName name="FDD_166_12" hidden="1">"A35064"</definedName>
    <definedName name="FDD_166_13" hidden="1">"A35430"</definedName>
    <definedName name="FDD_166_14" hidden="1">"A35795"</definedName>
    <definedName name="FDD_166_2" hidden="1">"A31412"</definedName>
    <definedName name="FDD_166_3" hidden="1">"A31777"</definedName>
    <definedName name="FDD_166_4" hidden="1">"A32142"</definedName>
    <definedName name="FDD_166_5" hidden="1">"A32508"</definedName>
    <definedName name="FDD_166_6" hidden="1">"A32873"</definedName>
    <definedName name="FDD_166_7" hidden="1">"A33238"</definedName>
    <definedName name="FDD_166_8" hidden="1">"A33603"</definedName>
    <definedName name="FDD_166_9" hidden="1">"A33969"</definedName>
    <definedName name="FDD_167_0" hidden="1">"A30681"</definedName>
    <definedName name="FDD_167_1" hidden="1">"A31047"</definedName>
    <definedName name="FDD_167_10" hidden="1">"A34334"</definedName>
    <definedName name="FDD_167_11" hidden="1">"A34699"</definedName>
    <definedName name="FDD_167_12" hidden="1">"A35064"</definedName>
    <definedName name="FDD_167_13" hidden="1">"A35430"</definedName>
    <definedName name="FDD_167_14" hidden="1">"A35795"</definedName>
    <definedName name="FDD_167_2" hidden="1">"A31412"</definedName>
    <definedName name="FDD_167_3" hidden="1">"A31777"</definedName>
    <definedName name="FDD_167_4" hidden="1">"A32142"</definedName>
    <definedName name="FDD_167_5" hidden="1">"A32508"</definedName>
    <definedName name="FDD_167_6" hidden="1">"A32873"</definedName>
    <definedName name="FDD_167_7" hidden="1">"A33238"</definedName>
    <definedName name="FDD_167_8" hidden="1">"A33603"</definedName>
    <definedName name="FDD_167_9" hidden="1">"A33969"</definedName>
    <definedName name="FDD_168_0" hidden="1">"E36160"</definedName>
    <definedName name="FDD_168_1" hidden="1">"E36525"</definedName>
    <definedName name="FDD_168_2" hidden="1">"E36891"</definedName>
    <definedName name="FDD_169_0" hidden="1">"A30681"</definedName>
    <definedName name="FDD_169_1" hidden="1">"A31047"</definedName>
    <definedName name="FDD_169_10" hidden="1">"A34334"</definedName>
    <definedName name="FDD_169_11" hidden="1">"A34699"</definedName>
    <definedName name="FDD_169_12" hidden="1">"A35064"</definedName>
    <definedName name="FDD_169_13" hidden="1">"A35430"</definedName>
    <definedName name="FDD_169_14" hidden="1">"A35795"</definedName>
    <definedName name="FDD_169_2" hidden="1">"A31412"</definedName>
    <definedName name="FDD_169_3" hidden="1">"A31777"</definedName>
    <definedName name="FDD_169_4" hidden="1">"A32142"</definedName>
    <definedName name="FDD_169_5" hidden="1">"A32508"</definedName>
    <definedName name="FDD_169_6" hidden="1">"A32873"</definedName>
    <definedName name="FDD_169_7" hidden="1">"A33238"</definedName>
    <definedName name="FDD_169_8" hidden="1">"A33603"</definedName>
    <definedName name="FDD_169_9" hidden="1">"A33969"</definedName>
    <definedName name="FDD_17_0" hidden="1">"A25569"</definedName>
    <definedName name="FDD_170_0" hidden="1">"A30681"</definedName>
    <definedName name="FDD_170_1" hidden="1">"A31047"</definedName>
    <definedName name="FDD_170_10" hidden="1">"A34334"</definedName>
    <definedName name="FDD_170_11" hidden="1">"A34699"</definedName>
    <definedName name="FDD_170_12" hidden="1">"A35064"</definedName>
    <definedName name="FDD_170_13" hidden="1">"A35430"</definedName>
    <definedName name="FDD_170_14" hidden="1">"A35795"</definedName>
    <definedName name="FDD_170_2" hidden="1">"A31412"</definedName>
    <definedName name="FDD_170_3" hidden="1">"A31777"</definedName>
    <definedName name="FDD_170_4" hidden="1">"A32142"</definedName>
    <definedName name="FDD_170_5" hidden="1">"A32508"</definedName>
    <definedName name="FDD_170_6" hidden="1">"A32873"</definedName>
    <definedName name="FDD_170_7" hidden="1">"A33238"</definedName>
    <definedName name="FDD_170_8" hidden="1">"A33603"</definedName>
    <definedName name="FDD_170_9" hidden="1">"A33969"</definedName>
    <definedName name="FDD_171_0" hidden="1">"A30681"</definedName>
    <definedName name="FDD_171_1" hidden="1">"A31047"</definedName>
    <definedName name="FDD_171_10" hidden="1">"A34334"</definedName>
    <definedName name="FDD_171_11" hidden="1">"A34699"</definedName>
    <definedName name="FDD_171_12" hidden="1">"A35064"</definedName>
    <definedName name="FDD_171_13" hidden="1">"A35430"</definedName>
    <definedName name="FDD_171_14" hidden="1">"A35795"</definedName>
    <definedName name="FDD_171_2" hidden="1">"A31412"</definedName>
    <definedName name="FDD_171_3" hidden="1">"A31777"</definedName>
    <definedName name="FDD_171_4" hidden="1">"A32142"</definedName>
    <definedName name="FDD_171_5" hidden="1">"A32508"</definedName>
    <definedName name="FDD_171_6" hidden="1">"A32873"</definedName>
    <definedName name="FDD_171_7" hidden="1">"A33238"</definedName>
    <definedName name="FDD_171_8" hidden="1">"A33603"</definedName>
    <definedName name="FDD_171_9" hidden="1">"A33969"</definedName>
    <definedName name="FDD_172_0" hidden="1">"A30681"</definedName>
    <definedName name="FDD_172_1" hidden="1">"A31047"</definedName>
    <definedName name="FDD_172_10" hidden="1">"A34334"</definedName>
    <definedName name="FDD_172_11" hidden="1">"A34699"</definedName>
    <definedName name="FDD_172_12" hidden="1">"A35064"</definedName>
    <definedName name="FDD_172_13" hidden="1">"A35430"</definedName>
    <definedName name="FDD_172_14" hidden="1">"A35795"</definedName>
    <definedName name="FDD_172_2" hidden="1">"A31412"</definedName>
    <definedName name="FDD_172_3" hidden="1">"A31777"</definedName>
    <definedName name="FDD_172_4" hidden="1">"A32142"</definedName>
    <definedName name="FDD_172_5" hidden="1">"A32508"</definedName>
    <definedName name="FDD_172_6" hidden="1">"A32873"</definedName>
    <definedName name="FDD_172_7" hidden="1">"A33238"</definedName>
    <definedName name="FDD_172_8" hidden="1">"A33603"</definedName>
    <definedName name="FDD_172_9" hidden="1">"A33969"</definedName>
    <definedName name="FDD_173_0" hidden="1">"A30681"</definedName>
    <definedName name="FDD_173_1" hidden="1">"A31047"</definedName>
    <definedName name="FDD_173_10" hidden="1">"A34334"</definedName>
    <definedName name="FDD_173_11" hidden="1">"A34699"</definedName>
    <definedName name="FDD_173_12" hidden="1">"A35064"</definedName>
    <definedName name="FDD_173_13" hidden="1">"A35430"</definedName>
    <definedName name="FDD_173_14" hidden="1">"A35795"</definedName>
    <definedName name="FDD_173_2" hidden="1">"A31412"</definedName>
    <definedName name="FDD_173_3" hidden="1">"A31777"</definedName>
    <definedName name="FDD_173_4" hidden="1">"A32142"</definedName>
    <definedName name="FDD_173_5" hidden="1">"A32508"</definedName>
    <definedName name="FDD_173_6" hidden="1">"A32873"</definedName>
    <definedName name="FDD_173_7" hidden="1">"A33238"</definedName>
    <definedName name="FDD_173_8" hidden="1">"A33603"</definedName>
    <definedName name="FDD_173_9" hidden="1">"A33969"</definedName>
    <definedName name="FDD_174_0" hidden="1">"A30681"</definedName>
    <definedName name="FDD_174_1" hidden="1">"A31047"</definedName>
    <definedName name="FDD_174_10" hidden="1">"A34334"</definedName>
    <definedName name="FDD_174_11" hidden="1">"A34699"</definedName>
    <definedName name="FDD_174_12" hidden="1">"A35064"</definedName>
    <definedName name="FDD_174_13" hidden="1">"A35430"</definedName>
    <definedName name="FDD_174_14" hidden="1">"A35795"</definedName>
    <definedName name="FDD_174_2" hidden="1">"A31412"</definedName>
    <definedName name="FDD_174_3" hidden="1">"A31777"</definedName>
    <definedName name="FDD_174_4" hidden="1">"A32142"</definedName>
    <definedName name="FDD_174_5" hidden="1">"A32508"</definedName>
    <definedName name="FDD_174_6" hidden="1">"A32873"</definedName>
    <definedName name="FDD_174_7" hidden="1">"A33238"</definedName>
    <definedName name="FDD_174_8" hidden="1">"A33603"</definedName>
    <definedName name="FDD_174_9" hidden="1">"A33969"</definedName>
    <definedName name="FDD_175_0" hidden="1">"E36160"</definedName>
    <definedName name="FDD_175_1" hidden="1">"E36525"</definedName>
    <definedName name="FDD_175_2" hidden="1">"E36891"</definedName>
    <definedName name="FDD_176_0" hidden="1">"E36160"</definedName>
    <definedName name="FDD_176_1" hidden="1">"E36525"</definedName>
    <definedName name="FDD_176_2" hidden="1">"E36891"</definedName>
    <definedName name="FDD_177_0" hidden="1">"E36160"</definedName>
    <definedName name="FDD_177_1" hidden="1">"E36525"</definedName>
    <definedName name="FDD_177_2" hidden="1">"E36891"</definedName>
    <definedName name="FDD_178_0" hidden="1">"E36160"</definedName>
    <definedName name="FDD_178_1" hidden="1">"E36525"</definedName>
    <definedName name="FDD_178_2" hidden="1">"E36891"</definedName>
    <definedName name="FDD_179_0" hidden="1">"E36160"</definedName>
    <definedName name="FDD_179_1" hidden="1">"E36525"</definedName>
    <definedName name="FDD_179_2" hidden="1">"E36891"</definedName>
    <definedName name="FDD_18_0" hidden="1">"A25569"</definedName>
    <definedName name="FDD_180_0" hidden="1">"E36160"</definedName>
    <definedName name="FDD_180_1" hidden="1">"E36525"</definedName>
    <definedName name="FDD_180_2" hidden="1">"E36891"</definedName>
    <definedName name="FDD_181_0" hidden="1">"E36160"</definedName>
    <definedName name="FDD_181_1" hidden="1">"E36525"</definedName>
    <definedName name="FDD_181_2" hidden="1">"E36891"</definedName>
    <definedName name="FDD_182_0" hidden="1">"E36160"</definedName>
    <definedName name="FDD_182_1" hidden="1">"E36525"</definedName>
    <definedName name="FDD_182_2" hidden="1">"E36891"</definedName>
    <definedName name="FDD_183_0" hidden="1">"E36160"</definedName>
    <definedName name="FDD_183_1" hidden="1">"E36525"</definedName>
    <definedName name="FDD_183_2" hidden="1">"E36891"</definedName>
    <definedName name="FDD_184_0" hidden="1">"E36160"</definedName>
    <definedName name="FDD_184_1" hidden="1">"E36525"</definedName>
    <definedName name="FDD_184_2" hidden="1">"E36891"</definedName>
    <definedName name="FDD_185_0" hidden="1">"E36160"</definedName>
    <definedName name="FDD_185_1" hidden="1">"E36525"</definedName>
    <definedName name="FDD_185_2" hidden="1">"E36891"</definedName>
    <definedName name="FDD_186_0" hidden="1">"E36160"</definedName>
    <definedName name="FDD_186_1" hidden="1">"E36525"</definedName>
    <definedName name="FDD_186_2" hidden="1">"E36891"</definedName>
    <definedName name="FDD_187_0" hidden="1">"E36160"</definedName>
    <definedName name="FDD_187_1" hidden="1">"E36525"</definedName>
    <definedName name="FDD_187_2" hidden="1">"E36891"</definedName>
    <definedName name="FDD_188_0" hidden="1">"A30681"</definedName>
    <definedName name="FDD_188_1" hidden="1">"A31047"</definedName>
    <definedName name="FDD_188_10" hidden="1">"A34334"</definedName>
    <definedName name="FDD_188_11" hidden="1">"A34699"</definedName>
    <definedName name="FDD_188_12" hidden="1">"A35064"</definedName>
    <definedName name="FDD_188_13" hidden="1">"A35430"</definedName>
    <definedName name="FDD_188_14" hidden="1">"A35795"</definedName>
    <definedName name="FDD_188_2" hidden="1">"A31412"</definedName>
    <definedName name="FDD_188_3" hidden="1">"A31777"</definedName>
    <definedName name="FDD_188_4" hidden="1">"A32142"</definedName>
    <definedName name="FDD_188_5" hidden="1">"A32508"</definedName>
    <definedName name="FDD_188_6" hidden="1">"A32873"</definedName>
    <definedName name="FDD_188_7" hidden="1">"A33238"</definedName>
    <definedName name="FDD_188_8" hidden="1">"A33603"</definedName>
    <definedName name="FDD_188_9" hidden="1">"A33969"</definedName>
    <definedName name="FDD_189_0" hidden="1">"A30681"</definedName>
    <definedName name="FDD_189_1" hidden="1">"A31047"</definedName>
    <definedName name="FDD_189_10" hidden="1">"A34334"</definedName>
    <definedName name="FDD_189_11" hidden="1">"A34699"</definedName>
    <definedName name="FDD_189_12" hidden="1">"A35064"</definedName>
    <definedName name="FDD_189_13" hidden="1">"A35430"</definedName>
    <definedName name="FDD_189_14" hidden="1">"A35795"</definedName>
    <definedName name="FDD_189_2" hidden="1">"A31412"</definedName>
    <definedName name="FDD_189_3" hidden="1">"A31777"</definedName>
    <definedName name="FDD_189_4" hidden="1">"A32142"</definedName>
    <definedName name="FDD_189_5" hidden="1">"A32508"</definedName>
    <definedName name="FDD_189_6" hidden="1">"A32873"</definedName>
    <definedName name="FDD_189_7" hidden="1">"A33238"</definedName>
    <definedName name="FDD_189_8" hidden="1">"A33603"</definedName>
    <definedName name="FDD_189_9" hidden="1">"A33969"</definedName>
    <definedName name="FDD_19_0" hidden="1">"A25569"</definedName>
    <definedName name="FDD_190_0" hidden="1">"A30681"</definedName>
    <definedName name="FDD_190_1" hidden="1">"A31047"</definedName>
    <definedName name="FDD_190_10" hidden="1">"A34334"</definedName>
    <definedName name="FDD_190_11" hidden="1">"A34699"</definedName>
    <definedName name="FDD_190_12" hidden="1">"A35064"</definedName>
    <definedName name="FDD_190_13" hidden="1">"A35430"</definedName>
    <definedName name="FDD_190_14" hidden="1">"A35795"</definedName>
    <definedName name="FDD_190_2" hidden="1">"A31412"</definedName>
    <definedName name="FDD_190_3" hidden="1">"A31777"</definedName>
    <definedName name="FDD_190_4" hidden="1">"A32142"</definedName>
    <definedName name="FDD_190_5" hidden="1">"A32508"</definedName>
    <definedName name="FDD_190_6" hidden="1">"A32873"</definedName>
    <definedName name="FDD_190_7" hidden="1">"A33238"</definedName>
    <definedName name="FDD_190_8" hidden="1">"A33603"</definedName>
    <definedName name="FDD_190_9" hidden="1">"A33969"</definedName>
    <definedName name="FDD_191_0" hidden="1">"A30681"</definedName>
    <definedName name="FDD_191_1" hidden="1">"A31047"</definedName>
    <definedName name="FDD_191_10" hidden="1">"A34334"</definedName>
    <definedName name="FDD_191_11" hidden="1">"A34699"</definedName>
    <definedName name="FDD_191_12" hidden="1">"A35064"</definedName>
    <definedName name="FDD_191_13" hidden="1">"A35430"</definedName>
    <definedName name="FDD_191_14" hidden="1">"A35795"</definedName>
    <definedName name="FDD_191_2" hidden="1">"A31412"</definedName>
    <definedName name="FDD_191_3" hidden="1">"A31777"</definedName>
    <definedName name="FDD_191_4" hidden="1">"A32142"</definedName>
    <definedName name="FDD_191_5" hidden="1">"A32508"</definedName>
    <definedName name="FDD_191_6" hidden="1">"A32873"</definedName>
    <definedName name="FDD_191_7" hidden="1">"A33238"</definedName>
    <definedName name="FDD_191_8" hidden="1">"A33603"</definedName>
    <definedName name="FDD_191_9" hidden="1">"A33969"</definedName>
    <definedName name="FDD_192_0" hidden="1">"E36160"</definedName>
    <definedName name="FDD_192_1" hidden="1">"E36525"</definedName>
    <definedName name="FDD_192_2" hidden="1">"E36891"</definedName>
    <definedName name="FDD_193_0" hidden="1">"A30681"</definedName>
    <definedName name="FDD_193_1" hidden="1">"A31047"</definedName>
    <definedName name="FDD_193_10" hidden="1">"A34334"</definedName>
    <definedName name="FDD_193_11" hidden="1">"A34699"</definedName>
    <definedName name="FDD_193_12" hidden="1">"A35064"</definedName>
    <definedName name="FDD_193_13" hidden="1">"A35430"</definedName>
    <definedName name="FDD_193_14" hidden="1">"A35795"</definedName>
    <definedName name="FDD_193_2" hidden="1">"A31412"</definedName>
    <definedName name="FDD_193_3" hidden="1">"A31777"</definedName>
    <definedName name="FDD_193_4" hidden="1">"A32142"</definedName>
    <definedName name="FDD_193_5" hidden="1">"A32508"</definedName>
    <definedName name="FDD_193_6" hidden="1">"A32873"</definedName>
    <definedName name="FDD_193_7" hidden="1">"A33238"</definedName>
    <definedName name="FDD_193_8" hidden="1">"A33603"</definedName>
    <definedName name="FDD_193_9" hidden="1">"A33969"</definedName>
    <definedName name="FDD_194_0" hidden="1">"A30681"</definedName>
    <definedName name="FDD_194_1" hidden="1">"A31047"</definedName>
    <definedName name="FDD_194_10" hidden="1">"A34334"</definedName>
    <definedName name="FDD_194_11" hidden="1">"A34699"</definedName>
    <definedName name="FDD_194_12" hidden="1">"A35064"</definedName>
    <definedName name="FDD_194_13" hidden="1">"A35430"</definedName>
    <definedName name="FDD_194_14" hidden="1">"A35795"</definedName>
    <definedName name="FDD_194_2" hidden="1">"A31412"</definedName>
    <definedName name="FDD_194_3" hidden="1">"A31777"</definedName>
    <definedName name="FDD_194_4" hidden="1">"A32142"</definedName>
    <definedName name="FDD_194_5" hidden="1">"A32508"</definedName>
    <definedName name="FDD_194_6" hidden="1">"A32873"</definedName>
    <definedName name="FDD_194_7" hidden="1">"A33238"</definedName>
    <definedName name="FDD_194_8" hidden="1">"A33603"</definedName>
    <definedName name="FDD_194_9" hidden="1">"A33969"</definedName>
    <definedName name="FDD_195_0" hidden="1">"A30681"</definedName>
    <definedName name="FDD_195_1" hidden="1">"A31047"</definedName>
    <definedName name="FDD_195_10" hidden="1">"A34334"</definedName>
    <definedName name="FDD_195_11" hidden="1">"A34699"</definedName>
    <definedName name="FDD_195_12" hidden="1">"A35064"</definedName>
    <definedName name="FDD_195_13" hidden="1">"A35430"</definedName>
    <definedName name="FDD_195_14" hidden="1">"A35795"</definedName>
    <definedName name="FDD_195_2" hidden="1">"A31412"</definedName>
    <definedName name="FDD_195_3" hidden="1">"A31777"</definedName>
    <definedName name="FDD_195_4" hidden="1">"A32142"</definedName>
    <definedName name="FDD_195_5" hidden="1">"A32508"</definedName>
    <definedName name="FDD_195_6" hidden="1">"A32873"</definedName>
    <definedName name="FDD_195_7" hidden="1">"A33238"</definedName>
    <definedName name="FDD_195_8" hidden="1">"A33603"</definedName>
    <definedName name="FDD_195_9" hidden="1">"A33969"</definedName>
    <definedName name="FDD_196_0" hidden="1">"E36160"</definedName>
    <definedName name="FDD_196_1" hidden="1">"E36525"</definedName>
    <definedName name="FDD_196_2" hidden="1">"E36891"</definedName>
    <definedName name="FDD_197_0" hidden="1">"A30681"</definedName>
    <definedName name="FDD_197_1" hidden="1">"A31047"</definedName>
    <definedName name="FDD_197_10" hidden="1">"A34334"</definedName>
    <definedName name="FDD_197_11" hidden="1">"A34699"</definedName>
    <definedName name="FDD_197_12" hidden="1">"A35064"</definedName>
    <definedName name="FDD_197_13" hidden="1">"A35430"</definedName>
    <definedName name="FDD_197_14" hidden="1">"A35795"</definedName>
    <definedName name="FDD_197_2" hidden="1">"A31412"</definedName>
    <definedName name="FDD_197_3" hidden="1">"A31777"</definedName>
    <definedName name="FDD_197_4" hidden="1">"A32142"</definedName>
    <definedName name="FDD_197_5" hidden="1">"A32508"</definedName>
    <definedName name="FDD_197_6" hidden="1">"A32873"</definedName>
    <definedName name="FDD_197_7" hidden="1">"A33238"</definedName>
    <definedName name="FDD_197_8" hidden="1">"A33603"</definedName>
    <definedName name="FDD_197_9" hidden="1">"A33969"</definedName>
    <definedName name="FDD_198_0" hidden="1">"A30681"</definedName>
    <definedName name="FDD_198_1" hidden="1">"A31047"</definedName>
    <definedName name="FDD_198_10" hidden="1">"U34334"</definedName>
    <definedName name="FDD_198_11" hidden="1">"U34699"</definedName>
    <definedName name="FDD_198_12" hidden="1">"U35064"</definedName>
    <definedName name="FDD_198_13" hidden="1">"U35430"</definedName>
    <definedName name="FDD_198_14" hidden="1">"U35795"</definedName>
    <definedName name="FDD_198_2" hidden="1">"A31412"</definedName>
    <definedName name="FDD_198_3" hidden="1">"U31777"</definedName>
    <definedName name="FDD_198_4" hidden="1">"U32142"</definedName>
    <definedName name="FDD_198_5" hidden="1">"U32508"</definedName>
    <definedName name="FDD_198_6" hidden="1">"U32873"</definedName>
    <definedName name="FDD_198_7" hidden="1">"U33238"</definedName>
    <definedName name="FDD_198_8" hidden="1">"U33603"</definedName>
    <definedName name="FDD_198_9" hidden="1">"U33969"</definedName>
    <definedName name="FDD_199_0" hidden="1">"E36160"</definedName>
    <definedName name="FDD_199_1" hidden="1">"E36525"</definedName>
    <definedName name="FDD_199_2" hidden="1">"E36891"</definedName>
    <definedName name="FDD_2_0" hidden="1">"A25569"</definedName>
    <definedName name="FDD_20_0" hidden="1">"A25569"</definedName>
    <definedName name="FDD_200_0" hidden="1">"E36160"</definedName>
    <definedName name="FDD_200_1" hidden="1">"E36525"</definedName>
    <definedName name="FDD_200_2" hidden="1">"E36891"</definedName>
    <definedName name="FDD_201_0" hidden="1">"A30681"</definedName>
    <definedName name="FDD_201_1" hidden="1">"A31047"</definedName>
    <definedName name="FDD_201_10" hidden="1">"A34334"</definedName>
    <definedName name="FDD_201_11" hidden="1">"A34699"</definedName>
    <definedName name="FDD_201_12" hidden="1">"A35064"</definedName>
    <definedName name="FDD_201_13" hidden="1">"A35430"</definedName>
    <definedName name="FDD_201_14" hidden="1">"A35795"</definedName>
    <definedName name="FDD_201_2" hidden="1">"A31412"</definedName>
    <definedName name="FDD_201_3" hidden="1">"A31777"</definedName>
    <definedName name="FDD_201_4" hidden="1">"A32142"</definedName>
    <definedName name="FDD_201_5" hidden="1">"A32508"</definedName>
    <definedName name="FDD_201_6" hidden="1">"A32873"</definedName>
    <definedName name="FDD_201_7" hidden="1">"A33238"</definedName>
    <definedName name="FDD_201_8" hidden="1">"A33603"</definedName>
    <definedName name="FDD_201_9" hidden="1">"A33969"</definedName>
    <definedName name="FDD_202_0" hidden="1">"A30681"</definedName>
    <definedName name="FDD_202_1" hidden="1">"A31047"</definedName>
    <definedName name="FDD_202_10" hidden="1">"A34334"</definedName>
    <definedName name="FDD_202_11" hidden="1">"A34699"</definedName>
    <definedName name="FDD_202_12" hidden="1">"A35064"</definedName>
    <definedName name="FDD_202_13" hidden="1">"A35430"</definedName>
    <definedName name="FDD_202_14" hidden="1">"A35795"</definedName>
    <definedName name="FDD_202_2" hidden="1">"A31412"</definedName>
    <definedName name="FDD_202_3" hidden="1">"A31777"</definedName>
    <definedName name="FDD_202_4" hidden="1">"A32142"</definedName>
    <definedName name="FDD_202_5" hidden="1">"A32508"</definedName>
    <definedName name="FDD_202_6" hidden="1">"A32873"</definedName>
    <definedName name="FDD_202_7" hidden="1">"A33238"</definedName>
    <definedName name="FDD_202_8" hidden="1">"A33603"</definedName>
    <definedName name="FDD_202_9" hidden="1">"A33969"</definedName>
    <definedName name="FDD_203_0" hidden="1">"E36160"</definedName>
    <definedName name="FDD_203_1" hidden="1">"E36525"</definedName>
    <definedName name="FDD_203_2" hidden="1">"E36891"</definedName>
    <definedName name="FDD_204_0" hidden="1">"A25569"</definedName>
    <definedName name="FDD_205_0" hidden="1">"A25569"</definedName>
    <definedName name="FDD_206_0" hidden="1">"A25569"</definedName>
    <definedName name="FDD_207_0" hidden="1">"A25569"</definedName>
    <definedName name="FDD_208_0" hidden="1">"E36160"</definedName>
    <definedName name="FDD_208_1" hidden="1">"E36525"</definedName>
    <definedName name="FDD_208_2" hidden="1">"E36891"</definedName>
    <definedName name="FDD_209_0" hidden="1">"A25569"</definedName>
    <definedName name="FDD_21_0" hidden="1">"A25569"</definedName>
    <definedName name="FDD_210_0" hidden="1">"A25569"</definedName>
    <definedName name="FDD_211_0" hidden="1">"A25569"</definedName>
    <definedName name="FDD_212_0" hidden="1">"A25569"</definedName>
    <definedName name="FDD_213_0" hidden="1">"E36160"</definedName>
    <definedName name="FDD_213_1" hidden="1">"E36525"</definedName>
    <definedName name="FDD_213_2" hidden="1">"E36891"</definedName>
    <definedName name="FDD_214_0" hidden="1">"A25569"</definedName>
    <definedName name="FDD_215_0" hidden="1">"A25569"</definedName>
    <definedName name="FDD_216_0" hidden="1">"A25569"</definedName>
    <definedName name="FDD_217_0" hidden="1">"A25569"</definedName>
    <definedName name="FDD_218_0" hidden="1">"E36160"</definedName>
    <definedName name="FDD_218_1" hidden="1">"E36525"</definedName>
    <definedName name="FDD_218_2" hidden="1">"E36891"</definedName>
    <definedName name="FDD_219_0" hidden="1">"U25569"</definedName>
    <definedName name="FDD_22_0" hidden="1">"A25569"</definedName>
    <definedName name="FDD_220_0" hidden="1">"U25569"</definedName>
    <definedName name="FDD_221_0" hidden="1">"U25569"</definedName>
    <definedName name="FDD_222_0" hidden="1">"U25569"</definedName>
    <definedName name="FDD_223_0" hidden="1">"E36160"</definedName>
    <definedName name="FDD_223_1" hidden="1">"E36525"</definedName>
    <definedName name="FDD_223_2" hidden="1">"E36891"</definedName>
    <definedName name="FDD_224_0" hidden="1">"A25569"</definedName>
    <definedName name="FDD_225_0" hidden="1">"A25569"</definedName>
    <definedName name="FDD_226_0" hidden="1">"A25569"</definedName>
    <definedName name="FDD_227_0" hidden="1">"A25569"</definedName>
    <definedName name="FDD_228_0" hidden="1">"E36160"</definedName>
    <definedName name="FDD_228_1" hidden="1">"E36525"</definedName>
    <definedName name="FDD_228_2" hidden="1">"E36891"</definedName>
    <definedName name="FDD_229_0" hidden="1">"A25569"</definedName>
    <definedName name="FDD_23_0" hidden="1">"A25569"</definedName>
    <definedName name="FDD_230_0" hidden="1">"A25569"</definedName>
    <definedName name="FDD_231_0" hidden="1">"A25569"</definedName>
    <definedName name="FDD_232_0" hidden="1">"A25569"</definedName>
    <definedName name="FDD_233_0" hidden="1">"A25569"</definedName>
    <definedName name="FDD_234_0" hidden="1">"A25569"</definedName>
    <definedName name="FDD_235_0" hidden="1">"A25569"</definedName>
    <definedName name="FDD_236_0" hidden="1">"A25569"</definedName>
    <definedName name="FDD_237_0" hidden="1">"A25569"</definedName>
    <definedName name="FDD_238_0" hidden="1">"A30681"</definedName>
    <definedName name="FDD_238_1" hidden="1">"A31047"</definedName>
    <definedName name="FDD_238_10" hidden="1">"A34334"</definedName>
    <definedName name="FDD_238_11" hidden="1">"A34699"</definedName>
    <definedName name="FDD_238_12" hidden="1">"A35064"</definedName>
    <definedName name="FDD_238_13" hidden="1">"A35430"</definedName>
    <definedName name="FDD_238_14" hidden="1">"A35795"</definedName>
    <definedName name="FDD_238_2" hidden="1">"A31412"</definedName>
    <definedName name="FDD_238_3" hidden="1">"A31777"</definedName>
    <definedName name="FDD_238_4" hidden="1">"A32142"</definedName>
    <definedName name="FDD_238_5" hidden="1">"A32508"</definedName>
    <definedName name="FDD_238_6" hidden="1">"A32873"</definedName>
    <definedName name="FDD_238_7" hidden="1">"A33238"</definedName>
    <definedName name="FDD_238_8" hidden="1">"A33603"</definedName>
    <definedName name="FDD_238_9" hidden="1">"A33969"</definedName>
    <definedName name="FDD_24_0" hidden="1">"A25569"</definedName>
    <definedName name="FDD_243_0" hidden="1">"E36160"</definedName>
    <definedName name="FDD_243_1" hidden="1">"E36525"</definedName>
    <definedName name="FDD_243_2" hidden="1">"E36891"</definedName>
    <definedName name="FDD_244_0" hidden="1">"A25569"</definedName>
    <definedName name="FDD_245_0" hidden="1">"A25569"</definedName>
    <definedName name="FDD_246_0" hidden="1">"A25569"</definedName>
    <definedName name="FDD_247_0" hidden="1">"A25569"</definedName>
    <definedName name="FDD_248_0" hidden="1">"E36160"</definedName>
    <definedName name="FDD_248_1" hidden="1">"E36525"</definedName>
    <definedName name="FDD_248_2" hidden="1">"E36891"</definedName>
    <definedName name="FDD_249_0" hidden="1">"A25569"</definedName>
    <definedName name="FDD_25_0" hidden="1">"A25569"</definedName>
    <definedName name="FDD_250_0" hidden="1">"A25569"</definedName>
    <definedName name="FDD_251_0" hidden="1">"A25569"</definedName>
    <definedName name="FDD_252_0" hidden="1">"A25569"</definedName>
    <definedName name="FDD_253_0" hidden="1">"E36160"</definedName>
    <definedName name="FDD_253_1" hidden="1">"E36525"</definedName>
    <definedName name="FDD_253_2" hidden="1">"E36891"</definedName>
    <definedName name="FDD_254_0" hidden="1">"E36160"</definedName>
    <definedName name="FDD_254_1" hidden="1">"E36525"</definedName>
    <definedName name="FDD_254_2" hidden="1">"E36891"</definedName>
    <definedName name="FDD_255_0" hidden="1">"E36160"</definedName>
    <definedName name="FDD_255_1" hidden="1">"E36525"</definedName>
    <definedName name="FDD_255_2" hidden="1">"E36891"</definedName>
    <definedName name="FDD_256_0" hidden="1">"U36160"</definedName>
    <definedName name="FDD_256_1" hidden="1">"U36525"</definedName>
    <definedName name="FDD_256_2" hidden="1">"U36891"</definedName>
    <definedName name="FDD_257_0" hidden="1">"E36160"</definedName>
    <definedName name="FDD_257_1" hidden="1">"E36525"</definedName>
    <definedName name="FDD_257_2" hidden="1">"E36891"</definedName>
    <definedName name="FDD_258_0" hidden="1">"E36160"</definedName>
    <definedName name="FDD_258_1" hidden="1">"E36525"</definedName>
    <definedName name="FDD_258_2" hidden="1">"E36891"</definedName>
    <definedName name="FDD_259_0" hidden="1">"E36160"</definedName>
    <definedName name="FDD_259_1" hidden="1">"E36525"</definedName>
    <definedName name="FDD_259_2" hidden="1">"E36891"</definedName>
    <definedName name="FDD_26_0" hidden="1">"A25569"</definedName>
    <definedName name="FDD_260_0" hidden="1">"E36160"</definedName>
    <definedName name="FDD_260_1" hidden="1">"E36525"</definedName>
    <definedName name="FDD_260_2" hidden="1">"E36891"</definedName>
    <definedName name="FDD_261_0" hidden="1">"E36160"</definedName>
    <definedName name="FDD_261_1" hidden="1">"E36525"</definedName>
    <definedName name="FDD_261_2" hidden="1">"E36891"</definedName>
    <definedName name="FDD_264_0" hidden="1">"E36160"</definedName>
    <definedName name="FDD_264_1" hidden="1">"E36525"</definedName>
    <definedName name="FDD_264_2" hidden="1">"E36891"</definedName>
    <definedName name="FDD_265_0" hidden="1">"A25569"</definedName>
    <definedName name="FDD_266_0" hidden="1">"A25569"</definedName>
    <definedName name="FDD_267_0" hidden="1">"A25569"</definedName>
    <definedName name="FDD_268_0" hidden="1">"A25569"</definedName>
    <definedName name="FDD_269_0" hidden="1">"E36160"</definedName>
    <definedName name="FDD_269_1" hidden="1">"E36525"</definedName>
    <definedName name="FDD_269_2" hidden="1">"E36891"</definedName>
    <definedName name="FDD_27_0" hidden="1">"A25569"</definedName>
    <definedName name="FDD_270_0" hidden="1">"A25569"</definedName>
    <definedName name="FDD_271_0" hidden="1">"A25569"</definedName>
    <definedName name="FDD_272_0" hidden="1">"A25569"</definedName>
    <definedName name="FDD_273_0" hidden="1">"A25569"</definedName>
    <definedName name="FDD_274_0" hidden="1">"E36160"</definedName>
    <definedName name="FDD_274_1" hidden="1">"E36525"</definedName>
    <definedName name="FDD_274_2" hidden="1">"E36891"</definedName>
    <definedName name="FDD_275_0" hidden="1">"A25569"</definedName>
    <definedName name="FDD_276_0" hidden="1">"A25569"</definedName>
    <definedName name="FDD_277_0" hidden="1">"A25569"</definedName>
    <definedName name="FDD_278_0" hidden="1">"A25569"</definedName>
    <definedName name="FDD_279_0" hidden="1">"E36160"</definedName>
    <definedName name="FDD_279_1" hidden="1">"E36525"</definedName>
    <definedName name="FDD_279_2" hidden="1">"E36891"</definedName>
    <definedName name="FDD_28_0" hidden="1">"A25569"</definedName>
    <definedName name="FDD_280_0" hidden="1">"E36160"</definedName>
    <definedName name="FDD_280_1" hidden="1">"E36525"</definedName>
    <definedName name="FDD_280_2" hidden="1">"E36891"</definedName>
    <definedName name="FDD_281_0" hidden="1">"E36160"</definedName>
    <definedName name="FDD_281_1" hidden="1">"E36525"</definedName>
    <definedName name="FDD_281_2" hidden="1">"E36891"</definedName>
    <definedName name="FDD_282_0" hidden="1">"E36160"</definedName>
    <definedName name="FDD_282_1" hidden="1">"E36525"</definedName>
    <definedName name="FDD_282_2" hidden="1">"E36891"</definedName>
    <definedName name="FDD_283_0" hidden="1">"E36160"</definedName>
    <definedName name="FDD_283_1" hidden="1">"E36525"</definedName>
    <definedName name="FDD_283_2" hidden="1">"E36891"</definedName>
    <definedName name="FDD_284_0" hidden="1">"A30681"</definedName>
    <definedName name="FDD_284_1" hidden="1">"A31047"</definedName>
    <definedName name="FDD_284_10" hidden="1">"A34334"</definedName>
    <definedName name="FDD_284_11" hidden="1">"A34699"</definedName>
    <definedName name="FDD_284_12" hidden="1">"A35064"</definedName>
    <definedName name="FDD_284_13" hidden="1">"A35430"</definedName>
    <definedName name="FDD_284_14" hidden="1">"A35795"</definedName>
    <definedName name="FDD_284_2" hidden="1">"A31412"</definedName>
    <definedName name="FDD_284_3" hidden="1">"A31777"</definedName>
    <definedName name="FDD_284_4" hidden="1">"A32142"</definedName>
    <definedName name="FDD_284_5" hidden="1">"A32508"</definedName>
    <definedName name="FDD_284_6" hidden="1">"A32873"</definedName>
    <definedName name="FDD_284_7" hidden="1">"A33238"</definedName>
    <definedName name="FDD_284_8" hidden="1">"A33603"</definedName>
    <definedName name="FDD_284_9" hidden="1">"A33969"</definedName>
    <definedName name="FDD_285_0" hidden="1">"A35795"</definedName>
    <definedName name="FDD_285_1" hidden="1">"E36160"</definedName>
    <definedName name="FDD_285_10" hidden="1">"E39447"</definedName>
    <definedName name="FDD_285_11" hidden="1">"E39813"</definedName>
    <definedName name="FDD_285_12" hidden="1">"E40178"</definedName>
    <definedName name="FDD_285_13" hidden="1">"E40543"</definedName>
    <definedName name="FDD_285_14" hidden="1">"E40908"</definedName>
    <definedName name="FDD_285_15" hidden="1">"E41274"</definedName>
    <definedName name="FDD_285_16" hidden="1">"E41639"</definedName>
    <definedName name="FDD_285_17" hidden="1">"E42004"</definedName>
    <definedName name="FDD_285_18" hidden="1">"E42369"</definedName>
    <definedName name="FDD_285_19" hidden="1">"E42735"</definedName>
    <definedName name="FDD_285_2" hidden="1">"E36525"</definedName>
    <definedName name="FDD_285_20" hidden="1">"E43100"</definedName>
    <definedName name="FDD_285_21" hidden="1">"E43465"</definedName>
    <definedName name="FDD_285_22" hidden="1">"E43830"</definedName>
    <definedName name="FDD_285_23" hidden="1">"E44196"</definedName>
    <definedName name="FDD_285_24" hidden="1">"E44561"</definedName>
    <definedName name="FDD_285_25" hidden="1">"E44926"</definedName>
    <definedName name="FDD_285_3" hidden="1">"E36891"</definedName>
    <definedName name="FDD_285_4" hidden="1">"E37256"</definedName>
    <definedName name="FDD_285_5" hidden="1">"E37621"</definedName>
    <definedName name="FDD_285_6" hidden="1">"E37986"</definedName>
    <definedName name="FDD_285_7" hidden="1">"E38352"</definedName>
    <definedName name="FDD_285_8" hidden="1">"E38717"</definedName>
    <definedName name="FDD_285_9" hidden="1">"E39082"</definedName>
    <definedName name="FDD_286_0" hidden="1">"E36160"</definedName>
    <definedName name="FDD_286_1" hidden="1">"E36525"</definedName>
    <definedName name="FDD_286_10" hidden="1">"E39813"</definedName>
    <definedName name="FDD_286_11" hidden="1">"E40178"</definedName>
    <definedName name="FDD_286_12" hidden="1">"E40543"</definedName>
    <definedName name="FDD_286_13" hidden="1">"E40908"</definedName>
    <definedName name="FDD_286_14" hidden="1">"E41274"</definedName>
    <definedName name="FDD_286_15" hidden="1">"E41639"</definedName>
    <definedName name="FDD_286_16" hidden="1">"E42004"</definedName>
    <definedName name="FDD_286_17" hidden="1">"E42369"</definedName>
    <definedName name="FDD_286_18" hidden="1">"E42735"</definedName>
    <definedName name="FDD_286_19" hidden="1">"E43100"</definedName>
    <definedName name="FDD_286_2" hidden="1">"E36891"</definedName>
    <definedName name="FDD_286_20" hidden="1">"E43465"</definedName>
    <definedName name="FDD_286_21" hidden="1">"E43830"</definedName>
    <definedName name="FDD_286_22" hidden="1">"E44196"</definedName>
    <definedName name="FDD_286_23" hidden="1">"E44561"</definedName>
    <definedName name="FDD_286_24" hidden="1">"E44926"</definedName>
    <definedName name="FDD_286_3" hidden="1">"E37256"</definedName>
    <definedName name="FDD_286_4" hidden="1">"E37621"</definedName>
    <definedName name="FDD_286_5" hidden="1">"E37986"</definedName>
    <definedName name="FDD_286_6" hidden="1">"E38352"</definedName>
    <definedName name="FDD_286_7" hidden="1">"E38717"</definedName>
    <definedName name="FDD_286_8" hidden="1">"E39082"</definedName>
    <definedName name="FDD_286_9" hidden="1">"E39447"</definedName>
    <definedName name="FDD_287_0" hidden="1">"A25569"</definedName>
    <definedName name="FDD_288_0" hidden="1">"A25569"</definedName>
    <definedName name="FDD_289_0" hidden="1">"A36890"</definedName>
    <definedName name="FDD_29_0" hidden="1">"A25569"</definedName>
    <definedName name="FDD_290_0" hidden="1">"A36890"</definedName>
    <definedName name="FDD_291_0" hidden="1">"A25569"</definedName>
    <definedName name="FDD_295_0" hidden="1">"U25569"</definedName>
    <definedName name="FDD_296_0" hidden="1">"A25569"</definedName>
    <definedName name="FDD_297_0" hidden="1">"A25569"</definedName>
    <definedName name="FDD_298_0" hidden="1">"A25569"</definedName>
    <definedName name="FDD_299_0" hidden="1">"A25569"</definedName>
    <definedName name="FDD_3_0" hidden="1">"A25569"</definedName>
    <definedName name="FDD_30_0" hidden="1">"A25569"</definedName>
    <definedName name="FDD_300_0" hidden="1">"U25569"</definedName>
    <definedName name="FDD_301_0" hidden="1">"U35795"</definedName>
    <definedName name="FDD_301_1" hidden="1">"U36160"</definedName>
    <definedName name="FDD_301_2" hidden="1">"U36525"</definedName>
    <definedName name="FDD_302_0" hidden="1">"U35795"</definedName>
    <definedName name="FDD_302_1" hidden="1">"U36160"</definedName>
    <definedName name="FDD_302_2" hidden="1">"U36525"</definedName>
    <definedName name="FDD_303_0" hidden="1">"U35795"</definedName>
    <definedName name="FDD_303_1" hidden="1">"U36160"</definedName>
    <definedName name="FDD_303_2" hidden="1">"U36525"</definedName>
    <definedName name="FDD_304_0" hidden="1">"U35795"</definedName>
    <definedName name="FDD_304_1" hidden="1">"U36160"</definedName>
    <definedName name="FDD_304_2" hidden="1">"U36525"</definedName>
    <definedName name="FDD_305_0" hidden="1">"A30681"</definedName>
    <definedName name="FDD_305_1" hidden="1">"A31047"</definedName>
    <definedName name="FDD_305_10" hidden="1">"U34334"</definedName>
    <definedName name="FDD_305_11" hidden="1">"U34699"</definedName>
    <definedName name="FDD_305_12" hidden="1">"U35064"</definedName>
    <definedName name="FDD_305_13" hidden="1">"U35430"</definedName>
    <definedName name="FDD_305_14" hidden="1">"U35795"</definedName>
    <definedName name="FDD_305_2" hidden="1">"A31412"</definedName>
    <definedName name="FDD_305_3" hidden="1">"U31777"</definedName>
    <definedName name="FDD_305_4" hidden="1">"U32142"</definedName>
    <definedName name="FDD_305_5" hidden="1">"U32508"</definedName>
    <definedName name="FDD_305_6" hidden="1">"U32873"</definedName>
    <definedName name="FDD_305_7" hidden="1">"U33238"</definedName>
    <definedName name="FDD_305_8" hidden="1">"U33603"</definedName>
    <definedName name="FDD_305_9" hidden="1">"U33969"</definedName>
    <definedName name="FDD_306_0" hidden="1">"U35795"</definedName>
    <definedName name="FDD_306_1" hidden="1">"E36160"</definedName>
    <definedName name="FDD_306_2" hidden="1">"U36525"</definedName>
    <definedName name="FDD_307_0" hidden="1">"A35795"</definedName>
    <definedName name="FDD_307_1" hidden="1">"U36160"</definedName>
    <definedName name="FDD_307_2" hidden="1">"U36525"</definedName>
    <definedName name="FDD_31_0" hidden="1">"A25569"</definedName>
    <definedName name="FDD_32_0" hidden="1">"A25569"</definedName>
    <definedName name="FDD_33_0" hidden="1">"A25569"</definedName>
    <definedName name="FDD_34_0" hidden="1">"A25569"</definedName>
    <definedName name="FDD_35_0" hidden="1">"A25569"</definedName>
    <definedName name="FDD_36_0" hidden="1">"A25569"</definedName>
    <definedName name="FDD_37_0" hidden="1">"A25569"</definedName>
    <definedName name="FDD_38_0" hidden="1">"A25569"</definedName>
    <definedName name="FDD_39_0" hidden="1">"A25569"</definedName>
    <definedName name="FDD_4_0" hidden="1">"A25569"</definedName>
    <definedName name="FDD_40_0" hidden="1">"A25569"</definedName>
    <definedName name="FDD_41_0" hidden="1">"U25569"</definedName>
    <definedName name="FDD_42_0" hidden="1">"U25569"</definedName>
    <definedName name="FDD_43_0" hidden="1">"A25569"</definedName>
    <definedName name="FDD_44_0" hidden="1">"A30681"</definedName>
    <definedName name="FDD_44_1" hidden="1">"A31047"</definedName>
    <definedName name="FDD_44_10" hidden="1">"A34334"</definedName>
    <definedName name="FDD_44_11" hidden="1">"A34699"</definedName>
    <definedName name="FDD_44_12" hidden="1">"A35064"</definedName>
    <definedName name="FDD_44_13" hidden="1">"A35430"</definedName>
    <definedName name="FDD_44_14" hidden="1">"A35795"</definedName>
    <definedName name="FDD_44_2" hidden="1">"A31412"</definedName>
    <definedName name="FDD_44_3" hidden="1">"A31777"</definedName>
    <definedName name="FDD_44_4" hidden="1">"A32142"</definedName>
    <definedName name="FDD_44_5" hidden="1">"A32508"</definedName>
    <definedName name="FDD_44_6" hidden="1">"A32873"</definedName>
    <definedName name="FDD_44_7" hidden="1">"A33238"</definedName>
    <definedName name="FDD_44_8" hidden="1">"A33603"</definedName>
    <definedName name="FDD_44_9" hidden="1">"A33969"</definedName>
    <definedName name="FDD_45_0" hidden="1">"A30681"</definedName>
    <definedName name="FDD_45_1" hidden="1">"A31047"</definedName>
    <definedName name="FDD_45_10" hidden="1">"A34334"</definedName>
    <definedName name="FDD_45_11" hidden="1">"A34699"</definedName>
    <definedName name="FDD_45_12" hidden="1">"A35064"</definedName>
    <definedName name="FDD_45_13" hidden="1">"A35430"</definedName>
    <definedName name="FDD_45_14" hidden="1">"A35795"</definedName>
    <definedName name="FDD_45_2" hidden="1">"A31412"</definedName>
    <definedName name="FDD_45_3" hidden="1">"A31777"</definedName>
    <definedName name="FDD_45_4" hidden="1">"A32142"</definedName>
    <definedName name="FDD_45_5" hidden="1">"A32508"</definedName>
    <definedName name="FDD_45_6" hidden="1">"A32873"</definedName>
    <definedName name="FDD_45_7" hidden="1">"A33238"</definedName>
    <definedName name="FDD_45_8" hidden="1">"A33603"</definedName>
    <definedName name="FDD_45_9" hidden="1">"A33969"</definedName>
    <definedName name="FDD_46_0" hidden="1">"A30681"</definedName>
    <definedName name="FDD_46_1" hidden="1">"A31047"</definedName>
    <definedName name="FDD_46_10" hidden="1">"A34334"</definedName>
    <definedName name="FDD_46_11" hidden="1">"A34699"</definedName>
    <definedName name="FDD_46_12" hidden="1">"A35064"</definedName>
    <definedName name="FDD_46_13" hidden="1">"A35430"</definedName>
    <definedName name="FDD_46_14" hidden="1">"A35795"</definedName>
    <definedName name="FDD_46_2" hidden="1">"A31412"</definedName>
    <definedName name="FDD_46_3" hidden="1">"A31777"</definedName>
    <definedName name="FDD_46_4" hidden="1">"A32142"</definedName>
    <definedName name="FDD_46_5" hidden="1">"A32508"</definedName>
    <definedName name="FDD_46_6" hidden="1">"A32873"</definedName>
    <definedName name="FDD_46_7" hidden="1">"A33238"</definedName>
    <definedName name="FDD_46_8" hidden="1">"A33603"</definedName>
    <definedName name="FDD_46_9" hidden="1">"A33969"</definedName>
    <definedName name="FDD_47_0" hidden="1">"A30681"</definedName>
    <definedName name="FDD_47_1" hidden="1">"A31047"</definedName>
    <definedName name="FDD_47_10" hidden="1">"A34334"</definedName>
    <definedName name="FDD_47_11" hidden="1">"A34699"</definedName>
    <definedName name="FDD_47_12" hidden="1">"A35064"</definedName>
    <definedName name="FDD_47_13" hidden="1">"A35430"</definedName>
    <definedName name="FDD_47_14" hidden="1">"A35795"</definedName>
    <definedName name="FDD_47_2" hidden="1">"A31412"</definedName>
    <definedName name="FDD_47_3" hidden="1">"A31777"</definedName>
    <definedName name="FDD_47_4" hidden="1">"A32142"</definedName>
    <definedName name="FDD_47_5" hidden="1">"A32508"</definedName>
    <definedName name="FDD_47_6" hidden="1">"A32873"</definedName>
    <definedName name="FDD_47_7" hidden="1">"A33238"</definedName>
    <definedName name="FDD_47_8" hidden="1">"A33603"</definedName>
    <definedName name="FDD_47_9" hidden="1">"A33969"</definedName>
    <definedName name="FDD_48_0" hidden="1">"A30681"</definedName>
    <definedName name="FDD_48_1" hidden="1">"A31047"</definedName>
    <definedName name="FDD_48_10" hidden="1">"A34334"</definedName>
    <definedName name="FDD_48_11" hidden="1">"A34699"</definedName>
    <definedName name="FDD_48_12" hidden="1">"A35064"</definedName>
    <definedName name="FDD_48_13" hidden="1">"A35430"</definedName>
    <definedName name="FDD_48_14" hidden="1">"A35795"</definedName>
    <definedName name="FDD_48_2" hidden="1">"A31412"</definedName>
    <definedName name="FDD_48_3" hidden="1">"A31777"</definedName>
    <definedName name="FDD_48_4" hidden="1">"A32142"</definedName>
    <definedName name="FDD_48_5" hidden="1">"A32508"</definedName>
    <definedName name="FDD_48_6" hidden="1">"A32873"</definedName>
    <definedName name="FDD_48_7" hidden="1">"A33238"</definedName>
    <definedName name="FDD_48_8" hidden="1">"A33603"</definedName>
    <definedName name="FDD_48_9" hidden="1">"A33969"</definedName>
    <definedName name="FDD_49_0" hidden="1">"A30681"</definedName>
    <definedName name="FDD_49_1" hidden="1">"A31047"</definedName>
    <definedName name="FDD_49_10" hidden="1">"A34334"</definedName>
    <definedName name="FDD_49_11" hidden="1">"A34699"</definedName>
    <definedName name="FDD_49_12" hidden="1">"A35064"</definedName>
    <definedName name="FDD_49_13" hidden="1">"A35430"</definedName>
    <definedName name="FDD_49_14" hidden="1">"A35795"</definedName>
    <definedName name="FDD_49_2" hidden="1">"A31412"</definedName>
    <definedName name="FDD_49_3" hidden="1">"A31777"</definedName>
    <definedName name="FDD_49_4" hidden="1">"A32142"</definedName>
    <definedName name="FDD_49_5" hidden="1">"A32508"</definedName>
    <definedName name="FDD_49_6" hidden="1">"A32873"</definedName>
    <definedName name="FDD_49_7" hidden="1">"A33238"</definedName>
    <definedName name="FDD_49_8" hidden="1">"A33603"</definedName>
    <definedName name="FDD_49_9" hidden="1">"A33969"</definedName>
    <definedName name="FDD_5_0" hidden="1">"A25569"</definedName>
    <definedName name="FDD_50_0" hidden="1">"A30681"</definedName>
    <definedName name="FDD_50_1" hidden="1">"A31047"</definedName>
    <definedName name="FDD_50_10" hidden="1">"A34334"</definedName>
    <definedName name="FDD_50_11" hidden="1">"A34699"</definedName>
    <definedName name="FDD_50_12" hidden="1">"A35064"</definedName>
    <definedName name="FDD_50_13" hidden="1">"A35430"</definedName>
    <definedName name="FDD_50_14" hidden="1">"A35795"</definedName>
    <definedName name="FDD_50_2" hidden="1">"A31412"</definedName>
    <definedName name="FDD_50_3" hidden="1">"A31777"</definedName>
    <definedName name="FDD_50_4" hidden="1">"A32142"</definedName>
    <definedName name="FDD_50_5" hidden="1">"A32508"</definedName>
    <definedName name="FDD_50_6" hidden="1">"A32873"</definedName>
    <definedName name="FDD_50_7" hidden="1">"A33238"</definedName>
    <definedName name="FDD_50_8" hidden="1">"A33603"</definedName>
    <definedName name="FDD_50_9" hidden="1">"A33969"</definedName>
    <definedName name="FDD_51_0" hidden="1">"A30681"</definedName>
    <definedName name="FDD_51_1" hidden="1">"A31047"</definedName>
    <definedName name="FDD_51_10" hidden="1">"A34334"</definedName>
    <definedName name="FDD_51_11" hidden="1">"A34699"</definedName>
    <definedName name="FDD_51_12" hidden="1">"A35064"</definedName>
    <definedName name="FDD_51_13" hidden="1">"A35430"</definedName>
    <definedName name="FDD_51_14" hidden="1">"A35795"</definedName>
    <definedName name="FDD_51_2" hidden="1">"A31412"</definedName>
    <definedName name="FDD_51_3" hidden="1">"A31777"</definedName>
    <definedName name="FDD_51_4" hidden="1">"A32142"</definedName>
    <definedName name="FDD_51_5" hidden="1">"A32508"</definedName>
    <definedName name="FDD_51_6" hidden="1">"A32873"</definedName>
    <definedName name="FDD_51_7" hidden="1">"A33238"</definedName>
    <definedName name="FDD_51_8" hidden="1">"A33603"</definedName>
    <definedName name="FDD_51_9" hidden="1">"A33969"</definedName>
    <definedName name="FDD_52_0" hidden="1">"A30681"</definedName>
    <definedName name="FDD_52_1" hidden="1">"A31047"</definedName>
    <definedName name="FDD_52_10" hidden="1">"A34334"</definedName>
    <definedName name="FDD_52_11" hidden="1">"A34699"</definedName>
    <definedName name="FDD_52_12" hidden="1">"A35064"</definedName>
    <definedName name="FDD_52_13" hidden="1">"A35430"</definedName>
    <definedName name="FDD_52_14" hidden="1">"A35795"</definedName>
    <definedName name="FDD_52_2" hidden="1">"A31412"</definedName>
    <definedName name="FDD_52_3" hidden="1">"A31777"</definedName>
    <definedName name="FDD_52_4" hidden="1">"A32142"</definedName>
    <definedName name="FDD_52_5" hidden="1">"A32508"</definedName>
    <definedName name="FDD_52_6" hidden="1">"A32873"</definedName>
    <definedName name="FDD_52_7" hidden="1">"A33238"</definedName>
    <definedName name="FDD_52_8" hidden="1">"A33603"</definedName>
    <definedName name="FDD_52_9" hidden="1">"A33969"</definedName>
    <definedName name="FDD_53_0" hidden="1">"U30681"</definedName>
    <definedName name="FDD_53_1" hidden="1">"A31047"</definedName>
    <definedName name="FDD_53_10" hidden="1">"A34334"</definedName>
    <definedName name="FDD_53_11" hidden="1">"A34699"</definedName>
    <definedName name="FDD_53_12" hidden="1">"A35064"</definedName>
    <definedName name="FDD_53_13" hidden="1">"A35430"</definedName>
    <definedName name="FDD_53_14" hidden="1">"A35795"</definedName>
    <definedName name="FDD_53_2" hidden="1">"A31412"</definedName>
    <definedName name="FDD_53_3" hidden="1">"A31777"</definedName>
    <definedName name="FDD_53_4" hidden="1">"A32142"</definedName>
    <definedName name="FDD_53_5" hidden="1">"A32508"</definedName>
    <definedName name="FDD_53_6" hidden="1">"A32873"</definedName>
    <definedName name="FDD_53_7" hidden="1">"A33238"</definedName>
    <definedName name="FDD_53_8" hidden="1">"A33603"</definedName>
    <definedName name="FDD_53_9" hidden="1">"A33969"</definedName>
    <definedName name="FDD_54_0" hidden="1">"A30681"</definedName>
    <definedName name="FDD_54_1" hidden="1">"A31047"</definedName>
    <definedName name="FDD_54_10" hidden="1">"A34334"</definedName>
    <definedName name="FDD_54_11" hidden="1">"A34699"</definedName>
    <definedName name="FDD_54_12" hidden="1">"A35064"</definedName>
    <definedName name="FDD_54_13" hidden="1">"A35430"</definedName>
    <definedName name="FDD_54_14" hidden="1">"A35795"</definedName>
    <definedName name="FDD_54_2" hidden="1">"A31412"</definedName>
    <definedName name="FDD_54_3" hidden="1">"A31777"</definedName>
    <definedName name="FDD_54_4" hidden="1">"A32142"</definedName>
    <definedName name="FDD_54_5" hidden="1">"A32508"</definedName>
    <definedName name="FDD_54_6" hidden="1">"A32873"</definedName>
    <definedName name="FDD_54_7" hidden="1">"A33238"</definedName>
    <definedName name="FDD_54_8" hidden="1">"A33603"</definedName>
    <definedName name="FDD_54_9" hidden="1">"A33969"</definedName>
    <definedName name="FDD_55_0" hidden="1">"A30681"</definedName>
    <definedName name="FDD_55_1" hidden="1">"A31047"</definedName>
    <definedName name="FDD_55_10" hidden="1">"A34334"</definedName>
    <definedName name="FDD_55_11" hidden="1">"A34699"</definedName>
    <definedName name="FDD_55_12" hidden="1">"A35064"</definedName>
    <definedName name="FDD_55_13" hidden="1">"A35430"</definedName>
    <definedName name="FDD_55_14" hidden="1">"A35795"</definedName>
    <definedName name="FDD_55_2" hidden="1">"A31412"</definedName>
    <definedName name="FDD_55_3" hidden="1">"A31777"</definedName>
    <definedName name="FDD_55_4" hidden="1">"A32142"</definedName>
    <definedName name="FDD_55_5" hidden="1">"A32508"</definedName>
    <definedName name="FDD_55_6" hidden="1">"A32873"</definedName>
    <definedName name="FDD_55_7" hidden="1">"A33238"</definedName>
    <definedName name="FDD_55_8" hidden="1">"A33603"</definedName>
    <definedName name="FDD_55_9" hidden="1">"A33969"</definedName>
    <definedName name="FDD_56_0" hidden="1">"A30681"</definedName>
    <definedName name="FDD_56_1" hidden="1">"A31047"</definedName>
    <definedName name="FDD_56_10" hidden="1">"A34334"</definedName>
    <definedName name="FDD_56_11" hidden="1">"A34699"</definedName>
    <definedName name="FDD_56_12" hidden="1">"A35064"</definedName>
    <definedName name="FDD_56_13" hidden="1">"A35430"</definedName>
    <definedName name="FDD_56_14" hidden="1">"A35795"</definedName>
    <definedName name="FDD_56_2" hidden="1">"A31412"</definedName>
    <definedName name="FDD_56_3" hidden="1">"A31777"</definedName>
    <definedName name="FDD_56_4" hidden="1">"A32142"</definedName>
    <definedName name="FDD_56_5" hidden="1">"A32508"</definedName>
    <definedName name="FDD_56_6" hidden="1">"A32873"</definedName>
    <definedName name="FDD_56_7" hidden="1">"A33238"</definedName>
    <definedName name="FDD_56_8" hidden="1">"A33603"</definedName>
    <definedName name="FDD_56_9" hidden="1">"A33969"</definedName>
    <definedName name="FDD_57_0" hidden="1">"A30681"</definedName>
    <definedName name="FDD_57_1" hidden="1">"A31047"</definedName>
    <definedName name="FDD_57_10" hidden="1">"A34334"</definedName>
    <definedName name="FDD_57_11" hidden="1">"A34699"</definedName>
    <definedName name="FDD_57_12" hidden="1">"A35064"</definedName>
    <definedName name="FDD_57_13" hidden="1">"A35430"</definedName>
    <definedName name="FDD_57_14" hidden="1">"A35795"</definedName>
    <definedName name="FDD_57_2" hidden="1">"A31412"</definedName>
    <definedName name="FDD_57_3" hidden="1">"A31777"</definedName>
    <definedName name="FDD_57_4" hidden="1">"A32142"</definedName>
    <definedName name="FDD_57_5" hidden="1">"A32508"</definedName>
    <definedName name="FDD_57_6" hidden="1">"A32873"</definedName>
    <definedName name="FDD_57_7" hidden="1">"A33238"</definedName>
    <definedName name="FDD_57_8" hidden="1">"A33603"</definedName>
    <definedName name="FDD_57_9" hidden="1">"A33969"</definedName>
    <definedName name="FDD_58_0" hidden="1">"A30681"</definedName>
    <definedName name="FDD_58_1" hidden="1">"A31047"</definedName>
    <definedName name="FDD_58_10" hidden="1">"A34334"</definedName>
    <definedName name="FDD_58_11" hidden="1">"A34699"</definedName>
    <definedName name="FDD_58_12" hidden="1">"A35064"</definedName>
    <definedName name="FDD_58_13" hidden="1">"A35430"</definedName>
    <definedName name="FDD_58_14" hidden="1">"A35795"</definedName>
    <definedName name="FDD_58_2" hidden="1">"A31412"</definedName>
    <definedName name="FDD_58_3" hidden="1">"A31777"</definedName>
    <definedName name="FDD_58_4" hidden="1">"A32142"</definedName>
    <definedName name="FDD_58_5" hidden="1">"A32508"</definedName>
    <definedName name="FDD_58_6" hidden="1">"A32873"</definedName>
    <definedName name="FDD_58_7" hidden="1">"A33238"</definedName>
    <definedName name="FDD_58_8" hidden="1">"A33603"</definedName>
    <definedName name="FDD_58_9" hidden="1">"A33969"</definedName>
    <definedName name="FDD_59_0" hidden="1">"A30681"</definedName>
    <definedName name="FDD_59_1" hidden="1">"A31047"</definedName>
    <definedName name="FDD_59_10" hidden="1">"A34334"</definedName>
    <definedName name="FDD_59_11" hidden="1">"A34699"</definedName>
    <definedName name="FDD_59_12" hidden="1">"A35064"</definedName>
    <definedName name="FDD_59_13" hidden="1">"A35430"</definedName>
    <definedName name="FDD_59_14" hidden="1">"A35795"</definedName>
    <definedName name="FDD_59_2" hidden="1">"A31412"</definedName>
    <definedName name="FDD_59_3" hidden="1">"A31777"</definedName>
    <definedName name="FDD_59_4" hidden="1">"A32142"</definedName>
    <definedName name="FDD_59_5" hidden="1">"A32508"</definedName>
    <definedName name="FDD_59_6" hidden="1">"A32873"</definedName>
    <definedName name="FDD_59_7" hidden="1">"A33238"</definedName>
    <definedName name="FDD_59_8" hidden="1">"A33603"</definedName>
    <definedName name="FDD_59_9" hidden="1">"A33969"</definedName>
    <definedName name="FDD_6_0" hidden="1">"A25569"</definedName>
    <definedName name="FDD_60_0" hidden="1">"A30681"</definedName>
    <definedName name="FDD_60_1" hidden="1">"A31047"</definedName>
    <definedName name="FDD_60_10" hidden="1">"A34334"</definedName>
    <definedName name="FDD_60_11" hidden="1">"A34699"</definedName>
    <definedName name="FDD_60_12" hidden="1">"A35064"</definedName>
    <definedName name="FDD_60_13" hidden="1">"A35430"</definedName>
    <definedName name="FDD_60_14" hidden="1">"A35795"</definedName>
    <definedName name="FDD_60_2" hidden="1">"A31412"</definedName>
    <definedName name="FDD_60_3" hidden="1">"A31777"</definedName>
    <definedName name="FDD_60_4" hidden="1">"A32142"</definedName>
    <definedName name="FDD_60_5" hidden="1">"A32508"</definedName>
    <definedName name="FDD_60_6" hidden="1">"A32873"</definedName>
    <definedName name="FDD_60_7" hidden="1">"A33238"</definedName>
    <definedName name="FDD_60_8" hidden="1">"A33603"</definedName>
    <definedName name="FDD_60_9" hidden="1">"A33969"</definedName>
    <definedName name="FDD_61_0" hidden="1">"A30681"</definedName>
    <definedName name="FDD_61_1" hidden="1">"A31047"</definedName>
    <definedName name="FDD_61_10" hidden="1">"A34334"</definedName>
    <definedName name="FDD_61_11" hidden="1">"A34699"</definedName>
    <definedName name="FDD_61_12" hidden="1">"A35064"</definedName>
    <definedName name="FDD_61_13" hidden="1">"A35430"</definedName>
    <definedName name="FDD_61_14" hidden="1">"A35795"</definedName>
    <definedName name="FDD_61_2" hidden="1">"A31412"</definedName>
    <definedName name="FDD_61_3" hidden="1">"A31777"</definedName>
    <definedName name="FDD_61_4" hidden="1">"A32142"</definedName>
    <definedName name="FDD_61_5" hidden="1">"A32508"</definedName>
    <definedName name="FDD_61_6" hidden="1">"A32873"</definedName>
    <definedName name="FDD_61_7" hidden="1">"A33238"</definedName>
    <definedName name="FDD_61_8" hidden="1">"A33603"</definedName>
    <definedName name="FDD_61_9" hidden="1">"A33969"</definedName>
    <definedName name="FDD_62_0" hidden="1">"A30681"</definedName>
    <definedName name="FDD_62_1" hidden="1">"A31047"</definedName>
    <definedName name="FDD_62_10" hidden="1">"A34334"</definedName>
    <definedName name="FDD_62_11" hidden="1">"A34699"</definedName>
    <definedName name="FDD_62_12" hidden="1">"A35064"</definedName>
    <definedName name="FDD_62_13" hidden="1">"A35430"</definedName>
    <definedName name="FDD_62_14" hidden="1">"A35795"</definedName>
    <definedName name="FDD_62_2" hidden="1">"A31412"</definedName>
    <definedName name="FDD_62_3" hidden="1">"A31777"</definedName>
    <definedName name="FDD_62_4" hidden="1">"A32142"</definedName>
    <definedName name="FDD_62_5" hidden="1">"A32508"</definedName>
    <definedName name="FDD_62_6" hidden="1">"A32873"</definedName>
    <definedName name="FDD_62_7" hidden="1">"A33238"</definedName>
    <definedName name="FDD_62_8" hidden="1">"A33603"</definedName>
    <definedName name="FDD_62_9" hidden="1">"A33969"</definedName>
    <definedName name="FDD_63_0" hidden="1">"A30681"</definedName>
    <definedName name="FDD_63_1" hidden="1">"A31047"</definedName>
    <definedName name="FDD_63_10" hidden="1">"A34334"</definedName>
    <definedName name="FDD_63_11" hidden="1">"A34699"</definedName>
    <definedName name="FDD_63_12" hidden="1">"A35064"</definedName>
    <definedName name="FDD_63_13" hidden="1">"A35430"</definedName>
    <definedName name="FDD_63_14" hidden="1">"A35795"</definedName>
    <definedName name="FDD_63_2" hidden="1">"A31412"</definedName>
    <definedName name="FDD_63_3" hidden="1">"A31777"</definedName>
    <definedName name="FDD_63_4" hidden="1">"A32142"</definedName>
    <definedName name="FDD_63_5" hidden="1">"A32508"</definedName>
    <definedName name="FDD_63_6" hidden="1">"A32873"</definedName>
    <definedName name="FDD_63_7" hidden="1">"A33238"</definedName>
    <definedName name="FDD_63_8" hidden="1">"A33603"</definedName>
    <definedName name="FDD_63_9" hidden="1">"A33969"</definedName>
    <definedName name="FDD_64_0" hidden="1">"A30681"</definedName>
    <definedName name="FDD_64_1" hidden="1">"A31047"</definedName>
    <definedName name="FDD_64_10" hidden="1">"A34334"</definedName>
    <definedName name="FDD_64_11" hidden="1">"A34699"</definedName>
    <definedName name="FDD_64_12" hidden="1">"A35064"</definedName>
    <definedName name="FDD_64_13" hidden="1">"A35430"</definedName>
    <definedName name="FDD_64_14" hidden="1">"A35795"</definedName>
    <definedName name="FDD_64_2" hidden="1">"A31412"</definedName>
    <definedName name="FDD_64_3" hidden="1">"A31777"</definedName>
    <definedName name="FDD_64_4" hidden="1">"A32142"</definedName>
    <definedName name="FDD_64_5" hidden="1">"A32508"</definedName>
    <definedName name="FDD_64_6" hidden="1">"A32873"</definedName>
    <definedName name="FDD_64_7" hidden="1">"A33238"</definedName>
    <definedName name="FDD_64_8" hidden="1">"A33603"</definedName>
    <definedName name="FDD_64_9" hidden="1">"A33969"</definedName>
    <definedName name="FDD_65_0" hidden="1">"A30681"</definedName>
    <definedName name="FDD_65_1" hidden="1">"A31047"</definedName>
    <definedName name="FDD_65_10" hidden="1">"A34334"</definedName>
    <definedName name="FDD_65_11" hidden="1">"A34699"</definedName>
    <definedName name="FDD_65_12" hidden="1">"A35064"</definedName>
    <definedName name="FDD_65_13" hidden="1">"A35430"</definedName>
    <definedName name="FDD_65_14" hidden="1">"A35795"</definedName>
    <definedName name="FDD_65_2" hidden="1">"A31412"</definedName>
    <definedName name="FDD_65_3" hidden="1">"A31777"</definedName>
    <definedName name="FDD_65_4" hidden="1">"A32142"</definedName>
    <definedName name="FDD_65_5" hidden="1">"A32508"</definedName>
    <definedName name="FDD_65_6" hidden="1">"A32873"</definedName>
    <definedName name="FDD_65_7" hidden="1">"A33238"</definedName>
    <definedName name="FDD_65_8" hidden="1">"A33603"</definedName>
    <definedName name="FDD_65_9" hidden="1">"A33969"</definedName>
    <definedName name="FDD_66_0" hidden="1">"A30681"</definedName>
    <definedName name="FDD_66_1" hidden="1">"A31047"</definedName>
    <definedName name="FDD_66_10" hidden="1">"A34334"</definedName>
    <definedName name="FDD_66_11" hidden="1">"A34699"</definedName>
    <definedName name="FDD_66_12" hidden="1">"A35064"</definedName>
    <definedName name="FDD_66_13" hidden="1">"A35430"</definedName>
    <definedName name="FDD_66_14" hidden="1">"A35795"</definedName>
    <definedName name="FDD_66_2" hidden="1">"A31412"</definedName>
    <definedName name="FDD_66_3" hidden="1">"A31777"</definedName>
    <definedName name="FDD_66_4" hidden="1">"A32142"</definedName>
    <definedName name="FDD_66_5" hidden="1">"A32508"</definedName>
    <definedName name="FDD_66_6" hidden="1">"A32873"</definedName>
    <definedName name="FDD_66_7" hidden="1">"A33238"</definedName>
    <definedName name="FDD_66_8" hidden="1">"A33603"</definedName>
    <definedName name="FDD_66_9" hidden="1">"A33969"</definedName>
    <definedName name="FDD_67_0" hidden="1">"A30681"</definedName>
    <definedName name="FDD_67_1" hidden="1">"A31047"</definedName>
    <definedName name="FDD_67_10" hidden="1">"A34334"</definedName>
    <definedName name="FDD_67_11" hidden="1">"A34699"</definedName>
    <definedName name="FDD_67_12" hidden="1">"A35064"</definedName>
    <definedName name="FDD_67_13" hidden="1">"A35430"</definedName>
    <definedName name="FDD_67_14" hidden="1">"A35795"</definedName>
    <definedName name="FDD_67_2" hidden="1">"A31412"</definedName>
    <definedName name="FDD_67_3" hidden="1">"A31777"</definedName>
    <definedName name="FDD_67_4" hidden="1">"A32142"</definedName>
    <definedName name="FDD_67_5" hidden="1">"A32508"</definedName>
    <definedName name="FDD_67_6" hidden="1">"A32873"</definedName>
    <definedName name="FDD_67_7" hidden="1">"A33238"</definedName>
    <definedName name="FDD_67_8" hidden="1">"A33603"</definedName>
    <definedName name="FDD_67_9" hidden="1">"A33969"</definedName>
    <definedName name="FDD_68_0" hidden="1">"A30681"</definedName>
    <definedName name="FDD_68_1" hidden="1">"A31047"</definedName>
    <definedName name="FDD_68_10" hidden="1">"A34334"</definedName>
    <definedName name="FDD_68_11" hidden="1">"A34699"</definedName>
    <definedName name="FDD_68_12" hidden="1">"A35064"</definedName>
    <definedName name="FDD_68_13" hidden="1">"A35430"</definedName>
    <definedName name="FDD_68_14" hidden="1">"A35795"</definedName>
    <definedName name="FDD_68_2" hidden="1">"A31412"</definedName>
    <definedName name="FDD_68_3" hidden="1">"A31777"</definedName>
    <definedName name="FDD_68_4" hidden="1">"A32142"</definedName>
    <definedName name="FDD_68_5" hidden="1">"A32508"</definedName>
    <definedName name="FDD_68_6" hidden="1">"A32873"</definedName>
    <definedName name="FDD_68_7" hidden="1">"A33238"</definedName>
    <definedName name="FDD_68_8" hidden="1">"A33603"</definedName>
    <definedName name="FDD_68_9" hidden="1">"A33969"</definedName>
    <definedName name="FDD_69_0" hidden="1">"U30681"</definedName>
    <definedName name="FDD_69_1" hidden="1">"A31047"</definedName>
    <definedName name="FDD_69_10" hidden="1">"A34334"</definedName>
    <definedName name="FDD_69_11" hidden="1">"A34699"</definedName>
    <definedName name="FDD_69_12" hidden="1">"A35064"</definedName>
    <definedName name="FDD_69_13" hidden="1">"A35430"</definedName>
    <definedName name="FDD_69_14" hidden="1">"A35795"</definedName>
    <definedName name="FDD_69_2" hidden="1">"A31412"</definedName>
    <definedName name="FDD_69_3" hidden="1">"A31777"</definedName>
    <definedName name="FDD_69_4" hidden="1">"A32142"</definedName>
    <definedName name="FDD_69_5" hidden="1">"A32508"</definedName>
    <definedName name="FDD_69_6" hidden="1">"A32873"</definedName>
    <definedName name="FDD_69_7" hidden="1">"A33238"</definedName>
    <definedName name="FDD_69_8" hidden="1">"A33603"</definedName>
    <definedName name="FDD_69_9" hidden="1">"A33969"</definedName>
    <definedName name="FDD_7_0" hidden="1">"A25569"</definedName>
    <definedName name="FDD_70_0" hidden="1">"A30681"</definedName>
    <definedName name="FDD_70_1" hidden="1">"A31047"</definedName>
    <definedName name="FDD_70_10" hidden="1">"A34334"</definedName>
    <definedName name="FDD_70_11" hidden="1">"A34699"</definedName>
    <definedName name="FDD_70_12" hidden="1">"A35064"</definedName>
    <definedName name="FDD_70_13" hidden="1">"A35430"</definedName>
    <definedName name="FDD_70_14" hidden="1">"A35795"</definedName>
    <definedName name="FDD_70_2" hidden="1">"A31412"</definedName>
    <definedName name="FDD_70_3" hidden="1">"A31777"</definedName>
    <definedName name="FDD_70_4" hidden="1">"A32142"</definedName>
    <definedName name="FDD_70_5" hidden="1">"A32508"</definedName>
    <definedName name="FDD_70_6" hidden="1">"A32873"</definedName>
    <definedName name="FDD_70_7" hidden="1">"A33238"</definedName>
    <definedName name="FDD_70_8" hidden="1">"A33603"</definedName>
    <definedName name="FDD_70_9" hidden="1">"A33969"</definedName>
    <definedName name="FDD_71_0" hidden="1">"A30681"</definedName>
    <definedName name="FDD_71_1" hidden="1">"A31047"</definedName>
    <definedName name="FDD_71_10" hidden="1">"A34334"</definedName>
    <definedName name="FDD_71_11" hidden="1">"A34699"</definedName>
    <definedName name="FDD_71_12" hidden="1">"A35064"</definedName>
    <definedName name="FDD_71_13" hidden="1">"A35430"</definedName>
    <definedName name="FDD_71_14" hidden="1">"A35795"</definedName>
    <definedName name="FDD_71_2" hidden="1">"A31412"</definedName>
    <definedName name="FDD_71_3" hidden="1">"A31777"</definedName>
    <definedName name="FDD_71_4" hidden="1">"A32142"</definedName>
    <definedName name="FDD_71_5" hidden="1">"A32508"</definedName>
    <definedName name="FDD_71_6" hidden="1">"A32873"</definedName>
    <definedName name="FDD_71_7" hidden="1">"A33238"</definedName>
    <definedName name="FDD_71_8" hidden="1">"A33603"</definedName>
    <definedName name="FDD_71_9" hidden="1">"A33969"</definedName>
    <definedName name="FDD_72_0" hidden="1">"A30681"</definedName>
    <definedName name="FDD_72_1" hidden="1">"A31047"</definedName>
    <definedName name="FDD_72_10" hidden="1">"A34334"</definedName>
    <definedName name="FDD_72_11" hidden="1">"A34699"</definedName>
    <definedName name="FDD_72_12" hidden="1">"A35064"</definedName>
    <definedName name="FDD_72_13" hidden="1">"A35430"</definedName>
    <definedName name="FDD_72_14" hidden="1">"A35795"</definedName>
    <definedName name="FDD_72_2" hidden="1">"A31412"</definedName>
    <definedName name="FDD_72_3" hidden="1">"A31777"</definedName>
    <definedName name="FDD_72_4" hidden="1">"A32142"</definedName>
    <definedName name="FDD_72_5" hidden="1">"A32508"</definedName>
    <definedName name="FDD_72_6" hidden="1">"A32873"</definedName>
    <definedName name="FDD_72_7" hidden="1">"A33238"</definedName>
    <definedName name="FDD_72_8" hidden="1">"A33603"</definedName>
    <definedName name="FDD_72_9" hidden="1">"A33969"</definedName>
    <definedName name="FDD_73_0" hidden="1">"A30681"</definedName>
    <definedName name="FDD_73_1" hidden="1">"A31047"</definedName>
    <definedName name="FDD_73_10" hidden="1">"A34334"</definedName>
    <definedName name="FDD_73_11" hidden="1">"A34699"</definedName>
    <definedName name="FDD_73_12" hidden="1">"A35064"</definedName>
    <definedName name="FDD_73_13" hidden="1">"A35430"</definedName>
    <definedName name="FDD_73_14" hidden="1">"A35795"</definedName>
    <definedName name="FDD_73_2" hidden="1">"A31412"</definedName>
    <definedName name="FDD_73_3" hidden="1">"A31777"</definedName>
    <definedName name="FDD_73_4" hidden="1">"A32142"</definedName>
    <definedName name="FDD_73_5" hidden="1">"A32508"</definedName>
    <definedName name="FDD_73_6" hidden="1">"A32873"</definedName>
    <definedName name="FDD_73_7" hidden="1">"A33238"</definedName>
    <definedName name="FDD_73_8" hidden="1">"A33603"</definedName>
    <definedName name="FDD_73_9" hidden="1">"A33969"</definedName>
    <definedName name="FDD_74_0" hidden="1">"A30681"</definedName>
    <definedName name="FDD_74_1" hidden="1">"A31047"</definedName>
    <definedName name="FDD_74_10" hidden="1">"A34334"</definedName>
    <definedName name="FDD_74_11" hidden="1">"A34699"</definedName>
    <definedName name="FDD_74_12" hidden="1">"A35064"</definedName>
    <definedName name="FDD_74_13" hidden="1">"A35430"</definedName>
    <definedName name="FDD_74_14" hidden="1">"A35795"</definedName>
    <definedName name="FDD_74_2" hidden="1">"A31412"</definedName>
    <definedName name="FDD_74_3" hidden="1">"A31777"</definedName>
    <definedName name="FDD_74_4" hidden="1">"A32142"</definedName>
    <definedName name="FDD_74_5" hidden="1">"A32508"</definedName>
    <definedName name="FDD_74_6" hidden="1">"A32873"</definedName>
    <definedName name="FDD_74_7" hidden="1">"A33238"</definedName>
    <definedName name="FDD_74_8" hidden="1">"A33603"</definedName>
    <definedName name="FDD_74_9" hidden="1">"A33969"</definedName>
    <definedName name="FDD_75_0" hidden="1">"A30681"</definedName>
    <definedName name="FDD_75_1" hidden="1">"A31047"</definedName>
    <definedName name="FDD_75_10" hidden="1">"A34334"</definedName>
    <definedName name="FDD_75_11" hidden="1">"A34699"</definedName>
    <definedName name="FDD_75_12" hidden="1">"A35064"</definedName>
    <definedName name="FDD_75_13" hidden="1">"A35430"</definedName>
    <definedName name="FDD_75_14" hidden="1">"A35795"</definedName>
    <definedName name="FDD_75_2" hidden="1">"A31412"</definedName>
    <definedName name="FDD_75_3" hidden="1">"A31777"</definedName>
    <definedName name="FDD_75_4" hidden="1">"A32142"</definedName>
    <definedName name="FDD_75_5" hidden="1">"A32508"</definedName>
    <definedName name="FDD_75_6" hidden="1">"A32873"</definedName>
    <definedName name="FDD_75_7" hidden="1">"A33238"</definedName>
    <definedName name="FDD_75_8" hidden="1">"A33603"</definedName>
    <definedName name="FDD_75_9" hidden="1">"A33969"</definedName>
    <definedName name="FDD_76_0" hidden="1">"A30681"</definedName>
    <definedName name="FDD_76_1" hidden="1">"A31047"</definedName>
    <definedName name="FDD_76_10" hidden="1">"A34334"</definedName>
    <definedName name="FDD_76_11" hidden="1">"A34699"</definedName>
    <definedName name="FDD_76_12" hidden="1">"A35064"</definedName>
    <definedName name="FDD_76_13" hidden="1">"A35430"</definedName>
    <definedName name="FDD_76_14" hidden="1">"A35795"</definedName>
    <definedName name="FDD_76_2" hidden="1">"A31412"</definedName>
    <definedName name="FDD_76_3" hidden="1">"A31777"</definedName>
    <definedName name="FDD_76_4" hidden="1">"A32142"</definedName>
    <definedName name="FDD_76_5" hidden="1">"A32508"</definedName>
    <definedName name="FDD_76_6" hidden="1">"A32873"</definedName>
    <definedName name="FDD_76_7" hidden="1">"A33238"</definedName>
    <definedName name="FDD_76_8" hidden="1">"A33603"</definedName>
    <definedName name="FDD_76_9" hidden="1">"A33969"</definedName>
    <definedName name="FDD_77_0" hidden="1">"A30681"</definedName>
    <definedName name="FDD_77_1" hidden="1">"A31047"</definedName>
    <definedName name="FDD_77_10" hidden="1">"A34334"</definedName>
    <definedName name="FDD_77_11" hidden="1">"A34699"</definedName>
    <definedName name="FDD_77_12" hidden="1">"A35064"</definedName>
    <definedName name="FDD_77_13" hidden="1">"A35430"</definedName>
    <definedName name="FDD_77_14" hidden="1">"A35795"</definedName>
    <definedName name="FDD_77_2" hidden="1">"A31412"</definedName>
    <definedName name="FDD_77_3" hidden="1">"A31777"</definedName>
    <definedName name="FDD_77_4" hidden="1">"A32142"</definedName>
    <definedName name="FDD_77_5" hidden="1">"A32508"</definedName>
    <definedName name="FDD_77_6" hidden="1">"A32873"</definedName>
    <definedName name="FDD_77_7" hidden="1">"A33238"</definedName>
    <definedName name="FDD_77_8" hidden="1">"A33603"</definedName>
    <definedName name="FDD_77_9" hidden="1">"A33969"</definedName>
    <definedName name="FDD_78_0" hidden="1">"A30681"</definedName>
    <definedName name="FDD_78_1" hidden="1">"A31047"</definedName>
    <definedName name="FDD_78_10" hidden="1">"A34334"</definedName>
    <definedName name="FDD_78_11" hidden="1">"A34699"</definedName>
    <definedName name="FDD_78_12" hidden="1">"A35064"</definedName>
    <definedName name="FDD_78_13" hidden="1">"A35430"</definedName>
    <definedName name="FDD_78_14" hidden="1">"A35795"</definedName>
    <definedName name="FDD_78_2" hidden="1">"A31412"</definedName>
    <definedName name="FDD_78_3" hidden="1">"A31777"</definedName>
    <definedName name="FDD_78_4" hidden="1">"A32142"</definedName>
    <definedName name="FDD_78_5" hidden="1">"A32508"</definedName>
    <definedName name="FDD_78_6" hidden="1">"A32873"</definedName>
    <definedName name="FDD_78_7" hidden="1">"A33238"</definedName>
    <definedName name="FDD_78_8" hidden="1">"A33603"</definedName>
    <definedName name="FDD_78_9" hidden="1">"A33969"</definedName>
    <definedName name="FDD_79_0" hidden="1">"A30681"</definedName>
    <definedName name="FDD_79_1" hidden="1">"A31047"</definedName>
    <definedName name="FDD_79_10" hidden="1">"A34334"</definedName>
    <definedName name="FDD_79_11" hidden="1">"A34699"</definedName>
    <definedName name="FDD_79_12" hidden="1">"A35064"</definedName>
    <definedName name="FDD_79_13" hidden="1">"A35430"</definedName>
    <definedName name="FDD_79_14" hidden="1">"A35795"</definedName>
    <definedName name="FDD_79_2" hidden="1">"A31412"</definedName>
    <definedName name="FDD_79_3" hidden="1">"A31777"</definedName>
    <definedName name="FDD_79_4" hidden="1">"A32142"</definedName>
    <definedName name="FDD_79_5" hidden="1">"A32508"</definedName>
    <definedName name="FDD_79_6" hidden="1">"A32873"</definedName>
    <definedName name="FDD_79_7" hidden="1">"A33238"</definedName>
    <definedName name="FDD_79_8" hidden="1">"A33603"</definedName>
    <definedName name="FDD_79_9" hidden="1">"A33969"</definedName>
    <definedName name="FDD_8_0" hidden="1">"A25569"</definedName>
    <definedName name="FDD_80_0" hidden="1">"A30681"</definedName>
    <definedName name="FDD_80_1" hidden="1">"A31047"</definedName>
    <definedName name="FDD_80_10" hidden="1">"A34334"</definedName>
    <definedName name="FDD_80_11" hidden="1">"A34699"</definedName>
    <definedName name="FDD_80_12" hidden="1">"A35064"</definedName>
    <definedName name="FDD_80_13" hidden="1">"A35430"</definedName>
    <definedName name="FDD_80_14" hidden="1">"A35795"</definedName>
    <definedName name="FDD_80_2" hidden="1">"A31412"</definedName>
    <definedName name="FDD_80_3" hidden="1">"A31777"</definedName>
    <definedName name="FDD_80_4" hidden="1">"A32142"</definedName>
    <definedName name="FDD_80_5" hidden="1">"A32508"</definedName>
    <definedName name="FDD_80_6" hidden="1">"A32873"</definedName>
    <definedName name="FDD_80_7" hidden="1">"A33238"</definedName>
    <definedName name="FDD_80_8" hidden="1">"A33603"</definedName>
    <definedName name="FDD_80_9" hidden="1">"A33969"</definedName>
    <definedName name="FDD_81_0" hidden="1">"A30681"</definedName>
    <definedName name="FDD_81_1" hidden="1">"A31047"</definedName>
    <definedName name="FDD_81_10" hidden="1">"A34334"</definedName>
    <definedName name="FDD_81_11" hidden="1">"A34699"</definedName>
    <definedName name="FDD_81_12" hidden="1">"A35064"</definedName>
    <definedName name="FDD_81_13" hidden="1">"A35430"</definedName>
    <definedName name="FDD_81_14" hidden="1">"A35795"</definedName>
    <definedName name="FDD_81_2" hidden="1">"A31412"</definedName>
    <definedName name="FDD_81_3" hidden="1">"A31777"</definedName>
    <definedName name="FDD_81_4" hidden="1">"A32142"</definedName>
    <definedName name="FDD_81_5" hidden="1">"A32508"</definedName>
    <definedName name="FDD_81_6" hidden="1">"A32873"</definedName>
    <definedName name="FDD_81_7" hidden="1">"A33238"</definedName>
    <definedName name="FDD_81_8" hidden="1">"A33603"</definedName>
    <definedName name="FDD_81_9" hidden="1">"A33969"</definedName>
    <definedName name="FDD_82_0" hidden="1">"A30681"</definedName>
    <definedName name="FDD_82_1" hidden="1">"A31047"</definedName>
    <definedName name="FDD_82_10" hidden="1">"A34334"</definedName>
    <definedName name="FDD_82_11" hidden="1">"A34699"</definedName>
    <definedName name="FDD_82_12" hidden="1">"A35064"</definedName>
    <definedName name="FDD_82_13" hidden="1">"A35430"</definedName>
    <definedName name="FDD_82_14" hidden="1">"A35795"</definedName>
    <definedName name="FDD_82_2" hidden="1">"A31412"</definedName>
    <definedName name="FDD_82_3" hidden="1">"A31777"</definedName>
    <definedName name="FDD_82_4" hidden="1">"A32142"</definedName>
    <definedName name="FDD_82_5" hidden="1">"A32508"</definedName>
    <definedName name="FDD_82_6" hidden="1">"A32873"</definedName>
    <definedName name="FDD_82_7" hidden="1">"A33238"</definedName>
    <definedName name="FDD_82_8" hidden="1">"A33603"</definedName>
    <definedName name="FDD_82_9" hidden="1">"A33969"</definedName>
    <definedName name="FDD_83_0" hidden="1">"A30681"</definedName>
    <definedName name="FDD_83_1" hidden="1">"A31047"</definedName>
    <definedName name="FDD_83_10" hidden="1">"A34334"</definedName>
    <definedName name="FDD_83_11" hidden="1">"A34699"</definedName>
    <definedName name="FDD_83_12" hidden="1">"A35064"</definedName>
    <definedName name="FDD_83_13" hidden="1">"A35430"</definedName>
    <definedName name="FDD_83_14" hidden="1">"A35795"</definedName>
    <definedName name="FDD_83_2" hidden="1">"A31412"</definedName>
    <definedName name="FDD_83_3" hidden="1">"A31777"</definedName>
    <definedName name="FDD_83_4" hidden="1">"A32142"</definedName>
    <definedName name="FDD_83_5" hidden="1">"A32508"</definedName>
    <definedName name="FDD_83_6" hidden="1">"A32873"</definedName>
    <definedName name="FDD_83_7" hidden="1">"A33238"</definedName>
    <definedName name="FDD_83_8" hidden="1">"A33603"</definedName>
    <definedName name="FDD_83_9" hidden="1">"A33969"</definedName>
    <definedName name="FDD_84_0" hidden="1">"A30681"</definedName>
    <definedName name="FDD_84_1" hidden="1">"A31047"</definedName>
    <definedName name="FDD_84_10" hidden="1">"A34334"</definedName>
    <definedName name="FDD_84_11" hidden="1">"A34699"</definedName>
    <definedName name="FDD_84_12" hidden="1">"A35064"</definedName>
    <definedName name="FDD_84_13" hidden="1">"A35430"</definedName>
    <definedName name="FDD_84_14" hidden="1">"A35795"</definedName>
    <definedName name="FDD_84_2" hidden="1">"A31412"</definedName>
    <definedName name="FDD_84_3" hidden="1">"A31777"</definedName>
    <definedName name="FDD_84_4" hidden="1">"A32142"</definedName>
    <definedName name="FDD_84_5" hidden="1">"A32508"</definedName>
    <definedName name="FDD_84_6" hidden="1">"A32873"</definedName>
    <definedName name="FDD_84_7" hidden="1">"A33238"</definedName>
    <definedName name="FDD_84_8" hidden="1">"A33603"</definedName>
    <definedName name="FDD_84_9" hidden="1">"A33969"</definedName>
    <definedName name="FDD_85_0" hidden="1">"A30681"</definedName>
    <definedName name="FDD_85_1" hidden="1">"A31047"</definedName>
    <definedName name="FDD_85_10" hidden="1">"A34334"</definedName>
    <definedName name="FDD_85_11" hidden="1">"A34699"</definedName>
    <definedName name="FDD_85_12" hidden="1">"A35064"</definedName>
    <definedName name="FDD_85_13" hidden="1">"A35430"</definedName>
    <definedName name="FDD_85_14" hidden="1">"A35795"</definedName>
    <definedName name="FDD_85_2" hidden="1">"A31412"</definedName>
    <definedName name="FDD_85_3" hidden="1">"A31777"</definedName>
    <definedName name="FDD_85_4" hidden="1">"A32142"</definedName>
    <definedName name="FDD_85_5" hidden="1">"A32508"</definedName>
    <definedName name="FDD_85_6" hidden="1">"A32873"</definedName>
    <definedName name="FDD_85_7" hidden="1">"A33238"</definedName>
    <definedName name="FDD_85_8" hidden="1">"A33603"</definedName>
    <definedName name="FDD_85_9" hidden="1">"A33969"</definedName>
    <definedName name="FDD_86_0" hidden="1">"A30681"</definedName>
    <definedName name="FDD_86_1" hidden="1">"A31047"</definedName>
    <definedName name="FDD_86_10" hidden="1">"A34334"</definedName>
    <definedName name="FDD_86_11" hidden="1">"A34699"</definedName>
    <definedName name="FDD_86_12" hidden="1">"A35064"</definedName>
    <definedName name="FDD_86_13" hidden="1">"A35430"</definedName>
    <definedName name="FDD_86_14" hidden="1">"A35795"</definedName>
    <definedName name="FDD_86_2" hidden="1">"A31412"</definedName>
    <definedName name="FDD_86_3" hidden="1">"A31777"</definedName>
    <definedName name="FDD_86_4" hidden="1">"A32142"</definedName>
    <definedName name="FDD_86_5" hidden="1">"A32508"</definedName>
    <definedName name="FDD_86_6" hidden="1">"A32873"</definedName>
    <definedName name="FDD_86_7" hidden="1">"A33238"</definedName>
    <definedName name="FDD_86_8" hidden="1">"A33603"</definedName>
    <definedName name="FDD_86_9" hidden="1">"A33969"</definedName>
    <definedName name="FDD_87_0" hidden="1">"A30681"</definedName>
    <definedName name="FDD_87_1" hidden="1">"A31047"</definedName>
    <definedName name="FDD_87_10" hidden="1">"A34334"</definedName>
    <definedName name="FDD_87_11" hidden="1">"A34699"</definedName>
    <definedName name="FDD_87_12" hidden="1">"A35064"</definedName>
    <definedName name="FDD_87_13" hidden="1">"A35430"</definedName>
    <definedName name="FDD_87_14" hidden="1">"A35795"</definedName>
    <definedName name="FDD_87_2" hidden="1">"A31412"</definedName>
    <definedName name="FDD_87_3" hidden="1">"A31777"</definedName>
    <definedName name="FDD_87_4" hidden="1">"A32142"</definedName>
    <definedName name="FDD_87_5" hidden="1">"A32508"</definedName>
    <definedName name="FDD_87_6" hidden="1">"A32873"</definedName>
    <definedName name="FDD_87_7" hidden="1">"A33238"</definedName>
    <definedName name="FDD_87_8" hidden="1">"A33603"</definedName>
    <definedName name="FDD_87_9" hidden="1">"A33969"</definedName>
    <definedName name="FDD_88_0" hidden="1">"A30681"</definedName>
    <definedName name="FDD_88_1" hidden="1">"A31047"</definedName>
    <definedName name="FDD_88_10" hidden="1">"A34334"</definedName>
    <definedName name="FDD_88_11" hidden="1">"A34699"</definedName>
    <definedName name="FDD_88_12" hidden="1">"A35064"</definedName>
    <definedName name="FDD_88_13" hidden="1">"A35430"</definedName>
    <definedName name="FDD_88_14" hidden="1">"A35795"</definedName>
    <definedName name="FDD_88_2" hidden="1">"A31412"</definedName>
    <definedName name="FDD_88_3" hidden="1">"A31777"</definedName>
    <definedName name="FDD_88_4" hidden="1">"A32142"</definedName>
    <definedName name="FDD_88_5" hidden="1">"A32508"</definedName>
    <definedName name="FDD_88_6" hidden="1">"A32873"</definedName>
    <definedName name="FDD_88_7" hidden="1">"A33238"</definedName>
    <definedName name="FDD_88_8" hidden="1">"A33603"</definedName>
    <definedName name="FDD_88_9" hidden="1">"A33969"</definedName>
    <definedName name="FDD_89_0" hidden="1">"A30681"</definedName>
    <definedName name="FDD_89_1" hidden="1">"A31047"</definedName>
    <definedName name="FDD_89_10" hidden="1">"A34334"</definedName>
    <definedName name="FDD_89_11" hidden="1">"A34699"</definedName>
    <definedName name="FDD_89_12" hidden="1">"A35064"</definedName>
    <definedName name="FDD_89_13" hidden="1">"A35430"</definedName>
    <definedName name="FDD_89_14" hidden="1">"A35795"</definedName>
    <definedName name="FDD_89_2" hidden="1">"A31412"</definedName>
    <definedName name="FDD_89_3" hidden="1">"A31777"</definedName>
    <definedName name="FDD_89_4" hidden="1">"A32142"</definedName>
    <definedName name="FDD_89_5" hidden="1">"A32508"</definedName>
    <definedName name="FDD_89_6" hidden="1">"A32873"</definedName>
    <definedName name="FDD_89_7" hidden="1">"A33238"</definedName>
    <definedName name="FDD_89_8" hidden="1">"A33603"</definedName>
    <definedName name="FDD_89_9" hidden="1">"A33969"</definedName>
    <definedName name="FDD_9_0" hidden="1">"A25569"</definedName>
    <definedName name="FDD_90_0" hidden="1">"A30681"</definedName>
    <definedName name="FDD_90_1" hidden="1">"A31047"</definedName>
    <definedName name="FDD_90_10" hidden="1">"A34334"</definedName>
    <definedName name="FDD_90_11" hidden="1">"A34699"</definedName>
    <definedName name="FDD_90_12" hidden="1">"A35064"</definedName>
    <definedName name="FDD_90_13" hidden="1">"A35430"</definedName>
    <definedName name="FDD_90_14" hidden="1">"A35795"</definedName>
    <definedName name="FDD_90_2" hidden="1">"A31412"</definedName>
    <definedName name="FDD_90_3" hidden="1">"A31777"</definedName>
    <definedName name="FDD_90_4" hidden="1">"A32142"</definedName>
    <definedName name="FDD_90_5" hidden="1">"A32508"</definedName>
    <definedName name="FDD_90_6" hidden="1">"A32873"</definedName>
    <definedName name="FDD_90_7" hidden="1">"A33238"</definedName>
    <definedName name="FDD_90_8" hidden="1">"A33603"</definedName>
    <definedName name="FDD_90_9" hidden="1">"A33969"</definedName>
    <definedName name="FDD_91_0" hidden="1">"A30681"</definedName>
    <definedName name="FDD_91_1" hidden="1">"A31047"</definedName>
    <definedName name="FDD_91_10" hidden="1">"A34334"</definedName>
    <definedName name="FDD_91_11" hidden="1">"A34699"</definedName>
    <definedName name="FDD_91_12" hidden="1">"A35064"</definedName>
    <definedName name="FDD_91_13" hidden="1">"A35430"</definedName>
    <definedName name="FDD_91_14" hidden="1">"A35795"</definedName>
    <definedName name="FDD_91_2" hidden="1">"A31412"</definedName>
    <definedName name="FDD_91_3" hidden="1">"A31777"</definedName>
    <definedName name="FDD_91_4" hidden="1">"A32142"</definedName>
    <definedName name="FDD_91_5" hidden="1">"A32508"</definedName>
    <definedName name="FDD_91_6" hidden="1">"A32873"</definedName>
    <definedName name="FDD_91_7" hidden="1">"A33238"</definedName>
    <definedName name="FDD_91_8" hidden="1">"A33603"</definedName>
    <definedName name="FDD_91_9" hidden="1">"A33969"</definedName>
    <definedName name="FDD_92_0" hidden="1">"A30681"</definedName>
    <definedName name="FDD_92_1" hidden="1">"A31047"</definedName>
    <definedName name="FDD_92_10" hidden="1">"A34334"</definedName>
    <definedName name="FDD_92_11" hidden="1">"A34699"</definedName>
    <definedName name="FDD_92_12" hidden="1">"A35064"</definedName>
    <definedName name="FDD_92_13" hidden="1">"A35430"</definedName>
    <definedName name="FDD_92_14" hidden="1">"A35795"</definedName>
    <definedName name="FDD_92_2" hidden="1">"A31412"</definedName>
    <definedName name="FDD_92_3" hidden="1">"A31777"</definedName>
    <definedName name="FDD_92_4" hidden="1">"A32142"</definedName>
    <definedName name="FDD_92_5" hidden="1">"A32508"</definedName>
    <definedName name="FDD_92_6" hidden="1">"A32873"</definedName>
    <definedName name="FDD_92_7" hidden="1">"A33238"</definedName>
    <definedName name="FDD_92_8" hidden="1">"A33603"</definedName>
    <definedName name="FDD_92_9" hidden="1">"A33969"</definedName>
    <definedName name="FDD_93_0" hidden="1">"A30681"</definedName>
    <definedName name="FDD_93_1" hidden="1">"A31047"</definedName>
    <definedName name="FDD_93_10" hidden="1">"A34334"</definedName>
    <definedName name="FDD_93_11" hidden="1">"A34699"</definedName>
    <definedName name="FDD_93_12" hidden="1">"A35064"</definedName>
    <definedName name="FDD_93_13" hidden="1">"A35430"</definedName>
    <definedName name="FDD_93_14" hidden="1">"A35795"</definedName>
    <definedName name="FDD_93_2" hidden="1">"A31412"</definedName>
    <definedName name="FDD_93_3" hidden="1">"A31777"</definedName>
    <definedName name="FDD_93_4" hidden="1">"A32142"</definedName>
    <definedName name="FDD_93_5" hidden="1">"A32508"</definedName>
    <definedName name="FDD_93_6" hidden="1">"A32873"</definedName>
    <definedName name="FDD_93_7" hidden="1">"A33238"</definedName>
    <definedName name="FDD_93_8" hidden="1">"A33603"</definedName>
    <definedName name="FDD_93_9" hidden="1">"A33969"</definedName>
    <definedName name="FDD_94_0" hidden="1">"A30681"</definedName>
    <definedName name="FDD_94_1" hidden="1">"A31047"</definedName>
    <definedName name="FDD_94_10" hidden="1">"A34334"</definedName>
    <definedName name="FDD_94_11" hidden="1">"A34699"</definedName>
    <definedName name="FDD_94_12" hidden="1">"A35064"</definedName>
    <definedName name="FDD_94_13" hidden="1">"A35430"</definedName>
    <definedName name="FDD_94_14" hidden="1">"A35795"</definedName>
    <definedName name="FDD_94_2" hidden="1">"A31412"</definedName>
    <definedName name="FDD_94_3" hidden="1">"A31777"</definedName>
    <definedName name="FDD_94_4" hidden="1">"A32142"</definedName>
    <definedName name="FDD_94_5" hidden="1">"A32508"</definedName>
    <definedName name="FDD_94_6" hidden="1">"A32873"</definedName>
    <definedName name="FDD_94_7" hidden="1">"A33238"</definedName>
    <definedName name="FDD_94_8" hidden="1">"A33603"</definedName>
    <definedName name="FDD_94_9" hidden="1">"A33969"</definedName>
    <definedName name="FDD_95_0" hidden="1">"A30681"</definedName>
    <definedName name="FDD_95_1" hidden="1">"A31047"</definedName>
    <definedName name="FDD_95_10" hidden="1">"A34334"</definedName>
    <definedName name="FDD_95_11" hidden="1">"A34699"</definedName>
    <definedName name="FDD_95_12" hidden="1">"A35064"</definedName>
    <definedName name="FDD_95_13" hidden="1">"A35430"</definedName>
    <definedName name="FDD_95_14" hidden="1">"A35795"</definedName>
    <definedName name="FDD_95_2" hidden="1">"A31412"</definedName>
    <definedName name="FDD_95_3" hidden="1">"A31777"</definedName>
    <definedName name="FDD_95_4" hidden="1">"A32142"</definedName>
    <definedName name="FDD_95_5" hidden="1">"A32508"</definedName>
    <definedName name="FDD_95_6" hidden="1">"A32873"</definedName>
    <definedName name="FDD_95_7" hidden="1">"A33238"</definedName>
    <definedName name="FDD_95_8" hidden="1">"A33603"</definedName>
    <definedName name="FDD_95_9" hidden="1">"A33969"</definedName>
    <definedName name="FDD_96_0" hidden="1">"U30681"</definedName>
    <definedName name="FDD_96_1" hidden="1">"A31047"</definedName>
    <definedName name="FDD_96_10" hidden="1">"A34334"</definedName>
    <definedName name="FDD_96_11" hidden="1">"A34699"</definedName>
    <definedName name="FDD_96_12" hidden="1">"A35064"</definedName>
    <definedName name="FDD_96_13" hidden="1">"A35430"</definedName>
    <definedName name="FDD_96_14" hidden="1">"A35795"</definedName>
    <definedName name="FDD_96_2" hidden="1">"A31412"</definedName>
    <definedName name="FDD_96_3" hidden="1">"A31777"</definedName>
    <definedName name="FDD_96_4" hidden="1">"A32142"</definedName>
    <definedName name="FDD_96_5" hidden="1">"A32508"</definedName>
    <definedName name="FDD_96_6" hidden="1">"A32873"</definedName>
    <definedName name="FDD_96_7" hidden="1">"A33238"</definedName>
    <definedName name="FDD_96_8" hidden="1">"A33603"</definedName>
    <definedName name="FDD_96_9" hidden="1">"A33969"</definedName>
    <definedName name="FDD_97_0" hidden="1">"U30681"</definedName>
    <definedName name="FDD_97_1" hidden="1">"A31047"</definedName>
    <definedName name="FDD_97_10" hidden="1">"A34334"</definedName>
    <definedName name="FDD_97_11" hidden="1">"A34699"</definedName>
    <definedName name="FDD_97_12" hidden="1">"A35064"</definedName>
    <definedName name="FDD_97_13" hidden="1">"A35430"</definedName>
    <definedName name="FDD_97_14" hidden="1">"A35795"</definedName>
    <definedName name="FDD_97_2" hidden="1">"A31412"</definedName>
    <definedName name="FDD_97_3" hidden="1">"A31777"</definedName>
    <definedName name="FDD_97_4" hidden="1">"A32142"</definedName>
    <definedName name="FDD_97_5" hidden="1">"A32508"</definedName>
    <definedName name="FDD_97_6" hidden="1">"A32873"</definedName>
    <definedName name="FDD_97_7" hidden="1">"A33238"</definedName>
    <definedName name="FDD_97_8" hidden="1">"A33603"</definedName>
    <definedName name="FDD_97_9" hidden="1">"A33969"</definedName>
    <definedName name="FDD_98_0" hidden="1">"U30681"</definedName>
    <definedName name="FDD_98_1" hidden="1">"A31047"</definedName>
    <definedName name="FDD_98_10" hidden="1">"A34334"</definedName>
    <definedName name="FDD_98_11" hidden="1">"A34699"</definedName>
    <definedName name="FDD_98_12" hidden="1">"A35064"</definedName>
    <definedName name="FDD_98_13" hidden="1">"A35430"</definedName>
    <definedName name="FDD_98_14" hidden="1">"A35795"</definedName>
    <definedName name="FDD_98_2" hidden="1">"A31412"</definedName>
    <definedName name="FDD_98_3" hidden="1">"A31777"</definedName>
    <definedName name="FDD_98_4" hidden="1">"A32142"</definedName>
    <definedName name="FDD_98_5" hidden="1">"A32508"</definedName>
    <definedName name="FDD_98_6" hidden="1">"A32873"</definedName>
    <definedName name="FDD_98_7" hidden="1">"A33238"</definedName>
    <definedName name="FDD_98_8" hidden="1">"A33603"</definedName>
    <definedName name="FDD_98_9" hidden="1">"A33969"</definedName>
    <definedName name="FDD_99_0" hidden="1">"U30681"</definedName>
    <definedName name="FDD_99_1" hidden="1">"A31047"</definedName>
    <definedName name="FDD_99_10" hidden="1">"A34334"</definedName>
    <definedName name="FDD_99_11" hidden="1">"A34699"</definedName>
    <definedName name="FDD_99_12" hidden="1">"A35064"</definedName>
    <definedName name="FDD_99_13" hidden="1">"A35430"</definedName>
    <definedName name="FDD_99_14" hidden="1">"A35795"</definedName>
    <definedName name="FDD_99_2" hidden="1">"A31412"</definedName>
    <definedName name="FDD_99_3" hidden="1">"A31777"</definedName>
    <definedName name="FDD_99_4" hidden="1">"A32142"</definedName>
    <definedName name="FDD_99_5" hidden="1">"A32508"</definedName>
    <definedName name="FDD_99_6" hidden="1">"A32873"</definedName>
    <definedName name="FDD_99_7" hidden="1">"A33238"</definedName>
    <definedName name="FDD_99_8" hidden="1">"A33603"</definedName>
    <definedName name="FDD_99_9" hidden="1">"A33969"</definedName>
    <definedName name="FDDFDDFDFDFD" hidden="1">{"DJH3",#N/A,FALSE,"PFL00805";"PJB3",#N/A,FALSE,"PFL00805";"JMD3",#N/A,FALSE,"PFL00805";"DNB3",#N/A,FALSE,"PFL00805";"MJP3",#N/A,FALSE,"PFL00805";"RAB3",#N/A,FALSE,"PFL00805";"GJW3",#N/A,FALSE,"PFL00805";"MASTER3",#N/A,FALSE,"PFL00805"}</definedName>
    <definedName name="FDDFDDFDFDFD_1" hidden="1">{"DJH3",#N/A,FALSE,"PFL00805";"PJB3",#N/A,FALSE,"PFL00805";"JMD3",#N/A,FALSE,"PFL00805";"DNB3",#N/A,FALSE,"PFL00805";"MJP3",#N/A,FALSE,"PFL00805";"RAB3",#N/A,FALSE,"PFL00805";"GJW3",#N/A,FALSE,"PFL00805";"MASTER3",#N/A,FALSE,"PFL00805"}</definedName>
    <definedName name="FDDFDDFDFDFD_1_1" hidden="1">{"DJH3",#N/A,FALSE,"PFL00805";"PJB3",#N/A,FALSE,"PFL00805";"JMD3",#N/A,FALSE,"PFL00805";"DNB3",#N/A,FALSE,"PFL00805";"MJP3",#N/A,FALSE,"PFL00805";"RAB3",#N/A,FALSE,"PFL00805";"GJW3",#N/A,FALSE,"PFL00805";"MASTER3",#N/A,FALSE,"PFL00805"}</definedName>
    <definedName name="FDDFDDFDFDFD_1_2" hidden="1">{"DJH3",#N/A,FALSE,"PFL00805";"PJB3",#N/A,FALSE,"PFL00805";"JMD3",#N/A,FALSE,"PFL00805";"DNB3",#N/A,FALSE,"PFL00805";"MJP3",#N/A,FALSE,"PFL00805";"RAB3",#N/A,FALSE,"PFL00805";"GJW3",#N/A,FALSE,"PFL00805";"MASTER3",#N/A,FALSE,"PFL00805"}</definedName>
    <definedName name="FDDFDDFDFDFD_1_3" hidden="1">{"DJH3",#N/A,FALSE,"PFL00805";"PJB3",#N/A,FALSE,"PFL00805";"JMD3",#N/A,FALSE,"PFL00805";"DNB3",#N/A,FALSE,"PFL00805";"MJP3",#N/A,FALSE,"PFL00805";"RAB3",#N/A,FALSE,"PFL00805";"GJW3",#N/A,FALSE,"PFL00805";"MASTER3",#N/A,FALSE,"PFL00805"}</definedName>
    <definedName name="FDDFDDFDFDFD_1_4" hidden="1">{"DJH3",#N/A,FALSE,"PFL00805";"PJB3",#N/A,FALSE,"PFL00805";"JMD3",#N/A,FALSE,"PFL00805";"DNB3",#N/A,FALSE,"PFL00805";"MJP3",#N/A,FALSE,"PFL00805";"RAB3",#N/A,FALSE,"PFL00805";"GJW3",#N/A,FALSE,"PFL00805";"MASTER3",#N/A,FALSE,"PFL00805"}</definedName>
    <definedName name="FDDFDDFDFDFD_1_5" hidden="1">{"DJH3",#N/A,FALSE,"PFL00805";"PJB3",#N/A,FALSE,"PFL00805";"JMD3",#N/A,FALSE,"PFL00805";"DNB3",#N/A,FALSE,"PFL00805";"MJP3",#N/A,FALSE,"PFL00805";"RAB3",#N/A,FALSE,"PFL00805";"GJW3",#N/A,FALSE,"PFL00805";"MASTER3",#N/A,FALSE,"PFL00805"}</definedName>
    <definedName name="FDDFDDFDFDFD_2" hidden="1">{"DJH3",#N/A,FALSE,"PFL00805";"PJB3",#N/A,FALSE,"PFL00805";"JMD3",#N/A,FALSE,"PFL00805";"DNB3",#N/A,FALSE,"PFL00805";"MJP3",#N/A,FALSE,"PFL00805";"RAB3",#N/A,FALSE,"PFL00805";"GJW3",#N/A,FALSE,"PFL00805";"MASTER3",#N/A,FALSE,"PFL00805"}</definedName>
    <definedName name="FDDFDDFDFDFD_2_1" hidden="1">{"DJH3",#N/A,FALSE,"PFL00805";"PJB3",#N/A,FALSE,"PFL00805";"JMD3",#N/A,FALSE,"PFL00805";"DNB3",#N/A,FALSE,"PFL00805";"MJP3",#N/A,FALSE,"PFL00805";"RAB3",#N/A,FALSE,"PFL00805";"GJW3",#N/A,FALSE,"PFL00805";"MASTER3",#N/A,FALSE,"PFL00805"}</definedName>
    <definedName name="FDDFDDFDFDFD_2_2" hidden="1">{"DJH3",#N/A,FALSE,"PFL00805";"PJB3",#N/A,FALSE,"PFL00805";"JMD3",#N/A,FALSE,"PFL00805";"DNB3",#N/A,FALSE,"PFL00805";"MJP3",#N/A,FALSE,"PFL00805";"RAB3",#N/A,FALSE,"PFL00805";"GJW3",#N/A,FALSE,"PFL00805";"MASTER3",#N/A,FALSE,"PFL00805"}</definedName>
    <definedName name="FDDFDDFDFDFD_2_3" hidden="1">{"DJH3",#N/A,FALSE,"PFL00805";"PJB3",#N/A,FALSE,"PFL00805";"JMD3",#N/A,FALSE,"PFL00805";"DNB3",#N/A,FALSE,"PFL00805";"MJP3",#N/A,FALSE,"PFL00805";"RAB3",#N/A,FALSE,"PFL00805";"GJW3",#N/A,FALSE,"PFL00805";"MASTER3",#N/A,FALSE,"PFL00805"}</definedName>
    <definedName name="FDDFDDFDFDFD_2_4" hidden="1">{"DJH3",#N/A,FALSE,"PFL00805";"PJB3",#N/A,FALSE,"PFL00805";"JMD3",#N/A,FALSE,"PFL00805";"DNB3",#N/A,FALSE,"PFL00805";"MJP3",#N/A,FALSE,"PFL00805";"RAB3",#N/A,FALSE,"PFL00805";"GJW3",#N/A,FALSE,"PFL00805";"MASTER3",#N/A,FALSE,"PFL00805"}</definedName>
    <definedName name="FDDFDDFDFDFD_2_5" hidden="1">{"DJH3",#N/A,FALSE,"PFL00805";"PJB3",#N/A,FALSE,"PFL00805";"JMD3",#N/A,FALSE,"PFL00805";"DNB3",#N/A,FALSE,"PFL00805";"MJP3",#N/A,FALSE,"PFL00805";"RAB3",#N/A,FALSE,"PFL00805";"GJW3",#N/A,FALSE,"PFL00805";"MASTER3",#N/A,FALSE,"PFL00805"}</definedName>
    <definedName name="FDDFDDFDFDFD_3" hidden="1">{"DJH3",#N/A,FALSE,"PFL00805";"PJB3",#N/A,FALSE,"PFL00805";"JMD3",#N/A,FALSE,"PFL00805";"DNB3",#N/A,FALSE,"PFL00805";"MJP3",#N/A,FALSE,"PFL00805";"RAB3",#N/A,FALSE,"PFL00805";"GJW3",#N/A,FALSE,"PFL00805";"MASTER3",#N/A,FALSE,"PFL00805"}</definedName>
    <definedName name="FDDFDDFDFDFD_4" hidden="1">{"DJH3",#N/A,FALSE,"PFL00805";"PJB3",#N/A,FALSE,"PFL00805";"JMD3",#N/A,FALSE,"PFL00805";"DNB3",#N/A,FALSE,"PFL00805";"MJP3",#N/A,FALSE,"PFL00805";"RAB3",#N/A,FALSE,"PFL00805";"GJW3",#N/A,FALSE,"PFL00805";"MASTER3",#N/A,FALSE,"PFL00805"}</definedName>
    <definedName name="FDDFDDFDFDFD_5" hidden="1">{"DJH3",#N/A,FALSE,"PFL00805";"PJB3",#N/A,FALSE,"PFL00805";"JMD3",#N/A,FALSE,"PFL00805";"DNB3",#N/A,FALSE,"PFL00805";"MJP3",#N/A,FALSE,"PFL00805";"RAB3",#N/A,FALSE,"PFL00805";"GJW3",#N/A,FALSE,"PFL00805";"MASTER3",#N/A,FALSE,"PFL00805"}</definedName>
    <definedName name="fdefdfdfdf" hidden="1">{"DJH3",#N/A,FALSE,"PFL00805";"PJB3",#N/A,FALSE,"PFL00805";"JMD3",#N/A,FALSE,"PFL00805";"DNB3",#N/A,FALSE,"PFL00805";"MJP3",#N/A,FALSE,"PFL00805";"RAB3",#N/A,FALSE,"PFL00805";"GJW3",#N/A,FALSE,"PFL00805";"MASTER3",#N/A,FALSE,"PFL00805"}</definedName>
    <definedName name="fdefdfdfdf_1" hidden="1">{"DJH3",#N/A,FALSE,"PFL00805";"PJB3",#N/A,FALSE,"PFL00805";"JMD3",#N/A,FALSE,"PFL00805";"DNB3",#N/A,FALSE,"PFL00805";"MJP3",#N/A,FALSE,"PFL00805";"RAB3",#N/A,FALSE,"PFL00805";"GJW3",#N/A,FALSE,"PFL00805";"MASTER3",#N/A,FALSE,"PFL00805"}</definedName>
    <definedName name="fdefdfdfdf_1_1" hidden="1">{"DJH3",#N/A,FALSE,"PFL00805";"PJB3",#N/A,FALSE,"PFL00805";"JMD3",#N/A,FALSE,"PFL00805";"DNB3",#N/A,FALSE,"PFL00805";"MJP3",#N/A,FALSE,"PFL00805";"RAB3",#N/A,FALSE,"PFL00805";"GJW3",#N/A,FALSE,"PFL00805";"MASTER3",#N/A,FALSE,"PFL00805"}</definedName>
    <definedName name="fdefdfdfdf_1_2" hidden="1">{"DJH3",#N/A,FALSE,"PFL00805";"PJB3",#N/A,FALSE,"PFL00805";"JMD3",#N/A,FALSE,"PFL00805";"DNB3",#N/A,FALSE,"PFL00805";"MJP3",#N/A,FALSE,"PFL00805";"RAB3",#N/A,FALSE,"PFL00805";"GJW3",#N/A,FALSE,"PFL00805";"MASTER3",#N/A,FALSE,"PFL00805"}</definedName>
    <definedName name="fdefdfdfdf_1_3" hidden="1">{"DJH3",#N/A,FALSE,"PFL00805";"PJB3",#N/A,FALSE,"PFL00805";"JMD3",#N/A,FALSE,"PFL00805";"DNB3",#N/A,FALSE,"PFL00805";"MJP3",#N/A,FALSE,"PFL00805";"RAB3",#N/A,FALSE,"PFL00805";"GJW3",#N/A,FALSE,"PFL00805";"MASTER3",#N/A,FALSE,"PFL00805"}</definedName>
    <definedName name="fdefdfdfdf_1_4" hidden="1">{"DJH3",#N/A,FALSE,"PFL00805";"PJB3",#N/A,FALSE,"PFL00805";"JMD3",#N/A,FALSE,"PFL00805";"DNB3",#N/A,FALSE,"PFL00805";"MJP3",#N/A,FALSE,"PFL00805";"RAB3",#N/A,FALSE,"PFL00805";"GJW3",#N/A,FALSE,"PFL00805";"MASTER3",#N/A,FALSE,"PFL00805"}</definedName>
    <definedName name="fdefdfdfdf_1_5" hidden="1">{"DJH3",#N/A,FALSE,"PFL00805";"PJB3",#N/A,FALSE,"PFL00805";"JMD3",#N/A,FALSE,"PFL00805";"DNB3",#N/A,FALSE,"PFL00805";"MJP3",#N/A,FALSE,"PFL00805";"RAB3",#N/A,FALSE,"PFL00805";"GJW3",#N/A,FALSE,"PFL00805";"MASTER3",#N/A,FALSE,"PFL00805"}</definedName>
    <definedName name="fdefdfdfdf_2" hidden="1">{"DJH3",#N/A,FALSE,"PFL00805";"PJB3",#N/A,FALSE,"PFL00805";"JMD3",#N/A,FALSE,"PFL00805";"DNB3",#N/A,FALSE,"PFL00805";"MJP3",#N/A,FALSE,"PFL00805";"RAB3",#N/A,FALSE,"PFL00805";"GJW3",#N/A,FALSE,"PFL00805";"MASTER3",#N/A,FALSE,"PFL00805"}</definedName>
    <definedName name="fdefdfdfdf_2_1" hidden="1">{"DJH3",#N/A,FALSE,"PFL00805";"PJB3",#N/A,FALSE,"PFL00805";"JMD3",#N/A,FALSE,"PFL00805";"DNB3",#N/A,FALSE,"PFL00805";"MJP3",#N/A,FALSE,"PFL00805";"RAB3",#N/A,FALSE,"PFL00805";"GJW3",#N/A,FALSE,"PFL00805";"MASTER3",#N/A,FALSE,"PFL00805"}</definedName>
    <definedName name="fdefdfdfdf_2_2" hidden="1">{"DJH3",#N/A,FALSE,"PFL00805";"PJB3",#N/A,FALSE,"PFL00805";"JMD3",#N/A,FALSE,"PFL00805";"DNB3",#N/A,FALSE,"PFL00805";"MJP3",#N/A,FALSE,"PFL00805";"RAB3",#N/A,FALSE,"PFL00805";"GJW3",#N/A,FALSE,"PFL00805";"MASTER3",#N/A,FALSE,"PFL00805"}</definedName>
    <definedName name="fdefdfdfdf_2_3" hidden="1">{"DJH3",#N/A,FALSE,"PFL00805";"PJB3",#N/A,FALSE,"PFL00805";"JMD3",#N/A,FALSE,"PFL00805";"DNB3",#N/A,FALSE,"PFL00805";"MJP3",#N/A,FALSE,"PFL00805";"RAB3",#N/A,FALSE,"PFL00805";"GJW3",#N/A,FALSE,"PFL00805";"MASTER3",#N/A,FALSE,"PFL00805"}</definedName>
    <definedName name="fdefdfdfdf_2_4" hidden="1">{"DJH3",#N/A,FALSE,"PFL00805";"PJB3",#N/A,FALSE,"PFL00805";"JMD3",#N/A,FALSE,"PFL00805";"DNB3",#N/A,FALSE,"PFL00805";"MJP3",#N/A,FALSE,"PFL00805";"RAB3",#N/A,FALSE,"PFL00805";"GJW3",#N/A,FALSE,"PFL00805";"MASTER3",#N/A,FALSE,"PFL00805"}</definedName>
    <definedName name="fdefdfdfdf_2_5" hidden="1">{"DJH3",#N/A,FALSE,"PFL00805";"PJB3",#N/A,FALSE,"PFL00805";"JMD3",#N/A,FALSE,"PFL00805";"DNB3",#N/A,FALSE,"PFL00805";"MJP3",#N/A,FALSE,"PFL00805";"RAB3",#N/A,FALSE,"PFL00805";"GJW3",#N/A,FALSE,"PFL00805";"MASTER3",#N/A,FALSE,"PFL00805"}</definedName>
    <definedName name="fdefdfdfdf_3" hidden="1">{"DJH3",#N/A,FALSE,"PFL00805";"PJB3",#N/A,FALSE,"PFL00805";"JMD3",#N/A,FALSE,"PFL00805";"DNB3",#N/A,FALSE,"PFL00805";"MJP3",#N/A,FALSE,"PFL00805";"RAB3",#N/A,FALSE,"PFL00805";"GJW3",#N/A,FALSE,"PFL00805";"MASTER3",#N/A,FALSE,"PFL00805"}</definedName>
    <definedName name="fdefdfdfdf_4" hidden="1">{"DJH3",#N/A,FALSE,"PFL00805";"PJB3",#N/A,FALSE,"PFL00805";"JMD3",#N/A,FALSE,"PFL00805";"DNB3",#N/A,FALSE,"PFL00805";"MJP3",#N/A,FALSE,"PFL00805";"RAB3",#N/A,FALSE,"PFL00805";"GJW3",#N/A,FALSE,"PFL00805";"MASTER3",#N/A,FALSE,"PFL00805"}</definedName>
    <definedName name="fdefdfdfdf_5" hidden="1">{"DJH3",#N/A,FALSE,"PFL00805";"PJB3",#N/A,FALSE,"PFL00805";"JMD3",#N/A,FALSE,"PFL00805";"DNB3",#N/A,FALSE,"PFL00805";"MJP3",#N/A,FALSE,"PFL00805";"RAB3",#N/A,FALSE,"PFL00805";"GJW3",#N/A,FALSE,"PFL00805";"MASTER3",#N/A,FALSE,"PFL00805"}</definedName>
    <definedName name="fdf" hidden="1">{#N/A,#N/A,FALSE,"Decision";#N/A,#N/A,FALSE,"RMB per car";#N/A,#N/A,FALSE,"RMB per chinese";#N/A,#N/A,FALSE,"Mio RMB";#N/A,#N/A,FALSE,"Mio RMB chinese"}</definedName>
    <definedName name="fdfd" hidden="1">{#N/A,#N/A,FALSE,"COVER.XLS";#N/A,#N/A,FALSE,"RACT1.XLS";#N/A,#N/A,FALSE,"RACT2.XLS";#N/A,#N/A,FALSE,"ECCMP";#N/A,#N/A,FALSE,"WELDER.XLS"}</definedName>
    <definedName name="fdfdf" hidden="1">{#N/A,#N/A,FALSE,"Staffnos &amp; cost"}</definedName>
    <definedName name="fdfdf_1" hidden="1">{#N/A,#N/A,FALSE,"Staffnos &amp; cost"}</definedName>
    <definedName name="fdfdf_2" hidden="1">{#N/A,#N/A,FALSE,"Staffnos &amp; cost"}</definedName>
    <definedName name="fdfdf_3" hidden="1">{#N/A,#N/A,FALSE,"Staffnos &amp; cost"}</definedName>
    <definedName name="fdfdf_4" hidden="1">{#N/A,#N/A,FALSE,"Staffnos &amp; cost"}</definedName>
    <definedName name="fdfdf_5" hidden="1">{#N/A,#N/A,FALSE,"Staffnos &amp; cost"}</definedName>
    <definedName name="FDFDFDDFDFDFDF" hidden="1">{"DJH3",#N/A,FALSE,"PFL00805";"PJB3",#N/A,FALSE,"PFL00805";"JMD3",#N/A,FALSE,"PFL00805";"DNB3",#N/A,FALSE,"PFL00805";"MJP3",#N/A,FALSE,"PFL00805";"RAB3",#N/A,FALSE,"PFL00805";"GJW3",#N/A,FALSE,"PFL00805";"MASTER3",#N/A,FALSE,"PFL00805"}</definedName>
    <definedName name="FDFDFDDFDFDFDF_1" hidden="1">{"DJH3",#N/A,FALSE,"PFL00805";"PJB3",#N/A,FALSE,"PFL00805";"JMD3",#N/A,FALSE,"PFL00805";"DNB3",#N/A,FALSE,"PFL00805";"MJP3",#N/A,FALSE,"PFL00805";"RAB3",#N/A,FALSE,"PFL00805";"GJW3",#N/A,FALSE,"PFL00805";"MASTER3",#N/A,FALSE,"PFL00805"}</definedName>
    <definedName name="FDFDFDDFDFDFDF_1_1" hidden="1">{"DJH3",#N/A,FALSE,"PFL00805";"PJB3",#N/A,FALSE,"PFL00805";"JMD3",#N/A,FALSE,"PFL00805";"DNB3",#N/A,FALSE,"PFL00805";"MJP3",#N/A,FALSE,"PFL00805";"RAB3",#N/A,FALSE,"PFL00805";"GJW3",#N/A,FALSE,"PFL00805";"MASTER3",#N/A,FALSE,"PFL00805"}</definedName>
    <definedName name="FDFDFDDFDFDFDF_1_2" hidden="1">{"DJH3",#N/A,FALSE,"PFL00805";"PJB3",#N/A,FALSE,"PFL00805";"JMD3",#N/A,FALSE,"PFL00805";"DNB3",#N/A,FALSE,"PFL00805";"MJP3",#N/A,FALSE,"PFL00805";"RAB3",#N/A,FALSE,"PFL00805";"GJW3",#N/A,FALSE,"PFL00805";"MASTER3",#N/A,FALSE,"PFL00805"}</definedName>
    <definedName name="FDFDFDDFDFDFDF_1_3" hidden="1">{"DJH3",#N/A,FALSE,"PFL00805";"PJB3",#N/A,FALSE,"PFL00805";"JMD3",#N/A,FALSE,"PFL00805";"DNB3",#N/A,FALSE,"PFL00805";"MJP3",#N/A,FALSE,"PFL00805";"RAB3",#N/A,FALSE,"PFL00805";"GJW3",#N/A,FALSE,"PFL00805";"MASTER3",#N/A,FALSE,"PFL00805"}</definedName>
    <definedName name="FDFDFDDFDFDFDF_1_4" hidden="1">{"DJH3",#N/A,FALSE,"PFL00805";"PJB3",#N/A,FALSE,"PFL00805";"JMD3",#N/A,FALSE,"PFL00805";"DNB3",#N/A,FALSE,"PFL00805";"MJP3",#N/A,FALSE,"PFL00805";"RAB3",#N/A,FALSE,"PFL00805";"GJW3",#N/A,FALSE,"PFL00805";"MASTER3",#N/A,FALSE,"PFL00805"}</definedName>
    <definedName name="FDFDFDDFDFDFDF_1_5" hidden="1">{"DJH3",#N/A,FALSE,"PFL00805";"PJB3",#N/A,FALSE,"PFL00805";"JMD3",#N/A,FALSE,"PFL00805";"DNB3",#N/A,FALSE,"PFL00805";"MJP3",#N/A,FALSE,"PFL00805";"RAB3",#N/A,FALSE,"PFL00805";"GJW3",#N/A,FALSE,"PFL00805";"MASTER3",#N/A,FALSE,"PFL00805"}</definedName>
    <definedName name="FDFDFDDFDFDFDF_2" hidden="1">{"DJH3",#N/A,FALSE,"PFL00805";"PJB3",#N/A,FALSE,"PFL00805";"JMD3",#N/A,FALSE,"PFL00805";"DNB3",#N/A,FALSE,"PFL00805";"MJP3",#N/A,FALSE,"PFL00805";"RAB3",#N/A,FALSE,"PFL00805";"GJW3",#N/A,FALSE,"PFL00805";"MASTER3",#N/A,FALSE,"PFL00805"}</definedName>
    <definedName name="FDFDFDDFDFDFDF_2_1" hidden="1">{"DJH3",#N/A,FALSE,"PFL00805";"PJB3",#N/A,FALSE,"PFL00805";"JMD3",#N/A,FALSE,"PFL00805";"DNB3",#N/A,FALSE,"PFL00805";"MJP3",#N/A,FALSE,"PFL00805";"RAB3",#N/A,FALSE,"PFL00805";"GJW3",#N/A,FALSE,"PFL00805";"MASTER3",#N/A,FALSE,"PFL00805"}</definedName>
    <definedName name="FDFDFDDFDFDFDF_2_2" hidden="1">{"DJH3",#N/A,FALSE,"PFL00805";"PJB3",#N/A,FALSE,"PFL00805";"JMD3",#N/A,FALSE,"PFL00805";"DNB3",#N/A,FALSE,"PFL00805";"MJP3",#N/A,FALSE,"PFL00805";"RAB3",#N/A,FALSE,"PFL00805";"GJW3",#N/A,FALSE,"PFL00805";"MASTER3",#N/A,FALSE,"PFL00805"}</definedName>
    <definedName name="FDFDFDDFDFDFDF_2_3" hidden="1">{"DJH3",#N/A,FALSE,"PFL00805";"PJB3",#N/A,FALSE,"PFL00805";"JMD3",#N/A,FALSE,"PFL00805";"DNB3",#N/A,FALSE,"PFL00805";"MJP3",#N/A,FALSE,"PFL00805";"RAB3",#N/A,FALSE,"PFL00805";"GJW3",#N/A,FALSE,"PFL00805";"MASTER3",#N/A,FALSE,"PFL00805"}</definedName>
    <definedName name="FDFDFDDFDFDFDF_2_4" hidden="1">{"DJH3",#N/A,FALSE,"PFL00805";"PJB3",#N/A,FALSE,"PFL00805";"JMD3",#N/A,FALSE,"PFL00805";"DNB3",#N/A,FALSE,"PFL00805";"MJP3",#N/A,FALSE,"PFL00805";"RAB3",#N/A,FALSE,"PFL00805";"GJW3",#N/A,FALSE,"PFL00805";"MASTER3",#N/A,FALSE,"PFL00805"}</definedName>
    <definedName name="FDFDFDDFDFDFDF_2_5" hidden="1">{"DJH3",#N/A,FALSE,"PFL00805";"PJB3",#N/A,FALSE,"PFL00805";"JMD3",#N/A,FALSE,"PFL00805";"DNB3",#N/A,FALSE,"PFL00805";"MJP3",#N/A,FALSE,"PFL00805";"RAB3",#N/A,FALSE,"PFL00805";"GJW3",#N/A,FALSE,"PFL00805";"MASTER3",#N/A,FALSE,"PFL00805"}</definedName>
    <definedName name="FDFDFDDFDFDFDF_3" hidden="1">{"DJH3",#N/A,FALSE,"PFL00805";"PJB3",#N/A,FALSE,"PFL00805";"JMD3",#N/A,FALSE,"PFL00805";"DNB3",#N/A,FALSE,"PFL00805";"MJP3",#N/A,FALSE,"PFL00805";"RAB3",#N/A,FALSE,"PFL00805";"GJW3",#N/A,FALSE,"PFL00805";"MASTER3",#N/A,FALSE,"PFL00805"}</definedName>
    <definedName name="FDFDFDDFDFDFDF_4" hidden="1">{"DJH3",#N/A,FALSE,"PFL00805";"PJB3",#N/A,FALSE,"PFL00805";"JMD3",#N/A,FALSE,"PFL00805";"DNB3",#N/A,FALSE,"PFL00805";"MJP3",#N/A,FALSE,"PFL00805";"RAB3",#N/A,FALSE,"PFL00805";"GJW3",#N/A,FALSE,"PFL00805";"MASTER3",#N/A,FALSE,"PFL00805"}</definedName>
    <definedName name="FDFDFDDFDFDFDF_5" hidden="1">{"DJH3",#N/A,FALSE,"PFL00805";"PJB3",#N/A,FALSE,"PFL00805";"JMD3",#N/A,FALSE,"PFL00805";"DNB3",#N/A,FALSE,"PFL00805";"MJP3",#N/A,FALSE,"PFL00805";"RAB3",#N/A,FALSE,"PFL00805";"GJW3",#N/A,FALSE,"PFL00805";"MASTER3",#N/A,FALSE,"PFL00805"}</definedName>
    <definedName name="FDFDFDFDFDFDDFD" hidden="1">{"DJH3",#N/A,FALSE,"PFL00805";"PJB3",#N/A,FALSE,"PFL00805";"JMD3",#N/A,FALSE,"PFL00805";"DNB3",#N/A,FALSE,"PFL00805";"MJP3",#N/A,FALSE,"PFL00805";"RAB3",#N/A,FALSE,"PFL00805";"GJW3",#N/A,FALSE,"PFL00805";"MASTER3",#N/A,FALSE,"PFL00805"}</definedName>
    <definedName name="FDFDFDFDFDFDDFD_1" hidden="1">{"DJH3",#N/A,FALSE,"PFL00805";"PJB3",#N/A,FALSE,"PFL00805";"JMD3",#N/A,FALSE,"PFL00805";"DNB3",#N/A,FALSE,"PFL00805";"MJP3",#N/A,FALSE,"PFL00805";"RAB3",#N/A,FALSE,"PFL00805";"GJW3",#N/A,FALSE,"PFL00805";"MASTER3",#N/A,FALSE,"PFL00805"}</definedName>
    <definedName name="FDFDFDFDFDFDDFD_1_1" hidden="1">{"DJH3",#N/A,FALSE,"PFL00805";"PJB3",#N/A,FALSE,"PFL00805";"JMD3",#N/A,FALSE,"PFL00805";"DNB3",#N/A,FALSE,"PFL00805";"MJP3",#N/A,FALSE,"PFL00805";"RAB3",#N/A,FALSE,"PFL00805";"GJW3",#N/A,FALSE,"PFL00805";"MASTER3",#N/A,FALSE,"PFL00805"}</definedName>
    <definedName name="FDFDFDFDFDFDDFD_1_2" hidden="1">{"DJH3",#N/A,FALSE,"PFL00805";"PJB3",#N/A,FALSE,"PFL00805";"JMD3",#N/A,FALSE,"PFL00805";"DNB3",#N/A,FALSE,"PFL00805";"MJP3",#N/A,FALSE,"PFL00805";"RAB3",#N/A,FALSE,"PFL00805";"GJW3",#N/A,FALSE,"PFL00805";"MASTER3",#N/A,FALSE,"PFL00805"}</definedName>
    <definedName name="FDFDFDFDFDFDDFD_1_3" hidden="1">{"DJH3",#N/A,FALSE,"PFL00805";"PJB3",#N/A,FALSE,"PFL00805";"JMD3",#N/A,FALSE,"PFL00805";"DNB3",#N/A,FALSE,"PFL00805";"MJP3",#N/A,FALSE,"PFL00805";"RAB3",#N/A,FALSE,"PFL00805";"GJW3",#N/A,FALSE,"PFL00805";"MASTER3",#N/A,FALSE,"PFL00805"}</definedName>
    <definedName name="FDFDFDFDFDFDDFD_1_4" hidden="1">{"DJH3",#N/A,FALSE,"PFL00805";"PJB3",#N/A,FALSE,"PFL00805";"JMD3",#N/A,FALSE,"PFL00805";"DNB3",#N/A,FALSE,"PFL00805";"MJP3",#N/A,FALSE,"PFL00805";"RAB3",#N/A,FALSE,"PFL00805";"GJW3",#N/A,FALSE,"PFL00805";"MASTER3",#N/A,FALSE,"PFL00805"}</definedName>
    <definedName name="FDFDFDFDFDFDDFD_1_5" hidden="1">{"DJH3",#N/A,FALSE,"PFL00805";"PJB3",#N/A,FALSE,"PFL00805";"JMD3",#N/A,FALSE,"PFL00805";"DNB3",#N/A,FALSE,"PFL00805";"MJP3",#N/A,FALSE,"PFL00805";"RAB3",#N/A,FALSE,"PFL00805";"GJW3",#N/A,FALSE,"PFL00805";"MASTER3",#N/A,FALSE,"PFL00805"}</definedName>
    <definedName name="FDFDFDFDFDFDDFD_2" hidden="1">{"DJH3",#N/A,FALSE,"PFL00805";"PJB3",#N/A,FALSE,"PFL00805";"JMD3",#N/A,FALSE,"PFL00805";"DNB3",#N/A,FALSE,"PFL00805";"MJP3",#N/A,FALSE,"PFL00805";"RAB3",#N/A,FALSE,"PFL00805";"GJW3",#N/A,FALSE,"PFL00805";"MASTER3",#N/A,FALSE,"PFL00805"}</definedName>
    <definedName name="FDFDFDFDFDFDDFD_2_1" hidden="1">{"DJH3",#N/A,FALSE,"PFL00805";"PJB3",#N/A,FALSE,"PFL00805";"JMD3",#N/A,FALSE,"PFL00805";"DNB3",#N/A,FALSE,"PFL00805";"MJP3",#N/A,FALSE,"PFL00805";"RAB3",#N/A,FALSE,"PFL00805";"GJW3",#N/A,FALSE,"PFL00805";"MASTER3",#N/A,FALSE,"PFL00805"}</definedName>
    <definedName name="FDFDFDFDFDFDDFD_2_2" hidden="1">{"DJH3",#N/A,FALSE,"PFL00805";"PJB3",#N/A,FALSE,"PFL00805";"JMD3",#N/A,FALSE,"PFL00805";"DNB3",#N/A,FALSE,"PFL00805";"MJP3",#N/A,FALSE,"PFL00805";"RAB3",#N/A,FALSE,"PFL00805";"GJW3",#N/A,FALSE,"PFL00805";"MASTER3",#N/A,FALSE,"PFL00805"}</definedName>
    <definedName name="FDFDFDFDFDFDDFD_2_3" hidden="1">{"DJH3",#N/A,FALSE,"PFL00805";"PJB3",#N/A,FALSE,"PFL00805";"JMD3",#N/A,FALSE,"PFL00805";"DNB3",#N/A,FALSE,"PFL00805";"MJP3",#N/A,FALSE,"PFL00805";"RAB3",#N/A,FALSE,"PFL00805";"GJW3",#N/A,FALSE,"PFL00805";"MASTER3",#N/A,FALSE,"PFL00805"}</definedName>
    <definedName name="FDFDFDFDFDFDDFD_2_4" hidden="1">{"DJH3",#N/A,FALSE,"PFL00805";"PJB3",#N/A,FALSE,"PFL00805";"JMD3",#N/A,FALSE,"PFL00805";"DNB3",#N/A,FALSE,"PFL00805";"MJP3",#N/A,FALSE,"PFL00805";"RAB3",#N/A,FALSE,"PFL00805";"GJW3",#N/A,FALSE,"PFL00805";"MASTER3",#N/A,FALSE,"PFL00805"}</definedName>
    <definedName name="FDFDFDFDFDFDDFD_2_5" hidden="1">{"DJH3",#N/A,FALSE,"PFL00805";"PJB3",#N/A,FALSE,"PFL00805";"JMD3",#N/A,FALSE,"PFL00805";"DNB3",#N/A,FALSE,"PFL00805";"MJP3",#N/A,FALSE,"PFL00805";"RAB3",#N/A,FALSE,"PFL00805";"GJW3",#N/A,FALSE,"PFL00805";"MASTER3",#N/A,FALSE,"PFL00805"}</definedName>
    <definedName name="FDFDFDFDFDFDDFD_3" hidden="1">{"DJH3",#N/A,FALSE,"PFL00805";"PJB3",#N/A,FALSE,"PFL00805";"JMD3",#N/A,FALSE,"PFL00805";"DNB3",#N/A,FALSE,"PFL00805";"MJP3",#N/A,FALSE,"PFL00805";"RAB3",#N/A,FALSE,"PFL00805";"GJW3",#N/A,FALSE,"PFL00805";"MASTER3",#N/A,FALSE,"PFL00805"}</definedName>
    <definedName name="FDFDFDFDFDFDDFD_4" hidden="1">{"DJH3",#N/A,FALSE,"PFL00805";"PJB3",#N/A,FALSE,"PFL00805";"JMD3",#N/A,FALSE,"PFL00805";"DNB3",#N/A,FALSE,"PFL00805";"MJP3",#N/A,FALSE,"PFL00805";"RAB3",#N/A,FALSE,"PFL00805";"GJW3",#N/A,FALSE,"PFL00805";"MASTER3",#N/A,FALSE,"PFL00805"}</definedName>
    <definedName name="FDFDFDFDFDFDDFD_5" hidden="1">{"DJH3",#N/A,FALSE,"PFL00805";"PJB3",#N/A,FALSE,"PFL00805";"JMD3",#N/A,FALSE,"PFL00805";"DNB3",#N/A,FALSE,"PFL00805";"MJP3",#N/A,FALSE,"PFL00805";"RAB3",#N/A,FALSE,"PFL00805";"GJW3",#N/A,FALSE,"PFL00805";"MASTER3",#N/A,FALSE,"PFL00805"}</definedName>
    <definedName name="fdfdfdfdfdfdf" hidden="1">{"DJH3",#N/A,FALSE,"PFL00805";"PJB3",#N/A,FALSE,"PFL00805";"JMD3",#N/A,FALSE,"PFL00805";"DNB3",#N/A,FALSE,"PFL00805";"MJP3",#N/A,FALSE,"PFL00805";"RAB3",#N/A,FALSE,"PFL00805";"GJW3",#N/A,FALSE,"PFL00805";"MASTER3",#N/A,FALSE,"PFL00805"}</definedName>
    <definedName name="fdfdfdfdfdfdf_1" hidden="1">{"DJH3",#N/A,FALSE,"PFL00805";"PJB3",#N/A,FALSE,"PFL00805";"JMD3",#N/A,FALSE,"PFL00805";"DNB3",#N/A,FALSE,"PFL00805";"MJP3",#N/A,FALSE,"PFL00805";"RAB3",#N/A,FALSE,"PFL00805";"GJW3",#N/A,FALSE,"PFL00805";"MASTER3",#N/A,FALSE,"PFL00805"}</definedName>
    <definedName name="fdfdfdfdfdfdf_1_1" hidden="1">{"DJH3",#N/A,FALSE,"PFL00805";"PJB3",#N/A,FALSE,"PFL00805";"JMD3",#N/A,FALSE,"PFL00805";"DNB3",#N/A,FALSE,"PFL00805";"MJP3",#N/A,FALSE,"PFL00805";"RAB3",#N/A,FALSE,"PFL00805";"GJW3",#N/A,FALSE,"PFL00805";"MASTER3",#N/A,FALSE,"PFL00805"}</definedName>
    <definedName name="fdfdfdfdfdfdf_1_2" hidden="1">{"DJH3",#N/A,FALSE,"PFL00805";"PJB3",#N/A,FALSE,"PFL00805";"JMD3",#N/A,FALSE,"PFL00805";"DNB3",#N/A,FALSE,"PFL00805";"MJP3",#N/A,FALSE,"PFL00805";"RAB3",#N/A,FALSE,"PFL00805";"GJW3",#N/A,FALSE,"PFL00805";"MASTER3",#N/A,FALSE,"PFL00805"}</definedName>
    <definedName name="fdfdfdfdfdfdf_1_3" hidden="1">{"DJH3",#N/A,FALSE,"PFL00805";"PJB3",#N/A,FALSE,"PFL00805";"JMD3",#N/A,FALSE,"PFL00805";"DNB3",#N/A,FALSE,"PFL00805";"MJP3",#N/A,FALSE,"PFL00805";"RAB3",#N/A,FALSE,"PFL00805";"GJW3",#N/A,FALSE,"PFL00805";"MASTER3",#N/A,FALSE,"PFL00805"}</definedName>
    <definedName name="fdfdfdfdfdfdf_1_4" hidden="1">{"DJH3",#N/A,FALSE,"PFL00805";"PJB3",#N/A,FALSE,"PFL00805";"JMD3",#N/A,FALSE,"PFL00805";"DNB3",#N/A,FALSE,"PFL00805";"MJP3",#N/A,FALSE,"PFL00805";"RAB3",#N/A,FALSE,"PFL00805";"GJW3",#N/A,FALSE,"PFL00805";"MASTER3",#N/A,FALSE,"PFL00805"}</definedName>
    <definedName name="fdfdfdfdfdfdf_1_5" hidden="1">{"DJH3",#N/A,FALSE,"PFL00805";"PJB3",#N/A,FALSE,"PFL00805";"JMD3",#N/A,FALSE,"PFL00805";"DNB3",#N/A,FALSE,"PFL00805";"MJP3",#N/A,FALSE,"PFL00805";"RAB3",#N/A,FALSE,"PFL00805";"GJW3",#N/A,FALSE,"PFL00805";"MASTER3",#N/A,FALSE,"PFL00805"}</definedName>
    <definedName name="fdfdfdfdfdfdf_2" hidden="1">{"DJH3",#N/A,FALSE,"PFL00805";"PJB3",#N/A,FALSE,"PFL00805";"JMD3",#N/A,FALSE,"PFL00805";"DNB3",#N/A,FALSE,"PFL00805";"MJP3",#N/A,FALSE,"PFL00805";"RAB3",#N/A,FALSE,"PFL00805";"GJW3",#N/A,FALSE,"PFL00805";"MASTER3",#N/A,FALSE,"PFL00805"}</definedName>
    <definedName name="fdfdfdfdfdfdf_2_1" hidden="1">{"DJH3",#N/A,FALSE,"PFL00805";"PJB3",#N/A,FALSE,"PFL00805";"JMD3",#N/A,FALSE,"PFL00805";"DNB3",#N/A,FALSE,"PFL00805";"MJP3",#N/A,FALSE,"PFL00805";"RAB3",#N/A,FALSE,"PFL00805";"GJW3",#N/A,FALSE,"PFL00805";"MASTER3",#N/A,FALSE,"PFL00805"}</definedName>
    <definedName name="fdfdfdfdfdfdf_2_2" hidden="1">{"DJH3",#N/A,FALSE,"PFL00805";"PJB3",#N/A,FALSE,"PFL00805";"JMD3",#N/A,FALSE,"PFL00805";"DNB3",#N/A,FALSE,"PFL00805";"MJP3",#N/A,FALSE,"PFL00805";"RAB3",#N/A,FALSE,"PFL00805";"GJW3",#N/A,FALSE,"PFL00805";"MASTER3",#N/A,FALSE,"PFL00805"}</definedName>
    <definedName name="fdfdfdfdfdfdf_2_3" hidden="1">{"DJH3",#N/A,FALSE,"PFL00805";"PJB3",#N/A,FALSE,"PFL00805";"JMD3",#N/A,FALSE,"PFL00805";"DNB3",#N/A,FALSE,"PFL00805";"MJP3",#N/A,FALSE,"PFL00805";"RAB3",#N/A,FALSE,"PFL00805";"GJW3",#N/A,FALSE,"PFL00805";"MASTER3",#N/A,FALSE,"PFL00805"}</definedName>
    <definedName name="fdfdfdfdfdfdf_2_4" hidden="1">{"DJH3",#N/A,FALSE,"PFL00805";"PJB3",#N/A,FALSE,"PFL00805";"JMD3",#N/A,FALSE,"PFL00805";"DNB3",#N/A,FALSE,"PFL00805";"MJP3",#N/A,FALSE,"PFL00805";"RAB3",#N/A,FALSE,"PFL00805";"GJW3",#N/A,FALSE,"PFL00805";"MASTER3",#N/A,FALSE,"PFL00805"}</definedName>
    <definedName name="fdfdfdfdfdfdf_2_5" hidden="1">{"DJH3",#N/A,FALSE,"PFL00805";"PJB3",#N/A,FALSE,"PFL00805";"JMD3",#N/A,FALSE,"PFL00805";"DNB3",#N/A,FALSE,"PFL00805";"MJP3",#N/A,FALSE,"PFL00805";"RAB3",#N/A,FALSE,"PFL00805";"GJW3",#N/A,FALSE,"PFL00805";"MASTER3",#N/A,FALSE,"PFL00805"}</definedName>
    <definedName name="fdfdfdfdfdfdf_3" hidden="1">{"DJH3",#N/A,FALSE,"PFL00805";"PJB3",#N/A,FALSE,"PFL00805";"JMD3",#N/A,FALSE,"PFL00805";"DNB3",#N/A,FALSE,"PFL00805";"MJP3",#N/A,FALSE,"PFL00805";"RAB3",#N/A,FALSE,"PFL00805";"GJW3",#N/A,FALSE,"PFL00805";"MASTER3",#N/A,FALSE,"PFL00805"}</definedName>
    <definedName name="fdfdfdfdfdfdf_4" hidden="1">{"DJH3",#N/A,FALSE,"PFL00805";"PJB3",#N/A,FALSE,"PFL00805";"JMD3",#N/A,FALSE,"PFL00805";"DNB3",#N/A,FALSE,"PFL00805";"MJP3",#N/A,FALSE,"PFL00805";"RAB3",#N/A,FALSE,"PFL00805";"GJW3",#N/A,FALSE,"PFL00805";"MASTER3",#N/A,FALSE,"PFL00805"}</definedName>
    <definedName name="fdfdfdfdfdfdf_5" hidden="1">{"DJH3",#N/A,FALSE,"PFL00805";"PJB3",#N/A,FALSE,"PFL00805";"JMD3",#N/A,FALSE,"PFL00805";"DNB3",#N/A,FALSE,"PFL00805";"MJP3",#N/A,FALSE,"PFL00805";"RAB3",#N/A,FALSE,"PFL00805";"GJW3",#N/A,FALSE,"PFL00805";"MASTER3",#N/A,FALSE,"PFL00805"}</definedName>
    <definedName name="fdfdfdfsd" hidden="1">{"DJH3",#N/A,FALSE,"PFL00805";"PJB3",#N/A,FALSE,"PFL00805";"JMD3",#N/A,FALSE,"PFL00805";"DNB3",#N/A,FALSE,"PFL00805";"MJP3",#N/A,FALSE,"PFL00805";"RAB3",#N/A,FALSE,"PFL00805";"GJW3",#N/A,FALSE,"PFL00805";"MASTER3",#N/A,FALSE,"PFL00805"}</definedName>
    <definedName name="fdfdfdfsd_1" hidden="1">{"DJH3",#N/A,FALSE,"PFL00805";"PJB3",#N/A,FALSE,"PFL00805";"JMD3",#N/A,FALSE,"PFL00805";"DNB3",#N/A,FALSE,"PFL00805";"MJP3",#N/A,FALSE,"PFL00805";"RAB3",#N/A,FALSE,"PFL00805";"GJW3",#N/A,FALSE,"PFL00805";"MASTER3",#N/A,FALSE,"PFL00805"}</definedName>
    <definedName name="fdfdfdfsd_1_1" hidden="1">{"DJH3",#N/A,FALSE,"PFL00805";"PJB3",#N/A,FALSE,"PFL00805";"JMD3",#N/A,FALSE,"PFL00805";"DNB3",#N/A,FALSE,"PFL00805";"MJP3",#N/A,FALSE,"PFL00805";"RAB3",#N/A,FALSE,"PFL00805";"GJW3",#N/A,FALSE,"PFL00805";"MASTER3",#N/A,FALSE,"PFL00805"}</definedName>
    <definedName name="fdfdfdfsd_1_2" hidden="1">{"DJH3",#N/A,FALSE,"PFL00805";"PJB3",#N/A,FALSE,"PFL00805";"JMD3",#N/A,FALSE,"PFL00805";"DNB3",#N/A,FALSE,"PFL00805";"MJP3",#N/A,FALSE,"PFL00805";"RAB3",#N/A,FALSE,"PFL00805";"GJW3",#N/A,FALSE,"PFL00805";"MASTER3",#N/A,FALSE,"PFL00805"}</definedName>
    <definedName name="fdfdfdfsd_1_3" hidden="1">{"DJH3",#N/A,FALSE,"PFL00805";"PJB3",#N/A,FALSE,"PFL00805";"JMD3",#N/A,FALSE,"PFL00805";"DNB3",#N/A,FALSE,"PFL00805";"MJP3",#N/A,FALSE,"PFL00805";"RAB3",#N/A,FALSE,"PFL00805";"GJW3",#N/A,FALSE,"PFL00805";"MASTER3",#N/A,FALSE,"PFL00805"}</definedName>
    <definedName name="fdfdfdfsd_1_4" hidden="1">{"DJH3",#N/A,FALSE,"PFL00805";"PJB3",#N/A,FALSE,"PFL00805";"JMD3",#N/A,FALSE,"PFL00805";"DNB3",#N/A,FALSE,"PFL00805";"MJP3",#N/A,FALSE,"PFL00805";"RAB3",#N/A,FALSE,"PFL00805";"GJW3",#N/A,FALSE,"PFL00805";"MASTER3",#N/A,FALSE,"PFL00805"}</definedName>
    <definedName name="fdfdfdfsd_1_5" hidden="1">{"DJH3",#N/A,FALSE,"PFL00805";"PJB3",#N/A,FALSE,"PFL00805";"JMD3",#N/A,FALSE,"PFL00805";"DNB3",#N/A,FALSE,"PFL00805";"MJP3",#N/A,FALSE,"PFL00805";"RAB3",#N/A,FALSE,"PFL00805";"GJW3",#N/A,FALSE,"PFL00805";"MASTER3",#N/A,FALSE,"PFL00805"}</definedName>
    <definedName name="fdfdfdfsd_2" hidden="1">{"DJH3",#N/A,FALSE,"PFL00805";"PJB3",#N/A,FALSE,"PFL00805";"JMD3",#N/A,FALSE,"PFL00805";"DNB3",#N/A,FALSE,"PFL00805";"MJP3",#N/A,FALSE,"PFL00805";"RAB3",#N/A,FALSE,"PFL00805";"GJW3",#N/A,FALSE,"PFL00805";"MASTER3",#N/A,FALSE,"PFL00805"}</definedName>
    <definedName name="fdfdfdfsd_2_1" hidden="1">{"DJH3",#N/A,FALSE,"PFL00805";"PJB3",#N/A,FALSE,"PFL00805";"JMD3",#N/A,FALSE,"PFL00805";"DNB3",#N/A,FALSE,"PFL00805";"MJP3",#N/A,FALSE,"PFL00805";"RAB3",#N/A,FALSE,"PFL00805";"GJW3",#N/A,FALSE,"PFL00805";"MASTER3",#N/A,FALSE,"PFL00805"}</definedName>
    <definedName name="fdfdfdfsd_2_2" hidden="1">{"DJH3",#N/A,FALSE,"PFL00805";"PJB3",#N/A,FALSE,"PFL00805";"JMD3",#N/A,FALSE,"PFL00805";"DNB3",#N/A,FALSE,"PFL00805";"MJP3",#N/A,FALSE,"PFL00805";"RAB3",#N/A,FALSE,"PFL00805";"GJW3",#N/A,FALSE,"PFL00805";"MASTER3",#N/A,FALSE,"PFL00805"}</definedName>
    <definedName name="fdfdfdfsd_2_3" hidden="1">{"DJH3",#N/A,FALSE,"PFL00805";"PJB3",#N/A,FALSE,"PFL00805";"JMD3",#N/A,FALSE,"PFL00805";"DNB3",#N/A,FALSE,"PFL00805";"MJP3",#N/A,FALSE,"PFL00805";"RAB3",#N/A,FALSE,"PFL00805";"GJW3",#N/A,FALSE,"PFL00805";"MASTER3",#N/A,FALSE,"PFL00805"}</definedName>
    <definedName name="fdfdfdfsd_2_4" hidden="1">{"DJH3",#N/A,FALSE,"PFL00805";"PJB3",#N/A,FALSE,"PFL00805";"JMD3",#N/A,FALSE,"PFL00805";"DNB3",#N/A,FALSE,"PFL00805";"MJP3",#N/A,FALSE,"PFL00805";"RAB3",#N/A,FALSE,"PFL00805";"GJW3",#N/A,FALSE,"PFL00805";"MASTER3",#N/A,FALSE,"PFL00805"}</definedName>
    <definedName name="fdfdfdfsd_2_5" hidden="1">{"DJH3",#N/A,FALSE,"PFL00805";"PJB3",#N/A,FALSE,"PFL00805";"JMD3",#N/A,FALSE,"PFL00805";"DNB3",#N/A,FALSE,"PFL00805";"MJP3",#N/A,FALSE,"PFL00805";"RAB3",#N/A,FALSE,"PFL00805";"GJW3",#N/A,FALSE,"PFL00805";"MASTER3",#N/A,FALSE,"PFL00805"}</definedName>
    <definedName name="fdfdfdfsd_3" hidden="1">{"DJH3",#N/A,FALSE,"PFL00805";"PJB3",#N/A,FALSE,"PFL00805";"JMD3",#N/A,FALSE,"PFL00805";"DNB3",#N/A,FALSE,"PFL00805";"MJP3",#N/A,FALSE,"PFL00805";"RAB3",#N/A,FALSE,"PFL00805";"GJW3",#N/A,FALSE,"PFL00805";"MASTER3",#N/A,FALSE,"PFL00805"}</definedName>
    <definedName name="fdfdfdfsd_4" hidden="1">{"DJH3",#N/A,FALSE,"PFL00805";"PJB3",#N/A,FALSE,"PFL00805";"JMD3",#N/A,FALSE,"PFL00805";"DNB3",#N/A,FALSE,"PFL00805";"MJP3",#N/A,FALSE,"PFL00805";"RAB3",#N/A,FALSE,"PFL00805";"GJW3",#N/A,FALSE,"PFL00805";"MASTER3",#N/A,FALSE,"PFL00805"}</definedName>
    <definedName name="fdfdfdfsd_5" hidden="1">{"DJH3",#N/A,FALSE,"PFL00805";"PJB3",#N/A,FALSE,"PFL00805";"JMD3",#N/A,FALSE,"PFL00805";"DNB3",#N/A,FALSE,"PFL00805";"MJP3",#N/A,FALSE,"PFL00805";"RAB3",#N/A,FALSE,"PFL00805";"GJW3",#N/A,FALSE,"PFL00805";"MASTER3",#N/A,FALSE,"PFL00805"}</definedName>
    <definedName name="FDFEDFDFTRGDETDF" hidden="1">{"DJH3",#N/A,FALSE,"PFL00805";"PJB3",#N/A,FALSE,"PFL00805";"JMD3",#N/A,FALSE,"PFL00805";"DNB3",#N/A,FALSE,"PFL00805";"MJP3",#N/A,FALSE,"PFL00805";"RAB3",#N/A,FALSE,"PFL00805";"GJW3",#N/A,FALSE,"PFL00805";"MASTER3",#N/A,FALSE,"PFL00805"}</definedName>
    <definedName name="FDFEDFDFTRGDETDF_1" hidden="1">{"DJH3",#N/A,FALSE,"PFL00805";"PJB3",#N/A,FALSE,"PFL00805";"JMD3",#N/A,FALSE,"PFL00805";"DNB3",#N/A,FALSE,"PFL00805";"MJP3",#N/A,FALSE,"PFL00805";"RAB3",#N/A,FALSE,"PFL00805";"GJW3",#N/A,FALSE,"PFL00805";"MASTER3",#N/A,FALSE,"PFL00805"}</definedName>
    <definedName name="FDFEDFDFTRGDETDF_1_1" hidden="1">{"DJH3",#N/A,FALSE,"PFL00805";"PJB3",#N/A,FALSE,"PFL00805";"JMD3",#N/A,FALSE,"PFL00805";"DNB3",#N/A,FALSE,"PFL00805";"MJP3",#N/A,FALSE,"PFL00805";"RAB3",#N/A,FALSE,"PFL00805";"GJW3",#N/A,FALSE,"PFL00805";"MASTER3",#N/A,FALSE,"PFL00805"}</definedName>
    <definedName name="FDFEDFDFTRGDETDF_1_2" hidden="1">{"DJH3",#N/A,FALSE,"PFL00805";"PJB3",#N/A,FALSE,"PFL00805";"JMD3",#N/A,FALSE,"PFL00805";"DNB3",#N/A,FALSE,"PFL00805";"MJP3",#N/A,FALSE,"PFL00805";"RAB3",#N/A,FALSE,"PFL00805";"GJW3",#N/A,FALSE,"PFL00805";"MASTER3",#N/A,FALSE,"PFL00805"}</definedName>
    <definedName name="FDFEDFDFTRGDETDF_1_3" hidden="1">{"DJH3",#N/A,FALSE,"PFL00805";"PJB3",#N/A,FALSE,"PFL00805";"JMD3",#N/A,FALSE,"PFL00805";"DNB3",#N/A,FALSE,"PFL00805";"MJP3",#N/A,FALSE,"PFL00805";"RAB3",#N/A,FALSE,"PFL00805";"GJW3",#N/A,FALSE,"PFL00805";"MASTER3",#N/A,FALSE,"PFL00805"}</definedName>
    <definedName name="FDFEDFDFTRGDETDF_1_4" hidden="1">{"DJH3",#N/A,FALSE,"PFL00805";"PJB3",#N/A,FALSE,"PFL00805";"JMD3",#N/A,FALSE,"PFL00805";"DNB3",#N/A,FALSE,"PFL00805";"MJP3",#N/A,FALSE,"PFL00805";"RAB3",#N/A,FALSE,"PFL00805";"GJW3",#N/A,FALSE,"PFL00805";"MASTER3",#N/A,FALSE,"PFL00805"}</definedName>
    <definedName name="FDFEDFDFTRGDETDF_1_5" hidden="1">{"DJH3",#N/A,FALSE,"PFL00805";"PJB3",#N/A,FALSE,"PFL00805";"JMD3",#N/A,FALSE,"PFL00805";"DNB3",#N/A,FALSE,"PFL00805";"MJP3",#N/A,FALSE,"PFL00805";"RAB3",#N/A,FALSE,"PFL00805";"GJW3",#N/A,FALSE,"PFL00805";"MASTER3",#N/A,FALSE,"PFL00805"}</definedName>
    <definedName name="FDFEDFDFTRGDETDF_2" hidden="1">{"DJH3",#N/A,FALSE,"PFL00805";"PJB3",#N/A,FALSE,"PFL00805";"JMD3",#N/A,FALSE,"PFL00805";"DNB3",#N/A,FALSE,"PFL00805";"MJP3",#N/A,FALSE,"PFL00805";"RAB3",#N/A,FALSE,"PFL00805";"GJW3",#N/A,FALSE,"PFL00805";"MASTER3",#N/A,FALSE,"PFL00805"}</definedName>
    <definedName name="FDFEDFDFTRGDETDF_2_1" hidden="1">{"DJH3",#N/A,FALSE,"PFL00805";"PJB3",#N/A,FALSE,"PFL00805";"JMD3",#N/A,FALSE,"PFL00805";"DNB3",#N/A,FALSE,"PFL00805";"MJP3",#N/A,FALSE,"PFL00805";"RAB3",#N/A,FALSE,"PFL00805";"GJW3",#N/A,FALSE,"PFL00805";"MASTER3",#N/A,FALSE,"PFL00805"}</definedName>
    <definedName name="FDFEDFDFTRGDETDF_2_2" hidden="1">{"DJH3",#N/A,FALSE,"PFL00805";"PJB3",#N/A,FALSE,"PFL00805";"JMD3",#N/A,FALSE,"PFL00805";"DNB3",#N/A,FALSE,"PFL00805";"MJP3",#N/A,FALSE,"PFL00805";"RAB3",#N/A,FALSE,"PFL00805";"GJW3",#N/A,FALSE,"PFL00805";"MASTER3",#N/A,FALSE,"PFL00805"}</definedName>
    <definedName name="FDFEDFDFTRGDETDF_2_3" hidden="1">{"DJH3",#N/A,FALSE,"PFL00805";"PJB3",#N/A,FALSE,"PFL00805";"JMD3",#N/A,FALSE,"PFL00805";"DNB3",#N/A,FALSE,"PFL00805";"MJP3",#N/A,FALSE,"PFL00805";"RAB3",#N/A,FALSE,"PFL00805";"GJW3",#N/A,FALSE,"PFL00805";"MASTER3",#N/A,FALSE,"PFL00805"}</definedName>
    <definedName name="FDFEDFDFTRGDETDF_2_4" hidden="1">{"DJH3",#N/A,FALSE,"PFL00805";"PJB3",#N/A,FALSE,"PFL00805";"JMD3",#N/A,FALSE,"PFL00805";"DNB3",#N/A,FALSE,"PFL00805";"MJP3",#N/A,FALSE,"PFL00805";"RAB3",#N/A,FALSE,"PFL00805";"GJW3",#N/A,FALSE,"PFL00805";"MASTER3",#N/A,FALSE,"PFL00805"}</definedName>
    <definedName name="FDFEDFDFTRGDETDF_2_5" hidden="1">{"DJH3",#N/A,FALSE,"PFL00805";"PJB3",#N/A,FALSE,"PFL00805";"JMD3",#N/A,FALSE,"PFL00805";"DNB3",#N/A,FALSE,"PFL00805";"MJP3",#N/A,FALSE,"PFL00805";"RAB3",#N/A,FALSE,"PFL00805";"GJW3",#N/A,FALSE,"PFL00805";"MASTER3",#N/A,FALSE,"PFL00805"}</definedName>
    <definedName name="FDFEDFDFTRGDETDF_3" hidden="1">{"DJH3",#N/A,FALSE,"PFL00805";"PJB3",#N/A,FALSE,"PFL00805";"JMD3",#N/A,FALSE,"PFL00805";"DNB3",#N/A,FALSE,"PFL00805";"MJP3",#N/A,FALSE,"PFL00805";"RAB3",#N/A,FALSE,"PFL00805";"GJW3",#N/A,FALSE,"PFL00805";"MASTER3",#N/A,FALSE,"PFL00805"}</definedName>
    <definedName name="FDFEDFDFTRGDETDF_4" hidden="1">{"DJH3",#N/A,FALSE,"PFL00805";"PJB3",#N/A,FALSE,"PFL00805";"JMD3",#N/A,FALSE,"PFL00805";"DNB3",#N/A,FALSE,"PFL00805";"MJP3",#N/A,FALSE,"PFL00805";"RAB3",#N/A,FALSE,"PFL00805";"GJW3",#N/A,FALSE,"PFL00805";"MASTER3",#N/A,FALSE,"PFL00805"}</definedName>
    <definedName name="FDFEDFDFTRGDETDF_5" hidden="1">{"DJH3",#N/A,FALSE,"PFL00805";"PJB3",#N/A,FALSE,"PFL00805";"JMD3",#N/A,FALSE,"PFL00805";"DNB3",#N/A,FALSE,"PFL00805";"MJP3",#N/A,FALSE,"PFL00805";"RAB3",#N/A,FALSE,"PFL00805";"GJW3",#N/A,FALSE,"PFL00805";"MASTER3",#N/A,FALSE,"PFL00805"}</definedName>
    <definedName name="fdfwegerger" hidden="1">{#N/A,#N/A,FALSE,"Cash Flows";#N/A,#N/A,FALSE,"Fixed Assets";#N/A,#N/A,FALSE,"Balance Sheet";#N/A,#N/A,FALSE,"P &amp; L"}</definedName>
    <definedName name="fdgad" hidden="1">{"inputs raw data",#N/A,TRUE,"INPUT"}</definedName>
    <definedName name="fdghsssssrd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gk" hidden="1">{"'Sheet1'!$L$16"}</definedName>
    <definedName name="fdgk_1" hidden="1">{"'Sheet1'!$L$16"}</definedName>
    <definedName name="fdgk_1_1" hidden="1">{"'Sheet1'!$L$16"}</definedName>
    <definedName name="fdgk_2" hidden="1">{"'Sheet1'!$L$16"}</definedName>
    <definedName name="fdhbdf" hidden="1">{#N/A,#N/A,FALSE,"AE detail rpt"}</definedName>
    <definedName name="fdhfdh" hidden="1">{"First Page",#N/A,FALSE,"Surfactants LBO";"Second Page",#N/A,FALSE,"Surfactants LBO"}</definedName>
    <definedName name="fdhfghfdh" hidden="1">{"First Page",#N/A,FALSE,"Surfactants LBO";"Second Page",#N/A,FALSE,"Surfactants LBO"}</definedName>
    <definedName name="fdkjkj" hidden="1">{#N/A,#N/A,FALSE,"단축1";#N/A,#N/A,FALSE,"단축2";#N/A,#N/A,FALSE,"단축3";#N/A,#N/A,FALSE,"장축";#N/A,#N/A,FALSE,"4WD"}</definedName>
    <definedName name="FD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P_0_1_aUrv" hidden="1">#REF!</definedName>
    <definedName name="FDP_1_1_aUrv" hidden="1">#REF!</definedName>
    <definedName name="FDP_10_1_aDrv" hidden="1">#REF!</definedName>
    <definedName name="FDP_100_1_aUrv" hidden="1">#REF!</definedName>
    <definedName name="FDP_101_1_aUrv" hidden="1">#REF!</definedName>
    <definedName name="FDP_102_1_aUrv" hidden="1">#REF!</definedName>
    <definedName name="FDP_103_1_aUrv" hidden="1">#REF!</definedName>
    <definedName name="FDP_104_1_aUrv" hidden="1">#REF!</definedName>
    <definedName name="FDP_105_1_aUrv" hidden="1">#REF!</definedName>
    <definedName name="FDP_106_1_aUrv" hidden="1">#REF!</definedName>
    <definedName name="FDP_107_1_aUrv" hidden="1">#REF!</definedName>
    <definedName name="FDP_108_1_aUrv" hidden="1">#REF!</definedName>
    <definedName name="FDP_109_1_aUrv" hidden="1">#REF!</definedName>
    <definedName name="FDP_11_1_aDrv" hidden="1">#REF!</definedName>
    <definedName name="FDP_110_1_aUrv" hidden="1">#REF!</definedName>
    <definedName name="FDP_111_1_aUrv" hidden="1">#REF!</definedName>
    <definedName name="FDP_112_1_aUrv" hidden="1">#REF!</definedName>
    <definedName name="FDP_113_1_aUrv" hidden="1">#REF!</definedName>
    <definedName name="FDP_114_1_aUrv" hidden="1">#REF!</definedName>
    <definedName name="FDP_115_1_aUrv" hidden="1">#REF!</definedName>
    <definedName name="FDP_116_1_aUrv" hidden="1">#REF!</definedName>
    <definedName name="FDP_117_1_aUrv" hidden="1">#REF!</definedName>
    <definedName name="FDP_118_1_aUrv" hidden="1">#REF!</definedName>
    <definedName name="FDP_119_1_aUrv" hidden="1">#REF!</definedName>
    <definedName name="FDP_12_1_aDrv" hidden="1">#REF!</definedName>
    <definedName name="FDP_120_1_aUrv" hidden="1">#REF!</definedName>
    <definedName name="FDP_121_1_aUrv" hidden="1">#REF!</definedName>
    <definedName name="FDP_122_1_aUrv" hidden="1">#REF!</definedName>
    <definedName name="FDP_123_1_aUrv" hidden="1">#REF!</definedName>
    <definedName name="FDP_124_1_aUrv" hidden="1">#REF!</definedName>
    <definedName name="FDP_125_1_aUrv" hidden="1">#REF!</definedName>
    <definedName name="FDP_126_1_aUrv" hidden="1">#REF!</definedName>
    <definedName name="FDP_127_1_aUrv" hidden="1">#REF!</definedName>
    <definedName name="FDP_128_1_aUrv" hidden="1">#REF!</definedName>
    <definedName name="FDP_129_1_aUrv" hidden="1">#REF!</definedName>
    <definedName name="FDP_13_1_aUrv" hidden="1">#REF!</definedName>
    <definedName name="FDP_130_1_aUrv" hidden="1">#REF!</definedName>
    <definedName name="FDP_131_1_aSrv" hidden="1">#REF!</definedName>
    <definedName name="FDP_132_1_aUrv" hidden="1">#REF!</definedName>
    <definedName name="FDP_133_1_aUrv" hidden="1">#REF!</definedName>
    <definedName name="FDP_134_1_aUrv" hidden="1">#REF!</definedName>
    <definedName name="FDP_135_1_aUrv" hidden="1">#REF!</definedName>
    <definedName name="FDP_136_1_aSrv" hidden="1">#REF!</definedName>
    <definedName name="FDP_137_1_aUrv" hidden="1">#REF!</definedName>
    <definedName name="FDP_138_1_aUrv" hidden="1">#REF!</definedName>
    <definedName name="FDP_139_1_aUrv" hidden="1">#REF!</definedName>
    <definedName name="FDP_14_1_aUrv" hidden="1">#REF!</definedName>
    <definedName name="FDP_140_1_aUrv" hidden="1">#REF!</definedName>
    <definedName name="FDP_141_1_aUrv" hidden="1">#REF!</definedName>
    <definedName name="FDP_142_1_aUrv" hidden="1">#REF!</definedName>
    <definedName name="FDP_143_1_aUrv" hidden="1">#REF!</definedName>
    <definedName name="FDP_144_1_aUrv" hidden="1">#REF!</definedName>
    <definedName name="FDP_145_1_aUrv" hidden="1">#REF!</definedName>
    <definedName name="FDP_146_1_aUrv" hidden="1">#REF!</definedName>
    <definedName name="FDP_147_1_aUrv" hidden="1">#REF!</definedName>
    <definedName name="FDP_148_1_aUrv" hidden="1">#REF!</definedName>
    <definedName name="FDP_149_1_aUrv" hidden="1">#REF!</definedName>
    <definedName name="FDP_15_1_aUrv" hidden="1">#REF!</definedName>
    <definedName name="FDP_150_1_aSrv" hidden="1">#REF!</definedName>
    <definedName name="FDP_151_1_aUrv" hidden="1">#REF!</definedName>
    <definedName name="FDP_152_1_aSrv" hidden="1">#REF!</definedName>
    <definedName name="FDP_153_1_aUrv" hidden="1">#REF!</definedName>
    <definedName name="FDP_154_1_aSrv" hidden="1">#REF!</definedName>
    <definedName name="FDP_155_1_aUrv" hidden="1">#REF!</definedName>
    <definedName name="FDP_156_1_aSrv" hidden="1">#REF!</definedName>
    <definedName name="FDP_157_1_aUrv" hidden="1">#REF!</definedName>
    <definedName name="FDP_158_1_aSrv" hidden="1">#REF!</definedName>
    <definedName name="FDP_159_1_aUrv" hidden="1">#REF!</definedName>
    <definedName name="FDP_16_1_aUrv" hidden="1">#REF!</definedName>
    <definedName name="FDP_160_1_aSrv" hidden="1">#REF!</definedName>
    <definedName name="FDP_161_1_aDrv" hidden="1">#REF!</definedName>
    <definedName name="FDP_162_1_aDrv" hidden="1">#REF!</definedName>
    <definedName name="FDP_163_1_aDrv" hidden="1">#REF!</definedName>
    <definedName name="FDP_164_1_aDrv" hidden="1">#REF!</definedName>
    <definedName name="FDP_165_1_aDrv" hidden="1">#REF!</definedName>
    <definedName name="FDP_166_1_aDrv" hidden="1">#REF!</definedName>
    <definedName name="FDP_167_1_aDrv" hidden="1">#REF!</definedName>
    <definedName name="FDP_168_1_aDrv" hidden="1">#REF!</definedName>
    <definedName name="FDP_169_1_aDrv" hidden="1">#REF!</definedName>
    <definedName name="FDP_17_1_aUrv" hidden="1">#REF!</definedName>
    <definedName name="FDP_170_1_aDrv" hidden="1">#REF!</definedName>
    <definedName name="FDP_171_1_aDrv" hidden="1">#REF!</definedName>
    <definedName name="FDP_172_1_aDrv" hidden="1">#REF!</definedName>
    <definedName name="FDP_173_1_aDrv" hidden="1">#REF!</definedName>
    <definedName name="FDP_174_1_aUrv" hidden="1">#REF!</definedName>
    <definedName name="FDP_175_1_aUrv" hidden="1">#REF!</definedName>
    <definedName name="FDP_176_1_aUrv" hidden="1">#REF!</definedName>
    <definedName name="FDP_177_1_aUrv" hidden="1">#REF!</definedName>
    <definedName name="FDP_178_1_aUrv" hidden="1">#REF!</definedName>
    <definedName name="FDP_179_1_aUrv" hidden="1">#REF!</definedName>
    <definedName name="FDP_18_1_aUrv" hidden="1">#REF!</definedName>
    <definedName name="FDP_180_1_aUdv" hidden="1">#REF!</definedName>
    <definedName name="FDP_181_1_aUdv" hidden="1">#REF!</definedName>
    <definedName name="FDP_182_1_aUdv" hidden="1">#REF!</definedName>
    <definedName name="FDP_183_1_aUdv" hidden="1">#REF!</definedName>
    <definedName name="FDP_184_1_aUdv" hidden="1">#REF!</definedName>
    <definedName name="FDP_185_1_aUdv" hidden="1">#REF!</definedName>
    <definedName name="FDP_186_1_aUdv" hidden="1">#REF!</definedName>
    <definedName name="FDP_187_1_aUdv" hidden="1">#REF!</definedName>
    <definedName name="FDP_188_1_aUdv" hidden="1">#REF!</definedName>
    <definedName name="FDP_189_1_aUdv" hidden="1">#REF!</definedName>
    <definedName name="FDP_19_1_aUrv" hidden="1">#REF!</definedName>
    <definedName name="FDP_190_1_aUdv" hidden="1">#REF!</definedName>
    <definedName name="FDP_191_1_aUdv" hidden="1">#REF!</definedName>
    <definedName name="FDP_192_1_aUdv" hidden="1">#REF!</definedName>
    <definedName name="FDP_193_1_aUdv" hidden="1">#REF!</definedName>
    <definedName name="FDP_194_1_aUdv" hidden="1">#REF!</definedName>
    <definedName name="FDP_195_1_aUdv" hidden="1">#REF!</definedName>
    <definedName name="FDP_196_1_aUdv" hidden="1">#REF!</definedName>
    <definedName name="FDP_197_1_aUdv" hidden="1">#REF!</definedName>
    <definedName name="FDP_198_1_aUdv" hidden="1">#REF!</definedName>
    <definedName name="FDP_199_1_aUdv" hidden="1">#REF!</definedName>
    <definedName name="FDP_2_1_aUrv" hidden="1">#REF!</definedName>
    <definedName name="FDP_20_1_aUrv" hidden="1">#REF!</definedName>
    <definedName name="FDP_21_1_aUrv" hidden="1">#REF!</definedName>
    <definedName name="FDP_22_1_aUrv" hidden="1">#REF!</definedName>
    <definedName name="FDP_23_1_aDrv" hidden="1">#REF!</definedName>
    <definedName name="FDP_24_1_aUrv" hidden="1">#REF!</definedName>
    <definedName name="FDP_25_1_aUrv" hidden="1">#REF!</definedName>
    <definedName name="FDP_26_1_aUrv" hidden="1">#REF!</definedName>
    <definedName name="FDP_27_1_aUrv" hidden="1">#REF!</definedName>
    <definedName name="FDP_28_1_aUrv" hidden="1">#REF!</definedName>
    <definedName name="FDP_29_1_aDrv" hidden="1">#REF!</definedName>
    <definedName name="FDP_3_1_aUrv" hidden="1">#REF!</definedName>
    <definedName name="FDP_30_1_aUrv" hidden="1">#REF!</definedName>
    <definedName name="FDP_31_1_aUrv" hidden="1">#REF!</definedName>
    <definedName name="FDP_32_1_aUrv" hidden="1">#REF!</definedName>
    <definedName name="FDP_33_1_aUrv" hidden="1">#REF!</definedName>
    <definedName name="FDP_34_1_aUrv" hidden="1">#REF!</definedName>
    <definedName name="FDP_35_1_aSrv" hidden="1">#REF!</definedName>
    <definedName name="FDP_36_1_aUrv" hidden="1">#REF!</definedName>
    <definedName name="FDP_37_1_aUrv" hidden="1">#REF!</definedName>
    <definedName name="FDP_38_1_aUrv" hidden="1">#REF!</definedName>
    <definedName name="FDP_39_1_aUrv" hidden="1">#REF!</definedName>
    <definedName name="FDP_4_1_aUrv" hidden="1">#REF!</definedName>
    <definedName name="FDP_40_1_aUrv" hidden="1">#REF!</definedName>
    <definedName name="FDP_41_1_aSrv" hidden="1">#REF!</definedName>
    <definedName name="FDP_42_1_aSrv" hidden="1">#REF!</definedName>
    <definedName name="FDP_43_1_aUrv" hidden="1">#REF!</definedName>
    <definedName name="FDP_44_1_aUrv" hidden="1">#REF!</definedName>
    <definedName name="FDP_45_1_aUrv" hidden="1">#REF!</definedName>
    <definedName name="FDP_46_1_aUrv" hidden="1">#REF!</definedName>
    <definedName name="FDP_47_1_aUrv" hidden="1">#REF!</definedName>
    <definedName name="FDP_48_1_aSrv" hidden="1">#REF!</definedName>
    <definedName name="FDP_49_1_aUrv" hidden="1">#REF!</definedName>
    <definedName name="FDP_5_1_aUrv" hidden="1">#REF!</definedName>
    <definedName name="FDP_50_1_aUrv" hidden="1">#REF!</definedName>
    <definedName name="FDP_51_1_aUrv" hidden="1">#REF!</definedName>
    <definedName name="FDP_52_1_aUrv" hidden="1">#REF!</definedName>
    <definedName name="FDP_53_1_aUrv" hidden="1">#REF!</definedName>
    <definedName name="FDP_54_1_aUrv" hidden="1">#REF!</definedName>
    <definedName name="FDP_55_1_aUrv" hidden="1">#REF!</definedName>
    <definedName name="FDP_56_1_aUrv" hidden="1">#REF!</definedName>
    <definedName name="FDP_57_1_aUrv" hidden="1">#REF!</definedName>
    <definedName name="FDP_58_1_aUrv" hidden="1">#REF!</definedName>
    <definedName name="FDP_59_1_aUrv" hidden="1">#REF!</definedName>
    <definedName name="FDP_6_1_aUrv" hidden="1">#REF!</definedName>
    <definedName name="FDP_60_1_aUrv" hidden="1">#REF!</definedName>
    <definedName name="FDP_61_1_aSrv" hidden="1">#REF!</definedName>
    <definedName name="FDP_62_1_aSrv" hidden="1">#REF!</definedName>
    <definedName name="FDP_63_1_aUrv" hidden="1">#REF!</definedName>
    <definedName name="FDP_64_1_aSrv" hidden="1">#REF!</definedName>
    <definedName name="FDP_65_1_aSrv" hidden="1">#REF!</definedName>
    <definedName name="FDP_66_1_aUrv" hidden="1">#REF!</definedName>
    <definedName name="FDP_67_1_aUrv" hidden="1">#REF!</definedName>
    <definedName name="FDP_68_1_aUrv" hidden="1">#REF!</definedName>
    <definedName name="FDP_69_1_aUrv" hidden="1">#REF!</definedName>
    <definedName name="FDP_7_1_aUrv" hidden="1">#REF!</definedName>
    <definedName name="FDP_70_1_aDrv" hidden="1">#REF!</definedName>
    <definedName name="FDP_71_1_aUrv" hidden="1">#REF!</definedName>
    <definedName name="FDP_72_1_aDrv" hidden="1">#REF!</definedName>
    <definedName name="FDP_73_1_aUrv" hidden="1">#REF!</definedName>
    <definedName name="FDP_74_1_aUrv" hidden="1">#REF!</definedName>
    <definedName name="FDP_75_1_aSrv" hidden="1">#REF!</definedName>
    <definedName name="FDP_76_1_aUrv" hidden="1">#REF!</definedName>
    <definedName name="FDP_77_1_aUrv" hidden="1">#REF!</definedName>
    <definedName name="FDP_78_1_aUrv" hidden="1">#REF!</definedName>
    <definedName name="FDP_79_1_aUrv" hidden="1">#REF!</definedName>
    <definedName name="FDP_8_1_aDrv" hidden="1">#REF!</definedName>
    <definedName name="FDP_80_1_aUrv" hidden="1">#REF!</definedName>
    <definedName name="FDP_81_1_aSrv" hidden="1">#REF!</definedName>
    <definedName name="FDP_82_1_aUrv" hidden="1">#REF!</definedName>
    <definedName name="FDP_83_1_aSrv" hidden="1">#REF!</definedName>
    <definedName name="FDP_84_1_aUrv" hidden="1">#REF!</definedName>
    <definedName name="FDP_85_1_aUrv" hidden="1">#REF!</definedName>
    <definedName name="FDP_86_1_aUrv" hidden="1">#REF!</definedName>
    <definedName name="FDP_87_1_aSrv" hidden="1">#REF!</definedName>
    <definedName name="FDP_88_1_aUrv" hidden="1">#REF!</definedName>
    <definedName name="FDP_89_1_aSrv" hidden="1">#REF!</definedName>
    <definedName name="FDP_9_1_aDrv" hidden="1">#REF!</definedName>
    <definedName name="FDP_90_1_aUrv" hidden="1">#REF!</definedName>
    <definedName name="FDP_91_1_aUrv" hidden="1">#REF!</definedName>
    <definedName name="FDP_92_1_aSrv" hidden="1">#REF!</definedName>
    <definedName name="FDP_93_1_aDrv" hidden="1">#REF!</definedName>
    <definedName name="FDP_94_1_aUrv" hidden="1">#REF!</definedName>
    <definedName name="FDP_95_1_aUrv" hidden="1">#REF!</definedName>
    <definedName name="FDP_96_1_aUrv" hidden="1">#REF!</definedName>
    <definedName name="FDP_97_1_aUrv" hidden="1">#REF!</definedName>
    <definedName name="FDP_98_1_aUrv" hidden="1">#REF!</definedName>
    <definedName name="FDP_99_1_aUrv" hidden="1">#REF!</definedName>
    <definedName name="fds" hidden="1">{#N/A,#N/A,FALSE,"ﾏﾚｰｼｱ";#N/A,#N/A,FALSE,"ﾌｨﾘﾋﾟﾝ ";#N/A,#N/A,FALSE,"ﾍﾞﾄﾅﾑ"}</definedName>
    <definedName name="fdsa" hidden="1">{"Group Benefit Overview",#N/A,TRUE,"mblank";"Rate Summary",#N/A,TRUE,"mblank";"Census and Manual Rates",#N/A,TRUE,"mblank";"Site Rates",#N/A,TRUE,"mblank";"Experience Rates 1",#N/A,TRUE,"mblank";"Experience Rates 2",#N/A,TRUE,"mblank";"Summary of Rate Action",#N/A,TRUE,"mblank";"Employer Reports",#N/A,TRUE,"mblank"}</definedName>
    <definedName name="fdsafdsa" hidden="1">{#N/A,#N/A,FALSE,"AE detail rpt"}</definedName>
    <definedName name="fdsafsdafd" hidden="1">{#N/A,#N/A,FALSE,"AE detail rpt"}</definedName>
    <definedName name="fdsf" hidden="1">{"general",#N/A,FALSE,"Assumptions"}</definedName>
    <definedName name="fdsfdsfas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dsgbdf" hidden="1">{#N/A,#N/A,FALSE,"AE detail rpt"}</definedName>
    <definedName name="fdsh" hidden="1">{#N/A,#N/A,FALSE,"Graphiques A.M."}</definedName>
    <definedName name="fdskj" hidden="1">{#N/A,#N/A,FALSE,"Model";#N/A,#N/A,FALSE,"Division"}</definedName>
    <definedName name="fe_1" hidden="1">{"'Sheet1'!$L$16"}</definedName>
    <definedName name="fe_1_1" hidden="1">{"'Sheet1'!$L$16"}</definedName>
    <definedName name="fe_2" hidden="1">{"'Sheet1'!$L$16"}</definedName>
    <definedName name="February" hidden="1">{#N/A,#N/A,FALSE,"Income Branch ONLY"}</definedName>
    <definedName name="February_1" hidden="1">{#N/A,#N/A,FALSE,"Income Branch ONLY"}</definedName>
    <definedName name="fec" localSheetId="18" hidden="1">#REF!</definedName>
    <definedName name="fec" localSheetId="15" hidden="1">#REF!</definedName>
    <definedName name="fec" localSheetId="0" hidden="1">#REF!</definedName>
    <definedName name="fec" localSheetId="2" hidden="1">#REF!</definedName>
    <definedName name="fec" hidden="1">#REF!</definedName>
    <definedName name="fedfgre" hidden="1">{"FORNDV",#N/A,FALSE,"Sheet1"}</definedName>
    <definedName name="fegb"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fegb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femsif" hidden="1">{"werbung",#N/A,FALSE,"GuV9900-0399";"betrieb",#N/A,FALSE,"GuV9900-0399";"personal",#N/A,FALSE,"GuV9900-0399";"tvg",#N/A,FALSE,"GuV9900-0399";"verwaltung",#N/A,FALSE,"GuV9900-0399"}</definedName>
    <definedName name="fer" hidden="1">{#N/A,#N/A,FALSE,"Staffnos &amp; cost"}</definedName>
    <definedName name="fer_1" hidden="1">{#N/A,#N/A,FALSE,"Staffnos &amp; cost"}</definedName>
    <definedName name="fere" hidden="1">{#N/A,#N/A,FALSE,"Staffnos &amp; cost"}</definedName>
    <definedName name="fere_1" hidden="1">{#N/A,#N/A,FALSE,"Staffnos &amp; cost"}</definedName>
    <definedName name="fesdw" hidden="1">{#N/A,#N/A,FALSE,"COVER1.XLS ";#N/A,#N/A,FALSE,"RACT1.XLS";#N/A,#N/A,FALSE,"RACT2.XLS";#N/A,#N/A,FALSE,"ECCMP";#N/A,#N/A,FALSE,"WELDER.XLS"}</definedName>
    <definedName name="fesdw_1" hidden="1">{#N/A,#N/A,FALSE,"COVER1.XLS ";#N/A,#N/A,FALSE,"RACT1.XLS";#N/A,#N/A,FALSE,"RACT2.XLS";#N/A,#N/A,FALSE,"ECCMP";#N/A,#N/A,FALSE,"WELDER.XLS"}</definedName>
    <definedName name="fesij" hidden="1">{"werbung",#N/A,FALSE,"GuV9900-0399";"betrieb",#N/A,FALSE,"GuV9900-0399";"personal",#N/A,FALSE,"GuV9900-0399";"tvg",#N/A,FALSE,"GuV9900-0399";"verwaltung",#N/A,FALSE,"GuV9900-0399"}</definedName>
    <definedName name="feww"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eww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FF" hidden="1">{"DJH3",#N/A,FALSE,"PFL00805";"PJB3",#N/A,FALSE,"PFL00805";"JMD3",#N/A,FALSE,"PFL00805";"DNB3",#N/A,FALSE,"PFL00805";"MJP3",#N/A,FALSE,"PFL00805";"RAB3",#N/A,FALSE,"PFL00805";"GJW3",#N/A,FALSE,"PFL00805";"MASTER3",#N/A,FALSE,"PFL00805"}</definedName>
    <definedName name="fff_1" hidden="1">{"EE4 Budget years USD",#N/A,TRUE,"Profit and Loss";"EE4 Budget years USD",#N/A,TRUE,"Firm capex";"EE4 Budget years USD",#N/A,TRUE,"Cashflow";"EE4 Budget years USD",#N/A,TRUE,"Balance Sheet"}</definedName>
    <definedName name="FFF_1_1" hidden="1">{"DJH3",#N/A,FALSE,"PFL00805";"PJB3",#N/A,FALSE,"PFL00805";"JMD3",#N/A,FALSE,"PFL00805";"DNB3",#N/A,FALSE,"PFL00805";"MJP3",#N/A,FALSE,"PFL00805";"RAB3",#N/A,FALSE,"PFL00805";"GJW3",#N/A,FALSE,"PFL00805";"MASTER3",#N/A,FALSE,"PFL00805"}</definedName>
    <definedName name="FFF_1_2" hidden="1">{"DJH3",#N/A,FALSE,"PFL00805";"PJB3",#N/A,FALSE,"PFL00805";"JMD3",#N/A,FALSE,"PFL00805";"DNB3",#N/A,FALSE,"PFL00805";"MJP3",#N/A,FALSE,"PFL00805";"RAB3",#N/A,FALSE,"PFL00805";"GJW3",#N/A,FALSE,"PFL00805";"MASTER3",#N/A,FALSE,"PFL00805"}</definedName>
    <definedName name="FFF_1_3" hidden="1">{"DJH3",#N/A,FALSE,"PFL00805";"PJB3",#N/A,FALSE,"PFL00805";"JMD3",#N/A,FALSE,"PFL00805";"DNB3",#N/A,FALSE,"PFL00805";"MJP3",#N/A,FALSE,"PFL00805";"RAB3",#N/A,FALSE,"PFL00805";"GJW3",#N/A,FALSE,"PFL00805";"MASTER3",#N/A,FALSE,"PFL00805"}</definedName>
    <definedName name="FFF_1_4" hidden="1">{"DJH3",#N/A,FALSE,"PFL00805";"PJB3",#N/A,FALSE,"PFL00805";"JMD3",#N/A,FALSE,"PFL00805";"DNB3",#N/A,FALSE,"PFL00805";"MJP3",#N/A,FALSE,"PFL00805";"RAB3",#N/A,FALSE,"PFL00805";"GJW3",#N/A,FALSE,"PFL00805";"MASTER3",#N/A,FALSE,"PFL00805"}</definedName>
    <definedName name="FFF_1_5" hidden="1">{"DJH3",#N/A,FALSE,"PFL00805";"PJB3",#N/A,FALSE,"PFL00805";"JMD3",#N/A,FALSE,"PFL00805";"DNB3",#N/A,FALSE,"PFL00805";"MJP3",#N/A,FALSE,"PFL00805";"RAB3",#N/A,FALSE,"PFL00805";"GJW3",#N/A,FALSE,"PFL00805";"MASTER3",#N/A,FALSE,"PFL00805"}</definedName>
    <definedName name="FFF_2" hidden="1">{"DJH3",#N/A,FALSE,"PFL00805";"PJB3",#N/A,FALSE,"PFL00805";"JMD3",#N/A,FALSE,"PFL00805";"DNB3",#N/A,FALSE,"PFL00805";"MJP3",#N/A,FALSE,"PFL00805";"RAB3",#N/A,FALSE,"PFL00805";"GJW3",#N/A,FALSE,"PFL00805";"MASTER3",#N/A,FALSE,"PFL00805"}</definedName>
    <definedName name="FFF_2_1" hidden="1">{"DJH3",#N/A,FALSE,"PFL00805";"PJB3",#N/A,FALSE,"PFL00805";"JMD3",#N/A,FALSE,"PFL00805";"DNB3",#N/A,FALSE,"PFL00805";"MJP3",#N/A,FALSE,"PFL00805";"RAB3",#N/A,FALSE,"PFL00805";"GJW3",#N/A,FALSE,"PFL00805";"MASTER3",#N/A,FALSE,"PFL00805"}</definedName>
    <definedName name="FFF_2_2" hidden="1">{"DJH3",#N/A,FALSE,"PFL00805";"PJB3",#N/A,FALSE,"PFL00805";"JMD3",#N/A,FALSE,"PFL00805";"DNB3",#N/A,FALSE,"PFL00805";"MJP3",#N/A,FALSE,"PFL00805";"RAB3",#N/A,FALSE,"PFL00805";"GJW3",#N/A,FALSE,"PFL00805";"MASTER3",#N/A,FALSE,"PFL00805"}</definedName>
    <definedName name="FFF_2_3" hidden="1">{"DJH3",#N/A,FALSE,"PFL00805";"PJB3",#N/A,FALSE,"PFL00805";"JMD3",#N/A,FALSE,"PFL00805";"DNB3",#N/A,FALSE,"PFL00805";"MJP3",#N/A,FALSE,"PFL00805";"RAB3",#N/A,FALSE,"PFL00805";"GJW3",#N/A,FALSE,"PFL00805";"MASTER3",#N/A,FALSE,"PFL00805"}</definedName>
    <definedName name="FFF_2_4" hidden="1">{"DJH3",#N/A,FALSE,"PFL00805";"PJB3",#N/A,FALSE,"PFL00805";"JMD3",#N/A,FALSE,"PFL00805";"DNB3",#N/A,FALSE,"PFL00805";"MJP3",#N/A,FALSE,"PFL00805";"RAB3",#N/A,FALSE,"PFL00805";"GJW3",#N/A,FALSE,"PFL00805";"MASTER3",#N/A,FALSE,"PFL00805"}</definedName>
    <definedName name="FFF_2_5" hidden="1">{"DJH3",#N/A,FALSE,"PFL00805";"PJB3",#N/A,FALSE,"PFL00805";"JMD3",#N/A,FALSE,"PFL00805";"DNB3",#N/A,FALSE,"PFL00805";"MJP3",#N/A,FALSE,"PFL00805";"RAB3",#N/A,FALSE,"PFL00805";"GJW3",#N/A,FALSE,"PFL00805";"MASTER3",#N/A,FALSE,"PFL00805"}</definedName>
    <definedName name="FFF_3" hidden="1">{"DJH3",#N/A,FALSE,"PFL00805";"PJB3",#N/A,FALSE,"PFL00805";"JMD3",#N/A,FALSE,"PFL00805";"DNB3",#N/A,FALSE,"PFL00805";"MJP3",#N/A,FALSE,"PFL00805";"RAB3",#N/A,FALSE,"PFL00805";"GJW3",#N/A,FALSE,"PFL00805";"MASTER3",#N/A,FALSE,"PFL00805"}</definedName>
    <definedName name="FFF_4" hidden="1">{"DJH3",#N/A,FALSE,"PFL00805";"PJB3",#N/A,FALSE,"PFL00805";"JMD3",#N/A,FALSE,"PFL00805";"DNB3",#N/A,FALSE,"PFL00805";"MJP3",#N/A,FALSE,"PFL00805";"RAB3",#N/A,FALSE,"PFL00805";"GJW3",#N/A,FALSE,"PFL00805";"MASTER3",#N/A,FALSE,"PFL00805"}</definedName>
    <definedName name="FFF_5" hidden="1">{"DJH3",#N/A,FALSE,"PFL00805";"PJB3",#N/A,FALSE,"PFL00805";"JMD3",#N/A,FALSE,"PFL00805";"DNB3",#N/A,FALSE,"PFL00805";"MJP3",#N/A,FALSE,"PFL00805";"RAB3",#N/A,FALSE,"PFL00805";"GJW3",#N/A,FALSE,"PFL00805";"MASTER3",#N/A,FALSE,"PFL00805"}</definedName>
    <definedName name="ffff" hidden="1">{#N/A,#N/A,FALSE,"인원";#N/A,#N/A,FALSE,"비용2";#N/A,#N/A,FALSE,"비용1";#N/A,#N/A,FALSE,"비용";#N/A,#N/A,FALSE,"보증2";#N/A,#N/A,FALSE,"보증1";#N/A,#N/A,FALSE,"보증";#N/A,#N/A,FALSE,"손익1";#N/A,#N/A,FALSE,"손익";#N/A,#N/A,FALSE,"부서별매출";#N/A,#N/A,FALSE,"매출"}</definedName>
    <definedName name="fffff" hidden="1">{#N/A,#N/A,FALSE,"인원";#N/A,#N/A,FALSE,"비용2";#N/A,#N/A,FALSE,"비용1";#N/A,#N/A,FALSE,"비용";#N/A,#N/A,FALSE,"보증2";#N/A,#N/A,FALSE,"보증1";#N/A,#N/A,FALSE,"보증";#N/A,#N/A,FALSE,"손익1";#N/A,#N/A,FALSE,"손익";#N/A,#N/A,FALSE,"부서별매출";#N/A,#N/A,FALSE,"매출"}</definedName>
    <definedName name="ffffff_1" hidden="1">{#N/A,#N/A,FALSE,"Provisions"}</definedName>
    <definedName name="fffffff" hidden="1">{#N/A,#N/A,FALSE,"COMP"}</definedName>
    <definedName name="fffgfg" hidden="1">{#N/A,#N/A,FALSE,"단축1";#N/A,#N/A,FALSE,"단축2";#N/A,#N/A,FALSE,"단축3";#N/A,#N/A,FALSE,"장축";#N/A,#N/A,FALSE,"4WD"}</definedName>
    <definedName name="ffggdd" hidden="1">{#N/A,#N/A,FALSE,"99 CK Pull-ahead";#N/A,#N/A,FALSE,"99 ST";#N/A,#N/A,FALSE,"99 ML ";#N/A,#N/A,FALSE,"99 GVAN ";#N/A,#N/A,FALSE,"99 MD (from 98)";#N/A,#N/A,FALSE,"99 MD";#N/A,#N/A,FALSE,"99 P"}</definedName>
    <definedName name="ffy" hidden="1">{#N/A,#N/A,FALSE,"FY97";#N/A,#N/A,FALSE,"FY98";#N/A,#N/A,FALSE,"FY99";#N/A,#N/A,FALSE,"FY00";#N/A,#N/A,FALSE,"FY01"}</definedName>
    <definedName name="fg" hidden="1">{#N/A,#N/A,FALSE,"Sheet6 (24)"}</definedName>
    <definedName name="fgbh" hidden="1">#REF!</definedName>
    <definedName name="fgdfg" hidden="1">{#N/A,#N/A,FALSE,"p&amp;l"}</definedName>
    <definedName name="fgdgh" hidden="1">{#N/A,#N/A,FALSE,"AE detail rpt"}</definedName>
    <definedName name="fgdsgsd" hidden="1">{"cover",#N/A,TRUE,"BaseCase";"pnl",#N/A,TRUE,"BaseCase";"pnldet",#N/A,TRUE,"BaseCase";"bil",#N/A,TRUE,"BaseCase";"tabfi",#N/A,TRUE,"BaseCase";"ratios",#N/A,TRUE,"BaseCase";"variab",#N/A,TRUE,"BaseCase";"inv",#N/A,TRUE,"BaseCase"}</definedName>
    <definedName name="fgeroigner" hidden="1">{#N/A,#N/A,FALSE,"PM8 table"}</definedName>
    <definedName name="FG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fdfgfg" hidden="1">#REF!</definedName>
    <definedName name="fgfg" hidden="1">{"TotalMR_CY",#N/A,FALSE,"PLAN97 MASTER"}</definedName>
    <definedName name="FGFGF" hidden="1">{"DJH3",#N/A,FALSE,"PFL00805";"PJB3",#N/A,FALSE,"PFL00805";"JMD3",#N/A,FALSE,"PFL00805";"DNB3",#N/A,FALSE,"PFL00805";"MJP3",#N/A,FALSE,"PFL00805";"RAB3",#N/A,FALSE,"PFL00805";"GJW3",#N/A,FALSE,"PFL00805";"MASTER3",#N/A,FALSE,"PFL00805"}</definedName>
    <definedName name="FGFGFG" hidden="1">{#N/A,#N/A,FALSE,"196126-0690";#N/A,#N/A,FALSE,"196126-0690";#N/A,#N/A,FALSE,"1961165-0201"}</definedName>
    <definedName name="fgfgfgfg" hidden="1">#REF!</definedName>
    <definedName name="FGFHGFHGF" hidden="1">"H11"</definedName>
    <definedName name="FGFR" hidden="1">{#N/A,#N/A,TRUE,"Cover sheet";#N/A,#N/A,TRUE,"Summary";#N/A,#N/A,TRUE,"Key Assumptions";#N/A,#N/A,TRUE,"Profit &amp; Loss";#N/A,#N/A,TRUE,"Balance Sheet";#N/A,#N/A,TRUE,"Cashflow";#N/A,#N/A,TRUE,"IRR";#N/A,#N/A,TRUE,"Ratios";#N/A,#N/A,TRUE,"Debt analysis"}</definedName>
    <definedName name="fggdfg" hidden="1">{"HK PR",#N/A,FALSE,"HK";"SUMMARY",#N/A,FALSE,"PAYROLL";"SUMMARY",#N/A,FALSE,"PAYROLL";"HK PR",#N/A,FALSE,"HK"}</definedName>
    <definedName name="fg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ghdgfhdf" hidden="1">{#N/A,#N/A,TRUE,"Cover sheet";#N/A,#N/A,TRUE,"DCF analysis";#N/A,#N/A,TRUE,"WACC calculation"}</definedName>
    <definedName name="FGHFDH"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GHFG" hidden="1">{"'매출계획'!$D$2"}</definedName>
    <definedName name="FGHFH" hidden="1">{#N/A,#N/A,FALSE,"PGW"}</definedName>
    <definedName name="fghgf" localSheetId="18" hidden="1">#REF!</definedName>
    <definedName name="fghgf" localSheetId="15" hidden="1">#REF!</definedName>
    <definedName name="fghgf" localSheetId="0" hidden="1">#REF!</definedName>
    <definedName name="fghgf" localSheetId="20" hidden="1">#REF!</definedName>
    <definedName name="fghgf" localSheetId="2" hidden="1">#REF!</definedName>
    <definedName name="fghgf" hidden="1">#REF!</definedName>
    <definedName name="FGHGS" hidden="1">{"'매출계획'!$D$2"}</definedName>
    <definedName name="fgjfcj"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fgjfcj_1"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FGRW" hidden="1">#REF!</definedName>
    <definedName name="fgs" hidden="1">#REF!</definedName>
    <definedName name="fgsfdafsd" hidden="1">{#N/A,#N/A,TRUE,"East_Summary";#N/A,#N/A,TRUE,"Key Ratios_East";#N/A,#N/A,TRUE,"East_Product_current";#N/A,#N/A,TRUE,"East_Product_ytd";#N/A,#N/A,TRUE,"BS Var";#N/A,#N/A,TRUE,"BS Sprd";#N/A,#N/A,TRUE,"Risks &amp; Opps";#N/A,#N/A,TRUE,"Variance";#N/A,#N/A,TRUE,"Business Issues"}</definedName>
    <definedName name="fgsg" hidden="1">{"consolidated",#N/A,FALSE,"Sheet1";"cms",#N/A,FALSE,"Sheet1";"fse",#N/A,FALSE,"Sheet1"}</definedName>
    <definedName name="fgt" hidden="1">{"Tariff - Tariff",#N/A,TRUE,"Tariff";"Tariff 1 - Tariff",#N/A,TRUE,"Tariff"}</definedName>
    <definedName name="fgt_1" hidden="1">{"Tariff - Tariff",#N/A,TRUE,"Tariff";"Tariff 1 - Tariff",#N/A,TRUE,"Tariff"}</definedName>
    <definedName name="FGVDFG" hidden="1">{#N/A,#N/A,FALSE,"Staffnos &amp; cost"}</definedName>
    <definedName name="FGVDFG_1" hidden="1">{#N/A,#N/A,FALSE,"Staffnos &amp; cost"}</definedName>
    <definedName name="FGVDFG_2" hidden="1">{#N/A,#N/A,FALSE,"Staffnos &amp; cost"}</definedName>
    <definedName name="FGVDFG_3" hidden="1">{#N/A,#N/A,FALSE,"Staffnos &amp; cost"}</definedName>
    <definedName name="FGVDFG_4" hidden="1">{#N/A,#N/A,FALSE,"Staffnos &amp; cost"}</definedName>
    <definedName name="FGVDFG_5" hidden="1">{#N/A,#N/A,FALSE,"Staffnos &amp; cost"}</definedName>
    <definedName name="FH_1" hidden="1">{"Group Budget years only",#N/A,TRUE,"Profit and Loss";"Group Budget years only",#N/A,TRUE,"Firm capex";"Group Budget years only",#N/A,TRUE,"Gross profit analysis";"Group Budget years only",#N/A,TRUE,"Cashflow";"Group Budget years only",#N/A,TRUE,"Balance Sheet"}</definedName>
    <definedName name="fhfghfg" hidden="1">{#N/A,#N/A,FALSE,"PM8 table"}</definedName>
    <definedName name="FHG" hidden="1">{#N/A,#N/A,FALSE,"인원";#N/A,#N/A,FALSE,"비용2";#N/A,#N/A,FALSE,"비용1";#N/A,#N/A,FALSE,"비용";#N/A,#N/A,FALSE,"보증2";#N/A,#N/A,FALSE,"보증1";#N/A,#N/A,FALSE,"보증";#N/A,#N/A,FALSE,"손익1";#N/A,#N/A,FALSE,"손익";#N/A,#N/A,FALSE,"부서별매출";#N/A,#N/A,FALSE,"매출"}</definedName>
    <definedName name="fhghj" hidden="1">{#N/A,#N/A,TRUE,"Staffnos &amp; cost"}</definedName>
    <definedName name="fhghj_1" hidden="1">{#N/A,#N/A,TRUE,"Staffnos &amp; cost"}</definedName>
    <definedName name="fhh" hidden="1">{#N/A,#N/A,FALSE,"Balance Sheets";#N/A,#N/A,FALSE,"96 Conservative";#N/A,#N/A,FALSE,"96 Possible"}</definedName>
    <definedName name="fhj" hidden="1">{TRUE,TRUE,-1.25,-15.5,604.5,369,FALSE,FALSE,TRUE,TRUE,0,1,83,1,38,4,5,4,TRUE,TRUE,3,TRUE,1,TRUE,75,"Swvu.inputs._.raw._.data.","ACwvu.inputs._.raw._.data.",#N/A,FALSE,FALSE,0.5,0.5,0.5,0.5,2,"&amp;F","&amp;A&amp;RPage &amp;P",FALSE,FALSE,FALSE,FALSE,1,60,#N/A,#N/A,"=R1C61:R53C89","=C1:C5",#N/A,#N/A,FALSE,FALSE,FALSE,1,600,600,FALSE,FALSE,TRUE,TRUE,TRUE}</definedName>
    <definedName name="FHJFJ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fhjft"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fhjft_1"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fhjmg" hidden="1">{#N/A,#N/A,FALSE,"Staffnos &amp; cost"}</definedName>
    <definedName name="fhjmg_1" hidden="1">{#N/A,#N/A,FALSE,"Staffnos &amp; cost"}</definedName>
    <definedName name="FHSD" hidden="1">{"'매출계획'!$D$2"}</definedName>
    <definedName name="fiejf" hidden="1">{"werbung",#N/A,FALSE,"GuV9900-0399";"betrieb",#N/A,FALSE,"GuV9900-0399";"personal",#N/A,FALSE,"GuV9900-0399";"tvg",#N/A,FALSE,"GuV9900-0399";"verwaltung",#N/A,FALSE,"GuV9900-0399"}</definedName>
    <definedName name="Figtree2" hidden="1">{0,#N/A,TRUE,0;0,#N/A,TRUE,0}</definedName>
    <definedName name="fikf" hidden="1">{#N/A,#N/A,FALSE,"Aging Summary";#N/A,#N/A,FALSE,"Ratio Analysis";#N/A,#N/A,FALSE,"Test 120 Day Accts";#N/A,#N/A,FALSE,"Tickmarks"}</definedName>
    <definedName name="File.Type" hidden="1">#REF!</definedName>
    <definedName name="fill" hidden="1">#REF!</definedName>
    <definedName name="FILLS" hidden="1">#REF!</definedName>
    <definedName name="FIMeXToEUR" localSheetId="9" hidden="1">1/EUReXToFIM</definedName>
    <definedName name="FIMeXToEUR" hidden="1">1/EUReXToFIM</definedName>
    <definedName name="fina" hidden="1">{"plansummary",#N/A,FALSE,"PlanSummary";"sales",#N/A,FALSE,"Sales Rec";"productivity",#N/A,FALSE,"Productivity Rec";"capitalspending",#N/A,FALSE,"Capital Spending"}</definedName>
    <definedName name="fina_1" hidden="1">{"plansummary",#N/A,FALSE,"PlanSummary";"sales",#N/A,FALSE,"Sales Rec";"productivity",#N/A,FALSE,"Productivity Rec";"capitalspending",#N/A,FALSE,"Capital Spending"}</definedName>
    <definedName name="Final\" hidden="1">{#N/A,#N/A,TRUE,"Summary";#N/A,#N/A,TRUE,"Balance Sheet";#N/A,#N/A,TRUE,"P &amp; L";#N/A,#N/A,TRUE,"Fixed Assets";#N/A,#N/A,TRUE,"Cash Flows"}</definedName>
    <definedName name="Financials" hidden="1">#REF!</definedName>
    <definedName name="fjaotjflagj" hidden="1">{#N/A,#N/A,TRUE,"East_Summary";#N/A,#N/A,TRUE,"Key Ratios_East";#N/A,#N/A,TRUE,"East_Product_current";#N/A,#N/A,TRUE,"East_Product_ytd";#N/A,#N/A,TRUE,"BS Var";#N/A,#N/A,TRUE,"BS Sprd";#N/A,#N/A,TRUE,"Risks &amp; Opps";#N/A,#N/A,TRUE,"Variance";#N/A,#N/A,TRUE,"Business Issues"}</definedName>
    <definedName name="fjcfj" hidden="1">{"summary - summary",#N/A,TRUE,"Summary";"summary - summary 1",#N/A,TRUE,"Summary"}</definedName>
    <definedName name="fjcfj_1" hidden="1">{"summary - summary",#N/A,TRUE,"Summary";"summary - summary 1",#N/A,TRUE,"Summary"}</definedName>
    <definedName name="FJD" hidden="1">{#N/A,#N/A,FALSE,"단축1";#N/A,#N/A,FALSE,"단축2";#N/A,#N/A,FALSE,"단축3";#N/A,#N/A,FALSE,"장축";#N/A,#N/A,FALSE,"4WD"}</definedName>
    <definedName name="FJFJ" hidden="1">{#N/A,#N/A,FALSE,"단축1";#N/A,#N/A,FALSE,"단축2";#N/A,#N/A,FALSE,"단축3";#N/A,#N/A,FALSE,"장축";#N/A,#N/A,FALSE,"4WD"}</definedName>
    <definedName name="fjftg"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jftg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FJK" hidden="1">{#N/A,#N/A,FALSE,"FINAL"}</definedName>
    <definedName name="fjza" hidden="1">#REF!</definedName>
    <definedName name="fkfkfkf" hidden="1">{"DJH3",#N/A,FALSE,"PFL00805";"PJB3",#N/A,FALSE,"PFL00805";"JMD3",#N/A,FALSE,"PFL00805";"DNB3",#N/A,FALSE,"PFL00805";"MJP3",#N/A,FALSE,"PFL00805";"RAB3",#N/A,FALSE,"PFL00805";"GJW3",#N/A,FALSE,"PFL00805";"MASTER3",#N/A,FALSE,"PFL00805"}</definedName>
    <definedName name="fkfkfkf_1" hidden="1">{"DJH3",#N/A,FALSE,"PFL00805";"PJB3",#N/A,FALSE,"PFL00805";"JMD3",#N/A,FALSE,"PFL00805";"DNB3",#N/A,FALSE,"PFL00805";"MJP3",#N/A,FALSE,"PFL00805";"RAB3",#N/A,FALSE,"PFL00805";"GJW3",#N/A,FALSE,"PFL00805";"MASTER3",#N/A,FALSE,"PFL00805"}</definedName>
    <definedName name="fkfkfkf_1_1" hidden="1">{"DJH3",#N/A,FALSE,"PFL00805";"PJB3",#N/A,FALSE,"PFL00805";"JMD3",#N/A,FALSE,"PFL00805";"DNB3",#N/A,FALSE,"PFL00805";"MJP3",#N/A,FALSE,"PFL00805";"RAB3",#N/A,FALSE,"PFL00805";"GJW3",#N/A,FALSE,"PFL00805";"MASTER3",#N/A,FALSE,"PFL00805"}</definedName>
    <definedName name="fkfkfkf_1_2" hidden="1">{"DJH3",#N/A,FALSE,"PFL00805";"PJB3",#N/A,FALSE,"PFL00805";"JMD3",#N/A,FALSE,"PFL00805";"DNB3",#N/A,FALSE,"PFL00805";"MJP3",#N/A,FALSE,"PFL00805";"RAB3",#N/A,FALSE,"PFL00805";"GJW3",#N/A,FALSE,"PFL00805";"MASTER3",#N/A,FALSE,"PFL00805"}</definedName>
    <definedName name="fkfkfkf_1_3" hidden="1">{"DJH3",#N/A,FALSE,"PFL00805";"PJB3",#N/A,FALSE,"PFL00805";"JMD3",#N/A,FALSE,"PFL00805";"DNB3",#N/A,FALSE,"PFL00805";"MJP3",#N/A,FALSE,"PFL00805";"RAB3",#N/A,FALSE,"PFL00805";"GJW3",#N/A,FALSE,"PFL00805";"MASTER3",#N/A,FALSE,"PFL00805"}</definedName>
    <definedName name="fkfkfkf_1_4" hidden="1">{"DJH3",#N/A,FALSE,"PFL00805";"PJB3",#N/A,FALSE,"PFL00805";"JMD3",#N/A,FALSE,"PFL00805";"DNB3",#N/A,FALSE,"PFL00805";"MJP3",#N/A,FALSE,"PFL00805";"RAB3",#N/A,FALSE,"PFL00805";"GJW3",#N/A,FALSE,"PFL00805";"MASTER3",#N/A,FALSE,"PFL00805"}</definedName>
    <definedName name="fkfkfkf_1_5" hidden="1">{"DJH3",#N/A,FALSE,"PFL00805";"PJB3",#N/A,FALSE,"PFL00805";"JMD3",#N/A,FALSE,"PFL00805";"DNB3",#N/A,FALSE,"PFL00805";"MJP3",#N/A,FALSE,"PFL00805";"RAB3",#N/A,FALSE,"PFL00805";"GJW3",#N/A,FALSE,"PFL00805";"MASTER3",#N/A,FALSE,"PFL00805"}</definedName>
    <definedName name="fkfkfkf_2" hidden="1">{"DJH3",#N/A,FALSE,"PFL00805";"PJB3",#N/A,FALSE,"PFL00805";"JMD3",#N/A,FALSE,"PFL00805";"DNB3",#N/A,FALSE,"PFL00805";"MJP3",#N/A,FALSE,"PFL00805";"RAB3",#N/A,FALSE,"PFL00805";"GJW3",#N/A,FALSE,"PFL00805";"MASTER3",#N/A,FALSE,"PFL00805"}</definedName>
    <definedName name="fkfkfkf_2_1" hidden="1">{"DJH3",#N/A,FALSE,"PFL00805";"PJB3",#N/A,FALSE,"PFL00805";"JMD3",#N/A,FALSE,"PFL00805";"DNB3",#N/A,FALSE,"PFL00805";"MJP3",#N/A,FALSE,"PFL00805";"RAB3",#N/A,FALSE,"PFL00805";"GJW3",#N/A,FALSE,"PFL00805";"MASTER3",#N/A,FALSE,"PFL00805"}</definedName>
    <definedName name="fkfkfkf_2_2" hidden="1">{"DJH3",#N/A,FALSE,"PFL00805";"PJB3",#N/A,FALSE,"PFL00805";"JMD3",#N/A,FALSE,"PFL00805";"DNB3",#N/A,FALSE,"PFL00805";"MJP3",#N/A,FALSE,"PFL00805";"RAB3",#N/A,FALSE,"PFL00805";"GJW3",#N/A,FALSE,"PFL00805";"MASTER3",#N/A,FALSE,"PFL00805"}</definedName>
    <definedName name="fkfkfkf_2_3" hidden="1">{"DJH3",#N/A,FALSE,"PFL00805";"PJB3",#N/A,FALSE,"PFL00805";"JMD3",#N/A,FALSE,"PFL00805";"DNB3",#N/A,FALSE,"PFL00805";"MJP3",#N/A,FALSE,"PFL00805";"RAB3",#N/A,FALSE,"PFL00805";"GJW3",#N/A,FALSE,"PFL00805";"MASTER3",#N/A,FALSE,"PFL00805"}</definedName>
    <definedName name="fkfkfkf_2_4" hidden="1">{"DJH3",#N/A,FALSE,"PFL00805";"PJB3",#N/A,FALSE,"PFL00805";"JMD3",#N/A,FALSE,"PFL00805";"DNB3",#N/A,FALSE,"PFL00805";"MJP3",#N/A,FALSE,"PFL00805";"RAB3",#N/A,FALSE,"PFL00805";"GJW3",#N/A,FALSE,"PFL00805";"MASTER3",#N/A,FALSE,"PFL00805"}</definedName>
    <definedName name="fkfkfkf_2_5" hidden="1">{"DJH3",#N/A,FALSE,"PFL00805";"PJB3",#N/A,FALSE,"PFL00805";"JMD3",#N/A,FALSE,"PFL00805";"DNB3",#N/A,FALSE,"PFL00805";"MJP3",#N/A,FALSE,"PFL00805";"RAB3",#N/A,FALSE,"PFL00805";"GJW3",#N/A,FALSE,"PFL00805";"MASTER3",#N/A,FALSE,"PFL00805"}</definedName>
    <definedName name="fkfkfkf_3" hidden="1">{"DJH3",#N/A,FALSE,"PFL00805";"PJB3",#N/A,FALSE,"PFL00805";"JMD3",#N/A,FALSE,"PFL00805";"DNB3",#N/A,FALSE,"PFL00805";"MJP3",#N/A,FALSE,"PFL00805";"RAB3",#N/A,FALSE,"PFL00805";"GJW3",#N/A,FALSE,"PFL00805";"MASTER3",#N/A,FALSE,"PFL00805"}</definedName>
    <definedName name="fkfkfkf_4" hidden="1">{"DJH3",#N/A,FALSE,"PFL00805";"PJB3",#N/A,FALSE,"PFL00805";"JMD3",#N/A,FALSE,"PFL00805";"DNB3",#N/A,FALSE,"PFL00805";"MJP3",#N/A,FALSE,"PFL00805";"RAB3",#N/A,FALSE,"PFL00805";"GJW3",#N/A,FALSE,"PFL00805";"MASTER3",#N/A,FALSE,"PFL00805"}</definedName>
    <definedName name="fkfkfkf_5" hidden="1">{"DJH3",#N/A,FALSE,"PFL00805";"PJB3",#N/A,FALSE,"PFL00805";"JMD3",#N/A,FALSE,"PFL00805";"DNB3",#N/A,FALSE,"PFL00805";"MJP3",#N/A,FALSE,"PFL00805";"RAB3",#N/A,FALSE,"PFL00805";"GJW3",#N/A,FALSE,"PFL00805";"MASTER3",#N/A,FALSE,"PFL00805"}</definedName>
    <definedName name="F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lag_2" hidden="1">#N/A</definedName>
    <definedName name="Flags" hidden="1">IF(COUNTA(#REF!)=0,0,INDEX(#REF!,MATCH(ROW(#REF!),#REF!,TRUE)))+1</definedName>
    <definedName name="Flags_1" hidden="1">#N/A</definedName>
    <definedName name="Flags_2" hidden="1">#N/A</definedName>
    <definedName name="FNFFK" hidden="1">{#N/A,#N/A,FALSE,"1.시장상황";#N/A,#N/A,FALSE,"2.판매목표";#N/A,#N/A,FALSE,"3.판매력운영";#N/A,#N/A,FALSE,"3.판매력운영 (2)";#N/A,#N/A,FALSE,"3.판매력운영 (3)";#N/A,#N/A,FALSE,"4.주요항목 관리지표 목표";#N/A,#N/A,FALSE,"5중점추진사항"}</definedName>
    <definedName name="FOB가" hidden="1">{#N/A,#N/A,FALSE,"단축1";#N/A,#N/A,FALSE,"단축2";#N/A,#N/A,FALSE,"단축3";#N/A,#N/A,FALSE,"장축";#N/A,#N/A,FALSE,"4WD"}</definedName>
    <definedName name="forecast_1" hidden="1">{"cover a","1q",FALSE,"Cover";"Op Earn Mgd Q1",#N/A,FALSE,"Op-Earn (Mng)";"Op Earn Rpt Q1",#N/A,FALSE,"Op-Earn (Rpt)";"Loans",#N/A,FALSE,"Loans";"Credit Costs",#N/A,FALSE,"CCosts";"Net Interest Margin",#N/A,FALSE,"Margin";"Nonint Income",#N/A,FALSE,"NonII";"Nonint Exp",#N/A,FALSE,"NonIE";"Valuation",#N/A,FALSE,"Valuation"}</definedName>
    <definedName name="Forecast_Budget" hidden="1">{#N/A,#N/A,TRUE,"East_Summary";#N/A,#N/A,TRUE,"Key Ratios_East";#N/A,#N/A,TRUE,"East_Product_current";#N/A,#N/A,TRUE,"East_Product_ytd";#N/A,#N/A,TRUE,"BS Var";#N/A,#N/A,TRUE,"BS Sprd";#N/A,#N/A,TRUE,"Risks &amp; Opps";#N/A,#N/A,TRUE,"Variance";#N/A,#N/A,TRUE,"Business Issues"}</definedName>
    <definedName name="Forecast1" hidden="1">#REF!</definedName>
    <definedName name="Forecast1b" hidden="1">#REF!,#REF!,#REF!,#REF!,#REF!,#REF!,#REF!,#REF!,#REF!,#REF!,#REF!,#REF!,#REF!,#REF!,#REF!,#REF!,#REF!,#REF!,#REF!,#REF!</definedName>
    <definedName name="Forecast2b" hidden="1">#REF!,#REF!,#REF!,#REF!,#REF!,#REF!,#REF!,#REF!,#REF!,#REF!,#REF!,#REF!,#REF!</definedName>
    <definedName name="Forecast3" hidden="1">#REF!</definedName>
    <definedName name="Forecast3a" hidden="1">#REF!</definedName>
    <definedName name="Forecast3b" hidden="1">#REF!</definedName>
    <definedName name="ForecastPeriod" hidden="1">#REF!</definedName>
    <definedName name="FORM12" hidden="1">{#N/A,#N/A,FALSE,"COMP"}</definedName>
    <definedName name="format1" hidden="1">{#N/A,#N/A,TRUE,"일정"}</definedName>
    <definedName name="FO투입시UPH조정" hidden="1">{#N/A,#N/A,FALSE,"단축1";#N/A,#N/A,FALSE,"단축2";#N/A,#N/A,FALSE,"단축3";#N/A,#N/A,FALSE,"장축";#N/A,#N/A,FALSE,"4WD"}</definedName>
    <definedName name="fqwegjlaerjtpioareea"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r"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Frank" hidden="1">{#N/A,#N/A,TRUE,"Cover sheet";#N/A,#N/A,TRUE,"DCF analysis";#N/A,#N/A,TRUE,"WACC calculation"}</definedName>
    <definedName name="frere" hidden="1">{"SCB BG EXT",#N/A,FALSE,"ADVANCEBG-EXT.D"}</definedName>
    <definedName name="frere_1" hidden="1">{"SCB BG EXT",#N/A,FALSE,"ADVANCEBG-EXT.D"}</definedName>
    <definedName name="fresh" hidden="1">{#N/A,#N/A,FALSE,"COVER.XLS";#N/A,#N/A,FALSE,"RACT1.XLS";#N/A,#N/A,FALSE,"RACT2.XLS";#N/A,#N/A,FALSE,"ECCMP";#N/A,#N/A,FALSE,"WELDER.XLS"}</definedName>
    <definedName name="FRFeXToEUR" localSheetId="9" hidden="1">1/EUReXToFRF</definedName>
    <definedName name="FRFeXToEUR" hidden="1">1/EUReXToFRF</definedName>
    <definedName name="from" hidden="1">{"'Typical Costs Estimates'!$C$158:$H$161"}</definedName>
    <definedName name="from_1" hidden="1">{"HSSH Budget years sterling",#N/A,TRUE,"Profit and Loss";"HSSH Budget years sterling",#N/A,TRUE,"Firm capex";"HSSH Budget years sterling",#N/A,TRUE,"Gross profit analysis";"HSSH Budget years sterling",#N/A,TRUE,"Cashflow";"HSSH Budget years sterling",#N/A,TRUE,"Balance Sheet"}</definedName>
    <definedName name="frt" hidden="1">{#N/A,#N/A,FALSE,"SUMMARY REPORT"}</definedName>
    <definedName name="fs_1" hidden="1">{"'Sheet1'!$L$16"}</definedName>
    <definedName name="fs_1_1" hidden="1">{"'Sheet1'!$L$16"}</definedName>
    <definedName name="fs_2" hidden="1">{"'Sheet1'!$L$16"}</definedName>
    <definedName name="fsd" hidden="1">{#N/A,#N/A,FALSE,"Distbn Ntwrk";#N/A,#N/A,FALSE,"Workforce";#N/A,#N/A,FALSE,"cur-prod1";#N/A,#N/A,FALSE,"in-proc"}</definedName>
    <definedName name="fsdf" hidden="1">{#N/A,#N/A,FALSE,"Staffnos &amp; cost"}</definedName>
    <definedName name="fsdf_1" hidden="1">{#N/A,#N/A,FALSE,"Staffnos &amp; cost"}</definedName>
    <definedName name="fsdfasdfa" hidden="1">{#N/A,#N/A,FALSE,"Hip.Bas";#N/A,#N/A,FALSE,"ventas";#N/A,#N/A,FALSE,"ingre-Año";#N/A,#N/A,FALSE,"ventas-Año";#N/A,#N/A,FALSE,"Costepro";#N/A,#N/A,FALSE,"inversion";#N/A,#N/A,FALSE,"personal";#N/A,#N/A,FALSE,"Gastos-V";#N/A,#N/A,FALSE,"Circulante";#N/A,#N/A,FALSE,"CONSOLI";#N/A,#N/A,FALSE,"Es-Fin";#N/A,#N/A,FALSE,"Margen-P"}</definedName>
    <definedName name="fsdfdsf" hidden="1">{"HK PR",#N/A,FALSE,"HK";"SUMMARY",#N/A,FALSE,"PAYROLL";"SUMMARY",#N/A,FALSE,"PAYROLL";"HK PR",#N/A,FALSE,"HK"}</definedName>
    <definedName name="FSDS" hidden="1">{#N/A,#N/A,FALSE,"SUMMARY REPORT"}</definedName>
    <definedName name="fsejfie" hidden="1">{"werbung",#N/A,FALSE,"GuV9900-0399";"betrieb",#N/A,FALSE,"GuV9900-0399";"personal",#N/A,FALSE,"GuV9900-0399";"tvg",#N/A,FALSE,"GuV9900-0399";"verwaltung",#N/A,FALSE,"GuV9900-0399"}</definedName>
    <definedName name="fsfaffff" hidden="1">{#N/A,#N/A,TRUE,"East_Summary";#N/A,#N/A,TRUE,"Key Ratios_East";#N/A,#N/A,TRUE,"East_Product_current";#N/A,#N/A,TRUE,"East_Product_ytd";#N/A,#N/A,TRUE,"BS Var";#N/A,#N/A,TRUE,"BS Sprd";#N/A,#N/A,TRUE,"Risks &amp; Opps";#N/A,#N/A,TRUE,"Variance";#N/A,#N/A,TRUE,"Business Issues"}</definedName>
    <definedName name="fshfs" hidden="1">{#N/A,#N/A,FALSE,"AE detail rpt"}</definedName>
    <definedName name="fsilje" hidden="1">{"werbung",#N/A,FALSE,"GuV9900-0399";"betrieb",#N/A,FALSE,"GuV9900-0399";"personal",#N/A,FALSE,"GuV9900-0399";"tvg",#N/A,FALSE,"GuV9900-0399";"verwaltung",#N/A,FALSE,"GuV9900-0399"}</definedName>
    <definedName name="fske" hidden="1">{"werbung",#N/A,FALSE,"GuV9900-0399";"betrieb",#N/A,FALSE,"GuV9900-0399";"personal",#N/A,FALSE,"GuV9900-0399";"tvg",#N/A,FALSE,"GuV9900-0399";"verwaltung",#N/A,FALSE,"GuV9900-0399"}</definedName>
    <definedName name="FSS" hidden="1">{"'Sheet1'!$A$3:$I$21","'Sheet1'!$C$23"}</definedName>
    <definedName name="FS方針" hidden="1">{"'Sheet1'!$A$3:$I$21","'Sheet1'!$C$23"}</definedName>
    <definedName name="FTEPswd" hidden="1">"credit"</definedName>
    <definedName name="FTHF" hidden="1">{#N/A,#N/A,FALSE,"인원";#N/A,#N/A,FALSE,"비용2";#N/A,#N/A,FALSE,"비용1";#N/A,#N/A,FALSE,"비용";#N/A,#N/A,FALSE,"보증2";#N/A,#N/A,FALSE,"보증1";#N/A,#N/A,FALSE,"보증";#N/A,#N/A,FALSE,"손익1";#N/A,#N/A,FALSE,"손익";#N/A,#N/A,FALSE,"부서별매출";#N/A,#N/A,FALSE,"매출"}</definedName>
    <definedName name="fuck" hidden="1">{"by departments",#N/A,TRUE,"FORECAST";"cap_headcount",#N/A,TRUE,"FORECAST";"summary",#N/A,TRUE,"FORECAST"}</definedName>
    <definedName name="fuckme" hidden="1">{"SUMMARY",#N/A,TRUE,"SUMMARY";"compare",#N/A,TRUE,"Vs. Bus Plan";"ratios",#N/A,TRUE,"Ratios";"REVENUE",#N/A,TRUE,"Revenue";"expenses",#N/A,TRUE,"1996 budget";"payroll",#N/A,TRUE,"Payroll"}</definedName>
    <definedName name="fuffuy" hidden="1">{#N/A,#N/A,FALSE,"Cover";"outputs total",#N/A,FALSE,"Outputs"}</definedName>
    <definedName name="FU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fvgfgfdgdf" hidden="1">{#N/A,#N/A,TRUE,"Header";#N/A,#N/A,TRUE,"Graphs";#N/A,#N/A,TRUE,"PSG-Detail";#N/A,#N/A,TRUE,"Functional Sum";#N/A,#N/A,TRUE,"Var by Function";#N/A,#N/A,TRUE,"Expense by Function"}</definedName>
    <definedName name="fwaef" hidden="1">{"'Eng (page2)'!$A$1:$D$52"}</definedName>
    <definedName name="fwafwafewafewa" hidden="1">{"DOM",#N/A,FALSE,"A8CONTENT"}</definedName>
    <definedName name="FWER" hidden="1">{"EE4 Budget years sterling",#N/A,TRUE,"Profit and Loss";"EE4 Budget years sterling",#N/A,TRUE,"Firm capex";"EE4 Budget years sterling",#N/A,TRUE,"Cashflow";"EE4 Budget years sterling",#N/A,TRUE,"Balance Sheet"}</definedName>
    <definedName name="FWER_1" hidden="1">{"EE4 Budget years sterling",#N/A,TRUE,"Profit and Loss";"EE4 Budget years sterling",#N/A,TRUE,"Firm capex";"EE4 Budget years sterling",#N/A,TRUE,"Cashflow";"EE4 Budget years sterling",#N/A,TRUE,"Balance Sheet"}</definedName>
    <definedName name="FX" hidden="1">{#N/A,#N/A,FALSE,"COMP"}</definedName>
    <definedName name="fzd" hidden="1">{#N/A,#N/A,FALSE,"SUMMARY REPORT"}</definedName>
    <definedName name="ｆぢおすお" hidden="1">#REF!</definedName>
    <definedName name="Ｇ" hidden="1">{#N/A,#N/A,FALSE,"Sheet6 (24)"}</definedName>
    <definedName name="g_1_1" hidden="1">{"DJH3",#N/A,FALSE,"PFL00805";"PJB3",#N/A,FALSE,"PFL00805";"JMD3",#N/A,FALSE,"PFL00805";"DNB3",#N/A,FALSE,"PFL00805";"MJP3",#N/A,FALSE,"PFL00805";"RAB3",#N/A,FALSE,"PFL00805";"GJW3",#N/A,FALSE,"PFL00805";"MASTER3",#N/A,FALSE,"PFL00805"}</definedName>
    <definedName name="g_1_2" hidden="1">{"DJH3",#N/A,FALSE,"PFL00805";"PJB3",#N/A,FALSE,"PFL00805";"JMD3",#N/A,FALSE,"PFL00805";"DNB3",#N/A,FALSE,"PFL00805";"MJP3",#N/A,FALSE,"PFL00805";"RAB3",#N/A,FALSE,"PFL00805";"GJW3",#N/A,FALSE,"PFL00805";"MASTER3",#N/A,FALSE,"PFL00805"}</definedName>
    <definedName name="g_1_3" hidden="1">{"DJH3",#N/A,FALSE,"PFL00805";"PJB3",#N/A,FALSE,"PFL00805";"JMD3",#N/A,FALSE,"PFL00805";"DNB3",#N/A,FALSE,"PFL00805";"MJP3",#N/A,FALSE,"PFL00805";"RAB3",#N/A,FALSE,"PFL00805";"GJW3",#N/A,FALSE,"PFL00805";"MASTER3",#N/A,FALSE,"PFL00805"}</definedName>
    <definedName name="g_1_4" hidden="1">{"DJH3",#N/A,FALSE,"PFL00805";"PJB3",#N/A,FALSE,"PFL00805";"JMD3",#N/A,FALSE,"PFL00805";"DNB3",#N/A,FALSE,"PFL00805";"MJP3",#N/A,FALSE,"PFL00805";"RAB3",#N/A,FALSE,"PFL00805";"GJW3",#N/A,FALSE,"PFL00805";"MASTER3",#N/A,FALSE,"PFL00805"}</definedName>
    <definedName name="g_1_5" hidden="1">{"DJH3",#N/A,FALSE,"PFL00805";"PJB3",#N/A,FALSE,"PFL00805";"JMD3",#N/A,FALSE,"PFL00805";"DNB3",#N/A,FALSE,"PFL00805";"MJP3",#N/A,FALSE,"PFL00805";"RAB3",#N/A,FALSE,"PFL00805";"GJW3",#N/A,FALSE,"PFL00805";"MASTER3",#N/A,FALSE,"PFL00805"}</definedName>
    <definedName name="g_2_1" hidden="1">{"DJH3",#N/A,FALSE,"PFL00805";"PJB3",#N/A,FALSE,"PFL00805";"JMD3",#N/A,FALSE,"PFL00805";"DNB3",#N/A,FALSE,"PFL00805";"MJP3",#N/A,FALSE,"PFL00805";"RAB3",#N/A,FALSE,"PFL00805";"GJW3",#N/A,FALSE,"PFL00805";"MASTER3",#N/A,FALSE,"PFL00805"}</definedName>
    <definedName name="g_2_2" hidden="1">{"DJH3",#N/A,FALSE,"PFL00805";"PJB3",#N/A,FALSE,"PFL00805";"JMD3",#N/A,FALSE,"PFL00805";"DNB3",#N/A,FALSE,"PFL00805";"MJP3",#N/A,FALSE,"PFL00805";"RAB3",#N/A,FALSE,"PFL00805";"GJW3",#N/A,FALSE,"PFL00805";"MASTER3",#N/A,FALSE,"PFL00805"}</definedName>
    <definedName name="g_2_3" hidden="1">{"DJH3",#N/A,FALSE,"PFL00805";"PJB3",#N/A,FALSE,"PFL00805";"JMD3",#N/A,FALSE,"PFL00805";"DNB3",#N/A,FALSE,"PFL00805";"MJP3",#N/A,FALSE,"PFL00805";"RAB3",#N/A,FALSE,"PFL00805";"GJW3",#N/A,FALSE,"PFL00805";"MASTER3",#N/A,FALSE,"PFL00805"}</definedName>
    <definedName name="g_2_4" hidden="1">{"DJH3",#N/A,FALSE,"PFL00805";"PJB3",#N/A,FALSE,"PFL00805";"JMD3",#N/A,FALSE,"PFL00805";"DNB3",#N/A,FALSE,"PFL00805";"MJP3",#N/A,FALSE,"PFL00805";"RAB3",#N/A,FALSE,"PFL00805";"GJW3",#N/A,FALSE,"PFL00805";"MASTER3",#N/A,FALSE,"PFL00805"}</definedName>
    <definedName name="g_2_5" hidden="1">{"DJH3",#N/A,FALSE,"PFL00805";"PJB3",#N/A,FALSE,"PFL00805";"JMD3",#N/A,FALSE,"PFL00805";"DNB3",#N/A,FALSE,"PFL00805";"MJP3",#N/A,FALSE,"PFL00805";"RAB3",#N/A,FALSE,"PFL00805";"GJW3",#N/A,FALSE,"PFL00805";"MASTER3",#N/A,FALSE,"PFL00805"}</definedName>
    <definedName name="g4ew" hidden="1">{"REP1",#N/A,FALSE,"HSSA-LOG"}</definedName>
    <definedName name="g4ew_1" hidden="1">{"REP1",#N/A,FALSE,"HSSA-LOG"}</definedName>
    <definedName name="gaag" hidden="1">{#N/A,#N/A,FALSE,"단축1";#N/A,#N/A,FALSE,"단축2";#N/A,#N/A,FALSE,"단축3";#N/A,#N/A,FALSE,"장축";#N/A,#N/A,FALSE,"4WD"}</definedName>
    <definedName name="gadfasfasf" hidden="1">#REF!</definedName>
    <definedName name="GAFG" hidden="1">{"'매출계획'!$D$2"}</definedName>
    <definedName name="gaga" hidden="1">{#N/A,#N/A,TRUE,"Cover sheet";#N/A,#N/A,TRUE,"INPUTS";#N/A,#N/A,TRUE,"OUTPUTS";#N/A,#N/A,TRUE,"VALUATION"}</definedName>
    <definedName name="ganes" hidden="1">{#N/A,#N/A,FALSE,"SUMMARY REPORT"}</definedName>
    <definedName name="ganes1" hidden="1">{#N/A,#N/A,FALSE,"196126-0690";#N/A,#N/A,FALSE,"196126-0690";#N/A,#N/A,FALSE,"1961165-0201"}</definedName>
    <definedName name="ganes3" hidden="1">{#N/A,#N/A,FALSE,"SUMMARY REPORT"}</definedName>
    <definedName name="gasdf"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GASDFG" hidden="1">{#N/A,#N/A,TRUE,"Staffnos &amp; cost"}</definedName>
    <definedName name="GASDFG_1" hidden="1">{#N/A,#N/A,TRUE,"Staffnos &amp; cost"}</definedName>
    <definedName name="GASDFG_2" hidden="1">{#N/A,#N/A,TRUE,"Staffnos &amp; cost"}</definedName>
    <definedName name="GASDFG_3" hidden="1">{#N/A,#N/A,TRUE,"Staffnos &amp; cost"}</definedName>
    <definedName name="GASDFG_4" hidden="1">{#N/A,#N/A,TRUE,"Staffnos &amp; cost"}</definedName>
    <definedName name="GASDFG_5" hidden="1">{#N/A,#N/A,TRUE,"Staffnos &amp; cost"}</definedName>
    <definedName name="gaurav" hidden="1">{#N/A,#N/A,FALSE,"196126-0690";#N/A,#N/A,FALSE,"196126-0690";#N/A,#N/A,FALSE,"1961165-0201"}</definedName>
    <definedName name="gb"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d" hidden="1">{#N/A,#N/A,FALSE,"Staffnos &amp; cost"}</definedName>
    <definedName name="gd_1" hidden="1">{#N/A,#N/A,FALSE,"Staffnos &amp; cost"}</definedName>
    <definedName name="gdadaf" hidden="1">{#N/A,#N/A,FALSE,"Staffnos &amp; cost"}</definedName>
    <definedName name="GDE" hidden="1">{"'매출계획'!$D$2"}</definedName>
    <definedName name="GDF" localSheetId="18" hidden="1">{#N/A,#N/A,FALSE,"COMP"}</definedName>
    <definedName name="GDF" localSheetId="15" hidden="1">{#N/A,#N/A,FALSE,"COMP"}</definedName>
    <definedName name="GDF" localSheetId="0" hidden="1">{#N/A,#N/A,FALSE,"COMP"}</definedName>
    <definedName name="GDF" localSheetId="20" hidden="1">{#N/A,#N/A,FALSE,"COMP"}</definedName>
    <definedName name="GDF" localSheetId="2" hidden="1">{#N/A,#N/A,FALSE,"COMP"}</definedName>
    <definedName name="GDF" hidden="1">{#N/A,#N/A,FALSE,"COMP"}</definedName>
    <definedName name="GDF_1" localSheetId="18" hidden="1">{#N/A,#N/A,FALSE,"COMP"}</definedName>
    <definedName name="GDF_1" localSheetId="15" hidden="1">{#N/A,#N/A,FALSE,"COMP"}</definedName>
    <definedName name="GDF_1" hidden="1">{#N/A,#N/A,FALSE,"COMP"}</definedName>
    <definedName name="GDF_2" localSheetId="18" hidden="1">{#N/A,#N/A,FALSE,"COMP"}</definedName>
    <definedName name="GDF_2" localSheetId="15" hidden="1">{#N/A,#N/A,FALSE,"COMP"}</definedName>
    <definedName name="GDF_2" hidden="1">{#N/A,#N/A,FALSE,"COMP"}</definedName>
    <definedName name="GDF_3" localSheetId="18" hidden="1">{#N/A,#N/A,FALSE,"COMP"}</definedName>
    <definedName name="GDF_3" localSheetId="15" hidden="1">{#N/A,#N/A,FALSE,"COMP"}</definedName>
    <definedName name="GDF_3" hidden="1">{#N/A,#N/A,FALSE,"COMP"}</definedName>
    <definedName name="GDFA" hidden="1">{#N/A,#N/A,FALSE,"COMP"}</definedName>
    <definedName name="gdfgdf" hidden="1">{"'Consolidated Inventory'!$A$1:$O$187"}</definedName>
    <definedName name="gdfgdgdfg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gdfgfdg" hidden="1">{"'Consolidated Inventory'!$A$1:$O$187"}</definedName>
    <definedName name="gdfhd" hidden="1">{"'Consolidated Inventory'!$A$1:$O$187"}</definedName>
    <definedName name="GDFHDHGF" hidden="1">{#N/A,#N/A,FALSE,"Staffnos &amp; cost"}</definedName>
    <definedName name="GDFHDHGF_1" hidden="1">{#N/A,#N/A,FALSE,"Staffnos &amp; cost"}</definedName>
    <definedName name="GDFX" hidden="1">{#N/A,#N/A,FALSE,"COMP"}</definedName>
    <definedName name="gdgd" hidden="1">{#N/A,#N/A,FALSE,"Calc";#N/A,#N/A,FALSE,"Sensitivity";#N/A,#N/A,FALSE,"LT Earn.Dil.";#N/A,#N/A,FALSE,"Dil. AVP"}</definedName>
    <definedName name="gdgdf" hidden="1">{#N/A,#N/A,FALSE,"AE detail rpt"}</definedName>
    <definedName name="gdhd" hidden="1">{#N/A,#N/A,FALSE,"AE detail rpt"}</definedName>
    <definedName name="GDHJ" hidden="1">{#N/A,#N/A,FALSE,"인원";#N/A,#N/A,FALSE,"비용2";#N/A,#N/A,FALSE,"비용1";#N/A,#N/A,FALSE,"비용";#N/A,#N/A,FALSE,"보증2";#N/A,#N/A,FALSE,"보증1";#N/A,#N/A,FALSE,"보증";#N/A,#N/A,FALSE,"손익1";#N/A,#N/A,FALSE,"손익";#N/A,#N/A,FALSE,"부서별매출";#N/A,#N/A,FALSE,"매출"}</definedName>
    <definedName name="GDHJN" hidden="1">{"'매출계획'!$D$2"}</definedName>
    <definedName name="gdmhgdmhg" hidden="1">{#N/A,#N/A,TRUE,"일정"}</definedName>
    <definedName name="gdsfg" hidden="1">{#N/A,#N/A,TRUE,"Cover sheet";#N/A,#N/A,TRUE,"INPUTS";#N/A,#N/A,TRUE,"OUTPUTS";#N/A,#N/A,TRUE,"VALUATION"}</definedName>
    <definedName name="GEM" hidden="1">{#N/A,#N/A,TRUE,"Sheet1"}</definedName>
    <definedName name="gerghjjs" hidden="1">{"REP1",#N/A,FALSE,"HSSA-LOG"}</definedName>
    <definedName name="gerghjjs_1" hidden="1">{"REP1",#N/A,FALSE,"HSSA-LOG"}</definedName>
    <definedName name="GES_LIST" hidden="1">#REF!,#REF!,#REF!,#REF!,#REF!,#REF!</definedName>
    <definedName name="gev" hidden="1">{"'TYPE (2)'!$A$1:$Q$76"}</definedName>
    <definedName name="gf" hidden="1">{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d" hidden="1">#REF!</definedName>
    <definedName name="gfbngfn"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vcxzdsfegtjygnbvc" hidden="1">{"'Model'!$A$1:$N$53"}</definedName>
    <definedName name="GFD" hidden="1">{#N/A,#N/A,TRUE,"일정"}</definedName>
    <definedName name="gfdg" hidden="1">{#N/A,#N/A,FALSE,"Staffnos &amp; cost"}</definedName>
    <definedName name="GFDS" hidden="1">{#N/A,#N/A,FALSE,"단축1";#N/A,#N/A,FALSE,"단축2";#N/A,#N/A,FALSE,"단축3";#N/A,#N/A,FALSE,"장축";#N/A,#N/A,FALSE,"4WD"}</definedName>
    <definedName name="gff"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gf" hidden="1">{"Year03to_04",#N/A,FALSE,"PLAN97 MASTER"}</definedName>
    <definedName name="GFG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FGGF" hidden="1">{#N/A,#N/A,FALSE,"단축1";#N/A,#N/A,FALSE,"단축2";#N/A,#N/A,FALSE,"단축3";#N/A,#N/A,FALSE,"장축";#N/A,#N/A,FALSE,"4WD"}</definedName>
    <definedName name="gfghjk"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gfh" hidden="1">{"up stand alones",#N/A,FALSE,"Acquiror"}</definedName>
    <definedName name="gfhgh" hidden="1">{#N/A,#N/A,FALSE,"SUMMARY REPORT"}</definedName>
    <definedName name="gfhhj" hidden="1">{#N/A,#N/A,TRUE,"Staffnos &amp; cost"}</definedName>
    <definedName name="gfhhj_1" hidden="1">{#N/A,#N/A,TRUE,"Staffnos &amp; cost"}</definedName>
    <definedName name="gfhs" hidden="1">{"summary1",#N/A,TRUE,"Comps";"summary2",#N/A,TRUE,"Comps";"summary3",#N/A,TRUE,"Comps"}</definedName>
    <definedName name="gfhsfgs" hidden="1">{#N/A,#N/A,FALSE,"AE detail rpt"}</definedName>
    <definedName name="GFNFGJH" hidden="1">{#N/A,#N/A,FALSE,"TOWNSHIP"}</definedName>
    <definedName name="gfr" hidden="1">{#N/A,#N/A,FALSE,"Staffnos &amp; cost"}</definedName>
    <definedName name="gfr_1" hidden="1">{#N/A,#N/A,FALSE,"Staffnos &amp; cost"}</definedName>
    <definedName name="gfsd" hidden="1">{"consolidated",#N/A,FALSE,"Sheet1";"cms",#N/A,FALSE,"Sheet1";"fse",#N/A,FALSE,"Sheet1"}</definedName>
    <definedName name="gfsshjgh" hidden="1">{#N/A,#N/A,FALSE,"AE summary rpt";#N/A,#N/A,FALSE,"CopySummary";#N/A,#N/A,FALSE,"CopySummary"}</definedName>
    <definedName name="ggf" hidden="1">{"comps",#N/A,FALSE,"comps";"notes",#N/A,FALSE,"comps"}</definedName>
    <definedName name="ggfdg" hidden="1">{#N/A,#N/A,FALSE,"AE detail rpt"}</definedName>
    <definedName name="ggg_1" hidden="1">{#N/A,#N/A,TRUE,"Sheet1"}</definedName>
    <definedName name="ggg_2" hidden="1">{#N/A,#N/A,TRUE,"Sheet1"}</definedName>
    <definedName name="gggdddddddd" hidden="1">{#N/A,#N/A,FALSE,"5120";#N/A,#N/A,FALSE,"5121";#N/A,#N/A,FALSE,"5122";#N/A,#N/A,FALSE,"5123";#N/A,#N/A,FALSE,"5124";#N/A,#N/A,FALSE,"5125";#N/A,#N/A,FALSE,"5126";#N/A,#N/A,FALSE,"5127";#N/A,#N/A,FALSE,"5128";#N/A,#N/A,FALSE,"5129";#N/A,#N/A,FALSE,"512A";#N/A,#N/A,FALSE,"5120C"}</definedName>
    <definedName name="gggdf" hidden="1">#REF!</definedName>
    <definedName name="gggg" hidden="1">{#N/A,#N/A,FALSE,"Sheet6 (24)"}</definedName>
    <definedName name="gggggg" hidden="1">{#N/A,#N/A,FALSE,"5120";#N/A,#N/A,FALSE,"5121";#N/A,#N/A,FALSE,"5122";#N/A,#N/A,FALSE,"5123";#N/A,#N/A,FALSE,"5124";#N/A,#N/A,FALSE,"5125";#N/A,#N/A,FALSE,"5126";#N/A,#N/A,FALSE,"5127";#N/A,#N/A,FALSE,"5128";#N/A,#N/A,FALSE,"5129";#N/A,#N/A,FALSE,"512A";#N/A,#N/A,FALSE,"5120C"}</definedName>
    <definedName name="gggggggggggg" hidden="1">#REF!</definedName>
    <definedName name="gghj" hidden="1">{#N/A,#N/A,TRUE,"TOTALS";#N/A,#N/A,TRUE,"ROUTES"}</definedName>
    <definedName name="ghdfgdf" hidden="1">{"HK PR",#N/A,FALSE,"HK";"SUMMARY",#N/A,FALSE,"PAYROLL";"SUMMARY",#N/A,FALSE,"PAYROLL";"HK PR",#N/A,FALSE,"HK"}</definedName>
    <definedName name="ghdg" hidden="1">{#N/A,#N/A,FALSE,"AE detail rpt"}</definedName>
    <definedName name="GHDHGFJFJJGFJF" hidden="1">{#N/A,#N/A,FALSE,"Staffnos &amp; cost"}</definedName>
    <definedName name="GHDHGFJFJJGFJF_1" hidden="1">{#N/A,#N/A,FALSE,"Staffnos &amp; cost"}</definedName>
    <definedName name="GHDJN" hidden="1">{"'매출계획'!$D$2"}</definedName>
    <definedName name="ghf"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g" hidden="1">{"'Typical Costs Estimates'!$C$158:$H$161"}</definedName>
    <definedName name="GHGF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GFHTFGHGFH" hidden="1">"3QI8BANKG1UISORWW9QVRM5RM"</definedName>
    <definedName name="ghghgh" hidden="1">{#N/A,#N/A,TRUE,"Cover sheet";#N/A,#N/A,TRUE,"DCF analysis";#N/A,#N/A,TRUE,"WACC calculation"}</definedName>
    <definedName name="ghghghghg" hidden="1">{#N/A,#N/A,TRUE,"Cover sheet";#N/A,#N/A,TRUE,"DCF analysis";#N/A,#N/A,TRUE,"WACC calculation"}</definedName>
    <definedName name="ghhfg" hidden="1">{#N/A,#N/A,TRUE,"East_Summary";#N/A,#N/A,TRUE,"Key Ratios_East";#N/A,#N/A,TRUE,"East_Product_current";#N/A,#N/A,TRUE,"East_Product_ytd";#N/A,#N/A,TRUE,"BS Var";#N/A,#N/A,TRUE,"BS Sprd";#N/A,#N/A,TRUE,"Risks &amp; Opps";#N/A,#N/A,TRUE,"Variance";#N/A,#N/A,TRUE,"Business Issues"}</definedName>
    <definedName name="ghi"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i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ghj" hidden="1">{"general",#N/A,FALSE,"Assumptions"}</definedName>
    <definedName name="GHJDM" hidden="1">{"'매출계획'!$D$2"}</definedName>
    <definedName name="GHJTI" hidden="1">{#N/A,#N/A,FALSE,"FREE"}</definedName>
    <definedName name="ghk" hidden="1">{#N/A,#N/A,TRUE,"Staffnos &amp; cost"}</definedName>
    <definedName name="ghk_1" hidden="1">{#N/A,#N/A,TRUE,"Staffnos &amp; cost"}</definedName>
    <definedName name="GHK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HM" hidden="1">{"'매출계획'!$D$2"}</definedName>
    <definedName name="ghngfhtfhntf" hidden="1">#REF!</definedName>
    <definedName name="ghr" hidden="1">{#N/A,#N/A,FALSE,"196126-0690";#N/A,#N/A,FALSE,"196126-0690";#N/A,#N/A,FALSE,"1961165-0201"}</definedName>
    <definedName name="ght" hidden="1">#REF!</definedName>
    <definedName name="ghui" hidden="1">{#N/A,#N/A,FALSE,"SUMMARY REPORT"}</definedName>
    <definedName name="ghv" hidden="1">{#N/A,#N/A,FALSE,"SUMMARY REPORT"}</definedName>
    <definedName name="gid" hidden="1">{"'Sheet1'!$L$16"}</definedName>
    <definedName name="gid_1" hidden="1">{"'Sheet1'!$L$16"}</definedName>
    <definedName name="gid_1_1" hidden="1">{"'Sheet1'!$L$16"}</definedName>
    <definedName name="gid_2" hidden="1">{"'Sheet1'!$L$16"}</definedName>
    <definedName name="gj_1" hidden="1">{"'Sheet1'!$L$16"}</definedName>
    <definedName name="gj_1_1" hidden="1">{"'Sheet1'!$L$16"}</definedName>
    <definedName name="gj_2" hidden="1">{"'Sheet1'!$L$16"}</definedName>
    <definedName name="gjffcj"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gjffcj_1"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gjfkf" hidden="1">{#N/A,#N/A,FALSE,"Staffnos &amp; cost"}</definedName>
    <definedName name="gjfkf_1" hidden="1">{#N/A,#N/A,FALSE,"Staffnos &amp; cost"}</definedName>
    <definedName name="gjkkgf" hidden="1">{#N/A,#N/A,FALSE,"Staffnos &amp; cost"}</definedName>
    <definedName name="gjkkgf_1" hidden="1">{#N/A,#N/A,FALSE,"Staffnos &amp; cost"}</definedName>
    <definedName name="GJT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gjygj" hidden="1">{#N/A,#N/A,FALSE,"COMP"}</definedName>
    <definedName name="gk" hidden="1">{#N/A,#N/A,FALSE,"Cover";#N/A,#N/A,FALSE,"Assumptions";#N/A,#N/A,FALSE,"Volumes";#N/A,#N/A,FALSE,"Pricing";#N/A,#N/A,FALSE,"TFLE Walk";#N/A,#N/A,FALSE,"Variable Cost";#N/A,#N/A,FALSE,"Sensitivity";#N/A,#N/A,FALSE,"Investment";#N/A,#N/A,FALSE,"Profitability"}</definedName>
    <definedName name="gk0901int" hidden="1">{#N/A,#N/A,FALSE,"PMTABB";#N/A,#N/A,FALSE,"PMTABB"}</definedName>
    <definedName name="gk0901int_1" hidden="1">{#N/A,#N/A,FALSE,"PMTABB";#N/A,#N/A,FALSE,"PMTABB"}</definedName>
    <definedName name="gkd" hidden="1">{"'Sheet1'!$L$16"}</definedName>
    <definedName name="gkd_1" hidden="1">{"'Sheet1'!$L$16"}</definedName>
    <definedName name="gkd_1_1" hidden="1">{"'Sheet1'!$L$16"}</definedName>
    <definedName name="gkd_2" hidden="1">{"'Sheet1'!$L$16"}</definedName>
    <definedName name="gklg" hidden="1">{#N/A,#N/A,FALSE,"PM8 table"}</definedName>
    <definedName name="GKUY"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l"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l"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l"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l"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gnfg" hidden="1">{"HK PR",#N/A,FALSE,"HK";"SUMMARY",#N/A,FALSE,"PAYROLL";"SUMMARY",#N/A,FALSE,"PAYROLL";"HK PR",#N/A,FALSE,"HK"}</definedName>
    <definedName name="GNJ" hidden="1">{"'매출계획'!$D$2"}</definedName>
    <definedName name="gods" hidden="1">{"consolidated",#N/A,FALSE,"Sheet1";"cms",#N/A,FALSE,"Sheet1";"fse",#N/A,FALSE,"Sheet1"}</definedName>
    <definedName name="gogo" hidden="1">{#N/A,#N/A,TRUE,"Cover sheet";#N/A,#N/A,TRUE,"INPUTS";#N/A,#N/A,TRUE,"OUTPUTS";#N/A,#N/A,TRUE,"VALUATION"}</definedName>
    <definedName name="gooch" hidden="1">{#N/A,#N/A,FALSE,"Projections";#N/A,#N/A,FALSE,"Multiples Valuation";#N/A,#N/A,FALSE,"LBO";#N/A,#N/A,FALSE,"Multiples_Sensitivity";#N/A,#N/A,FALSE,"Summary"}</definedName>
    <definedName name="gqarefg" hidden="1">{#N/A,#N/A,FALSE,"PMTABB";#N/A,#N/A,FALSE,"PMTABB"}</definedName>
    <definedName name="gqweg" hidden="1">{#N/A,#N/A,FALSE,"Staffnos &amp; cost"}</definedName>
    <definedName name="GR" hidden="1">{"'V.STEEL'!$AK$64:$AK$66"}</definedName>
    <definedName name="graefd" hidden="1">{"werbung",#N/A,FALSE,"GuV9900-0399";"betrieb",#N/A,FALSE,"GuV9900-0399";"personal",#N/A,FALSE,"GuV9900-0399";"tvg",#N/A,FALSE,"GuV9900-0399";"verwaltung",#N/A,FALSE,"GuV9900-0399"}</definedName>
    <definedName name="GRAFICO" hidden="1">{#N/A,#N/A,FALSE,"Summary Indicator";#N/A,#N/A,FALSE,"summary Pl";"ytd ytg fy",#N/A,FALSE," P&amp;L completo ytd ytg";#N/A,#N/A,FALSE,"Highlights BS ";#N/A,#N/A,FALSE,"CF ";#N/A,#N/A,FALSE,"CAP EMPL";#N/A,#N/A,FALSE,"Demand &amp; ARPU";#N/A,#N/A,FALSE,"TRAFFIC";#N/A,#N/A,FALSE,"Acquisition costs";#N/A,#N/A,FALSE,"OPEX ";#N/A,#N/A,FALSE,"capex";#N/A,#N/A,FALSE,"analisi hc";"monthly pel 1",#N/A,FALSE,"Monthly P&amp;L";"monthly pel 2",#N/A,FALSE,"Monthly P&amp;L";"monthly pel 3",#N/A,FALSE,"Monthly P&amp;L";#N/A,#N/A,FALSE,"Monthly BS";#N/A,#N/A,FALSE,"CF Monthly ";#N/A,#N/A,FALSE,"Domanda";#N/A,#N/A,FALSE,"A.R.P.U.";#N/A,#N/A,FALSE,"monthly traffic key";#N/A,#N/A,FALSE,"OPEXTOT";#N/A,#N/A,FALSE,"OPEX-HQ";#N/A,#N/A,FALSE,"OPEXZON";#N/A,#N/A,FALSE,"HEAD EOP by Month"}</definedName>
    <definedName name="graph" hidden="1">{"journal_1",#N/A,FALSE,"Journal"}</definedName>
    <definedName name="Graph10" hidden="1">#REF!</definedName>
    <definedName name="Graph11" hidden="1">#REF!</definedName>
    <definedName name="Graph12" hidden="1">#REF!</definedName>
    <definedName name="Graph123" hidden="1">#REF!</definedName>
    <definedName name="Graph13" hidden="1">#REF!</definedName>
    <definedName name="Graph15" hidden="1">#REF!</definedName>
    <definedName name="Graph16" hidden="1">#REF!</definedName>
    <definedName name="Graph17" hidden="1">#REF!</definedName>
    <definedName name="Graph18" hidden="1">#REF!</definedName>
    <definedName name="Graph19" hidden="1">#REF!</definedName>
    <definedName name="Graph20" hidden="1">#REF!</definedName>
    <definedName name="Graph21" hidden="1">#REF!</definedName>
    <definedName name="Graph22" hidden="1">#REF!</definedName>
    <definedName name="Graph23" hidden="1">#REF!</definedName>
    <definedName name="Graph24" hidden="1">#REF!</definedName>
    <definedName name="Graph25" hidden="1">#REF!</definedName>
    <definedName name="Graph26" hidden="1">#REF!</definedName>
    <definedName name="Graph27" hidden="1">#REF!</definedName>
    <definedName name="Graph28" hidden="1">#REF!</definedName>
    <definedName name="Graph29" hidden="1">#REF!</definedName>
    <definedName name="Graph3" hidden="1">#REF!</definedName>
    <definedName name="Graph30" hidden="1">#REF!</definedName>
    <definedName name="Graph31" hidden="1">#REF!</definedName>
    <definedName name="Graph32" hidden="1">#REF!</definedName>
    <definedName name="Graph33" hidden="1">#REF!</definedName>
    <definedName name="Graph34" hidden="1">#REF!</definedName>
    <definedName name="Graph35" hidden="1">#REF!</definedName>
    <definedName name="Graph36" hidden="1">#REF!</definedName>
    <definedName name="Graph37" hidden="1">#REF!</definedName>
    <definedName name="Graph38" hidden="1">#REF!</definedName>
    <definedName name="Graph39" hidden="1">#REF!</definedName>
    <definedName name="Graph4" hidden="1">#REF!</definedName>
    <definedName name="Graph40" hidden="1">#REF!</definedName>
    <definedName name="Graph42" hidden="1">#REF!</definedName>
    <definedName name="Graph43" hidden="1">#REF!</definedName>
    <definedName name="Graph44" hidden="1">#REF!</definedName>
    <definedName name="Graph45" hidden="1">#REF!</definedName>
    <definedName name="Graph46" hidden="1">#REF!</definedName>
    <definedName name="Graph47" hidden="1">#REF!</definedName>
    <definedName name="Graph48" hidden="1">#REF!</definedName>
    <definedName name="Graph49" hidden="1">#REF!</definedName>
    <definedName name="Graph5" hidden="1">#REF!</definedName>
    <definedName name="Graph50" hidden="1">#REF!</definedName>
    <definedName name="Graph51" hidden="1">#REF!</definedName>
    <definedName name="Graph52" hidden="1">#REF!</definedName>
    <definedName name="Graph53" hidden="1">#REF!</definedName>
    <definedName name="Graph54" hidden="1">#REF!</definedName>
    <definedName name="Graph55" hidden="1">#REF!</definedName>
    <definedName name="Graph56" hidden="1">#REF!</definedName>
    <definedName name="Graph57" hidden="1">#REF!</definedName>
    <definedName name="Graph58" hidden="1">#REF!</definedName>
    <definedName name="Graph59" hidden="1">#REF!</definedName>
    <definedName name="Graph6" hidden="1">#REF!</definedName>
    <definedName name="Graph7" hidden="1">#REF!</definedName>
    <definedName name="Graph8" hidden="1">#REF!</definedName>
    <definedName name="Graph9" hidden="1">#REF!</definedName>
    <definedName name="GraphX" hidden="1">#REF!</definedName>
    <definedName name="Grat" hidden="1">{#N/A,#N/A,FALSE,"COMP"}</definedName>
    <definedName name="gre" hidden="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_1" hidden="1">{"REP1",#N/A,FALSE,"HSSA-LOG"}</definedName>
    <definedName name="growth2" hidden="1">{#N/A,#N/A,FALSE,"Hip.Bas";#N/A,#N/A,FALSE,"ventas";#N/A,#N/A,FALSE,"ingre-Año";#N/A,#N/A,FALSE,"ventas-Año";#N/A,#N/A,FALSE,"Costepro";#N/A,#N/A,FALSE,"inversion";#N/A,#N/A,FALSE,"personal";#N/A,#N/A,FALSE,"Gastos-V";#N/A,#N/A,FALSE,"Circulante";#N/A,#N/A,FALSE,"CONSOLI";#N/A,#N/A,FALSE,"Es-Fin";#N/A,#N/A,FALSE,"Margen-P"}</definedName>
    <definedName name="growth3" hidden="1">{#N/A,#N/A,FALSE,"Hip.Bas";#N/A,#N/A,FALSE,"ventas";#N/A,#N/A,FALSE,"ingre-Año";#N/A,#N/A,FALSE,"ventas-Año";#N/A,#N/A,FALSE,"Costepro";#N/A,#N/A,FALSE,"inversion";#N/A,#N/A,FALSE,"personal";#N/A,#N/A,FALSE,"Gastos-V";#N/A,#N/A,FALSE,"Circulante";#N/A,#N/A,FALSE,"CONSOLI";#N/A,#N/A,FALSE,"Es-Fin";#N/A,#N/A,FALSE,"Margen-P"}</definedName>
    <definedName name="GrqphLabel" hidden="1">#REF!</definedName>
    <definedName name="grt" hidden="1">{"PLC Company Budget years",#N/A,TRUE,"Profit and Loss";"PLC Company Budget years",#N/A,TRUE,"Firm capex";"PLC Company Budget years",#N/A,TRUE,"Gross profit analysis";"PLC Company Budget years",#N/A,TRUE,"Cashflow";"PLC Company Budget years",#N/A,TRUE,"Balance Sheet"}</definedName>
    <definedName name="grt_1" hidden="1">{"PLC Company Budget years",#N/A,TRUE,"Profit and Loss";"PLC Company Budget years",#N/A,TRUE,"Firm capex";"PLC Company Budget years",#N/A,TRUE,"Gross profit analysis";"PLC Company Budget years",#N/A,TRUE,"Cashflow";"PLC Company Budget years",#N/A,TRUE,"Balance Sheet"}</definedName>
    <definedName name="grwoth" hidden="1">{#N/A,#N/A,FALSE,"Hip.Bas";#N/A,#N/A,FALSE,"ventas";#N/A,#N/A,FALSE,"ingre-Año";#N/A,#N/A,FALSE,"ventas-Año";#N/A,#N/A,FALSE,"Costepro";#N/A,#N/A,FALSE,"inversion";#N/A,#N/A,FALSE,"personal";#N/A,#N/A,FALSE,"Gastos-V";#N/A,#N/A,FALSE,"Circulante";#N/A,#N/A,FALSE,"CONSOLI";#N/A,#N/A,FALSE,"Es-Fin";#N/A,#N/A,FALSE,"Margen-P"}</definedName>
    <definedName name="grwoth3" hidden="1">{#N/A,#N/A,FALSE,"Hip.Bas";#N/A,#N/A,FALSE,"ventas";#N/A,#N/A,FALSE,"ingre-Año";#N/A,#N/A,FALSE,"ventas-Año";#N/A,#N/A,FALSE,"Costepro";#N/A,#N/A,FALSE,"inversion";#N/A,#N/A,FALSE,"personal";#N/A,#N/A,FALSE,"Gastos-V";#N/A,#N/A,FALSE,"Circulante";#N/A,#N/A,FALSE,"CONSOLI";#N/A,#N/A,FALSE,"Es-Fin";#N/A,#N/A,FALSE,"Margen-P"}</definedName>
    <definedName name="gsd" hidden="1">{"letter",#N/A,FALSE,"Letter";"amort",#N/A,FALSE,"Amort"}</definedName>
    <definedName name="gsd_1" hidden="1">{"letter",#N/A,FALSE,"Letter";"amort",#N/A,FALSE,"Amort"}</definedName>
    <definedName name="gsd_1_1" hidden="1">{"letter",#N/A,FALSE,"Letter";"amort",#N/A,FALSE,"Amort"}</definedName>
    <definedName name="gsd_1_1_1" hidden="1">{"letter",#N/A,FALSE,"Letter";"amort",#N/A,FALSE,"Amort"}</definedName>
    <definedName name="gsd_1_1_2" hidden="1">{"letter",#N/A,FALSE,"Letter";"amort",#N/A,FALSE,"Amort"}</definedName>
    <definedName name="gsd_1_2" hidden="1">{"letter",#N/A,FALSE,"Letter";"amort",#N/A,FALSE,"Amort"}</definedName>
    <definedName name="gsd_1_3" hidden="1">{"letter",#N/A,FALSE,"Letter";"amort",#N/A,FALSE,"Amort"}</definedName>
    <definedName name="gsd_2" hidden="1">{"letter",#N/A,FALSE,"Letter";"amort",#N/A,FALSE,"Amort"}</definedName>
    <definedName name="gsd_2_1" hidden="1">{"letter",#N/A,FALSE,"Letter";"amort",#N/A,FALSE,"Amort"}</definedName>
    <definedName name="gsd_2_2" hidden="1">{"letter",#N/A,FALSE,"Letter";"amort",#N/A,FALSE,"Amort"}</definedName>
    <definedName name="gsd_3" hidden="1">{"letter",#N/A,FALSE,"Letter";"amort",#N/A,FALSE,"Amort"}</definedName>
    <definedName name="gsd_4" hidden="1">{"letter",#N/A,FALSE,"Letter";"amort",#N/A,FALSE,"Amort"}</definedName>
    <definedName name="gsdggre" hidden="1">{#N/A,#N/A,FALSE,"PM8 table"}</definedName>
    <definedName name="gsfd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fds_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gsghs" hidden="1">#REF!</definedName>
    <definedName name="gt" hidden="1">{#N/A,#N/A,FALSE,"SUMMARY REPORT"}</definedName>
    <definedName name="GTH" hidden="1">{"'매출계획'!$D$2"}</definedName>
    <definedName name="GTR" hidden="1">{#N/A,#N/A,FALSE,"단축1";#N/A,#N/A,FALSE,"단축2";#N/A,#N/A,FALSE,"단축3";#N/A,#N/A,FALSE,"장축";#N/A,#N/A,FALSE,"4WD"}</definedName>
    <definedName name="gts" hidden="1">{#N/A,#N/A,FALSE,"SUMMARY REPORT"}</definedName>
    <definedName name="gty" hidden="1">{#N/A,#N/A,FALSE,"SUMMARY REPORT"}</definedName>
    <definedName name="GUJRAT" hidden="1">{#N/A,#N/A,FALSE,"SUMMARY REPORT"}</definedName>
    <definedName name="gvdasskv" hidden="1">{#N/A,#N/A,TRUE,"일정"}</definedName>
    <definedName name="gwergwr" hidden="1">{#N/A,#N/A,FALSE,"ISBL"}</definedName>
    <definedName name="gyi" hidden="1">{#N/A,#N/A,FALSE,"SUMMARY REPORT"}</definedName>
    <definedName name="Ｈ" hidden="1">{#N/A,#N/A,FALSE,"Sheet6 (24)"}</definedName>
    <definedName name="H2H" hidden="1">{#N/A,#N/A,FALSE,"Staffnos &amp; cost"}</definedName>
    <definedName name="HA" hidden="1">{#N/A,#N/A,TRUE,"Staffnos &amp; cost"}</definedName>
    <definedName name="hap" hidden="1">{#N/A,#N/A,FALSE,"COVER1.XLS ";#N/A,#N/A,FALSE,"RACT1.XLS";#N/A,#N/A,FALSE,"RACT2.XLS";#N/A,#N/A,FALSE,"ECCMP";#N/A,#N/A,FALSE,"WELDER.XLS"}</definedName>
    <definedName name="har" hidden="1">{"SUMMARY",#N/A,FALSE,"Summary"}</definedName>
    <definedName name="HARYA" hidden="1">{#N/A,#N/A,FALSE,"Staffnos &amp; cost"}</definedName>
    <definedName name="Haryana" hidden="1">{#N/A,#N/A,FALSE,"Staffnos &amp; cost"}</definedName>
    <definedName name="hav" hidden="1">{#N/A,#N/A,FALSE,"196126-0690";#N/A,#N/A,FALSE,"196126-0690";#N/A,#N/A,FALSE,"1961165-0201"}</definedName>
    <definedName name="ＨＢ" hidden="1">{"'日別販売実績Ｂ'!$B$1:$J$39"}</definedName>
    <definedName name="hbbbbbb" hidden="1">{"'Sheet1'!$L$16"}</definedName>
    <definedName name="hc" hidden="1">{"'Server Configuration'!$A$1:$DB$281"}</definedName>
    <definedName name="HCV.WEEKLY" hidden="1">{#N/A,#N/A,FALSE,"SUMMARY REPORT"}</definedName>
    <definedName name="HDC" hidden="1">{#N/A,#N/A,FALSE,"Staffnos &amp; cost"}</definedName>
    <definedName name="hdf" hidden="1">{#N/A,#N/A,FALSE,"Staffnos &amp; cost"}</definedName>
    <definedName name="hdfbnfgd" hidden="1">{#N/A,#N/A,FALSE,"AE detail rpt"}</definedName>
    <definedName name="hdffjhf" hidden="1">#REF!</definedName>
    <definedName name="HDFHDFHRH"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FHRH_1"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HDFHD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DHD" hidden="1">#REF!</definedName>
    <definedName name="hdoihd\" hidden="1">#N/A</definedName>
    <definedName name="Header1" hidden="1">IF(COUNTA(#REF!)=0,0,INDEX(#REF!,MATCH(ROW(#REF!),#REF!,TRUE)))+1</definedName>
    <definedName name="Header2" hidden="1">#REF!-1 &amp; "." &amp; MAX(1,COUNTA(INDEX(#REF!,MATCH(#REF!-1,#REF!,FALSE)):#REF!))</definedName>
    <definedName name="Header3" hidden="1">#REF!</definedName>
    <definedName name="HedgePosition" hidden="1">{#N/A,#N/A,TRUE,"SUMMARY";#N/A,#N/A,TRUE,"Unsettled Deal IO";#N/A,#N/A,TRUE,"Treasury Options";#N/A,#N/A,TRUE,"CMT Floors";#N/A,#N/A,TRUE,"Pipeline";#N/A,#N/A,TRUE,"MBS Deriv";#N/A,#N/A,TRUE,"Swap";#N/A,#N/A,TRUE,"Portfolio";#N/A,#N/A,TRUE,"Portfolio Transfer";#N/A,#N/A,TRUE,"Non-INMC Subs"}</definedName>
    <definedName name="hello" hidden="1">{#N/A,#N/A,FALSE,"Cover";"outputs total",#N/A,FALSE,"Outputs"}</definedName>
    <definedName name="hello3." localSheetId="18" hidden="1">#REF!</definedName>
    <definedName name="hello3." localSheetId="15" hidden="1">#REF!</definedName>
    <definedName name="hello3." localSheetId="0" hidden="1">#REF!</definedName>
    <definedName name="hello3." localSheetId="2" hidden="1">#REF!</definedName>
    <definedName name="hello3." hidden="1">#REF!</definedName>
    <definedName name="help" hidden="1">{#N/A,#N/A,FALSE,"5120";#N/A,#N/A,FALSE,"5121";#N/A,#N/A,FALSE,"5122";#N/A,#N/A,FALSE,"5123";#N/A,#N/A,FALSE,"5124";#N/A,#N/A,FALSE,"5125";#N/A,#N/A,FALSE,"5126";#N/A,#N/A,FALSE,"5127";#N/A,#N/A,FALSE,"5128";#N/A,#N/A,FALSE,"5129";#N/A,#N/A,FALSE,"512A";#N/A,#N/A,FALSE,"5120C"}</definedName>
    <definedName name="hero" hidden="1">{#N/A,#N/A,FALSE,"Sheet6 (24)"}</definedName>
    <definedName name="hetal" hidden="1">{"SOC ADV BG EXT",#N/A,FALSE,"ADVANCEBG-EXT.D"}</definedName>
    <definedName name="hetal_1" hidden="1">{"SOC ADV BG EXT",#N/A,FALSE,"ADVANCEBG-EXT.D"}</definedName>
    <definedName name="hetal1" hidden="1">{"HSBC ADV BG EXT",#N/A,FALSE,"ADVANCEBG-EXT.D"}</definedName>
    <definedName name="hetal1_1" hidden="1">{"HSBC ADV BG EXT",#N/A,FALSE,"ADVANCEBG-EXT.D"}</definedName>
    <definedName name="hfdxhd" hidden="1">{"P&amp;L - profit &amp; loss",#N/A,TRUE,"P&amp;L";"P&amp;L - Profit &amp; loss 1",#N/A,TRUE,"P&amp;L"}</definedName>
    <definedName name="hfdxhd_1" hidden="1">{"P&amp;L - profit &amp; loss",#N/A,TRUE,"P&amp;L";"P&amp;L - Profit &amp; loss 1",#N/A,TRUE,"P&amp;L"}</definedName>
    <definedName name="hfh" hidden="1">{#N/A,#N/A,FALSE,"Staffnos &amp; cost"}</definedName>
    <definedName name="hfh_1" hidden="1">{#N/A,#N/A,FALSE,"Staffnos &amp; cost"}</definedName>
    <definedName name="HFISwaption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hfsdhjfg" hidden="1">{#N/A,#N/A,FALSE,"AE detail rpt"}</definedName>
    <definedName name="hfuiefvj" hidden="1">{#N/A,#N/A,FALSE,"SUMMARY REPORT"}</definedName>
    <definedName name="hg" hidden="1">{"comp1",#N/A,FALSE,"COMPS";"footnotes",#N/A,FALSE,"COMPS"}</definedName>
    <definedName name="hgeyht" hidden="1">#REF!</definedName>
    <definedName name="hgf" hidden="1">#REF!</definedName>
    <definedName name="HGFD" hidden="1">{"'매출계획'!$D$2"}</definedName>
    <definedName name="HGFHGF" hidden="1">{#N/A,#N/A,TRUE,"일정"}</definedName>
    <definedName name="hgfjfg" hidden="1">{#N/A,#N/A,FALSE,"AE detail rpt"}</definedName>
    <definedName name="hgfshg" hidden="1">{#N/A,#N/A,TRUE,"일정"}</definedName>
    <definedName name="hgfxd" hidden="1">{#N/A,#N/A,TRUE,"일정"}</definedName>
    <definedName name="hgh" hidden="1">#REF!</definedName>
    <definedName name="hghghghg" hidden="1">{"'Sheet1'!$L$16"}</definedName>
    <definedName name="ｈｇｊ"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hgkh" hidden="1">{#N/A,#N/A,FALSE,"Aging Summary";#N/A,#N/A,FALSE,"Ratio Analysis";#N/A,#N/A,FALSE,"Test 120 Day Accts";#N/A,#N/A,FALSE,"Tickmarks"}</definedName>
    <definedName name="HGMYGJ" hidden="1">{#N/A,#N/A,FALSE,"OSBL"}</definedName>
    <definedName name="hgsggj" hidden="1">#REF!</definedName>
    <definedName name="hgwr" hidden="1">{#N/A,#N/A,FALSE,"PGW"}</definedName>
    <definedName name="hhhh" hidden="1">{#N/A,#N/A,FALSE,"Sheet6 (24)"}</definedName>
    <definedName name="hhhhh" hidden="1">{#N/A,#N/A,FALSE,"Sheet6 (24)"}</definedName>
    <definedName name="hhhhhb" hidden="1">{"'Model'!$A$1:$N$53"}</definedName>
    <definedName name="hhhhhh" hidden="1">{#N/A,#N/A,FALSE,"Sheet6 (24)"}</definedName>
    <definedName name="hhhhhhh" hidden="1">{#N/A,#N/A,FALSE,"COMP"}</definedName>
    <definedName name="hhhhhuuuu" hidden="1">{#N/A,#N/A,FALSE,"Sheet6 (24)"}</definedName>
    <definedName name="hhhsdf" hidden="1">{"up stand alones",#N/A,FALSE,"Acquiror"}</definedName>
    <definedName name="hhli" hidden="1">#REF!</definedName>
    <definedName name="hiddenApplication" hidden="1">"empty"</definedName>
    <definedName name="hiddenDatabase" hidden="1">"empty"</definedName>
    <definedName name="hiddenPassword" hidden="1">"empty"</definedName>
    <definedName name="HiddenRows" localSheetId="18" hidden="1">#REF!</definedName>
    <definedName name="HiddenRows" localSheetId="15" hidden="1">#REF!</definedName>
    <definedName name="HiddenRows" localSheetId="0" hidden="1">#REF!</definedName>
    <definedName name="HiddenRows" localSheetId="2" hidden="1">#REF!</definedName>
    <definedName name="HiddenRows" hidden="1">#REF!</definedName>
    <definedName name="hiddenServer" hidden="1">"empty"</definedName>
    <definedName name="hiddenUsername" hidden="1">"empty"</definedName>
    <definedName name="HiddenVersion" hidden="1">1.7</definedName>
    <definedName name="hihi" hidden="1">{#N/A,#N/A,FALSE,"Staffnos &amp; cost"}</definedName>
    <definedName name="hihi_1" hidden="1">{#N/A,#N/A,FALSE,"Staffnos &amp; cost"}</definedName>
    <definedName name="HING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ire" hidden="1">{#N/A,#N/A,FALSE,"Aging Summary";#N/A,#N/A,FALSE,"Ratio Analysis";#N/A,#N/A,FALSE,"Test 120 Day Accts";#N/A,#N/A,FALSE,"Tickmarks"}</definedName>
    <definedName name="hj_1" hidden="1">{#N/A,#N/A,FALSE,"Staffnos &amp; cost"}</definedName>
    <definedName name="hjdsfkjdsfkh" hidden="1">{"'Sheet1'!$L$16"}</definedName>
    <definedName name="hjdsfkjdsfkh_1" hidden="1">{"'Sheet1'!$L$16"}</definedName>
    <definedName name="hjf"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lj" hidden="1">#REF!</definedName>
    <definedName name="hjg" hidden="1">{#N/A,#N/A,FALSE,"Staffnos &amp; cost"}</definedName>
    <definedName name="hjg_1" hidden="1">{#N/A,#N/A,FALSE,"Staffnos &amp; cost"}</definedName>
    <definedName name="hjhtgj" hidden="1">{"summary - summary",#N/A,TRUE,"Summary";"summary - summary 1",#N/A,TRUE,"Summary"}</definedName>
    <definedName name="hjhtgj_1" hidden="1">{"summary - summary",#N/A,TRUE,"Summary";"summary - summary 1",#N/A,TRUE,"Summary"}</definedName>
    <definedName name="hjjjjjjjgh" hidden="1">{"trans assumptions",#N/A,FALSE,"Merger";"trans accretion",#N/A,FALSE,"Merger"}</definedName>
    <definedName name="hjjlajsdfkjs" hidden="1">{#N/A,#N/A,TRUE,"Staffnos &amp; cost"}</definedName>
    <definedName name="hjk" hidden="1">{#N/A,#N/A,FALSE,"Sheet6 (24)"}</definedName>
    <definedName name="HJKLL" hidden="1">{#N/A,#N/A,TRUE,"Y생산";#N/A,#N/A,TRUE,"Y판매";#N/A,#N/A,TRUE,"Y총물량";#N/A,#N/A,TRUE,"Y능력";#N/A,#N/A,TRUE,"YKD"}</definedName>
    <definedName name="hjrft" hidden="1">{"P&amp;L - profit &amp; loss",#N/A,TRUE,"P&amp;L";"P&amp;L - Profit &amp; loss 1",#N/A,TRUE,"P&amp;L"}</definedName>
    <definedName name="hjrft_1" hidden="1">{"P&amp;L - profit &amp; loss",#N/A,TRUE,"P&amp;L";"P&amp;L - Profit &amp; loss 1",#N/A,TRUE,"P&amp;L"}</definedName>
    <definedName name="hjyui" hidden="1">{#N/A,#N/A,FALSE,"신규dep";#N/A,#N/A,FALSE,"신규dep-금형상각후";#N/A,#N/A,FALSE,"신규dep-연구비상각후";#N/A,#N/A,FALSE,"신규dep-기계,공구상각후"}</definedName>
    <definedName name="HKA" hidden="1">#REF!</definedName>
    <definedName name="hkfuloruydldyt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hkjk" hidden="1">{#N/A,#N/A,FALSE,"Staffnos &amp; cost"}</definedName>
    <definedName name="hkjkh" hidden="1">{#N/A,#N/A,FALSE,"AE detail rpt"}</definedName>
    <definedName name="hldfkjghl" hidden="1">{#N/A,#N/A,FALSE,"Standing data"}</definedName>
    <definedName name="hlh" hidden="1">#REF!</definedName>
    <definedName name="HMO_Rates" hidden="1">{"Group Benefit Overview",#N/A,TRUE,"mblank";"Rate Summary",#N/A,TRUE,"mblank";"Census and Manual Rates",#N/A,TRUE,"mblank";"Site Rates",#N/A,TRUE,"mblank";"Experience Rates 1",#N/A,TRUE,"mblank";"Experience Rates 2",#N/A,TRUE,"mblank";"Summary of Rate Action",#N/A,TRUE,"mblank";"Employer Reports",#N/A,TRUE,"mblank"}</definedName>
    <definedName name="HMORates" hidden="1">{"Group Benefit Overview",#N/A,TRUE,"mblank";"Rate Summary",#N/A,TRUE,"mblank";"Census and Manual Rates",#N/A,TRUE,"mblank";"Site Rates",#N/A,TRUE,"mblank";"Experience Rates 1",#N/A,TRUE,"mblank";"Experience Rates 2",#N/A,TRUE,"mblank";"Summary of Rate Action",#N/A,TRUE,"mblank";"Employer Reports",#N/A,TRUE,"mblank"}</definedName>
    <definedName name="HN" hidden="1">{"'매출계획'!$D$2"}</definedName>
    <definedName name="hn.ConvertZero1" hidden="1">#REF!,#REF!,#REF!,#REF!,#REF!,#REF!,#REF!,#REF!,#REF!,#REF!</definedName>
    <definedName name="hn.ConvertZero2" hidden="1">#REF!,#REF!,#REF!,#REF!,#REF!,#REF!,#REF!,#REF!</definedName>
    <definedName name="hn.ConvertZero3" hidden="1">#REF!,#REF!,#REF!,#REF!,#REF!</definedName>
    <definedName name="hn.ConvertZero4" hidden="1">#REF!,#REF!,#REF!,#REF!,#REF!,#REF!,#REF!,#REF!</definedName>
    <definedName name="hn.ConvertZeroUnhide1" hidden="1">#REF!,#REF!,#REF!</definedName>
    <definedName name="hn.Delete015" hidden="1">#REF!,#REF!,#REF!,#REF!,#REF!</definedName>
    <definedName name="hn.DZ_MultByFXRates" hidden="1">#REF!,#REF!,#REF!,#REF!</definedName>
    <definedName name="hn.ExtDb" hidden="1">FALSE</definedName>
    <definedName name="hn.LTM_MultByFXRates" hidden="1">#REF!,#REF!,#REF!,#REF!,#REF!,#REF!,#REF!</definedName>
    <definedName name="hn.ModelType" hidden="1">"DEAL"</definedName>
    <definedName name="hn.ModelVersion" hidden="1">1</definedName>
    <definedName name="hn.MultbyFXRates" hidden="1">#REF!,#REF!,#REF!,#REF!,#REF!,#REF!,#REF!</definedName>
    <definedName name="hn.MultByFXRates1" hidden="1">#REF!,#REF!,#REF!,#REF!,#REF!</definedName>
    <definedName name="hn.MultByFXRates2" hidden="1">#REF!,#REF!,#REF!,#REF!,#REF!</definedName>
    <definedName name="hn.MultByFXRates3" hidden="1">#REF!,#REF!,#REF!,#REF!,#REF!</definedName>
    <definedName name="hn.MultbyFxrates4" hidden="1">#REF!,#REF!,#REF!,#REF!,#REF!,#REF!,#REF!</definedName>
    <definedName name="hn.multbyfxrates5" hidden="1">#REF!,#REF!,#REF!,#REF!,#REF!</definedName>
    <definedName name="hn.multbyfxrates6" hidden="1">#REF!,#REF!,#REF!,#REF!,#REF!</definedName>
    <definedName name="hn.multbyfxrates7" hidden="1">#REF!,#REF!,#REF!,#REF!,#REF!</definedName>
    <definedName name="hn.MultByFXRatesBot1" hidden="1">#REF!,#REF!,#REF!,#REF!,#REF!,#REF!,#REF!,#REF!,#REF!,#REF!,#REF!,#REF!</definedName>
    <definedName name="hn.MultByFXRatesBot2" hidden="1">#REF!,#REF!,#REF!,#REF!,#REF!,#REF!,#REF!,#REF!,#REF!,#REF!,#REF!,#REF!</definedName>
    <definedName name="hn.MultByFXRatesBot3" hidden="1">#REF!,#REF!,#REF!,#REF!,#REF!,#REF!,#REF!,#REF!,#REF!,#REF!,#REF!,#REF!</definedName>
    <definedName name="hn.MultByFXRatesBot4" hidden="1">#REF!,#REF!,#REF!,#REF!,#REF!,#REF!,#REF!,#REF!,#REF!,#REF!,#REF!,#REF!,#REF!</definedName>
    <definedName name="hn.MultByFXRatesBot5" hidden="1">#REF!,#REF!,#REF!,#REF!,#REF!,#REF!,#REF!,#REF!,#REF!,#REF!,#REF!</definedName>
    <definedName name="hn.MultByFXRatesBot6" hidden="1">#REF!,#REF!,#REF!,#REF!,#REF!,#REF!,#REF!,#REF!,#REF!,#REF!,#REF!</definedName>
    <definedName name="hn.MultByFXRatesBot7" hidden="1">#REF!,#REF!,#REF!,#REF!,#REF!,#REF!,#REF!,#REF!,#REF!,#REF!,#REF!</definedName>
    <definedName name="hn.MultByFXRatesTop1" hidden="1">#REF!,#REF!,#REF!,#REF!,#REF!,#REF!,#REF!,#REF!,#REF!,#REF!,#REF!,#REF!</definedName>
    <definedName name="hn.MultByFXRatesTop2" hidden="1">#REF!,#REF!,#REF!,#REF!,#REF!,#REF!,#REF!,#REF!,#REF!,#REF!,#REF!,#REF!,#REF!,#REF!,#REF!</definedName>
    <definedName name="hn.MultByFXRatesTop3" hidden="1">#REF!,#REF!,#REF!,#REF!,#REF!,#REF!,#REF!,#REF!,#REF!,#REF!,#REF!,#REF!,#REF!,#REF!,#REF!</definedName>
    <definedName name="hn.MultByFXRatesTop4" hidden="1">#REF!,#REF!,#REF!,#REF!,#REF!,#REF!,#REF!,#REF!,#REF!,#REF!,#REF!,#REF!,#REF!,#REF!,#REF!</definedName>
    <definedName name="hn.MultByFXRatesTop5" hidden="1">#REF!,#REF!,#REF!,#REF!,#REF!,#REF!,#REF!,#REF!,#REF!,#REF!,#REF!,#REF!</definedName>
    <definedName name="hn.MultByFXRatesTop6" hidden="1">#REF!,#REF!,#REF!,#REF!,#REF!,#REF!,#REF!,#REF!,#REF!,#REF!,#REF!,#REF!,#REF!,#REF!,#REF!</definedName>
    <definedName name="hn.MultByFXRatesTop7" hidden="1">#REF!,#REF!,#REF!,#REF!,#REF!,#REF!,#REF!,#REF!,#REF!,#REF!,#REF!,#REF!,#REF!,#REF!,#REF!</definedName>
    <definedName name="hn.NoUpload" hidden="1">0</definedName>
    <definedName name="hnm" hidden="1">{#N/A,#N/A,FALSE,"SUMMARY REPORT"}</definedName>
    <definedName name="hod" hidden="1">{#N/A,#N/A,FALSE,"TS";#N/A,#N/A,FALSE,"Combo";#N/A,#N/A,FALSE,"FAIR";#N/A,#N/A,FALSE,"RBC";#N/A,#N/A,FALSE,"xxxx";#N/A,#N/A,FALSE,"A_D";#N/A,#N/A,FALSE,"WACC";#N/A,#N/A,FALSE,"DCF";#N/A,#N/A,FALSE,"LBO";#N/A,#N/A,FALSE,"AcqMults";#N/A,#N/A,FALSE,"CompMults"}</definedName>
    <definedName name="holida" hidden="1">{#N/A,#N/A,FALSE,"Staffnos &amp; cost"}</definedName>
    <definedName name="holp" hidden="1">{#N/A,#N/A,FALSE,"SUMMARY REPORT"}</definedName>
    <definedName name="HomeCurrency" hidden="1">#REF!</definedName>
    <definedName name="HOPIP" hidden="1">{#N/A,#N/A,FALSE,"PMTABB";#N/A,#N/A,FALSE,"PMTABB"}</definedName>
    <definedName name="HoursData" hidden="1">#REF!</definedName>
    <definedName name="HoursRange" hidden="1">#REF!</definedName>
    <definedName name="houy" hidden="1">{#N/A,#N/A,FALSE,"AD_Purchase";#N/A,#N/A,FALSE,"Credit";#N/A,#N/A,FALSE,"PF Acquisition";#N/A,#N/A,FALSE,"PF Offering"}</definedName>
    <definedName name="HP" hidden="1">{#N/A,#N/A,TRUE,"TOTALS";#N/A,#N/A,TRUE,"ROUTES"}</definedName>
    <definedName name="HQ" hidden="1">{#N/A,#N/A,FALSE,"6405";#N/A,#N/A,FALSE,"6406";#N/A,#N/A,FALSE,"6409";#N/A,#N/A,FALSE,"6425";#N/A,#N/A,FALSE,"6426";#N/A,#N/A,FALSE,"6427";#N/A,#N/A,FALSE,"6440";#N/A,#N/A,FALSE,"6441";#N/A,#N/A,FALSE,"6442";#N/A,#N/A,FALSE,"6443"}</definedName>
    <definedName name="hr4t" hidden="1">{"AUDIT-MWOS WITH POS 7.11.98",#N/A,FALSE,"AUDIT-MWOS"}</definedName>
    <definedName name="hr4t_1" hidden="1">{"AUDIT-MWOS WITH POS 7.11.98",#N/A,FALSE,"AUDIT-MWOS"}</definedName>
    <definedName name="hre" hidden="1">{#N/A,#N/A,FALSE,"TOWNSHIP"}</definedName>
    <definedName name="HRF" hidden="1">{"'매출계획'!$D$2"}</definedName>
    <definedName name="hshhr" hidden="1">{#N/A,#N/A,TRUE,"Staffnos &amp; cost"}</definedName>
    <definedName name="hshhr_1" hidden="1">{#N/A,#N/A,TRUE,"Staffnos &amp; cost"}</definedName>
    <definedName name="hshhr_2" hidden="1">{#N/A,#N/A,TRUE,"Staffnos &amp; cost"}</definedName>
    <definedName name="hshhr_3" hidden="1">{#N/A,#N/A,TRUE,"Staffnos &amp; cost"}</definedName>
    <definedName name="hshhr_4" hidden="1">{#N/A,#N/A,TRUE,"Staffnos &amp; cost"}</definedName>
    <definedName name="hshhr_5" hidden="1">{#N/A,#N/A,TRUE,"Staffnos &amp; cost"}</definedName>
    <definedName name="HSRT" hidden="1">{#N/A,#N/A,FALSE,"인원";#N/A,#N/A,FALSE,"비용2";#N/A,#N/A,FALSE,"비용1";#N/A,#N/A,FALSE,"비용";#N/A,#N/A,FALSE,"보증2";#N/A,#N/A,FALSE,"보증1";#N/A,#N/A,FALSE,"보증";#N/A,#N/A,FALSE,"손익1";#N/A,#N/A,FALSE,"손익";#N/A,#N/A,FALSE,"부서별매출";#N/A,#N/A,FALSE,"매출"}</definedName>
    <definedName name="ht" hidden="1">{"'page 1'!$K$13","'page 1'!$A$1:$V$50"}</definedName>
    <definedName name="htm" hidden="1">{"'August 2000'!$A$1:$J$101"}</definedName>
    <definedName name="HTM_Control" hidden="1">{"'下期集計（10.27迄・速報値）'!$Q$16"}</definedName>
    <definedName name="HTML" hidden="1">{"'장비'!$A$3:$M$12"}</definedName>
    <definedName name="HTML__" hidden="1">{"'Table of Contents'!$A$1"}</definedName>
    <definedName name="HTML_1" hidden="1">{"'장비'!$A$3:$M$12"}</definedName>
    <definedName name="HTML_1_1" hidden="1">{"'장비'!$A$3:$M$12"}</definedName>
    <definedName name="HTML_2" hidden="1">{"'장비'!$A$3:$M$12"}</definedName>
    <definedName name="html_client" hidden="1">{"'PROFILS'!$A$2:$E$3"}</definedName>
    <definedName name="HTML_CodePage" hidden="1">1252</definedName>
    <definedName name="HTML_Control" localSheetId="18" hidden="1">{"'Resins'!$B$1:$P$6","'Resins'!$B$1:$Q$85"}</definedName>
    <definedName name="HTML_Control" localSheetId="15" hidden="1">{"'Resins'!$B$1:$P$6","'Resins'!$B$1:$Q$85"}</definedName>
    <definedName name="HTML_Control" localSheetId="0" hidden="1">{"'Resins'!$B$1:$P$6","'Resins'!$B$1:$Q$85"}</definedName>
    <definedName name="HTML_Control" localSheetId="20" hidden="1">{"'Typical Costs Estimates'!$C$158:$H$161"}</definedName>
    <definedName name="HTML_Control" localSheetId="2" hidden="1">{"'Resins'!$B$1:$P$6","'Resins'!$B$1:$Q$85"}</definedName>
    <definedName name="HTML_Control" hidden="1">{"'Resins'!$B$1:$P$6","'Resins'!$B$1:$Q$85"}</definedName>
    <definedName name="HTML_Control_1" localSheetId="18" hidden="1">{"'subnets'!$A$1:$F$20"}</definedName>
    <definedName name="HTML_Control_1" localSheetId="15" hidden="1">{"'subnets'!$A$1:$F$20"}</definedName>
    <definedName name="HTML_Control_1" localSheetId="20" hidden="1">{"'장비'!$A$3:$M$12"}</definedName>
    <definedName name="HTML_Control_1" hidden="1">{"'subnets'!$A$1:$F$20"}</definedName>
    <definedName name="HTML_Control_1_1" hidden="1">{"'장비'!$A$3:$M$12"}</definedName>
    <definedName name="HTML_Control_2" localSheetId="18" hidden="1">{"'subnets'!$A$1:$F$20"}</definedName>
    <definedName name="HTML_Control_2" localSheetId="15" hidden="1">{"'subnets'!$A$1:$F$20"}</definedName>
    <definedName name="HTML_Control_2" localSheetId="20" hidden="1">{"'FY98 BP2'!$A$1:$K$27","'FY98 BP2'!$A$3:$K$27"}</definedName>
    <definedName name="HTML_Control_2" hidden="1">{"'subnets'!$A$1:$F$20"}</definedName>
    <definedName name="HTML_Control_3" localSheetId="18" hidden="1">{"'subnets'!$A$1:$F$20"}</definedName>
    <definedName name="HTML_Control_3" localSheetId="15" hidden="1">{"'subnets'!$A$1:$F$20"}</definedName>
    <definedName name="HTML_Control_3" localSheetId="20" hidden="1">{"'FY98 BP2'!$A$1:$K$27","'FY98 BP2'!$A$3:$K$27"}</definedName>
    <definedName name="HTML_Control_3" hidden="1">{"'subnets'!$A$1:$F$20"}</definedName>
    <definedName name="HTML_Control_4" hidden="1">{"'FY98 BP2'!$A$1:$K$27","'FY98 BP2'!$A$3:$K$27"}</definedName>
    <definedName name="HTML_Control_BPO" hidden="1">{"'Server Configuration'!$A$1:$DB$281"}</definedName>
    <definedName name="HTML_Control2" hidden="1">{"'Sheet1'!$A$1:$H$15"}</definedName>
    <definedName name="HTML＿Control2" hidden="1">{"'Sheet1'!$B$5:$H$34"}</definedName>
    <definedName name="HTML_Control3" hidden="1">{"'Expense'!$A$1:$S$95"}</definedName>
    <definedName name="HTML_Control6" hidden="1">{"'Expense'!$A$1:$S$95"}</definedName>
    <definedName name="HTML_CONTROLTWO" hidden="1">{"'Server Configuration'!$A$1:$DB$281"}</definedName>
    <definedName name="HTML_Description" hidden="1">""</definedName>
    <definedName name="HTML_Description_1" hidden="1">""</definedName>
    <definedName name="HTML_Email" hidden="1">""</definedName>
    <definedName name="HTML_Header" localSheetId="20" hidden="1">"Typical Costs Estimates"</definedName>
    <definedName name="HTML_Header" hidden="1">"Resins"</definedName>
    <definedName name="HTML_Header_1" hidden="1">"Sheet1"</definedName>
    <definedName name="HTML_LastUpdate" localSheetId="20" hidden="1">"8/18/99"</definedName>
    <definedName name="HTML_LastUpdate" hidden="1">"05/07/2002"</definedName>
    <definedName name="HTML_LastUpdate_1" hidden="1">"7/1/03"</definedName>
    <definedName name="HTML_LineAfter" localSheetId="20" hidden="1">TRUE</definedName>
    <definedName name="HTML_LineAfter" hidden="1">FALSE</definedName>
    <definedName name="HTML_LineBefore" localSheetId="20" hidden="1">TRUE</definedName>
    <definedName name="HTML_LineBefore" hidden="1">FALSE</definedName>
    <definedName name="HTML_LineBefore_1" hidden="1">FALSE</definedName>
    <definedName name="HTML_Name" localSheetId="20" hidden="1">"Ajit.S.R"</definedName>
    <definedName name="HTML_Name" hidden="1">"K.Mukund"</definedName>
    <definedName name="HTML_Name_1" hidden="1">"J.C.WONG"</definedName>
    <definedName name="HTML_OBDlg2" hidden="1">TRUE</definedName>
    <definedName name="HTML_OBDlg3" hidden="1">TRUE</definedName>
    <definedName name="HTML_OBDlg4" hidden="1">TRUE</definedName>
    <definedName name="HTML_OS" hidden="1">0</definedName>
    <definedName name="HTML_PathFile" localSheetId="20" hidden="1">"C:\My Documents\MyHTML.htm"</definedName>
    <definedName name="HTML_PathFile" hidden="1">"C:\mukund\budget\MyHTML1.htm"</definedName>
    <definedName name="HTML_PathFile_1" hidden="1">"C:\2689\Q\國內\00q3961台化龍德PTA3建造\MyHTML.htm"</definedName>
    <definedName name="HTML_PathFileMac" hidden="1">"Macintosh HD:HomePageStuff:pc:datasets:implprem.html"</definedName>
    <definedName name="HTML_PathTemplate" hidden="1">"C:\My Documents\Undangan"</definedName>
    <definedName name="HTML_Title" localSheetId="20" hidden="1">"Ecr cost"</definedName>
    <definedName name="HTML_Title" hidden="1">"Weeklyqmi Ca13"</definedName>
    <definedName name="HTML_Title_1" hidden="1">"00Q3961-SUM"</definedName>
    <definedName name="HTML1_1" hidden="1">"'[年間休日.XLS]Sheet1 '!$B$5:$S$52"</definedName>
    <definedName name="HTML1_10" hidden="1">""</definedName>
    <definedName name="HTML1_11" hidden="1">1</definedName>
    <definedName name="HTML1_12" hidden="1">"H:\5_USERS\9_武\2_労務\4_細野\11.その他\MEE資料\３MyHTML.htm"</definedName>
    <definedName name="HTML1_13" hidden="1">#N/A</definedName>
    <definedName name="HTML1_14" hidden="1">#N/A</definedName>
    <definedName name="HTML1_15" hidden="1">#N/A</definedName>
    <definedName name="HTML1_2" hidden="1">1</definedName>
    <definedName name="HTML1_3" hidden="1">"年間休日.XLS"</definedName>
    <definedName name="HTML1_4" hidden="1">"年間休日"</definedName>
    <definedName name="HTML1_5" hidden="1">"年間休日
年間"</definedName>
    <definedName name="HTML1_6" hidden="1">-4146</definedName>
    <definedName name="HTML1_7" hidden="1">-4146</definedName>
    <definedName name="HTML1_8" hidden="1">""</definedName>
    <definedName name="HTML1_9" hidden="1">""</definedName>
    <definedName name="HTML10_1" hidden="1">"[timetable.xls]出発!$A$1:$G$323"</definedName>
    <definedName name="HTML10_11" hidden="1">1</definedName>
    <definedName name="HTML10_12" hidden="1">"E:\My Documents\9804dep.htm"</definedName>
    <definedName name="HTML10_2" hidden="1">-4146</definedName>
    <definedName name="HTML10_3" hidden="1">"E:\My Documents\9804departure.htm"</definedName>
    <definedName name="HTML11_1" hidden="1">"[timetable.xls]到着!$A$1:$G$322"</definedName>
    <definedName name="HTML11_11" hidden="1">1</definedName>
    <definedName name="HTML11_12" hidden="1">"E:\My Documents\9804arr.htm"</definedName>
    <definedName name="HTML11_2" hidden="1">-4146</definedName>
    <definedName name="HTML11_3" hidden="1">"E:\My Documents\9804arrival.htm"</definedName>
    <definedName name="HTML12_1" hidden="1">"'[9805timetable.xls]中国9804'!$A$21:$L$32"</definedName>
    <definedName name="HTML12_10" hidden="1">""</definedName>
    <definedName name="HTML12_11" hidden="1">1</definedName>
    <definedName name="HTML12_12" hidden="1">"C:\WINDOWS\ﾃﾞｽｸﾄｯﾌﾟ\MyHTML.htm"</definedName>
    <definedName name="HTML12_2" hidden="1">1</definedName>
    <definedName name="HTML12_3" hidden="1">"9805timetable"</definedName>
    <definedName name="HTML12_4" hidden="1">"中国9804"</definedName>
    <definedName name="HTML12_5" hidden="1">""</definedName>
    <definedName name="HTML12_6" hidden="1">-4146</definedName>
    <definedName name="HTML12_7" hidden="1">-4146</definedName>
    <definedName name="HTML12_8" hidden="1">"98/03/16"</definedName>
    <definedName name="HTML12_9" hidden="1">"masaho"</definedName>
    <definedName name="HTML13_1" hidden="1">"'[9805timetable.xls]九州9804'!$A$44:$L$61"</definedName>
    <definedName name="HTML13_10" hidden="1">""</definedName>
    <definedName name="HTML13_11" hidden="1">1</definedName>
    <definedName name="HTML13_12" hidden="1">"C:\WINDOWS\ﾃﾞｽｸﾄｯﾌﾟ\MyHTML.htm"</definedName>
    <definedName name="HTML13_2" hidden="1">1</definedName>
    <definedName name="HTML13_3" hidden="1">"9805timetable"</definedName>
    <definedName name="HTML13_4" hidden="1">"九州9804"</definedName>
    <definedName name="HTML13_5" hidden="1">""</definedName>
    <definedName name="HTML13_6" hidden="1">-4146</definedName>
    <definedName name="HTML13_7" hidden="1">-4146</definedName>
    <definedName name="HTML13_8" hidden="1">"98/03/16"</definedName>
    <definedName name="HTML13_9" hidden="1">"masaho"</definedName>
    <definedName name="HTML14_1" hidden="1">"'[9805timetable.xls]出発'!$A$1:$G$322"</definedName>
    <definedName name="HTML14_10" hidden="1">""</definedName>
    <definedName name="HTML14_11" hidden="1">1</definedName>
    <definedName name="HTML14_12" hidden="1">"C:\WINDOWS\ﾃﾞｽｸﾄｯﾌﾟ\9805dep.htm"</definedName>
    <definedName name="HTML14_2" hidden="1">1</definedName>
    <definedName name="HTML14_3" hidden="1">"9805timetable"</definedName>
    <definedName name="HTML14_4" hidden="1">"出発"</definedName>
    <definedName name="HTML14_5" hidden="1">""</definedName>
    <definedName name="HTML14_6" hidden="1">-4146</definedName>
    <definedName name="HTML14_7" hidden="1">-4146</definedName>
    <definedName name="HTML14_8" hidden="1">"98/03/16"</definedName>
    <definedName name="HTML14_9" hidden="1">"masaho"</definedName>
    <definedName name="HTML15_1" hidden="1">"'[9805timetable.xls]到着'!$A$1:$G$322"</definedName>
    <definedName name="HTML15_10" hidden="1">""</definedName>
    <definedName name="HTML15_11" hidden="1">1</definedName>
    <definedName name="HTML15_12" hidden="1">"C:\WINDOWS\ﾃﾞｽｸﾄｯﾌﾟ\9805arr.htm"</definedName>
    <definedName name="HTML15_2" hidden="1">1</definedName>
    <definedName name="HTML15_3" hidden="1">"9805timetable"</definedName>
    <definedName name="HTML15_4" hidden="1">"到着"</definedName>
    <definedName name="HTML15_5" hidden="1">""</definedName>
    <definedName name="HTML15_6" hidden="1">-4146</definedName>
    <definedName name="HTML15_7" hidden="1">-4146</definedName>
    <definedName name="HTML15_8" hidden="1">"98/03/16"</definedName>
    <definedName name="HTML15_9" hidden="1">"masaho"</definedName>
    <definedName name="HTML16_1" hidden="1">"[テストサンプル.xls]北海道9804!$A$1:$L$105"</definedName>
    <definedName name="HTML16_10" hidden="1">""</definedName>
    <definedName name="HTML16_11" hidden="1">1</definedName>
    <definedName name="HTML16_12" hidden="1">"C:\WINDOWS\ﾃﾞｽｸﾄｯﾌﾟ\MyHTML.htm"</definedName>
    <definedName name="HTML16_2" hidden="1">1</definedName>
    <definedName name="HTML16_3" hidden="1">"テストサンプル.xls"</definedName>
    <definedName name="HTML16_4" hidden="1">"北海道9804"</definedName>
    <definedName name="HTML16_5" hidden="1">""</definedName>
    <definedName name="HTML16_6" hidden="1">-4146</definedName>
    <definedName name="HTML16_7" hidden="1">-4146</definedName>
    <definedName name="HTML16_8" hidden="1">"98/03/17"</definedName>
    <definedName name="HTML16_9" hidden="1">"masaho"</definedName>
    <definedName name="HTML17_1" hidden="1">"[時刻表.xls]四国!$A$1:$L$13"</definedName>
    <definedName name="HTML17_10" hidden="1">""</definedName>
    <definedName name="HTML17_11" hidden="1">1</definedName>
    <definedName name="HTML17_12" hidden="1">"c:\My Documents\9807shikoku.htm"</definedName>
    <definedName name="HTML17_2" hidden="1">1</definedName>
    <definedName name="HTML17_3" hidden="1">"時刻表.xl"</definedName>
    <definedName name="HTML17_4" hidden="1">"四国"</definedName>
    <definedName name="HTML17_5" hidden="1">""</definedName>
    <definedName name="HTML17_6" hidden="1">-4146</definedName>
    <definedName name="HTML17_7" hidden="1">-4146</definedName>
    <definedName name="HTML17_8" hidden="1">"98/05/25"</definedName>
    <definedName name="HTML17_9" hidden="1">"masaho"</definedName>
    <definedName name="HTML18_1" hidden="1">"[時刻表.xls]春!$A$1:$N$28"</definedName>
    <definedName name="HTML18_10" hidden="1">""</definedName>
    <definedName name="HTML18_11" hidden="1">1</definedName>
    <definedName name="HTML18_12" hidden="1">"E:\My Documents\MyHTML.htm"</definedName>
    <definedName name="HTML18_2" hidden="1">1</definedName>
    <definedName name="HTML18_3" hidden="1">"時刻表.xl"</definedName>
    <definedName name="HTML18_4" hidden="1">"春"</definedName>
    <definedName name="HTML18_5" hidden="1">""</definedName>
    <definedName name="HTML18_6" hidden="1">-4146</definedName>
    <definedName name="HTML18_7" hidden="1">-4146</definedName>
    <definedName name="HTML18_8" hidden="1">"98/03/24"</definedName>
    <definedName name="HTML18_9" hidden="1">"masaho"</definedName>
    <definedName name="HTML19_1" hidden="1">"[時刻表.xls]便名順!$A$1:$H$643"</definedName>
    <definedName name="HTML19_10" hidden="1">""</definedName>
    <definedName name="HTML19_11" hidden="1">1</definedName>
    <definedName name="HTML19_12" hidden="1">"C:\My Documents\9809num.htm"</definedName>
    <definedName name="HTML19_2" hidden="1">1</definedName>
    <definedName name="HTML19_3" hidden="1">"時刻表.xl"</definedName>
    <definedName name="HTML19_4" hidden="1">"便名順"</definedName>
    <definedName name="HTML19_5" hidden="1">""</definedName>
    <definedName name="HTML19_6" hidden="1">-4146</definedName>
    <definedName name="HTML19_7" hidden="1">-4146</definedName>
    <definedName name="HTML19_8" hidden="1">"98/07/22"</definedName>
    <definedName name="HTML19_9" hidden="1">"masaho"</definedName>
    <definedName name="HTML2_1" hidden="1">"'[CERTV8.XLS]LDV &amp; LLDT FTP (2)'!$A$7:$Q$34"</definedName>
    <definedName name="HTML2_10" hidden="1">""</definedName>
    <definedName name="HTML2_11" hidden="1">-4146</definedName>
    <definedName name="HTML2_12" hidden="1">"C:\FRENCH\MyHTML.htm"</definedName>
    <definedName name="HTML2_2" hidden="1">1</definedName>
    <definedName name="HTML2_3" hidden="1">"Exhaust Emission Certification Standards"</definedName>
    <definedName name="HTML2_4" hidden="1">"Federal Test Procedure"</definedName>
    <definedName name="HTML2_5" hidden="1">"Federal and California ProgramsLight-Duty Vehicles (Passenger Cars) and Light-Duty Trucks 0 - 6000 lbs GVWR"</definedName>
    <definedName name="HTML2_6" hidden="1">-4146</definedName>
    <definedName name="HTML2_7" hidden="1">1</definedName>
    <definedName name="HTML2_8" hidden="1">"8/15/97"</definedName>
    <definedName name="HTML2_9" hidden="1">""</definedName>
    <definedName name="HTML2_control" hidden="1">{"'Sheet1'!$A$1:$H$145"}</definedName>
    <definedName name="HTML20_1" hidden="1">"[時刻表.xls]北海道!$A$1:$L$44"</definedName>
    <definedName name="HTML20_10" hidden="1">""</definedName>
    <definedName name="HTML20_11" hidden="1">1</definedName>
    <definedName name="HTML20_12" hidden="1">"C:\WINDOWS\ﾃﾞｽｸﾄｯﾌﾟ\SAPPORO.htm"</definedName>
    <definedName name="HTML20_2" hidden="1">1</definedName>
    <definedName name="HTML20_3" hidden="1">"時刻表.xl"</definedName>
    <definedName name="HTML20_4" hidden="1">"北海道"</definedName>
    <definedName name="HTML20_5" hidden="1">""</definedName>
    <definedName name="HTML20_6" hidden="1">-4146</definedName>
    <definedName name="HTML20_7" hidden="1">-4146</definedName>
    <definedName name="HTML20_8" hidden="1">"98/04/08"</definedName>
    <definedName name="HTML20_9" hidden="1">"masaho"</definedName>
    <definedName name="HTML21_1" hidden="1">"[時刻表.xls]中国!$A$1:$L$33"</definedName>
    <definedName name="HTML21_10" hidden="1">""</definedName>
    <definedName name="HTML21_11" hidden="1">1</definedName>
    <definedName name="HTML21_12" hidden="1">"C:\WINDOWS\ﾃﾞｽｸﾄｯﾌﾟ\OSAKA.HTM"</definedName>
    <definedName name="HTML21_2" hidden="1">1</definedName>
    <definedName name="HTML21_3" hidden="1">"時刻表.xl"</definedName>
    <definedName name="HTML21_4" hidden="1">"中国"</definedName>
    <definedName name="HTML21_5" hidden="1">""</definedName>
    <definedName name="HTML21_6" hidden="1">-4146</definedName>
    <definedName name="HTML21_7" hidden="1">-4146</definedName>
    <definedName name="HTML21_8" hidden="1">"98/04/08"</definedName>
    <definedName name="HTML21_9" hidden="1">"masaho"</definedName>
    <definedName name="HTML22_1" hidden="1">"[時刻表.xls]九州!$A$1:$L$60"</definedName>
    <definedName name="HTML22_10" hidden="1">""</definedName>
    <definedName name="HTML22_11" hidden="1">1</definedName>
    <definedName name="HTML22_12" hidden="1">"C:\WINDOWS\ﾃﾞｽｸﾄｯﾌﾟ\NAHA.HTM"</definedName>
    <definedName name="HTML22_2" hidden="1">1</definedName>
    <definedName name="HTML22_3" hidden="1">"時刻表.xl"</definedName>
    <definedName name="HTML22_4" hidden="1">"九州"</definedName>
    <definedName name="HTML22_5" hidden="1">""</definedName>
    <definedName name="HTML22_6" hidden="1">-4146</definedName>
    <definedName name="HTML22_7" hidden="1">-4146</definedName>
    <definedName name="HTML22_8" hidden="1">"98/04/08"</definedName>
    <definedName name="HTML22_9" hidden="1">"masaho"</definedName>
    <definedName name="HTML23_1" hidden="1">"[時刻表.xls]Sheet3!$A$1:$H$648"</definedName>
    <definedName name="HTML23_10" hidden="1">""</definedName>
    <definedName name="HTML23_11" hidden="1">1</definedName>
    <definedName name="HTML23_12" hidden="1">"C:\WINDOWS\ﾃﾞｽｸﾄｯﾌﾟ\NUMBER.htm"</definedName>
    <definedName name="HTML23_2" hidden="1">1</definedName>
    <definedName name="HTML23_3" hidden="1">"時刻表.xl"</definedName>
    <definedName name="HTML23_4" hidden="1">"Sheet3"</definedName>
    <definedName name="HTML23_5" hidden="1">""</definedName>
    <definedName name="HTML23_6" hidden="1">-4146</definedName>
    <definedName name="HTML23_7" hidden="1">-4146</definedName>
    <definedName name="HTML23_8" hidden="1">"98/04/27"</definedName>
    <definedName name="HTML23_9" hidden="1">"Masaho Nishimori"</definedName>
    <definedName name="HTML24_1" hidden="1">"[時刻表.xls]九州!$A$1:$L$103"</definedName>
    <definedName name="HTML24_10" hidden="1">""</definedName>
    <definedName name="HTML24_11" hidden="1">1</definedName>
    <definedName name="HTML24_12" hidden="1">"C:\WINDOWS\ﾃﾞｽｸﾄｯﾌﾟ\KYUSYU.HTM"</definedName>
    <definedName name="HTML24_2" hidden="1">1</definedName>
    <definedName name="HTML24_3" hidden="1">"時刻表.xl"</definedName>
    <definedName name="HTML24_4" hidden="1">"九州"</definedName>
    <definedName name="HTML24_5" hidden="1">""</definedName>
    <definedName name="HTML24_6" hidden="1">-4146</definedName>
    <definedName name="HTML24_7" hidden="1">-4146</definedName>
    <definedName name="HTML24_8" hidden="1">"98/04/27"</definedName>
    <definedName name="HTML24_9" hidden="1">"Masaho Nishimori"</definedName>
    <definedName name="HTML25_1" hidden="1">"[時刻表.xls]四国!$A$1:$L$38"</definedName>
    <definedName name="HTML25_10" hidden="1">""</definedName>
    <definedName name="HTML25_11" hidden="1">1</definedName>
    <definedName name="HTML25_12" hidden="1">"C:\WINDOWS\ﾃﾞｽｸﾄｯﾌﾟ\SHIKOKU.HTM"</definedName>
    <definedName name="HTML25_2" hidden="1">1</definedName>
    <definedName name="HTML25_3" hidden="1">"時刻表.xl"</definedName>
    <definedName name="HTML25_4" hidden="1">"四国"</definedName>
    <definedName name="HTML25_5" hidden="1">""</definedName>
    <definedName name="HTML25_6" hidden="1">-4146</definedName>
    <definedName name="HTML25_7" hidden="1">-4146</definedName>
    <definedName name="HTML25_8" hidden="1">"98/04/27"</definedName>
    <definedName name="HTML25_9" hidden="1">"Masaho Nishimori"</definedName>
    <definedName name="HTML26_1" hidden="1">"[時刻表.xls]中国!$A$111:$L$125"</definedName>
    <definedName name="HTML26_10" hidden="1">""</definedName>
    <definedName name="HTML26_11" hidden="1">1</definedName>
    <definedName name="HTML26_12" hidden="1">"C:\WINDOWS\ﾃﾞｽｸﾄｯﾌﾟ\TYUGOKU.HTM"</definedName>
    <definedName name="HTML26_2" hidden="1">1</definedName>
    <definedName name="HTML26_3" hidden="1">"時刻表.xl"</definedName>
    <definedName name="HTML26_4" hidden="1">"中国"</definedName>
    <definedName name="HTML26_5" hidden="1">""</definedName>
    <definedName name="HTML26_6" hidden="1">-4146</definedName>
    <definedName name="HTML26_7" hidden="1">-4146</definedName>
    <definedName name="HTML26_8" hidden="1">"98/04/27"</definedName>
    <definedName name="HTML26_9" hidden="1">"Masaho Nishimori"</definedName>
    <definedName name="HTML27_1" hidden="1">"[時刻表.xls]東北!$A$63:$L$72"</definedName>
    <definedName name="HTML27_10" hidden="1">""</definedName>
    <definedName name="HTML27_11" hidden="1">1</definedName>
    <definedName name="HTML27_12" hidden="1">"C:\WINDOWS\ﾃﾞｽｸﾄｯﾌﾟ\TOHOKU.HTM"</definedName>
    <definedName name="HTML27_2" hidden="1">1</definedName>
    <definedName name="HTML27_3" hidden="1">"時刻表.xl"</definedName>
    <definedName name="HTML27_4" hidden="1">"東北"</definedName>
    <definedName name="HTML27_5" hidden="1">""</definedName>
    <definedName name="HTML27_6" hidden="1">-4146</definedName>
    <definedName name="HTML27_7" hidden="1">-4146</definedName>
    <definedName name="HTML27_8" hidden="1">"98/04/27"</definedName>
    <definedName name="HTML27_9" hidden="1">"Masaho Nishimori"</definedName>
    <definedName name="HTML28_1" hidden="1">"[時刻表.xls]北海道!$A$1:$L$65"</definedName>
    <definedName name="HTML28_10" hidden="1">""</definedName>
    <definedName name="HTML28_11" hidden="1">1</definedName>
    <definedName name="HTML28_12" hidden="1">"C:\WINDOWS\ﾃﾞｽｸﾄｯﾌﾟ\HOKKAIDO.HTM"</definedName>
    <definedName name="HTML28_2" hidden="1">1</definedName>
    <definedName name="HTML28_3" hidden="1">"時刻表.xl"</definedName>
    <definedName name="HTML28_4" hidden="1">"北海道"</definedName>
    <definedName name="HTML28_5" hidden="1">""</definedName>
    <definedName name="HTML28_6" hidden="1">-4146</definedName>
    <definedName name="HTML28_7" hidden="1">-4146</definedName>
    <definedName name="HTML28_8" hidden="1">"98/04/27"</definedName>
    <definedName name="HTML28_9" hidden="1">"Masaho Nishimori"</definedName>
    <definedName name="HTML29_1" hidden="1">"[時刻表.xls]到着!$A$1:$G$324"</definedName>
    <definedName name="HTML29_10" hidden="1">""</definedName>
    <definedName name="HTML29_11" hidden="1">1</definedName>
    <definedName name="HTML29_12" hidden="1">"C:\My Documents\9807arr.htm"</definedName>
    <definedName name="HTML29_2" hidden="1">1</definedName>
    <definedName name="HTML29_3" hidden="1">"時刻表.xl"</definedName>
    <definedName name="HTML29_4" hidden="1">"到着"</definedName>
    <definedName name="HTML29_5" hidden="1">""</definedName>
    <definedName name="HTML29_6" hidden="1">-4146</definedName>
    <definedName name="HTML29_7" hidden="1">-4146</definedName>
    <definedName name="HTML29_8" hidden="1">"98/05/25"</definedName>
    <definedName name="HTML29_9" hidden="1">"Masaho Nishimori"</definedName>
    <definedName name="HTML3_1" hidden="1">"[CERTV8.XLS]Sheet1!$A$17:$C$45"</definedName>
    <definedName name="HTML3_10" hidden="1">""</definedName>
    <definedName name="HTML3_11" hidden="1">1</definedName>
    <definedName name="HTML3_12" hidden="1">"C:\FRENCH\TP_STDS\DEFS.HTM"</definedName>
    <definedName name="HTML3_2" hidden="1">1</definedName>
    <definedName name="HTML3_3" hidden="1">"CERTV8"</definedName>
    <definedName name="HTML3_4" hidden="1">"Sheet1"</definedName>
    <definedName name="HTML3_5" hidden="1">""</definedName>
    <definedName name="HTML3_6" hidden="1">-4146</definedName>
    <definedName name="HTML3_7" hidden="1">-4146</definedName>
    <definedName name="HTML3_8" hidden="1">"8/15/97"</definedName>
    <definedName name="HTML3_9" hidden="1">"NVFEL"</definedName>
    <definedName name="HTML30_1" hidden="1">"[時刻表.xls]出発!$A$1:$G$325"</definedName>
    <definedName name="HTML30_10" hidden="1">""</definedName>
    <definedName name="HTML30_11" hidden="1">1</definedName>
    <definedName name="HTML30_12" hidden="1">"C:\My Documents\9810DEP.HTM"</definedName>
    <definedName name="HTML30_2" hidden="1">1</definedName>
    <definedName name="HTML30_3" hidden="1">"時刻表.xl"</definedName>
    <definedName name="HTML30_4" hidden="1">"出発"</definedName>
    <definedName name="HTML30_5" hidden="1">""</definedName>
    <definedName name="HTML30_6" hidden="1">-4146</definedName>
    <definedName name="HTML30_7" hidden="1">-4146</definedName>
    <definedName name="HTML30_8" hidden="1">"98/08/23"</definedName>
    <definedName name="HTML30_9" hidden="1">"Masaho Nishimori"</definedName>
    <definedName name="HTML31_1" hidden="1">"[時刻表.xls]中国!$A$1:$L$136"</definedName>
    <definedName name="HTML31_10" hidden="1">""</definedName>
    <definedName name="HTML31_11" hidden="1">1</definedName>
    <definedName name="HTML31_12" hidden="1">"C:\My Documents\9808\chu.htm"</definedName>
    <definedName name="HTML31_2" hidden="1">1</definedName>
    <definedName name="HTML31_3" hidden="1">"時刻表.xl"</definedName>
    <definedName name="HTML31_4" hidden="1">"中国"</definedName>
    <definedName name="HTML31_5" hidden="1">""</definedName>
    <definedName name="HTML31_6" hidden="1">-4146</definedName>
    <definedName name="HTML31_7" hidden="1">-4146</definedName>
    <definedName name="HTML31_8" hidden="1">"98/06/19"</definedName>
    <definedName name="HTML31_9" hidden="1">"Masaho Nishimori"</definedName>
    <definedName name="HTML32_1" hidden="1">"[時刻表.xls]東北!$A$1:$L$72"</definedName>
    <definedName name="HTML32_10" hidden="1">""</definedName>
    <definedName name="HTML32_11" hidden="1">1</definedName>
    <definedName name="HTML32_12" hidden="1">"C:\WINDOWS\ﾃﾞｽｸﾄｯﾌﾟ\TOHOKU.HTM"</definedName>
    <definedName name="HTML32_2" hidden="1">1</definedName>
    <definedName name="HTML32_3" hidden="1">"時刻表.xl"</definedName>
    <definedName name="HTML32_4" hidden="1">"東北"</definedName>
    <definedName name="HTML32_5" hidden="1">""</definedName>
    <definedName name="HTML32_6" hidden="1">-4146</definedName>
    <definedName name="HTML32_7" hidden="1">-4146</definedName>
    <definedName name="HTML32_8" hidden="1">"98/04/27"</definedName>
    <definedName name="HTML32_9" hidden="1">"Masaho Nishimori"</definedName>
    <definedName name="HTML33_1" hidden="1">"[時刻表.xls]九州!$A$1:$L$159"</definedName>
    <definedName name="HTML33_10" hidden="1">""</definedName>
    <definedName name="HTML33_11" hidden="1">1</definedName>
    <definedName name="HTML33_12" hidden="1">"C:\My Documents\9807kyusyu.htm"</definedName>
    <definedName name="HTML33_2" hidden="1">1</definedName>
    <definedName name="HTML33_3" hidden="1">"時刻表.xl"</definedName>
    <definedName name="HTML33_4" hidden="1">"九州"</definedName>
    <definedName name="HTML33_5" hidden="1">""</definedName>
    <definedName name="HTML33_6" hidden="1">-4146</definedName>
    <definedName name="HTML33_7" hidden="1">-4146</definedName>
    <definedName name="HTML33_8" hidden="1">"98/05/25"</definedName>
    <definedName name="HTML33_9" hidden="1">"Masaho Nishimori"</definedName>
    <definedName name="HTML34_1" hidden="1">"[時刻表.xls]四国!$A$1:$L$51"</definedName>
    <definedName name="HTML34_10" hidden="1">""</definedName>
    <definedName name="HTML34_11" hidden="1">1</definedName>
    <definedName name="HTML34_12" hidden="1">"C:\My Documents\9808\shi.htm"</definedName>
    <definedName name="HTML34_2" hidden="1">1</definedName>
    <definedName name="HTML34_3" hidden="1">"時刻表.xl"</definedName>
    <definedName name="HTML34_4" hidden="1">"四国"</definedName>
    <definedName name="HTML34_5" hidden="1">""</definedName>
    <definedName name="HTML34_6" hidden="1">-4146</definedName>
    <definedName name="HTML34_7" hidden="1">-4146</definedName>
    <definedName name="HTML34_8" hidden="1">"98/06/19"</definedName>
    <definedName name="HTML34_9" hidden="1">"Masaho Nishimori"</definedName>
    <definedName name="HTML35_1" hidden="1">"[時刻表.xls]北海道!$A$1:$L$113"</definedName>
    <definedName name="HTML35_10" hidden="1">""</definedName>
    <definedName name="HTML35_11" hidden="1">1</definedName>
    <definedName name="HTML35_12" hidden="1">"C:\WINDOWS\ﾃﾞｽｸﾄｯﾌﾟ\HOKKAIDO.HTM"</definedName>
    <definedName name="HTML35_2" hidden="1">1</definedName>
    <definedName name="HTML35_3" hidden="1">"時刻表.xl"</definedName>
    <definedName name="HTML35_4" hidden="1">"北海道"</definedName>
    <definedName name="HTML35_5" hidden="1">""</definedName>
    <definedName name="HTML35_6" hidden="1">-4146</definedName>
    <definedName name="HTML35_7" hidden="1">-4146</definedName>
    <definedName name="HTML35_8" hidden="1">"98/04/27"</definedName>
    <definedName name="HTML35_9" hidden="1">"Masaho Nishimori"</definedName>
    <definedName name="HTML36_1" hidden="1">"[時刻表.xls]九州!$A$1:$L$58"</definedName>
    <definedName name="HTML36_10" hidden="1">""</definedName>
    <definedName name="HTML36_11" hidden="1">1</definedName>
    <definedName name="HTML36_12" hidden="1">"C:\My Documents\9807kyusyu.htm"</definedName>
    <definedName name="HTML36_2" hidden="1">1</definedName>
    <definedName name="HTML36_3" hidden="1">"時刻表.xl"</definedName>
    <definedName name="HTML36_4" hidden="1">"九州"</definedName>
    <definedName name="HTML36_5" hidden="1">""</definedName>
    <definedName name="HTML36_6" hidden="1">-4146</definedName>
    <definedName name="HTML36_7" hidden="1">-4146</definedName>
    <definedName name="HTML36_8" hidden="1">"98/05/25"</definedName>
    <definedName name="HTML36_9" hidden="1">"Masaho Nishimori"</definedName>
    <definedName name="HTML37_1" hidden="1">"[時刻表.xls]中国!$A$1:$L$135"</definedName>
    <definedName name="HTML37_10" hidden="1">""</definedName>
    <definedName name="HTML37_11" hidden="1">1</definedName>
    <definedName name="HTML37_12" hidden="1">"C:\My Documents\将歩文書\cyugoku.htm"</definedName>
    <definedName name="HTML37_2" hidden="1">1</definedName>
    <definedName name="HTML37_3" hidden="1">"時刻表.xl"</definedName>
    <definedName name="HTML37_4" hidden="1">"中国"</definedName>
    <definedName name="HTML37_5" hidden="1">""</definedName>
    <definedName name="HTML37_6" hidden="1">-4146</definedName>
    <definedName name="HTML37_7" hidden="1">-4146</definedName>
    <definedName name="HTML37_8" hidden="1">"98/10/20"</definedName>
    <definedName name="HTML37_9" hidden="1">"Masaho Nishimori"</definedName>
    <definedName name="HTML38_1" hidden="1">"[時刻表.xls]東北!$A$1:$L$71"</definedName>
    <definedName name="HTML38_10" hidden="1">""</definedName>
    <definedName name="HTML38_11" hidden="1">1</definedName>
    <definedName name="HTML38_12" hidden="1">"C:\My Documents\9807tohoku.htm"</definedName>
    <definedName name="HTML38_2" hidden="1">1</definedName>
    <definedName name="HTML38_3" hidden="1">"時刻表.xl"</definedName>
    <definedName name="HTML38_4" hidden="1">"東北"</definedName>
    <definedName name="HTML38_5" hidden="1">""</definedName>
    <definedName name="HTML38_6" hidden="1">-4146</definedName>
    <definedName name="HTML38_7" hidden="1">-4146</definedName>
    <definedName name="HTML38_8" hidden="1">"98/05/25"</definedName>
    <definedName name="HTML38_9" hidden="1">"Masaho Nishimori"</definedName>
    <definedName name="HTML39_1" hidden="1">"[時刻表.xls]北海道!$A$1:$L$115"</definedName>
    <definedName name="HTML39_10" hidden="1">""</definedName>
    <definedName name="HTML39_11" hidden="1">1</definedName>
    <definedName name="HTML39_12" hidden="1">"C:\My Documents\9807hokkaido.htm"</definedName>
    <definedName name="HTML39_2" hidden="1">1</definedName>
    <definedName name="HTML39_3" hidden="1">"時刻表.xl"</definedName>
    <definedName name="HTML39_4" hidden="1">"北海道"</definedName>
    <definedName name="HTML39_5" hidden="1">""</definedName>
    <definedName name="HTML39_6" hidden="1">-4146</definedName>
    <definedName name="HTML39_7" hidden="1">-4146</definedName>
    <definedName name="HTML39_8" hidden="1">"98/05/25"</definedName>
    <definedName name="HTML39_9" hidden="1">"Masaho Nishimori"</definedName>
    <definedName name="HTML4_1" hidden="1">"'[CERTV8.XLS]LDV &amp; LLDT FTP (3)'!$A$1:$Q$32"</definedName>
    <definedName name="HTML4_10" hidden="1">""</definedName>
    <definedName name="HTML4_11" hidden="1">1</definedName>
    <definedName name="HTML4_12" hidden="1">"C:\FRENCH\TP_STDS\WEB\LDVLDT.HTM"</definedName>
    <definedName name="HTML4_2" hidden="1">1</definedName>
    <definedName name="HTML4_3" hidden="1">""</definedName>
    <definedName name="HTML4_4" hidden="1">""</definedName>
    <definedName name="HTML4_5" hidden="1">""</definedName>
    <definedName name="HTML4_6" hidden="1">-4146</definedName>
    <definedName name="HTML4_7" hidden="1">-4146</definedName>
    <definedName name="HTML4_8" hidden="1">""</definedName>
    <definedName name="HTML4_9" hidden="1">""</definedName>
    <definedName name="HTML40_1" hidden="1">"[時刻表.xls]出発!$A$1:$G$324"</definedName>
    <definedName name="HTML40_10" hidden="1">""</definedName>
    <definedName name="HTML40_11" hidden="1">1</definedName>
    <definedName name="HTML40_12" hidden="1">"C:\WINDOWS\ﾃﾞｽｸﾄｯﾌﾟ\DEP.htm"</definedName>
    <definedName name="HTML40_2" hidden="1">1</definedName>
    <definedName name="HTML40_3" hidden="1">"時刻表.xl"</definedName>
    <definedName name="HTML40_4" hidden="1">"出発"</definedName>
    <definedName name="HTML40_5" hidden="1">""</definedName>
    <definedName name="HTML40_6" hidden="1">-4146</definedName>
    <definedName name="HTML40_7" hidden="1">-4146</definedName>
    <definedName name="HTML40_8" hidden="1">"98/11/20"</definedName>
    <definedName name="HTML40_9" hidden="1">"Masaho Nishimori"</definedName>
    <definedName name="HTML41_1" hidden="1">"[時刻表.xls]number!$A$1:$H$647"</definedName>
    <definedName name="HTML41_10" hidden="1">""</definedName>
    <definedName name="HTML41_11" hidden="1">1</definedName>
    <definedName name="HTML41_12" hidden="1">"C:\My Documents\9807number.htm"</definedName>
    <definedName name="HTML41_2" hidden="1">1</definedName>
    <definedName name="HTML41_3" hidden="1">"時刻表.xl"</definedName>
    <definedName name="HTML41_4" hidden="1">"number"</definedName>
    <definedName name="HTML41_5" hidden="1">""</definedName>
    <definedName name="HTML41_6" hidden="1">-4146</definedName>
    <definedName name="HTML41_7" hidden="1">-4146</definedName>
    <definedName name="HTML41_8" hidden="1">"98/05/25"</definedName>
    <definedName name="HTML41_9" hidden="1">"Masaho Nishimori"</definedName>
    <definedName name="HTML42_1" hidden="1">"[時刻表.xls]RINJI!$A$1:$J$22"</definedName>
    <definedName name="HTML42_10" hidden="1">""</definedName>
    <definedName name="HTML42_11" hidden="1">1</definedName>
    <definedName name="HTML42_12" hidden="1">"C:\My Documents\MyHTML.htm"</definedName>
    <definedName name="HTML42_2" hidden="1">1</definedName>
    <definedName name="HTML42_3" hidden="1">"時刻表.xl"</definedName>
    <definedName name="HTML42_4" hidden="1">"RINJI"</definedName>
    <definedName name="HTML42_5" hidden="1">""</definedName>
    <definedName name="HTML42_6" hidden="1">-4146</definedName>
    <definedName name="HTML42_7" hidden="1">-4146</definedName>
    <definedName name="HTML42_8" hidden="1">"98/06/17"</definedName>
    <definedName name="HTML42_9" hidden="1">"Masaho Nishimori"</definedName>
    <definedName name="HTML43_1" hidden="1">"[時刻表.xls]出発!$A$1:$G$333"</definedName>
    <definedName name="HTML43_10" hidden="1">""</definedName>
    <definedName name="HTML43_11" hidden="1">1</definedName>
    <definedName name="HTML43_12" hidden="1">"C:\My Documents\9808\dep.htm"</definedName>
    <definedName name="HTML43_2" hidden="1">1</definedName>
    <definedName name="HTML43_3" hidden="1">"時刻表.xl"</definedName>
    <definedName name="HTML43_4" hidden="1">"出発"</definedName>
    <definedName name="HTML43_5" hidden="1">""</definedName>
    <definedName name="HTML43_6" hidden="1">-4146</definedName>
    <definedName name="HTML43_7" hidden="1">-4146</definedName>
    <definedName name="HTML43_8" hidden="1">"98/06/19"</definedName>
    <definedName name="HTML43_9" hidden="1">"Masaho Nishimori"</definedName>
    <definedName name="HTML44_1" hidden="1">"[時刻表.xls]到着!$A$1:$G$332"</definedName>
    <definedName name="HTML44_10" hidden="1">""</definedName>
    <definedName name="HTML44_11" hidden="1">1</definedName>
    <definedName name="HTML44_12" hidden="1">"C:\My Documents\9808\arr.htm"</definedName>
    <definedName name="HTML44_2" hidden="1">1</definedName>
    <definedName name="HTML44_3" hidden="1">"時刻表.xl"</definedName>
    <definedName name="HTML44_4" hidden="1">"到着"</definedName>
    <definedName name="HTML44_5" hidden="1">""</definedName>
    <definedName name="HTML44_6" hidden="1">-4146</definedName>
    <definedName name="HTML44_7" hidden="1">-4146</definedName>
    <definedName name="HTML44_8" hidden="1">"98/06/19"</definedName>
    <definedName name="HTML44_9" hidden="1">"Masaho Nishimori"</definedName>
    <definedName name="HTML45_1" hidden="1">"[時刻表.xls]九州!$A$1:$L$142"</definedName>
    <definedName name="HTML45_10" hidden="1">""</definedName>
    <definedName name="HTML45_11" hidden="1">1</definedName>
    <definedName name="HTML45_12" hidden="1">"C:\My Documents\9808\kyu.htm"</definedName>
    <definedName name="HTML45_2" hidden="1">1</definedName>
    <definedName name="HTML45_3" hidden="1">"時刻表.xl"</definedName>
    <definedName name="HTML45_4" hidden="1">"九州"</definedName>
    <definedName name="HTML45_5" hidden="1">""</definedName>
    <definedName name="HTML45_6" hidden="1">-4146</definedName>
    <definedName name="HTML45_7" hidden="1">-4146</definedName>
    <definedName name="HTML45_8" hidden="1">"98/06/19"</definedName>
    <definedName name="HTML45_9" hidden="1">"Masaho Nishimori"</definedName>
    <definedName name="HTML46_1" hidden="1">"[時刻表.xls]四国!$A$1:$L$50"</definedName>
    <definedName name="HTML46_10" hidden="1">""</definedName>
    <definedName name="HTML46_11" hidden="1">1</definedName>
    <definedName name="HTML46_12" hidden="1">"C:\WINDOWS\ﾃﾞｽｸﾄｯﾌﾟ\SH.htm"</definedName>
    <definedName name="HTML46_2" hidden="1">1</definedName>
    <definedName name="HTML46_3" hidden="1">"時刻表.xl"</definedName>
    <definedName name="HTML46_4" hidden="1">"四国"</definedName>
    <definedName name="HTML46_5" hidden="1">""</definedName>
    <definedName name="HTML46_6" hidden="1">-4146</definedName>
    <definedName name="HTML46_7" hidden="1">-4146</definedName>
    <definedName name="HTML46_8" hidden="1">"98/11/20"</definedName>
    <definedName name="HTML46_9" hidden="1">"Masaho Nishimori"</definedName>
    <definedName name="HTML47_1" hidden="1">"[時刻表.xls]中国!$A$58:$L$125"</definedName>
    <definedName name="HTML47_10" hidden="1">""</definedName>
    <definedName name="HTML47_11" hidden="1">1</definedName>
    <definedName name="HTML47_12" hidden="1">"C:\My Documents\9808\chu.htm"</definedName>
    <definedName name="HTML47_2" hidden="1">1</definedName>
    <definedName name="HTML47_3" hidden="1">"時刻表.xl"</definedName>
    <definedName name="HTML47_4" hidden="1">"中国"</definedName>
    <definedName name="HTML47_5" hidden="1">""</definedName>
    <definedName name="HTML47_6" hidden="1">-4146</definedName>
    <definedName name="HTML47_7" hidden="1">-4146</definedName>
    <definedName name="HTML47_8" hidden="1">"98/06/19"</definedName>
    <definedName name="HTML47_9" hidden="1">"Masaho Nishimori"</definedName>
    <definedName name="HTML48_1" hidden="1">"[時刻表.xls]東北!$A$1:$L$77"</definedName>
    <definedName name="HTML48_10" hidden="1">""</definedName>
    <definedName name="HTML48_11" hidden="1">1</definedName>
    <definedName name="HTML48_12" hidden="1">"C:\My Documents\9808\toh.htm"</definedName>
    <definedName name="HTML48_2" hidden="1">1</definedName>
    <definedName name="HTML48_3" hidden="1">"時刻表.xl"</definedName>
    <definedName name="HTML48_4" hidden="1">"東北"</definedName>
    <definedName name="HTML48_5" hidden="1">""</definedName>
    <definedName name="HTML48_6" hidden="1">-4146</definedName>
    <definedName name="HTML48_7" hidden="1">-4146</definedName>
    <definedName name="HTML48_8" hidden="1">"98/06/19"</definedName>
    <definedName name="HTML48_9" hidden="1">"Masaho Nishimori"</definedName>
    <definedName name="HTML49_1" hidden="1">"[時刻表.xls]北海道!$A$1:$L$118"</definedName>
    <definedName name="HTML49_10" hidden="1">""</definedName>
    <definedName name="HTML49_11" hidden="1">1</definedName>
    <definedName name="HTML49_12" hidden="1">"C:\My Documents\9808\hok.htm"</definedName>
    <definedName name="HTML49_2" hidden="1">1</definedName>
    <definedName name="HTML49_3" hidden="1">"時刻表.xl"</definedName>
    <definedName name="HTML49_4" hidden="1">"北海道"</definedName>
    <definedName name="HTML49_5" hidden="1">""</definedName>
    <definedName name="HTML49_6" hidden="1">-4146</definedName>
    <definedName name="HTML49_7" hidden="1">-4146</definedName>
    <definedName name="HTML49_8" hidden="1">"98/06/19"</definedName>
    <definedName name="HTML49_9" hidden="1">"Masaho Nishimori"</definedName>
    <definedName name="HTML5_1" hidden="1">"'[CERTV8.XLS]HLDT &amp; MDV FTP (2)'!$A$1:$P$35"</definedName>
    <definedName name="HTML5_10" hidden="1">""</definedName>
    <definedName name="HTML5_11" hidden="1">1</definedName>
    <definedName name="HTML5_12" hidden="1">"C:\FRENCH\TP_STDS\WEB\hldt.htm"</definedName>
    <definedName name="HTML5_2" hidden="1">1</definedName>
    <definedName name="HTML5_3" hidden="1">""</definedName>
    <definedName name="HTML5_4" hidden="1">""</definedName>
    <definedName name="HTML5_5" hidden="1">""</definedName>
    <definedName name="HTML5_6" hidden="1">-4146</definedName>
    <definedName name="HTML5_7" hidden="1">-4146</definedName>
    <definedName name="HTML5_8" hidden="1">""</definedName>
    <definedName name="HTML5_9" hidden="1">""</definedName>
    <definedName name="HTML50_1" hidden="1">"[時刻表.xls]九州!$A$1:$L$168"</definedName>
    <definedName name="HTML50_10" hidden="1">""</definedName>
    <definedName name="HTML50_11" hidden="1">1</definedName>
    <definedName name="HTML50_12" hidden="1">"C:\My Documents\将歩文書\kyusyu.htm"</definedName>
    <definedName name="HTML50_2" hidden="1">1</definedName>
    <definedName name="HTML50_3" hidden="1">"時刻表.xl"</definedName>
    <definedName name="HTML50_4" hidden="1">"九州"</definedName>
    <definedName name="HTML50_5" hidden="1">""</definedName>
    <definedName name="HTML50_6" hidden="1">-4146</definedName>
    <definedName name="HTML50_7" hidden="1">-4146</definedName>
    <definedName name="HTML50_8" hidden="1">"98/10/20"</definedName>
    <definedName name="HTML50_9" hidden="1">"Masaho Nishimori"</definedName>
    <definedName name="HTML51_1" hidden="1">"[時刻表.xls]RINJI!$A$1:$J$14"</definedName>
    <definedName name="HTML51_10" hidden="1">""</definedName>
    <definedName name="HTML51_11" hidden="1">1</definedName>
    <definedName name="HTML51_12" hidden="1">"C:\My Documents\9808\sap.htm"</definedName>
    <definedName name="HTML51_2" hidden="1">1</definedName>
    <definedName name="HTML51_3" hidden="1">"時刻表.xl"</definedName>
    <definedName name="HTML51_4" hidden="1">"RINJI"</definedName>
    <definedName name="HTML51_5" hidden="1">""</definedName>
    <definedName name="HTML51_6" hidden="1">-4146</definedName>
    <definedName name="HTML51_7" hidden="1">-4146</definedName>
    <definedName name="HTML51_8" hidden="1">"98/06/19"</definedName>
    <definedName name="HTML51_9" hidden="1">"Masaho Nishimori"</definedName>
    <definedName name="HTML52_1" hidden="1">"[時刻表.xls]RINJI!$A$15:$J$22"</definedName>
    <definedName name="HTML52_10" hidden="1">""</definedName>
    <definedName name="HTML52_11" hidden="1">1</definedName>
    <definedName name="HTML52_12" hidden="1">"C:\My Documents\9808\kag.htm"</definedName>
    <definedName name="HTML52_2" hidden="1">1</definedName>
    <definedName name="HTML52_3" hidden="1">"時刻表.xl"</definedName>
    <definedName name="HTML52_4" hidden="1">"RINJI"</definedName>
    <definedName name="HTML52_5" hidden="1">""</definedName>
    <definedName name="HTML52_6" hidden="1">-4146</definedName>
    <definedName name="HTML52_7" hidden="1">-4146</definedName>
    <definedName name="HTML52_8" hidden="1">"98/06/19"</definedName>
    <definedName name="HTML52_9" hidden="1">"Masaho Nishimori"</definedName>
    <definedName name="HTML53_1" hidden="1">"[時刻表.xls]RINJI!$A$1:$J$46"</definedName>
    <definedName name="HTML53_10" hidden="1">""</definedName>
    <definedName name="HTML53_11" hidden="1">1</definedName>
    <definedName name="HTML53_12" hidden="1">"C:\My Documents\rinji.htm"</definedName>
    <definedName name="HTML53_2" hidden="1">1</definedName>
    <definedName name="HTML53_3" hidden="1">"時刻表.xl"</definedName>
    <definedName name="HTML53_4" hidden="1">"RINJI"</definedName>
    <definedName name="HTML53_5" hidden="1">""</definedName>
    <definedName name="HTML53_6" hidden="1">-4146</definedName>
    <definedName name="HTML53_7" hidden="1">-4146</definedName>
    <definedName name="HTML53_8" hidden="1">"98/06/22"</definedName>
    <definedName name="HTML53_9" hidden="1">"Masaho Nishimori"</definedName>
    <definedName name="HTML54_1" hidden="1">"[時刻表.xls]RINJI!$A$1:$J$19"</definedName>
    <definedName name="HTML54_10" hidden="1">""</definedName>
    <definedName name="HTML54_11" hidden="1">1</definedName>
    <definedName name="HTML54_12" hidden="1">"C:\My Documents\rinijsapporo.htm"</definedName>
    <definedName name="HTML54_2" hidden="1">1</definedName>
    <definedName name="HTML54_3" hidden="1">"時刻表.xl"</definedName>
    <definedName name="HTML54_4" hidden="1">"RINJI"</definedName>
    <definedName name="HTML54_5" hidden="1">""</definedName>
    <definedName name="HTML54_6" hidden="1">-4146</definedName>
    <definedName name="HTML54_7" hidden="1">-4146</definedName>
    <definedName name="HTML54_8" hidden="1">"98/06/22"</definedName>
    <definedName name="HTML54_9" hidden="1">"Masaho Nishimori"</definedName>
    <definedName name="HTML55_1" hidden="1">"[時刻表.xls]RINJI!$A$20:$J$38"</definedName>
    <definedName name="HTML55_10" hidden="1">""</definedName>
    <definedName name="HTML55_11" hidden="1">1</definedName>
    <definedName name="HTML55_12" hidden="1">"C:\My Documents\rinjifukuoka.htm"</definedName>
    <definedName name="HTML55_2" hidden="1">1</definedName>
    <definedName name="HTML55_3" hidden="1">"時刻表.xl"</definedName>
    <definedName name="HTML55_4" hidden="1">"RINJI"</definedName>
    <definedName name="HTML55_5" hidden="1">""</definedName>
    <definedName name="HTML55_6" hidden="1">-4146</definedName>
    <definedName name="HTML55_7" hidden="1">-4146</definedName>
    <definedName name="HTML55_8" hidden="1">"98/06/22"</definedName>
    <definedName name="HTML55_9" hidden="1">"Masaho Nishimori"</definedName>
    <definedName name="HTML56_1" hidden="1">"[時刻表.xls]RINJI!$A$20:$J$46"</definedName>
    <definedName name="HTML56_10" hidden="1">""</definedName>
    <definedName name="HTML56_11" hidden="1">1</definedName>
    <definedName name="HTML56_12" hidden="1">"C:\My Documents\rinjifukuoka.htm"</definedName>
    <definedName name="HTML56_2" hidden="1">1</definedName>
    <definedName name="HTML56_3" hidden="1">"時刻表.xl"</definedName>
    <definedName name="HTML56_4" hidden="1">"RINJI"</definedName>
    <definedName name="HTML56_5" hidden="1">""</definedName>
    <definedName name="HTML56_6" hidden="1">-4146</definedName>
    <definedName name="HTML56_7" hidden="1">-4146</definedName>
    <definedName name="HTML56_8" hidden="1">"98/06/22"</definedName>
    <definedName name="HTML56_9" hidden="1">"Masaho Nishimori"</definedName>
    <definedName name="HTML57_1" hidden="1">"[時刻表.xls]RINJI!$A$48:$L$67"</definedName>
    <definedName name="HTML57_10" hidden="1">""</definedName>
    <definedName name="HTML57_11" hidden="1">1</definedName>
    <definedName name="HTML57_12" hidden="1">"C:\My Documents\OKINAWARINJI.HTM"</definedName>
    <definedName name="HTML57_2" hidden="1">1</definedName>
    <definedName name="HTML57_3" hidden="1">"時刻表.xl"</definedName>
    <definedName name="HTML57_4" hidden="1">"RINJI"</definedName>
    <definedName name="HTML57_5" hidden="1">""</definedName>
    <definedName name="HTML57_6" hidden="1">-4146</definedName>
    <definedName name="HTML57_7" hidden="1">-4146</definedName>
    <definedName name="HTML57_8" hidden="1">"98/06/25"</definedName>
    <definedName name="HTML57_9" hidden="1">"Masaho Nishimori"</definedName>
    <definedName name="HTML58_1" hidden="1">"[時刻表.xls]RINJI!$A$1:$J$66"</definedName>
    <definedName name="HTML58_10" hidden="1">""</definedName>
    <definedName name="HTML58_11" hidden="1">1</definedName>
    <definedName name="HTML58_12" hidden="1">"C:\My Documents\RINJI.HTM"</definedName>
    <definedName name="HTML58_2" hidden="1">1</definedName>
    <definedName name="HTML58_3" hidden="1">"時刻表.xl"</definedName>
    <definedName name="HTML58_4" hidden="1">"RINJI"</definedName>
    <definedName name="HTML58_5" hidden="1">""</definedName>
    <definedName name="HTML58_6" hidden="1">-4146</definedName>
    <definedName name="HTML58_7" hidden="1">-4146</definedName>
    <definedName name="HTML58_8" hidden="1">"98/06/25"</definedName>
    <definedName name="HTML58_9" hidden="1">"Masaho Nishimori"</definedName>
    <definedName name="HTML59_1" hidden="1">"[時刻表.xls]RINJI!$A$1:$J$23"</definedName>
    <definedName name="HTML59_10" hidden="1">""</definedName>
    <definedName name="HTML59_11" hidden="1">1</definedName>
    <definedName name="HTML59_12" hidden="1">"C:\My Documents\HOKKAIDO.HTM"</definedName>
    <definedName name="HTML59_2" hidden="1">1</definedName>
    <definedName name="HTML59_3" hidden="1">"時刻表.xl"</definedName>
    <definedName name="HTML59_4" hidden="1">"RINJI"</definedName>
    <definedName name="HTML59_5" hidden="1">""</definedName>
    <definedName name="HTML59_6" hidden="1">-4146</definedName>
    <definedName name="HTML59_7" hidden="1">-4146</definedName>
    <definedName name="HTML59_8" hidden="1">"98/06/25"</definedName>
    <definedName name="HTML59_9" hidden="1">"Masaho Nishimori"</definedName>
    <definedName name="HTML6_1" hidden="1">"'[CERTV8.XLS]SFTP (3)'!$A$1:$O$25"</definedName>
    <definedName name="HTML6_10" hidden="1">""</definedName>
    <definedName name="HTML6_11" hidden="1">1</definedName>
    <definedName name="HTML6_12" hidden="1">"C:\FRENCH\TP_STDS\WEB\sftp.htm"</definedName>
    <definedName name="HTML6_2" hidden="1">1</definedName>
    <definedName name="HTML6_3" hidden="1">""</definedName>
    <definedName name="HTML6_4" hidden="1">""</definedName>
    <definedName name="HTML6_5" hidden="1">""</definedName>
    <definedName name="HTML6_6" hidden="1">-4146</definedName>
    <definedName name="HTML6_7" hidden="1">-4146</definedName>
    <definedName name="HTML6_8" hidden="1">""</definedName>
    <definedName name="HTML6_9" hidden="1">""</definedName>
    <definedName name="HTML60_1" hidden="1">"[時刻表.xls]RINJI!$A$24:$J$72"</definedName>
    <definedName name="HTML60_10" hidden="1">""</definedName>
    <definedName name="HTML60_11" hidden="1">1</definedName>
    <definedName name="HTML60_12" hidden="1">"C:\My Documents\KYUSYU.HTM"</definedName>
    <definedName name="HTML60_2" hidden="1">1</definedName>
    <definedName name="HTML60_3" hidden="1">"時刻表.xl"</definedName>
    <definedName name="HTML60_4" hidden="1">"RINJI"</definedName>
    <definedName name="HTML60_5" hidden="1">""</definedName>
    <definedName name="HTML60_6" hidden="1">-4146</definedName>
    <definedName name="HTML60_7" hidden="1">-4146</definedName>
    <definedName name="HTML60_8" hidden="1">"98/06/25"</definedName>
    <definedName name="HTML60_9" hidden="1">"Masaho Nishimori"</definedName>
    <definedName name="HTML61_1" hidden="1">"[時刻表.xls]RINJI!$A$1:$J$72"</definedName>
    <definedName name="HTML61_10" hidden="1">""</definedName>
    <definedName name="HTML61_11" hidden="1">1</definedName>
    <definedName name="HTML61_12" hidden="1">"C:\My Documents\rinji.htm"</definedName>
    <definedName name="HTML61_2" hidden="1">1</definedName>
    <definedName name="HTML61_3" hidden="1">"時刻表.xl"</definedName>
    <definedName name="HTML61_4" hidden="1">"RINJI"</definedName>
    <definedName name="HTML61_5" hidden="1">""</definedName>
    <definedName name="HTML61_6" hidden="1">-4146</definedName>
    <definedName name="HTML61_7" hidden="1">-4146</definedName>
    <definedName name="HTML61_8" hidden="1">"98/06/25"</definedName>
    <definedName name="HTML61_9" hidden="1">"Masaho Nishimori"</definedName>
    <definedName name="HTML62_1" hidden="1">"[時刻表.xls]Sheet16!$A$1:$L$539"</definedName>
    <definedName name="HTML62_10" hidden="1">""</definedName>
    <definedName name="HTML62_11" hidden="1">1</definedName>
    <definedName name="HTML62_12" hidden="1">"C:\My Documents\9809.htm"</definedName>
    <definedName name="HTML62_2" hidden="1">1</definedName>
    <definedName name="HTML62_3" hidden="1">"時刻表.xl"</definedName>
    <definedName name="HTML62_4" hidden="1">"Sheet16"</definedName>
    <definedName name="HTML62_5" hidden="1">""</definedName>
    <definedName name="HTML62_6" hidden="1">-4146</definedName>
    <definedName name="HTML62_7" hidden="1">-4146</definedName>
    <definedName name="HTML62_8" hidden="1">"98/07/22"</definedName>
    <definedName name="HTML62_9" hidden="1">"Masaho Nishimori"</definedName>
    <definedName name="HTML63_1" hidden="1">"[時刻表.xls]到着!$A$1:$G$322"</definedName>
    <definedName name="HTML63_10" hidden="1">""</definedName>
    <definedName name="HTML63_11" hidden="1">1</definedName>
    <definedName name="HTML63_12" hidden="1">"C:\My Documents\9809arr.htm"</definedName>
    <definedName name="HTML63_2" hidden="1">1</definedName>
    <definedName name="HTML63_3" hidden="1">"時刻表.xl"</definedName>
    <definedName name="HTML63_4" hidden="1">"到着"</definedName>
    <definedName name="HTML63_5" hidden="1">""</definedName>
    <definedName name="HTML63_6" hidden="1">-4146</definedName>
    <definedName name="HTML63_7" hidden="1">-4146</definedName>
    <definedName name="HTML63_8" hidden="1">"98/07/22"</definedName>
    <definedName name="HTML63_9" hidden="1">"Masaho Nishimori"</definedName>
    <definedName name="HTML64_1" hidden="1">"[時刻表.xls]出発!$A$1:$G$322"</definedName>
    <definedName name="HTML64_10" hidden="1">""</definedName>
    <definedName name="HTML64_11" hidden="1">1</definedName>
    <definedName name="HTML64_12" hidden="1">"C:\My Documents\9809dep.htm"</definedName>
    <definedName name="HTML64_2" hidden="1">1</definedName>
    <definedName name="HTML64_3" hidden="1">"時刻表.xl"</definedName>
    <definedName name="HTML64_4" hidden="1">"出発"</definedName>
    <definedName name="HTML64_5" hidden="1">""</definedName>
    <definedName name="HTML64_6" hidden="1">-4146</definedName>
    <definedName name="HTML64_7" hidden="1">-4146</definedName>
    <definedName name="HTML64_8" hidden="1">"98/07/22"</definedName>
    <definedName name="HTML64_9" hidden="1">"Masaho Nishimori"</definedName>
    <definedName name="HTML65_1" hidden="1">"[時刻表.xls]便名!$A$1:$H$643"</definedName>
    <definedName name="HTML65_10" hidden="1">""</definedName>
    <definedName name="HTML65_11" hidden="1">1</definedName>
    <definedName name="HTML65_12" hidden="1">"C:\My Documents\9809num.htm"</definedName>
    <definedName name="HTML65_2" hidden="1">1</definedName>
    <definedName name="HTML65_3" hidden="1">"時刻表.xl"</definedName>
    <definedName name="HTML65_4" hidden="1">"便名"</definedName>
    <definedName name="HTML65_5" hidden="1">""</definedName>
    <definedName name="HTML65_6" hidden="1">-4146</definedName>
    <definedName name="HTML65_7" hidden="1">-4146</definedName>
    <definedName name="HTML65_8" hidden="1">"98/07/22"</definedName>
    <definedName name="HTML65_9" hidden="1">"Masaho Nishimori"</definedName>
    <definedName name="HTML66_1" hidden="1">"[時刻表.xls]Sheet2!$A$1:$L$539"</definedName>
    <definedName name="HTML66_10" hidden="1">""</definedName>
    <definedName name="HTML66_11" hidden="1">1</definedName>
    <definedName name="HTML66_12" hidden="1">"C:\My Documents\9809.htm"</definedName>
    <definedName name="HTML66_2" hidden="1">1</definedName>
    <definedName name="HTML66_3" hidden="1">"時刻表.xl"</definedName>
    <definedName name="HTML66_4" hidden="1">"Sheet2"</definedName>
    <definedName name="HTML66_5" hidden="1">""</definedName>
    <definedName name="HTML66_6" hidden="1">-4146</definedName>
    <definedName name="HTML66_7" hidden="1">-4146</definedName>
    <definedName name="HTML66_8" hidden="1">"98/07/22"</definedName>
    <definedName name="HTML66_9" hidden="1">"Masaho Nishimori"</definedName>
    <definedName name="HTML67_1" hidden="1">"[時刻表.xls]Sheet1!$A$1:$L$6"</definedName>
    <definedName name="HTML67_10" hidden="1">""</definedName>
    <definedName name="HTML67_11" hidden="1">1</definedName>
    <definedName name="HTML67_12" hidden="1">"F:\My Documents\MyHTML.htm"</definedName>
    <definedName name="HTML67_2" hidden="1">1</definedName>
    <definedName name="HTML67_3" hidden="1">"SKY"</definedName>
    <definedName name="HTML67_4" hidden="1">"Sheet1"</definedName>
    <definedName name="HTML67_5" hidden="1">""</definedName>
    <definedName name="HTML67_6" hidden="1">-4146</definedName>
    <definedName name="HTML67_7" hidden="1">-4146</definedName>
    <definedName name="HTML67_8" hidden="1">"98/08/09"</definedName>
    <definedName name="HTML67_9" hidden="1">"Masaho Nishimori"</definedName>
    <definedName name="HTML68_1" hidden="1">"[時刻表.xls]Sheet2!$A$541:$L$546"</definedName>
    <definedName name="HTML68_10" hidden="1">""</definedName>
    <definedName name="HTML68_11" hidden="1">1</definedName>
    <definedName name="HTML68_12" hidden="1">"C:\My Documents\MyHTML.htm"</definedName>
    <definedName name="HTML68_2" hidden="1">1</definedName>
    <definedName name="HTML68_3" hidden="1">"時刻表.xl"</definedName>
    <definedName name="HTML68_4" hidden="1">"Sheet2"</definedName>
    <definedName name="HTML68_5" hidden="1">""</definedName>
    <definedName name="HTML68_6" hidden="1">-4146</definedName>
    <definedName name="HTML68_7" hidden="1">-4146</definedName>
    <definedName name="HTML68_8" hidden="1">"98/08/10"</definedName>
    <definedName name="HTML68_9" hidden="1">"Masaho Nishimori"</definedName>
    <definedName name="HTML69_1" hidden="1">"[時刻表.xls]Sheet2!$A$541:$L$547"</definedName>
    <definedName name="HTML69_10" hidden="1">""</definedName>
    <definedName name="HTML69_11" hidden="1">1</definedName>
    <definedName name="HTML69_12" hidden="1">"C:\My Documents\MyHTML.htm"</definedName>
    <definedName name="HTML69_2" hidden="1">1</definedName>
    <definedName name="HTML69_3" hidden="1">"時刻表.xl"</definedName>
    <definedName name="HTML69_4" hidden="1">"Sheet2"</definedName>
    <definedName name="HTML69_5" hidden="1">""</definedName>
    <definedName name="HTML69_6" hidden="1">-4146</definedName>
    <definedName name="HTML69_7" hidden="1">-4146</definedName>
    <definedName name="HTML69_8" hidden="1">"98/08/10"</definedName>
    <definedName name="HTML69_9" hidden="1">"Masaho Nishimori"</definedName>
    <definedName name="HTML7_1" hidden="1">"'[CERTV8.XLS]Implementation (2)'!$A$1:$S$42"</definedName>
    <definedName name="HTML7_10" hidden="1">""</definedName>
    <definedName name="HTML7_11" hidden="1">1</definedName>
    <definedName name="HTML7_12" hidden="1">"C:\FRENCH\TP_STDS\WEB\implment.htm"</definedName>
    <definedName name="HTML7_2" hidden="1">1</definedName>
    <definedName name="HTML7_3" hidden="1">""</definedName>
    <definedName name="HTML7_4" hidden="1">""</definedName>
    <definedName name="HTML7_5" hidden="1">""</definedName>
    <definedName name="HTML7_6" hidden="1">-4146</definedName>
    <definedName name="HTML7_7" hidden="1">-4146</definedName>
    <definedName name="HTML7_8" hidden="1">""</definedName>
    <definedName name="HTML7_9" hidden="1">""</definedName>
    <definedName name="HTML70_1" hidden="1">"[時刻表.xls]北海道!$A$1:$L$112"</definedName>
    <definedName name="HTML70_10" hidden="1">""</definedName>
    <definedName name="HTML70_11" hidden="1">1</definedName>
    <definedName name="HTML70_12" hidden="1">"F:\My Documents\9810HO.HTML"</definedName>
    <definedName name="HTML70_2" hidden="1">1</definedName>
    <definedName name="HTML70_3" hidden="1">"時刻表.xl"</definedName>
    <definedName name="HTML70_4" hidden="1">"北海道"</definedName>
    <definedName name="HTML70_5" hidden="1">""</definedName>
    <definedName name="HTML70_6" hidden="1">-4146</definedName>
    <definedName name="HTML70_7" hidden="1">-4146</definedName>
    <definedName name="HTML70_8" hidden="1">"98/08/23"</definedName>
    <definedName name="HTML70_9" hidden="1">"Masaho Nishimori"</definedName>
    <definedName name="HTML71_1" hidden="1">"[時刻表.xls]東北!$A$1:$L$78"</definedName>
    <definedName name="HTML71_10" hidden="1">""</definedName>
    <definedName name="HTML71_11" hidden="1">1</definedName>
    <definedName name="HTML71_12" hidden="1">"C:\WINDOWS\ﾃﾞｽｸﾄｯﾌﾟ\TO.htm"</definedName>
    <definedName name="HTML71_2" hidden="1">1</definedName>
    <definedName name="HTML71_3" hidden="1">"時刻表.xl"</definedName>
    <definedName name="HTML71_4" hidden="1">"東北"</definedName>
    <definedName name="HTML71_5" hidden="1">""</definedName>
    <definedName name="HTML71_6" hidden="1">-4146</definedName>
    <definedName name="HTML71_7" hidden="1">-4146</definedName>
    <definedName name="HTML71_8" hidden="1">"98/11/20"</definedName>
    <definedName name="HTML71_9" hidden="1">"Masaho Nishimori"</definedName>
    <definedName name="HTML72_1" hidden="1">"[時刻表.xls]中国!$A$1:$L$134"</definedName>
    <definedName name="HTML72_10" hidden="1">""</definedName>
    <definedName name="HTML72_11" hidden="1">1</definedName>
    <definedName name="HTML72_12" hidden="1">"F:\My Documents\9810CH.HTML"</definedName>
    <definedName name="HTML72_2" hidden="1">1</definedName>
    <definedName name="HTML72_3" hidden="1">"時刻表.xl"</definedName>
    <definedName name="HTML72_4" hidden="1">"中国"</definedName>
    <definedName name="HTML72_5" hidden="1">""</definedName>
    <definedName name="HTML72_6" hidden="1">-4146</definedName>
    <definedName name="HTML72_7" hidden="1">-4146</definedName>
    <definedName name="HTML72_8" hidden="1">"98/08/23"</definedName>
    <definedName name="HTML72_9" hidden="1">"Masaho Nishimori"</definedName>
    <definedName name="HTML73_1" hidden="1">"[時刻表.xls]四国!$A$1:$L$49"</definedName>
    <definedName name="HTML73_10" hidden="1">""</definedName>
    <definedName name="HTML73_11" hidden="1">1</definedName>
    <definedName name="HTML73_12" hidden="1">"C:\My Documents\将歩文書\shikoku.htm"</definedName>
    <definedName name="HTML73_2" hidden="1">1</definedName>
    <definedName name="HTML73_3" hidden="1">"時刻表.xl"</definedName>
    <definedName name="HTML73_4" hidden="1">"四国"</definedName>
    <definedName name="HTML73_5" hidden="1">""</definedName>
    <definedName name="HTML73_6" hidden="1">-4146</definedName>
    <definedName name="HTML73_7" hidden="1">-4146</definedName>
    <definedName name="HTML73_8" hidden="1">"98/10/20"</definedName>
    <definedName name="HTML73_9" hidden="1">"Masaho Nishimori"</definedName>
    <definedName name="HTML74_1" hidden="1">"[時刻表.xls]九州!$A$1:$L$172"</definedName>
    <definedName name="HTML74_10" hidden="1">""</definedName>
    <definedName name="HTML74_11" hidden="1">1</definedName>
    <definedName name="HTML74_12" hidden="1">"F:\My Documents\9810KY.HTML"</definedName>
    <definedName name="HTML74_2" hidden="1">1</definedName>
    <definedName name="HTML74_3" hidden="1">"時刻表.xl"</definedName>
    <definedName name="HTML74_4" hidden="1">"九州"</definedName>
    <definedName name="HTML74_5" hidden="1">""</definedName>
    <definedName name="HTML74_6" hidden="1">-4146</definedName>
    <definedName name="HTML74_7" hidden="1">-4146</definedName>
    <definedName name="HTML74_8" hidden="1">"98/08/23"</definedName>
    <definedName name="HTML74_9" hidden="1">"Masaho Nishimori"</definedName>
    <definedName name="HTML75_1" hidden="1">"[時刻表.xls]到着!$A$1:$G$326"</definedName>
    <definedName name="HTML75_10" hidden="1">""</definedName>
    <definedName name="HTML75_11" hidden="1">1</definedName>
    <definedName name="HTML75_12" hidden="1">"F:\My Documents\9810ARR.HTML"</definedName>
    <definedName name="HTML75_2" hidden="1">1</definedName>
    <definedName name="HTML75_3" hidden="1">"時刻表.xl"</definedName>
    <definedName name="HTML75_4" hidden="1">"到着"</definedName>
    <definedName name="HTML75_5" hidden="1">""</definedName>
    <definedName name="HTML75_6" hidden="1">-4146</definedName>
    <definedName name="HTML75_7" hidden="1">-4146</definedName>
    <definedName name="HTML75_8" hidden="1">"98/08/23"</definedName>
    <definedName name="HTML75_9" hidden="1">"Masaho Nishimori"</definedName>
    <definedName name="HTML76_1" hidden="1">"[時刻表.xls]Sheet1!$A$1:$H$650"</definedName>
    <definedName name="HTML76_10" hidden="1">""</definedName>
    <definedName name="HTML76_11" hidden="1">1</definedName>
    <definedName name="HTML76_12" hidden="1">"F:\My Documents\9810NU.HTM"</definedName>
    <definedName name="HTML76_2" hidden="1">1</definedName>
    <definedName name="HTML76_3" hidden="1">"時刻表.xl"</definedName>
    <definedName name="HTML76_4" hidden="1">"Sheet1"</definedName>
    <definedName name="HTML76_5" hidden="1">""</definedName>
    <definedName name="HTML76_6" hidden="1">-4146</definedName>
    <definedName name="HTML76_7" hidden="1">-4146</definedName>
    <definedName name="HTML76_8" hidden="1">"98/08/23"</definedName>
    <definedName name="HTML76_9" hidden="1">"Masaho Nishimori"</definedName>
    <definedName name="HTML77_1" hidden="1">"[時刻表.xls]北海道!$A$1:$L$106"</definedName>
    <definedName name="HTML77_10" hidden="1">""</definedName>
    <definedName name="HTML77_11" hidden="1">1</definedName>
    <definedName name="HTML77_12" hidden="1">"C:\My Documents\将歩文書\hokkaido.htm"</definedName>
    <definedName name="HTML77_2" hidden="1">1</definedName>
    <definedName name="HTML77_3" hidden="1">"時刻表.xl"</definedName>
    <definedName name="HTML77_4" hidden="1">"北海道"</definedName>
    <definedName name="HTML77_5" hidden="1">""</definedName>
    <definedName name="HTML77_6" hidden="1">-4146</definedName>
    <definedName name="HTML77_7" hidden="1">-4146</definedName>
    <definedName name="HTML77_8" hidden="1">"98/10/20"</definedName>
    <definedName name="HTML77_9" hidden="1">"Masaho Nishimori"</definedName>
    <definedName name="HTML78_1" hidden="1">"[時刻表.xls]北海道!$A$1:$L$538"</definedName>
    <definedName name="HTML78_10" hidden="1">""</definedName>
    <definedName name="HTML78_11" hidden="1">1</definedName>
    <definedName name="HTML78_12" hidden="1">"C:\My Documents\MyHTML.htm"</definedName>
    <definedName name="HTML78_2" hidden="1">1</definedName>
    <definedName name="HTML78_3" hidden="1">"時刻表.xl"</definedName>
    <definedName name="HTML78_4" hidden="1">"北海道"</definedName>
    <definedName name="HTML78_5" hidden="1">""</definedName>
    <definedName name="HTML78_6" hidden="1">-4146</definedName>
    <definedName name="HTML78_7" hidden="1">-4146</definedName>
    <definedName name="HTML78_8" hidden="1">"98/10/29"</definedName>
    <definedName name="HTML78_9" hidden="1">"Masaho Nishimori"</definedName>
    <definedName name="HTML79_1" hidden="1">"[時刻表.xls]北海道!$A$539:$G$1175"</definedName>
    <definedName name="HTML79_10" hidden="1">""</definedName>
    <definedName name="HTML79_11" hidden="1">1</definedName>
    <definedName name="HTML79_12" hidden="1">"C:\My Documents\MyHTML1.htm"</definedName>
    <definedName name="HTML79_2" hidden="1">1</definedName>
    <definedName name="HTML79_3" hidden="1">"時刻表.xl"</definedName>
    <definedName name="HTML79_4" hidden="1">"北海道"</definedName>
    <definedName name="HTML79_5" hidden="1">""</definedName>
    <definedName name="HTML79_6" hidden="1">-4146</definedName>
    <definedName name="HTML79_7" hidden="1">-4146</definedName>
    <definedName name="HTML79_8" hidden="1">"98/10/29"</definedName>
    <definedName name="HTML79_9" hidden="1">"Masaho Nishimori"</definedName>
    <definedName name="HTML8_1" hidden="1">"[timetable.xls]出発!$A$1:$G$319"</definedName>
    <definedName name="HTML8_10" hidden="1">""</definedName>
    <definedName name="HTML8_11" hidden="1">1</definedName>
    <definedName name="HTML8_12" hidden="1">"E:\My Documents\departure.htm"</definedName>
    <definedName name="HTML8_2" hidden="1">1</definedName>
    <definedName name="HTML8_3" hidden="1">"timetable"</definedName>
    <definedName name="HTML8_4" hidden="1">"出発"</definedName>
    <definedName name="HTML8_5" hidden="1">""</definedName>
    <definedName name="HTML8_6" hidden="1">-4146</definedName>
    <definedName name="HTML8_7" hidden="1">-4146</definedName>
    <definedName name="HTML8_8" hidden="1">"98/03/02"</definedName>
    <definedName name="HTML8_9" hidden="1">"masaho"</definedName>
    <definedName name="HTML80_1" hidden="1">"[時刻表.xls]北海道!$A$1:$L$108"</definedName>
    <definedName name="HTML80_10" hidden="1">""</definedName>
    <definedName name="HTML80_11" hidden="1">1</definedName>
    <definedName name="HTML80_12" hidden="1">"C:\WINDOWS\ﾃﾞｽｸﾄｯﾌﾟ\HO.htm"</definedName>
    <definedName name="HTML80_2" hidden="1">1</definedName>
    <definedName name="HTML80_3" hidden="1">"時刻表.xl"</definedName>
    <definedName name="HTML80_4" hidden="1">"北海道"</definedName>
    <definedName name="HTML80_5" hidden="1">""</definedName>
    <definedName name="HTML80_6" hidden="1">-4146</definedName>
    <definedName name="HTML80_7" hidden="1">-4146</definedName>
    <definedName name="HTML80_8" hidden="1">"98/11/20"</definedName>
    <definedName name="HTML80_9" hidden="1">"Masaho Nishimori"</definedName>
    <definedName name="HTML81_1" hidden="1">"[時刻表.xls]中国!$A$1:$L$133"</definedName>
    <definedName name="HTML81_10" hidden="1">""</definedName>
    <definedName name="HTML81_11" hidden="1">1</definedName>
    <definedName name="HTML81_12" hidden="1">"C:\WINDOWS\ﾃﾞｽｸﾄｯﾌﾟ\CH.htm"</definedName>
    <definedName name="HTML81_2" hidden="1">1</definedName>
    <definedName name="HTML81_3" hidden="1">"時刻表.xl"</definedName>
    <definedName name="HTML81_4" hidden="1">"中国"</definedName>
    <definedName name="HTML81_5" hidden="1">""</definedName>
    <definedName name="HTML81_6" hidden="1">-4146</definedName>
    <definedName name="HTML81_7" hidden="1">-4146</definedName>
    <definedName name="HTML81_8" hidden="1">"98/11/20"</definedName>
    <definedName name="HTML81_9" hidden="1">"Masaho Nishimori"</definedName>
    <definedName name="HTML82_1" hidden="1">"[時刻表.xls]九州!$A$1:$L$175"</definedName>
    <definedName name="HTML82_10" hidden="1">""</definedName>
    <definedName name="HTML82_11" hidden="1">1</definedName>
    <definedName name="HTML82_12" hidden="1">"C:\WINDOWS\ﾃﾞｽｸﾄｯﾌﾟ\KY.htm"</definedName>
    <definedName name="HTML82_2" hidden="1">1</definedName>
    <definedName name="HTML82_3" hidden="1">"時刻表.xl"</definedName>
    <definedName name="HTML82_4" hidden="1">"九州"</definedName>
    <definedName name="HTML82_5" hidden="1">""</definedName>
    <definedName name="HTML82_6" hidden="1">-4146</definedName>
    <definedName name="HTML82_7" hidden="1">-4146</definedName>
    <definedName name="HTML82_8" hidden="1">"98/11/20"</definedName>
    <definedName name="HTML82_9" hidden="1">"Masaho Nishimori"</definedName>
    <definedName name="HTML83_1" hidden="1">"[時刻表.xls]到着!$A$1:$G$325"</definedName>
    <definedName name="HTML83_10" hidden="1">""</definedName>
    <definedName name="HTML83_11" hidden="1">1</definedName>
    <definedName name="HTML83_12" hidden="1">"C:\WINDOWS\ﾃﾞｽｸﾄｯﾌﾟ\ARR.htm"</definedName>
    <definedName name="HTML83_2" hidden="1">1</definedName>
    <definedName name="HTML83_3" hidden="1">"時刻表.xl"</definedName>
    <definedName name="HTML83_4" hidden="1">"到着"</definedName>
    <definedName name="HTML83_5" hidden="1">""</definedName>
    <definedName name="HTML83_6" hidden="1">-4146</definedName>
    <definedName name="HTML83_7" hidden="1">-4146</definedName>
    <definedName name="HTML83_8" hidden="1">"98/11/20"</definedName>
    <definedName name="HTML83_9" hidden="1">"Masaho Nishimori"</definedName>
    <definedName name="HTML9_1" hidden="1">"[timetable.xls]到着!$A$1:$G$318"</definedName>
    <definedName name="HTML9_10" hidden="1">""</definedName>
    <definedName name="HTML9_11" hidden="1">1</definedName>
    <definedName name="HTML9_12" hidden="1">"E:\My Documents\9804arrival.htm"</definedName>
    <definedName name="HTML9_2" hidden="1">1</definedName>
    <definedName name="HTML9_3" hidden="1">"timetable"</definedName>
    <definedName name="HTML9_4" hidden="1">"到着"</definedName>
    <definedName name="HTML9_5" hidden="1">""</definedName>
    <definedName name="HTML9_6" hidden="1">-4146</definedName>
    <definedName name="HTML9_7" hidden="1">-4146</definedName>
    <definedName name="HTML9_8" hidden="1">"98/03/02"</definedName>
    <definedName name="HTML9_9" hidden="1">"masaho"</definedName>
    <definedName name="HTMLCount" hidden="1">1</definedName>
    <definedName name="htmll" hidden="1">{"'Sheet1'!$L$16"}</definedName>
    <definedName name="htwoae" hidden="1">{"REP1",#N/A,FALSE,"HSSA-LOG"}</definedName>
    <definedName name="htwoae_1" hidden="1">{"REP1",#N/A,FALSE,"HSSA-LOG"}</definedName>
    <definedName name="hty" hidden="1">{"SCB BG EXT",#N/A,FALSE,"ADVANCEBG-EXT.D"}</definedName>
    <definedName name="hty_1" hidden="1">{"SCB BG EXT",#N/A,FALSE,"ADVANCEBG-EXT.D"}</definedName>
    <definedName name="htyh" hidden="1">{"SOC ADV BG EXT",#N/A,FALSE,"ADVANCEBG-EXT.D"}</definedName>
    <definedName name="htyh_1" hidden="1">{"SOC ADV BG EXT",#N/A,FALSE,"ADVANCEBG-EXT.D"}</definedName>
    <definedName name="huh?????"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hunter" hidden="1">{"Year99to_00",#N/A,FALSE,"PLAN97 MASTER"}</definedName>
    <definedName name="huong" hidden="1">{"HK PR",#N/A,FALSE,"HK";"SUMMARY",#N/A,FALSE,"PAYROLL";"SUMMARY",#N/A,FALSE,"PAYROLL";"HK PR",#N/A,FALSE,"HK"}</definedName>
    <definedName name="huongu" hidden="1">{"HK PR",#N/A,FALSE,"HK";"SUMMARY",#N/A,FALSE,"PAYROLL";"SUMMARY",#N/A,FALSE,"PAYROLL";"HK PR",#N/A,FALSE,"HK"}</definedName>
    <definedName name="huy" hidden="1">{"'Sheet1'!$L$16"}</definedName>
    <definedName name="huy_1" hidden="1">{"'Sheet1'!$L$16"}</definedName>
    <definedName name="huyy" hidden="1">{"'Sheet1'!$L$16"}</definedName>
    <definedName name="huyyy" hidden="1">{"'Sheet1'!$L$16"}</definedName>
    <definedName name="hyf" hidden="1">{#N/A,#N/A,FALSE,"인원";#N/A,#N/A,FALSE,"비용2";#N/A,#N/A,FALSE,"비용1";#N/A,#N/A,FALSE,"비용";#N/A,#N/A,FALSE,"보증2";#N/A,#N/A,FALSE,"보증1";#N/A,#N/A,FALSE,"보증";#N/A,#N/A,FALSE,"손익1";#N/A,#N/A,FALSE,"손익";#N/A,#N/A,FALSE,"부서별매출";#N/A,#N/A,FALSE,"매출"}</definedName>
    <definedName name="hyhhHhyhyzs" hidden="1">{"Balance sheet - BS",#N/A,TRUE,"BS";"Balance Sheet - BS 1",#N/A,TRUE,"BS"}</definedName>
    <definedName name="hyhhHhyhyzs_1" hidden="1">{"Balance sheet - BS",#N/A,TRUE,"BS";"Balance Sheet - BS 1",#N/A,TRUE,"BS"}</definedName>
    <definedName name="hyju" hidden="1">{#N/A,#N/A,TRUE,"Y생산";#N/A,#N/A,TRUE,"Y판매";#N/A,#N/A,TRUE,"Y총물량";#N/A,#N/A,TRUE,"Y능력";#N/A,#N/A,TRUE,"YKD"}</definedName>
    <definedName name="HYL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i_1" hidden="1">{"Qtr Op Mgd Q3",#N/A,FALSE,"Qtr-Op (Mng)";"Qtr Op Rpt Q3",#N/A,FALSE,"Qtr-Op (Rpt)";"Operating Vs Reported",#N/A,FALSE,"Rpt-Op Inc"}</definedName>
    <definedName name="I54I4I4" hidden="1">{"plansummary",#N/A,FALSE,"PlanSummary";"sales",#N/A,FALSE,"Sales Rec";"productivity",#N/A,FALSE,"Productivity Rec";"capitalspending",#N/A,FALSE,"Capital Spending"}</definedName>
    <definedName name="i567i" hidden="1">{#N/A,#N/A,TRUE,"일정"}</definedName>
    <definedName name="IAHUIOH" hidden="1">{#N/A,#N/A,FALSE,"SUMMARY REPORT"}</definedName>
    <definedName name="idbi" hidden="1">{#N/A,#N/A,TRUE,"Staffnos &amp; cost"}</definedName>
    <definedName name="IDL.Connector.Version" hidden="1">"8.0.0.0"</definedName>
    <definedName name="IDReference" hidden="1">"A1"</definedName>
    <definedName name="ie" hidden="1">{"'Sheet1'!$L$16"}</definedName>
    <definedName name="ie_1" hidden="1">{"'Sheet1'!$L$16"}</definedName>
    <definedName name="ie_1_1" hidden="1">{"'Sheet1'!$L$16"}</definedName>
    <definedName name="ie_2" hidden="1">{"'Sheet1'!$L$16"}</definedName>
    <definedName name="IEPeXToEUR" localSheetId="9" hidden="1">1/EUReXToIEP</definedName>
    <definedName name="IEPeXToEUR" hidden="1">1/EUReXToIEP</definedName>
    <definedName name="IGINDGRAF" hidden="1">{#N/A,#N/A,FALSE,"MERCHANT GAS MARGIN";#N/A,#N/A,FALSE,"BULK";#N/A,#N/A,FALSE,"BULK CO2";#N/A,#N/A,FALSE,"ON-SITE";#N/A,#N/A,FALSE,"CYLINDERS"}</definedName>
    <definedName name="IHBIUGYHB" hidden="1">{#N/A,#N/A,FALSE,"MERCHANT GAS MARGIN";#N/A,#N/A,FALSE,"BULK";#N/A,#N/A,FALSE,"BULK CO2";#N/A,#N/A,FALSE,"ON-SITE";#N/A,#N/A,FALSE,"CYLINDERS"}</definedName>
    <definedName name="III" localSheetId="18" hidden="1">#REF!</definedName>
    <definedName name="III" localSheetId="15" hidden="1">#REF!</definedName>
    <definedName name="III" localSheetId="0" hidden="1">#REF!</definedName>
    <definedName name="iii" localSheetId="2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II" localSheetId="2" hidden="1">#REF!</definedName>
    <definedName name="III" hidden="1">#REF!</definedName>
    <definedName name="III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iiii" hidden="1">{#N/A,#N/A,FALSE,"Sheet6 (24)"}</definedName>
    <definedName name="iiiii" hidden="1">{#N/A,#N/A,FALSE,"Calc";#N/A,#N/A,FALSE,"Sensitivity";#N/A,#N/A,FALSE,"LT Earn.Dil.";#N/A,#N/A,FALSE,"Dil. AVP"}</definedName>
    <definedName name="IIIIII" hidden="1">#REF!</definedName>
    <definedName name="iiiiiiiiiiiiiiiiiiiiiiiiiiiiiiiiiiiiiiiiii" hidden="1">{#N/A,#N/A,FALSE,"DCF2";#N/A,#N/A,FALSE,"DCF comm";#N/A,#N/A,FALSE,"Relief Fr Royalty";#N/A,#N/A,FALSE,"Asset Charges";#N/A,#N/A,FALSE,"Workforce";#N/A,#N/A,FALSE,"WACC Recon"}</definedName>
    <definedName name="ijn" hidden="1">{#N/A,#N/A,FALSE,"SUMMARY REPORT"}</definedName>
    <definedName name="iki" hidden="1">{"Y.1",#N/A,TRUE,"SIEMENS";"Y.2",#N/A,TRUE,"ALCATEL";"Y.3",#N/A,TRUE,"MOTOROLA";"Y.4",#N/A,TRUE,"DİĞER";"Y.5",#N/A,TRUE,"LG-5";"Y.6",#N/A,TRUE,"LG-5";"Y.7",#N/A,TRUE,"LG-4";"Y.8",#N/A,TRUE,"LG-4";"Y.10",#N/A,TRUE,"LG-4";"Y.9",#N/A,TRUE,"LG-4";"TERMİNAL",#N/A,TRUE,"TERMİNAL";"DETECON",#N/A,TRUE,"DETECON";"Y.10",#N/A,TRUE,"TEMİNAT";"Y.11",#N/A,TRUE,"TEMİNAT"}</definedName>
    <definedName name="ILK" hidden="1">{"'Sheet1'!$L$16"}</definedName>
    <definedName name="imported1" hidden="1">{"DJH3",#N/A,FALSE,"PFL00805";"PJB3",#N/A,FALSE,"PFL00805";"JMD3",#N/A,FALSE,"PFL00805";"DNB3",#N/A,FALSE,"PFL00805";"MJP3",#N/A,FALSE,"PFL00805";"RAB3",#N/A,FALSE,"PFL00805";"GJW3",#N/A,FALSE,"PFL00805";"MASTER3",#N/A,FALSE,"PFL00805"}</definedName>
    <definedName name="imported1_1" hidden="1">{"DJH3",#N/A,FALSE,"PFL00805";"PJB3",#N/A,FALSE,"PFL00805";"JMD3",#N/A,FALSE,"PFL00805";"DNB3",#N/A,FALSE,"PFL00805";"MJP3",#N/A,FALSE,"PFL00805";"RAB3",#N/A,FALSE,"PFL00805";"GJW3",#N/A,FALSE,"PFL00805";"MASTER3",#N/A,FALSE,"PFL00805"}</definedName>
    <definedName name="imported1_1_1" hidden="1">{"DJH3",#N/A,FALSE,"PFL00805";"PJB3",#N/A,FALSE,"PFL00805";"JMD3",#N/A,FALSE,"PFL00805";"DNB3",#N/A,FALSE,"PFL00805";"MJP3",#N/A,FALSE,"PFL00805";"RAB3",#N/A,FALSE,"PFL00805";"GJW3",#N/A,FALSE,"PFL00805";"MASTER3",#N/A,FALSE,"PFL00805"}</definedName>
    <definedName name="imported1_1_2" hidden="1">{"DJH3",#N/A,FALSE,"PFL00805";"PJB3",#N/A,FALSE,"PFL00805";"JMD3",#N/A,FALSE,"PFL00805";"DNB3",#N/A,FALSE,"PFL00805";"MJP3",#N/A,FALSE,"PFL00805";"RAB3",#N/A,FALSE,"PFL00805";"GJW3",#N/A,FALSE,"PFL00805";"MASTER3",#N/A,FALSE,"PFL00805"}</definedName>
    <definedName name="imported1_1_3" hidden="1">{"DJH3",#N/A,FALSE,"PFL00805";"PJB3",#N/A,FALSE,"PFL00805";"JMD3",#N/A,FALSE,"PFL00805";"DNB3",#N/A,FALSE,"PFL00805";"MJP3",#N/A,FALSE,"PFL00805";"RAB3",#N/A,FALSE,"PFL00805";"GJW3",#N/A,FALSE,"PFL00805";"MASTER3",#N/A,FALSE,"PFL00805"}</definedName>
    <definedName name="imported1_1_4" hidden="1">{"DJH3",#N/A,FALSE,"PFL00805";"PJB3",#N/A,FALSE,"PFL00805";"JMD3",#N/A,FALSE,"PFL00805";"DNB3",#N/A,FALSE,"PFL00805";"MJP3",#N/A,FALSE,"PFL00805";"RAB3",#N/A,FALSE,"PFL00805";"GJW3",#N/A,FALSE,"PFL00805";"MASTER3",#N/A,FALSE,"PFL00805"}</definedName>
    <definedName name="imported1_1_5" hidden="1">{"DJH3",#N/A,FALSE,"PFL00805";"PJB3",#N/A,FALSE,"PFL00805";"JMD3",#N/A,FALSE,"PFL00805";"DNB3",#N/A,FALSE,"PFL00805";"MJP3",#N/A,FALSE,"PFL00805";"RAB3",#N/A,FALSE,"PFL00805";"GJW3",#N/A,FALSE,"PFL00805";"MASTER3",#N/A,FALSE,"PFL00805"}</definedName>
    <definedName name="imported1_2" hidden="1">{"DJH3",#N/A,FALSE,"PFL00805";"PJB3",#N/A,FALSE,"PFL00805";"JMD3",#N/A,FALSE,"PFL00805";"DNB3",#N/A,FALSE,"PFL00805";"MJP3",#N/A,FALSE,"PFL00805";"RAB3",#N/A,FALSE,"PFL00805";"GJW3",#N/A,FALSE,"PFL00805";"MASTER3",#N/A,FALSE,"PFL00805"}</definedName>
    <definedName name="imported1_2_1" hidden="1">{"DJH3",#N/A,FALSE,"PFL00805";"PJB3",#N/A,FALSE,"PFL00805";"JMD3",#N/A,FALSE,"PFL00805";"DNB3",#N/A,FALSE,"PFL00805";"MJP3",#N/A,FALSE,"PFL00805";"RAB3",#N/A,FALSE,"PFL00805";"GJW3",#N/A,FALSE,"PFL00805";"MASTER3",#N/A,FALSE,"PFL00805"}</definedName>
    <definedName name="imported1_2_2" hidden="1">{"DJH3",#N/A,FALSE,"PFL00805";"PJB3",#N/A,FALSE,"PFL00805";"JMD3",#N/A,FALSE,"PFL00805";"DNB3",#N/A,FALSE,"PFL00805";"MJP3",#N/A,FALSE,"PFL00805";"RAB3",#N/A,FALSE,"PFL00805";"GJW3",#N/A,FALSE,"PFL00805";"MASTER3",#N/A,FALSE,"PFL00805"}</definedName>
    <definedName name="imported1_2_3" hidden="1">{"DJH3",#N/A,FALSE,"PFL00805";"PJB3",#N/A,FALSE,"PFL00805";"JMD3",#N/A,FALSE,"PFL00805";"DNB3",#N/A,FALSE,"PFL00805";"MJP3",#N/A,FALSE,"PFL00805";"RAB3",#N/A,FALSE,"PFL00805";"GJW3",#N/A,FALSE,"PFL00805";"MASTER3",#N/A,FALSE,"PFL00805"}</definedName>
    <definedName name="imported1_2_4" hidden="1">{"DJH3",#N/A,FALSE,"PFL00805";"PJB3",#N/A,FALSE,"PFL00805";"JMD3",#N/A,FALSE,"PFL00805";"DNB3",#N/A,FALSE,"PFL00805";"MJP3",#N/A,FALSE,"PFL00805";"RAB3",#N/A,FALSE,"PFL00805";"GJW3",#N/A,FALSE,"PFL00805";"MASTER3",#N/A,FALSE,"PFL00805"}</definedName>
    <definedName name="imported1_2_5" hidden="1">{"DJH3",#N/A,FALSE,"PFL00805";"PJB3",#N/A,FALSE,"PFL00805";"JMD3",#N/A,FALSE,"PFL00805";"DNB3",#N/A,FALSE,"PFL00805";"MJP3",#N/A,FALSE,"PFL00805";"RAB3",#N/A,FALSE,"PFL00805";"GJW3",#N/A,FALSE,"PFL00805";"MASTER3",#N/A,FALSE,"PFL00805"}</definedName>
    <definedName name="imported1_3" hidden="1">{"DJH3",#N/A,FALSE,"PFL00805";"PJB3",#N/A,FALSE,"PFL00805";"JMD3",#N/A,FALSE,"PFL00805";"DNB3",#N/A,FALSE,"PFL00805";"MJP3",#N/A,FALSE,"PFL00805";"RAB3",#N/A,FALSE,"PFL00805";"GJW3",#N/A,FALSE,"PFL00805";"MASTER3",#N/A,FALSE,"PFL00805"}</definedName>
    <definedName name="imported1_4" hidden="1">{"DJH3",#N/A,FALSE,"PFL00805";"PJB3",#N/A,FALSE,"PFL00805";"JMD3",#N/A,FALSE,"PFL00805";"DNB3",#N/A,FALSE,"PFL00805";"MJP3",#N/A,FALSE,"PFL00805";"RAB3",#N/A,FALSE,"PFL00805";"GJW3",#N/A,FALSE,"PFL00805";"MASTER3",#N/A,FALSE,"PFL00805"}</definedName>
    <definedName name="imported1_5" hidden="1">{"DJH3",#N/A,FALSE,"PFL00805";"PJB3",#N/A,FALSE,"PFL00805";"JMD3",#N/A,FALSE,"PFL00805";"DNB3",#N/A,FALSE,"PFL00805";"MJP3",#N/A,FALSE,"PFL00805";"RAB3",#N/A,FALSE,"PFL00805";"GJW3",#N/A,FALSE,"PFL00805";"MASTER3",#N/A,FALSE,"PFL00805"}</definedName>
    <definedName name="InclBertProj" hidden="1">#REF!</definedName>
    <definedName name="Income_Statement" hidden="1">IF(COUNTA(#REF!)=0,0,INDEX(#REF!,MATCH(ROW(#REF!),#REF!,TRUE)))+1</definedName>
    <definedName name="INCSTA_FRAIKIN" hidden="1">{"'BGT2001'!$A$1:$AE$112"}</definedName>
    <definedName name="IncTarget" hidden="1">{#N/A,#N/A,FALSE,"Assumptions";#N/A,#N/A,FALSE,"Volumes";#N/A,#N/A,FALSE,"Pricing";#N/A,#N/A,FALSE,"Variable Cost";#N/A,#N/A,FALSE,"Investment";#N/A,#N/A,FALSE,"Profitability";#N/A,#N/A,FALSE,"Business Comparison"}</definedName>
    <definedName name="Indicat.bis" hidden="1">{"'PROFILS'!$A$2:$E$3"}</definedName>
    <definedName name="inflList" hidden="1">"00000000000000000000000000000000000000000000000000000000000000000000000000000000000000000000000000000000000000000000000000000000000000000000000000000000000000000000000000000000000000000000000000000000"</definedName>
    <definedName name="inicat.client" hidden="1">{"'PROFILS'!$A$2:$E$3"}</definedName>
    <definedName name="InstCap" hidden="1">#REF!,#REF!,#REF!,#REF!,#REF!,#REF!,#REF!,#REF!</definedName>
    <definedName name="Interest" localSheetId="18" hidden="1">#REF!</definedName>
    <definedName name="Interest" localSheetId="15" hidden="1">#REF!</definedName>
    <definedName name="Interest" localSheetId="0" hidden="1">#REF!</definedName>
    <definedName name="Interest" localSheetId="2" hidden="1">#REF!</definedName>
    <definedName name="Interest" hidden="1">#REF!</definedName>
    <definedName name="intro" hidden="1">{"pty",#N/A,FALSE,"PROVSAS";#N/A,#N/A,FALSE,"PROVLTD";#N/A,#N/A,FALSE,"PROVSAS";#N/A,#N/A,FALSE,"PROVNV"}</definedName>
    <definedName name="IntroPrintArea" hidden="1">#REF!</definedName>
    <definedName name="investmentz" hidden="1">{#N/A,#N/A,FALSE,"Cover";#N/A,#N/A,FALSE,"Assumptions";#N/A,#N/A,FALSE,"Volumes";#N/A,#N/A,FALSE,"Pricing";#N/A,#N/A,FALSE,"TFLE Walk";#N/A,#N/A,FALSE,"Variable Cost";#N/A,#N/A,FALSE,"Sensitivity";#N/A,#N/A,FALSE,"Investment";#N/A,#N/A,FALSE,"Profitability"}</definedName>
    <definedName name="ioh" hidden="1">{#N/A,#N/A,FALSE,"SUMMARY REPORT"}</definedName>
    <definedName name="iop_1" hidden="1">{"'Sheet1'!$L$16"}</definedName>
    <definedName name="iop_1_1" hidden="1">{"'Sheet1'!$L$16"}</definedName>
    <definedName name="iop_2" hidden="1">{"'Sheet1'!$L$16"}</definedName>
    <definedName name="iopiop" hidden="1">{#N/A,#N/A,FALSE,"str_title";#N/A,#N/A,FALSE,"SUM";#N/A,#N/A,FALSE,"Scope";#N/A,#N/A,FALSE,"PIE-Jn";#N/A,#N/A,FALSE,"PIE-Jn_Hz";#N/A,#N/A,FALSE,"Liq_Plan";#N/A,#N/A,FALSE,"S_Curve";#N/A,#N/A,FALSE,"Liq_Prof";#N/A,#N/A,FALSE,"Man_Pwr";#N/A,#N/A,FALSE,"Man_Prof"}</definedName>
    <definedName name="iopo" hidden="1">{"'Model'!$A$1:$N$53"}</definedName>
    <definedName name="iorior" hidden="1">{#N/A,#N/A,FALSE,"PM8 table"}</definedName>
    <definedName name="ipij" hidden="1">{#N/A,#N/A,FALSE,"17MAY";#N/A,#N/A,FALSE,"24MAY"}</definedName>
    <definedName name="IQ_1_4_FAMILY_JUNIOR_LIENS_CHARGE_OFFS_FDIC" hidden="1">"c6605"</definedName>
    <definedName name="IQ_1_4_FAMILY_JUNIOR_LIENS_NET_CHARGE_OFFS_FDIC" hidden="1">"c6643"</definedName>
    <definedName name="IQ_1_4_FAMILY_JUNIOR_LIENS_RECOVERIES_FDIC" hidden="1">"c6624"</definedName>
    <definedName name="IQ_1_4_FAMILY_SENIOR_LIENS_CHARGE_OFFS_FDIC" hidden="1">"c6604"</definedName>
    <definedName name="IQ_1_4_FAMILY_SENIOR_LIENS_NET_CHARGE_OFFS_FDIC" hidden="1">"c6642"</definedName>
    <definedName name="IQ_1_4_FAMILY_SENIOR_LIENS_RECOVERIES_FDIC" hidden="1">"c6623"</definedName>
    <definedName name="IQ_1_4_HOME_EQUITY_NET_LOANS_FDIC" hidden="1">"c6441"</definedName>
    <definedName name="IQ_1_4_RESIDENTIAL_FIRST_LIENS_NET_LOANS_FDIC" hidden="1">"c6439"</definedName>
    <definedName name="IQ_1_4_RESIDENTIAL_JUNIOR_LIENS_NET_LOANS_FDIC" hidden="1">"c6440"</definedName>
    <definedName name="IQ_1_4_RESIDENTIAL_LOANS_FDIC" hidden="1">"c6310"</definedName>
    <definedName name="IQ_30YR_FIXED_MORTGAGE" hidden="1">"c6811"</definedName>
    <definedName name="IQ_30YR_FIXED_MORTGAGE_FC" hidden="1">"c7691"</definedName>
    <definedName name="IQ_30YR_FIXED_MORTGAGE_POP" hidden="1">"c7031"</definedName>
    <definedName name="IQ_30YR_FIXED_MORTGAGE_POP_FC" hidden="1">"c7911"</definedName>
    <definedName name="IQ_30YR_FIXED_MORTGAGE_YOY" hidden="1">"c7251"</definedName>
    <definedName name="IQ_30YR_FIXED_MORTGAGE_YOY_FC" hidden="1">"c8131"</definedName>
    <definedName name="IQ_ACCOUNT_CHANGE" hidden="1">"c413"</definedName>
    <definedName name="IQ_ACCOUNTING_STANDARD" hidden="1">"c4539"</definedName>
    <definedName name="IQ_ACCOUNTS_PAY" hidden="1">"c32"</definedName>
    <definedName name="IQ_ACCR_INT_PAY" hidden="1">"c1"</definedName>
    <definedName name="IQ_ACCR_INT_PAY_CF" hidden="1">"c2"</definedName>
    <definedName name="IQ_ACCR_INT_RECEIV" hidden="1">"c3"</definedName>
    <definedName name="IQ_ACCR_INT_RECEIV_CF" hidden="1">"c4"</definedName>
    <definedName name="IQ_ACCRUED_EXP" hidden="1">"c8"</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"c7"</definedName>
    <definedName name="IQ_ACCUMULATED_PENSION_OBLIGATION" hidden="1">"c2108"</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RED_BY_REPORTING_BANK_FDIC" hidden="1">"c6535"</definedName>
    <definedName name="IQ_ACQUISITION_RE_ASSETS" hidden="1">"c1628"</definedName>
    <definedName name="IQ_ACTUAL_PRODUCTION_ALUM" hidden="1">"c9247"</definedName>
    <definedName name="IQ_ACTUAL_PRODUCTION_CATHODE_COP" hidden="1">"c9192"</definedName>
    <definedName name="IQ_ACTUAL_PRODUCTION_COAL" hidden="1">"c9821"</definedName>
    <definedName name="IQ_ACTUAL_PRODUCTION_COP" hidden="1">"c9191"</definedName>
    <definedName name="IQ_ACTUAL_PRODUCTION_DIAM" hidden="1">"c9671"</definedName>
    <definedName name="IQ_ACTUAL_PRODUCTION_GOLD" hidden="1">"c9032"</definedName>
    <definedName name="IQ_ACTUAL_PRODUCTION_IRON" hidden="1">"c9406"</definedName>
    <definedName name="IQ_ACTUAL_PRODUCTION_LEAD" hidden="1">"c9459"</definedName>
    <definedName name="IQ_ACTUAL_PRODUCTION_MANG" hidden="1">"c9512"</definedName>
    <definedName name="IQ_ACTUAL_PRODUCTION_MET_COAL" hidden="1">"c9761"</definedName>
    <definedName name="IQ_ACTUAL_PRODUCTION_MOLYB" hidden="1">"c9724"</definedName>
    <definedName name="IQ_ACTUAL_PRODUCTION_NICK" hidden="1">"c9300"</definedName>
    <definedName name="IQ_ACTUAL_PRODUCTION_PLAT" hidden="1">"c9138"</definedName>
    <definedName name="IQ_ACTUAL_PRODUCTION_SILVER" hidden="1">"c9085"</definedName>
    <definedName name="IQ_ACTUAL_PRODUCTION_STEAM" hidden="1">"c9791"</definedName>
    <definedName name="IQ_ACTUAL_PRODUCTION_TITAN" hidden="1">"c9565"</definedName>
    <definedName name="IQ_ACTUAL_PRODUCTION_URAN" hidden="1">"c9618"</definedName>
    <definedName name="IQ_ACTUAL_PRODUCTION_ZINC" hidden="1">"c9353"</definedName>
    <definedName name="IQ_AD" hidden="1">"c7"</definedName>
    <definedName name="IQ_ADD_PAID_IN" hidden="1">"c39"</definedName>
    <definedName name="IQ_ADDIN" hidden="1">"AUTO"</definedName>
    <definedName name="IQ_ADDITIONAL_NON_INT_INC_FDIC" hidden="1">"c6574"</definedName>
    <definedName name="IQ_ADJ_AVG_BANK_ASSETS" hidden="1">"c2671"</definedName>
    <definedName name="IQ_ADJUSTABLE_RATE_LOANS_FDIC" hidden="1">"c6375"</definedName>
    <definedName name="IQ_ADJUSTED_NAV_COVERED" hidden="1">"c9963"</definedName>
    <definedName name="IQ_ADJUSTED_NAV_GROUP" hidden="1">"c9949"</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FFO" hidden="1">"c8756"</definedName>
    <definedName name="IQ_AFFO_PER_SHARE_BASIC" hidden="1">"c8869"</definedName>
    <definedName name="IQ_AFFO_PER_SHARE_DILUTED" hidden="1">"c8870"</definedName>
    <definedName name="IQ_AFTER_TAX_INCOME_FDIC" hidden="1">"c6583"</definedName>
    <definedName name="IQ_AGENCY" hidden="1">"c8960"</definedName>
    <definedName name="IQ_AGRICULTURAL_PRODUCTION_CHARGE_OFFS_FDIC" hidden="1">"c6597"</definedName>
    <definedName name="IQ_AGRICULTURAL_PRODUCTION_CHARGE_OFFS_LESS_THAN_300M_FDIC" hidden="1">"c6655"</definedName>
    <definedName name="IQ_AGRICULTURAL_PRODUCTION_NET_CHARGE_OFFS_FDIC" hidden="1">"c6635"</definedName>
    <definedName name="IQ_AGRICULTURAL_PRODUCTION_NET_CHARGE_OFFS_LESS_THAN_300M_FDIC" hidden="1">"c6657"</definedName>
    <definedName name="IQ_AGRICULTURAL_PRODUCTION_RECOVERIES_FDIC" hidden="1">"c6616"</definedName>
    <definedName name="IQ_AGRICULTURAL_PRODUCTION_RECOVERIES_LESS_THAN_300M_FDIC" hidden="1">"c6656"</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AVG_PSGR_FARE" hidden="1">"c10029"</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NUMBER_HRS_FLOWN" hidden="1">"c10037"</definedName>
    <definedName name="IQ_AIR_NUMBER_OPERATING_AIRCRAFT_AVG" hidden="1">"c10035"</definedName>
    <definedName name="IQ_AIR_NUMBER_TRIPS_FLOWN" hidden="1">"c10030"</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EX_PER_ASK_EXCL_FUEL" hidden="1">"c10034"</definedName>
    <definedName name="IQ_AIR_OPEX_PER_ASM_EXCL_FUEL" hidden="1">"c10033"</definedName>
    <definedName name="IQ_AIR_OPTIONS" hidden="1">"c2837"</definedName>
    <definedName name="IQ_AIR_ORDERS" hidden="1">"c2836"</definedName>
    <definedName name="IQ_AIR_OWNED" hidden="1">"c2832"</definedName>
    <definedName name="IQ_AIR_PERCENTAGE_SALES_VIA_INTERNET" hidden="1">"c10036"</definedName>
    <definedName name="IQ_AIR_PSGR_HAUL_AVG_LENGTH_KM" hidden="1">"c10032"</definedName>
    <definedName name="IQ_AIR_PSGR_HAUL_AVG_LENGTH_MILES" hidden="1">"c10031"</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"c16"</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ENDED_BALANCE_PREVIOUS_YR_FDIC" hidden="1">"c6499"</definedName>
    <definedName name="IQ_AMORT_EXPENSE_FDIC" hidden="1">"c6677"</definedName>
    <definedName name="IQ_AMORTIZATION" hidden="1">"c1471"</definedName>
    <definedName name="IQ_AMORTIZED_COST_FDIC" hidden="1">"c6426"</definedName>
    <definedName name="IQ_AMT_OUT" hidden="1">"c2145"</definedName>
    <definedName name="IQ_ANALYST_DET_EST" hidden="1">"c12043"</definedName>
    <definedName name="IQ_ANALYST_DET_EST_THOM" hidden="1">"c12071"</definedName>
    <definedName name="IQ_ANALYST_NON_PER_DET_EST" hidden="1">"c12755"</definedName>
    <definedName name="IQ_ANALYST_NON_PER_DET_EST_THOM" hidden="1">"c12759"</definedName>
    <definedName name="IQ_ANNU_DISTRIBUTION_UNIT" hidden="1">"c3004"</definedName>
    <definedName name="IQ_ANNUAL_DIVIDEND" hidden="1">"c229"</definedName>
    <definedName name="IQ_ANNUAL_PREMIUM_EQUIVALENT_NEW_BUSINESS" hidden="1">"c9972"</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BACKED_FDIC" hidden="1">"c6301"</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AP" hidden="1">"c8883"</definedName>
    <definedName name="IQ_ASSETS_AP_ABS" hidden="1">"c8902"</definedName>
    <definedName name="IQ_ASSETS_CAP_LEASE_DEPR" hidden="1">"c2068"</definedName>
    <definedName name="IQ_ASSETS_CAP_LEASE_GROSS" hidden="1">"c2069"</definedName>
    <definedName name="IQ_ASSETS_HELD_FDIC" hidden="1">"c6305"</definedName>
    <definedName name="IQ_ASSETS_NAME_AP" hidden="1">"c8921"</definedName>
    <definedName name="IQ_ASSETS_NAME_AP_ABS" hidden="1">"c8940"</definedName>
    <definedName name="IQ_ASSETS_OPER_LEASE_DEPR" hidden="1">"c2070"</definedName>
    <definedName name="IQ_ASSETS_OPER_LEASE_GROSS" hidden="1">"c2071"</definedName>
    <definedName name="IQ_ASSETS_PER_EMPLOYEE_FDIC" hidden="1">"c6737"</definedName>
    <definedName name="IQ_ASSETS_SOLD_1_4_FAMILY_LOANS_FDIC" hidden="1">"c6686"</definedName>
    <definedName name="IQ_ASSETS_SOLD_AUTO_LOANS_FDIC" hidden="1">"c6680"</definedName>
    <definedName name="IQ_ASSETS_SOLD_CL_LOANS_FDIC" hidden="1">"c6681"</definedName>
    <definedName name="IQ_ASSETS_SOLD_CREDIT_CARDS_RECEIVABLES_FDIC" hidden="1">"c6683"</definedName>
    <definedName name="IQ_ASSETS_SOLD_HOME_EQUITY_LINES_FDIC" hidden="1">"c6684"</definedName>
    <definedName name="IQ_ASSETS_SOLD_OTHER_CONSUMER_LOANS_FDIC" hidden="1">"c6682"</definedName>
    <definedName name="IQ_ASSETS_SOLD_OTHER_LOANS_FDIC" hidden="1">"c6685"</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M" hidden="1">"c10043"</definedName>
    <definedName name="IQ_AUM_EQUITY_FUNDS" hidden="1">"c10039"</definedName>
    <definedName name="IQ_AUM_FIXED_INCOME_FUNDS" hidden="1">"c10040"</definedName>
    <definedName name="IQ_AUM_MONEY_MARKET_FUNDS" hidden="1">"c10041"</definedName>
    <definedName name="IQ_AUM_OTHER" hidden="1">"c10042"</definedName>
    <definedName name="IQ_AUTO_REGIST_NEW" hidden="1">"c6923"</definedName>
    <definedName name="IQ_AUTO_REGIST_NEW_APR" hidden="1">"c7583"</definedName>
    <definedName name="IQ_AUTO_REGIST_NEW_APR_FC" hidden="1">"c8463"</definedName>
    <definedName name="IQ_AUTO_REGIST_NEW_FC" hidden="1">"c7803"</definedName>
    <definedName name="IQ_AUTO_REGIST_NEW_POP" hidden="1">"c7143"</definedName>
    <definedName name="IQ_AUTO_REGIST_NEW_POP_FC" hidden="1">"c8023"</definedName>
    <definedName name="IQ_AUTO_REGIST_NEW_YOY" hidden="1">"c7363"</definedName>
    <definedName name="IQ_AUTO_REGIST_NEW_YOY_FC" hidden="1">"c8243"</definedName>
    <definedName name="IQ_AUTO_SALES_DOM" hidden="1">"c6852"</definedName>
    <definedName name="IQ_AUTO_SALES_DOM_APR" hidden="1">"c7512"</definedName>
    <definedName name="IQ_AUTO_SALES_DOM_APR_FC" hidden="1">"c8392"</definedName>
    <definedName name="IQ_AUTO_SALES_DOM_FC" hidden="1">"c7732"</definedName>
    <definedName name="IQ_AUTO_SALES_DOM_POP" hidden="1">"c7072"</definedName>
    <definedName name="IQ_AUTO_SALES_DOM_POP_FC" hidden="1">"c7952"</definedName>
    <definedName name="IQ_AUTO_SALES_DOM_YOY" hidden="1">"c7292"</definedName>
    <definedName name="IQ_AUTO_SALES_DOM_YOY_FC" hidden="1">"c8172"</definedName>
    <definedName name="IQ_AUTO_SALES_FOREIGN" hidden="1">"c6873"</definedName>
    <definedName name="IQ_AUTO_SALES_FOREIGN_APR" hidden="1">"c7533"</definedName>
    <definedName name="IQ_AUTO_SALES_FOREIGN_APR_FC" hidden="1">"c8413"</definedName>
    <definedName name="IQ_AUTO_SALES_FOREIGN_FC" hidden="1">"c7753"</definedName>
    <definedName name="IQ_AUTO_SALES_FOREIGN_POP" hidden="1">"c7093"</definedName>
    <definedName name="IQ_AUTO_SALES_FOREIGN_POP_FC" hidden="1">"c7973"</definedName>
    <definedName name="IQ_AUTO_SALES_FOREIGN_YOY" hidden="1">"c7313"</definedName>
    <definedName name="IQ_AUTO_SALES_FOREIGN_YOY_FC" hidden="1">"c8193"</definedName>
    <definedName name="IQ_AUTO_WRITTEN" hidden="1">"c62"</definedName>
    <definedName name="IQ_AVAILABLE_FOR_SALE_FDIC" hidden="1">"c6409"</definedName>
    <definedName name="IQ_AVERAGE_ASSETS_FDIC" hidden="1">"c6362"</definedName>
    <definedName name="IQ_AVERAGE_ASSETS_QUART_FDIC" hidden="1">"c6363"</definedName>
    <definedName name="IQ_AVERAGE_EARNING_ASSETS_FDIC" hidden="1">"c6748"</definedName>
    <definedName name="IQ_AVERAGE_EQUITY_FDIC" hidden="1">"c6749"</definedName>
    <definedName name="IQ_AVERAGE_LOANS_FDIC" hidden="1">"c6750"</definedName>
    <definedName name="IQ_AVG_BANK_ASSETS" hidden="1">"c2072"</definedName>
    <definedName name="IQ_AVG_BANK_LOANS" hidden="1">"c2073"</definedName>
    <definedName name="IQ_AVG_BROKER_REC" hidden="1">"c63"</definedName>
    <definedName name="IQ_AVG_BROKER_REC_CIQ" hidden="1">"c3612"</definedName>
    <definedName name="IQ_AVG_BROKER_REC_NO" hidden="1">"c64"</definedName>
    <definedName name="IQ_AVG_BROKER_REC_NO_CIQ" hidden="1">"c4657"</definedName>
    <definedName name="IQ_AVG_BROKER_REC_NO_REUT" hidden="1">"c5315"</definedName>
    <definedName name="IQ_AVG_BROKER_REC_NO_THOM" hidden="1">"c5094"</definedName>
    <definedName name="IQ_AVG_BROKER_REC_REUT" hidden="1">"c3630"</definedName>
    <definedName name="IQ_AVG_BROKER_REC_THOM" hidden="1">"c3648"</definedName>
    <definedName name="IQ_AVG_CALORIFIC_VALUE_COAL" hidden="1">"c9828"</definedName>
    <definedName name="IQ_AVG_CALORIFIC_VALUE_MET_COAL" hidden="1">"c9764"</definedName>
    <definedName name="IQ_AVG_CALORIFIC_VALUE_STEAM" hidden="1">"c9794"</definedName>
    <definedName name="IQ_AVG_DAILY_VOL" hidden="1">"c65"</definedName>
    <definedName name="IQ_AVG_EMPLOYEES" hidden="1">"c6019"</definedName>
    <definedName name="IQ_AVG_GRADE_ALUM" hidden="1">"c9254"</definedName>
    <definedName name="IQ_AVG_GRADE_COP" hidden="1">"c9201"</definedName>
    <definedName name="IQ_AVG_GRADE_DIAM" hidden="1">"c9678"</definedName>
    <definedName name="IQ_AVG_GRADE_GOLD" hidden="1">"c9039"</definedName>
    <definedName name="IQ_AVG_GRADE_IRON" hidden="1">"c9413"</definedName>
    <definedName name="IQ_AVG_GRADE_LEAD" hidden="1">"c9466"</definedName>
    <definedName name="IQ_AVG_GRADE_MANG" hidden="1">"c9519"</definedName>
    <definedName name="IQ_AVG_GRADE_MOLYB" hidden="1">"c9731"</definedName>
    <definedName name="IQ_AVG_GRADE_NICK" hidden="1">"c9307"</definedName>
    <definedName name="IQ_AVG_GRADE_PLAT" hidden="1">"c9145"</definedName>
    <definedName name="IQ_AVG_GRADE_SILVER" hidden="1">"c9092"</definedName>
    <definedName name="IQ_AVG_GRADE_TITAN" hidden="1">"c9572"</definedName>
    <definedName name="IQ_AVG_GRADE_URAN" hidden="1">"c9625"</definedName>
    <definedName name="IQ_AVG_GRADE_ZINC" hidden="1">"c9360"</definedName>
    <definedName name="IQ_AVG_INDUSTRY_REC" hidden="1">"c4455"</definedName>
    <definedName name="IQ_AVG_INDUSTRY_REC_CIQ" hidden="1">"c4984"</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PRODUCTION_PER_MINE_ALUM" hidden="1">"c9249"</definedName>
    <definedName name="IQ_AVG_PRODUCTION_PER_MINE_COAL" hidden="1">"c9823"</definedName>
    <definedName name="IQ_AVG_PRODUCTION_PER_MINE_COP" hidden="1">"c9194"</definedName>
    <definedName name="IQ_AVG_PRODUCTION_PER_MINE_DIAM" hidden="1">"c9673"</definedName>
    <definedName name="IQ_AVG_PRODUCTION_PER_MINE_GOLD" hidden="1">"c9034"</definedName>
    <definedName name="IQ_AVG_PRODUCTION_PER_MINE_IRON" hidden="1">"c9408"</definedName>
    <definedName name="IQ_AVG_PRODUCTION_PER_MINE_LEAD" hidden="1">"c9461"</definedName>
    <definedName name="IQ_AVG_PRODUCTION_PER_MINE_MANG" hidden="1">"c9514"</definedName>
    <definedName name="IQ_AVG_PRODUCTION_PER_MINE_MOLYB" hidden="1">"c9726"</definedName>
    <definedName name="IQ_AVG_PRODUCTION_PER_MINE_NICK" hidden="1">"c9302"</definedName>
    <definedName name="IQ_AVG_PRODUCTION_PER_MINE_PLAT" hidden="1">"c9140"</definedName>
    <definedName name="IQ_AVG_PRODUCTION_PER_MINE_SILVER" hidden="1">"c9087"</definedName>
    <definedName name="IQ_AVG_PRODUCTION_PER_MINE_TITAN" hidden="1">"c9567"</definedName>
    <definedName name="IQ_AVG_PRODUCTION_PER_MINE_URAN" hidden="1">"c9620"</definedName>
    <definedName name="IQ_AVG_PRODUCTION_PER_MINE_ZINC" hidden="1">"c9355"</definedName>
    <definedName name="IQ_AVG_REAL_PRICE_POST_TREAT_REFINING_ALUM" hidden="1">"c9259"</definedName>
    <definedName name="IQ_AVG_REAL_PRICE_POST_TREAT_REFINING_COP" hidden="1">"c9206"</definedName>
    <definedName name="IQ_AVG_REAL_PRICE_POST_TREAT_REFINING_DIAM" hidden="1">"c9683"</definedName>
    <definedName name="IQ_AVG_REAL_PRICE_POST_TREAT_REFINING_GOLD" hidden="1">"c9044"</definedName>
    <definedName name="IQ_AVG_REAL_PRICE_POST_TREAT_REFINING_IRON" hidden="1">"c9418"</definedName>
    <definedName name="IQ_AVG_REAL_PRICE_POST_TREAT_REFINING_LEAD" hidden="1">"c9471"</definedName>
    <definedName name="IQ_AVG_REAL_PRICE_POST_TREAT_REFINING_MANG" hidden="1">"c9524"</definedName>
    <definedName name="IQ_AVG_REAL_PRICE_POST_TREAT_REFINING_MOLYB" hidden="1">"c9736"</definedName>
    <definedName name="IQ_AVG_REAL_PRICE_POST_TREAT_REFINING_NICK" hidden="1">"c9311"</definedName>
    <definedName name="IQ_AVG_REAL_PRICE_POST_TREAT_REFINING_PLAT" hidden="1">"c9150"</definedName>
    <definedName name="IQ_AVG_REAL_PRICE_POST_TREAT_REFINING_SILVER" hidden="1">"c9097"</definedName>
    <definedName name="IQ_AVG_REAL_PRICE_POST_TREAT_REFINING_TITAN" hidden="1">"c9577"</definedName>
    <definedName name="IQ_AVG_REAL_PRICE_POST_TREAT_REFINING_URAN" hidden="1">"c9630"</definedName>
    <definedName name="IQ_AVG_REAL_PRICE_POST_TREAT_REFINING_ZINC" hidden="1">"c9365"</definedName>
    <definedName name="IQ_AVG_REAL_PRICE_PRE_TREAT_REFINING_ALUM" hidden="1">"c9258"</definedName>
    <definedName name="IQ_AVG_REAL_PRICE_PRE_TREAT_REFINING_COP" hidden="1">"c9205"</definedName>
    <definedName name="IQ_AVG_REAL_PRICE_PRE_TREAT_REFINING_DIAM" hidden="1">"c9682"</definedName>
    <definedName name="IQ_AVG_REAL_PRICE_PRE_TREAT_REFINING_GOLD" hidden="1">"c9043"</definedName>
    <definedName name="IQ_AVG_REAL_PRICE_PRE_TREAT_REFINING_IRON" hidden="1">"c9417"</definedName>
    <definedName name="IQ_AVG_REAL_PRICE_PRE_TREAT_REFINING_LEAD" hidden="1">"c9470"</definedName>
    <definedName name="IQ_AVG_REAL_PRICE_PRE_TREAT_REFINING_MANG" hidden="1">"c9523"</definedName>
    <definedName name="IQ_AVG_REAL_PRICE_PRE_TREAT_REFINING_MOLYB" hidden="1">"c9735"</definedName>
    <definedName name="IQ_AVG_REAL_PRICE_PRE_TREAT_REFINING_NICK" hidden="1">"c9312"</definedName>
    <definedName name="IQ_AVG_REAL_PRICE_PRE_TREAT_REFINING_PLAT" hidden="1">"c9149"</definedName>
    <definedName name="IQ_AVG_REAL_PRICE_PRE_TREAT_REFINING_SILVER" hidden="1">"c9096"</definedName>
    <definedName name="IQ_AVG_REAL_PRICE_PRE_TREAT_REFINING_TITAN" hidden="1">"c9576"</definedName>
    <definedName name="IQ_AVG_REAL_PRICE_PRE_TREAT_REFINING_URAN" hidden="1">"c9629"</definedName>
    <definedName name="IQ_AVG_REAL_PRICE_PRE_TREAT_REFINING_ZINC" hidden="1">"c9364"</definedName>
    <definedName name="IQ_AVG_REALIZED_PRICE_AFTER_HEDGING_ALUM" hidden="1">"c9257"</definedName>
    <definedName name="IQ_AVG_REALIZED_PRICE_AFTER_HEDGING_COAL" hidden="1">"c9830"</definedName>
    <definedName name="IQ_AVG_REALIZED_PRICE_AFTER_HEDGING_COP" hidden="1">"c9204"</definedName>
    <definedName name="IQ_AVG_REALIZED_PRICE_AFTER_HEDGING_DIAM" hidden="1">"c9681"</definedName>
    <definedName name="IQ_AVG_REALIZED_PRICE_AFTER_HEDGING_GOLD" hidden="1">"c9042"</definedName>
    <definedName name="IQ_AVG_REALIZED_PRICE_AFTER_HEDGING_IRON" hidden="1">"c9416"</definedName>
    <definedName name="IQ_AVG_REALIZED_PRICE_AFTER_HEDGING_LEAD" hidden="1">"c9469"</definedName>
    <definedName name="IQ_AVG_REALIZED_PRICE_AFTER_HEDGING_MANG" hidden="1">"c9522"</definedName>
    <definedName name="IQ_AVG_REALIZED_PRICE_AFTER_HEDGING_MET_COAL" hidden="1">"c9766"</definedName>
    <definedName name="IQ_AVG_REALIZED_PRICE_AFTER_HEDGING_MOLYB" hidden="1">"c9734"</definedName>
    <definedName name="IQ_AVG_REALIZED_PRICE_AFTER_HEDGING_NICK" hidden="1">"c9310"</definedName>
    <definedName name="IQ_AVG_REALIZED_PRICE_AFTER_HEDGING_PLAT" hidden="1">"c9148"</definedName>
    <definedName name="IQ_AVG_REALIZED_PRICE_AFTER_HEDGING_SILVER" hidden="1">"c9095"</definedName>
    <definedName name="IQ_AVG_REALIZED_PRICE_AFTER_HEDGING_STEAM" hidden="1">"c9796"</definedName>
    <definedName name="IQ_AVG_REALIZED_PRICE_AFTER_HEDGING_TITAN" hidden="1">"c9575"</definedName>
    <definedName name="IQ_AVG_REALIZED_PRICE_AFTER_HEDGING_URAN" hidden="1">"c9628"</definedName>
    <definedName name="IQ_AVG_REALIZED_PRICE_AFTER_HEDGING_ZINC" hidden="1">"c9363"</definedName>
    <definedName name="IQ_AVG_REALIZED_PRICE_BEFORE_HEDGING_ALUM" hidden="1">"c9256"</definedName>
    <definedName name="IQ_AVG_REALIZED_PRICE_BEFORE_HEDGING_COAL" hidden="1">"c9829"</definedName>
    <definedName name="IQ_AVG_REALIZED_PRICE_BEFORE_HEDGING_COP" hidden="1">"c9203"</definedName>
    <definedName name="IQ_AVG_REALIZED_PRICE_BEFORE_HEDGING_DIAM" hidden="1">"c9680"</definedName>
    <definedName name="IQ_AVG_REALIZED_PRICE_BEFORE_HEDGING_GOLD" hidden="1">"c9041"</definedName>
    <definedName name="IQ_AVG_REALIZED_PRICE_BEFORE_HEDGING_IRON" hidden="1">"c9415"</definedName>
    <definedName name="IQ_AVG_REALIZED_PRICE_BEFORE_HEDGING_LEAD" hidden="1">"c9468"</definedName>
    <definedName name="IQ_AVG_REALIZED_PRICE_BEFORE_HEDGING_MANG" hidden="1">"c9521"</definedName>
    <definedName name="IQ_AVG_REALIZED_PRICE_BEFORE_HEDGING_MET_COAL" hidden="1">"c9765"</definedName>
    <definedName name="IQ_AVG_REALIZED_PRICE_BEFORE_HEDGING_MOLYB" hidden="1">"c9733"</definedName>
    <definedName name="IQ_AVG_REALIZED_PRICE_BEFORE_HEDGING_NICK" hidden="1">"c9309"</definedName>
    <definedName name="IQ_AVG_REALIZED_PRICE_BEFORE_HEDGING_PLAT" hidden="1">"c9147"</definedName>
    <definedName name="IQ_AVG_REALIZED_PRICE_BEFORE_HEDGING_SILVER" hidden="1">"c9094"</definedName>
    <definedName name="IQ_AVG_REALIZED_PRICE_BEFORE_HEDGING_STEAM" hidden="1">"c9795"</definedName>
    <definedName name="IQ_AVG_REALIZED_PRICE_BEFORE_HEDGING_TITAN" hidden="1">"c9574"</definedName>
    <definedName name="IQ_AVG_REALIZED_PRICE_BEFORE_HEDGING_URAN" hidden="1">"c9627"</definedName>
    <definedName name="IQ_AVG_REALIZED_PRICE_BEFORE_HEDGING_ZINC" hidden="1">"c9362"</definedName>
    <definedName name="IQ_AVG_SHAREOUTSTANDING" hidden="1">"c83"</definedName>
    <definedName name="IQ_AVG_TEMP_EMPLOYEES" hidden="1">"c6020"</definedName>
    <definedName name="IQ_AVG_TEV" hidden="1">"c84"</definedName>
    <definedName name="IQ_AVG_VOLUME" hidden="1">"c65"</definedName>
    <definedName name="IQ_AVG_WAGES" hidden="1">"c6812"</definedName>
    <definedName name="IQ_AVG_WAGES_APR" hidden="1">"c7472"</definedName>
    <definedName name="IQ_AVG_WAGES_APR_FC" hidden="1">"c8352"</definedName>
    <definedName name="IQ_AVG_WAGES_FC" hidden="1">"c7692"</definedName>
    <definedName name="IQ_AVG_WAGES_POP" hidden="1">"c7032"</definedName>
    <definedName name="IQ_AVG_WAGES_POP_FC" hidden="1">"c7912"</definedName>
    <definedName name="IQ_AVG_WAGES_YOY" hidden="1">"c7252"</definedName>
    <definedName name="IQ_AVG_WAGES_YOY_FC" hidden="1">"c8132"</definedName>
    <definedName name="IQ_BALANCE_GOODS_APR_FC_UNUSED" hidden="1">"c8353"</definedName>
    <definedName name="IQ_BALANCE_GOODS_APR_FC_UNUSED_UNUSED_UNUSED" hidden="1">"c8353"</definedName>
    <definedName name="IQ_BALANCE_GOODS_APR_UNUSED" hidden="1">"c7473"</definedName>
    <definedName name="IQ_BALANCE_GOODS_APR_UNUSED_UNUSED_UNUSED" hidden="1">"c7473"</definedName>
    <definedName name="IQ_BALANCE_GOODS_FC_UNUSED" hidden="1">"c7693"</definedName>
    <definedName name="IQ_BALANCE_GOODS_FC_UNUSED_UNUSED_UNUSED" hidden="1">"c7693"</definedName>
    <definedName name="IQ_BALANCE_GOODS_POP_FC_UNUSED" hidden="1">"c7913"</definedName>
    <definedName name="IQ_BALANCE_GOODS_POP_FC_UNUSED_UNUSED_UNUSED" hidden="1">"c7913"</definedName>
    <definedName name="IQ_BALANCE_GOODS_POP_UNUSED" hidden="1">"c7033"</definedName>
    <definedName name="IQ_BALANCE_GOODS_POP_UNUSED_UNUSED_UNUSED" hidden="1">"c7033"</definedName>
    <definedName name="IQ_BALANCE_GOODS_REAL" hidden="1">"c6952"</definedName>
    <definedName name="IQ_BALANCE_GOODS_REAL_APR" hidden="1">"c7612"</definedName>
    <definedName name="IQ_BALANCE_GOODS_REAL_APR_FC" hidden="1">"c8492"</definedName>
    <definedName name="IQ_BALANCE_GOODS_REAL_FC" hidden="1">"c7832"</definedName>
    <definedName name="IQ_BALANCE_GOODS_REAL_POP" hidden="1">"c7172"</definedName>
    <definedName name="IQ_BALANCE_GOODS_REAL_POP_FC" hidden="1">"c8052"</definedName>
    <definedName name="IQ_BALANCE_GOODS_REAL_SAAR" hidden="1">"c6953"</definedName>
    <definedName name="IQ_BALANCE_GOODS_REAL_SAAR_APR" hidden="1">"c7613"</definedName>
    <definedName name="IQ_BALANCE_GOODS_REAL_SAAR_APR_FC" hidden="1">"c8493"</definedName>
    <definedName name="IQ_BALANCE_GOODS_REAL_SAAR_FC" hidden="1">"c7833"</definedName>
    <definedName name="IQ_BALANCE_GOODS_REAL_SAAR_POP" hidden="1">"c7173"</definedName>
    <definedName name="IQ_BALANCE_GOODS_REAL_SAAR_POP_FC" hidden="1">"c8053"</definedName>
    <definedName name="IQ_BALANCE_GOODS_REAL_SAAR_USD_APR_FC" hidden="1">"c11893"</definedName>
    <definedName name="IQ_BALANCE_GOODS_REAL_SAAR_USD_FC" hidden="1">"c11890"</definedName>
    <definedName name="IQ_BALANCE_GOODS_REAL_SAAR_USD_POP_FC" hidden="1">"c11891"</definedName>
    <definedName name="IQ_BALANCE_GOODS_REAL_SAAR_USD_YOY_FC" hidden="1">"c11892"</definedName>
    <definedName name="IQ_BALANCE_GOODS_REAL_SAAR_YOY" hidden="1">"c7393"</definedName>
    <definedName name="IQ_BALANCE_GOODS_REAL_SAAR_YOY_FC" hidden="1">"c8273"</definedName>
    <definedName name="IQ_BALANCE_GOODS_REAL_USD_APR_FC" hidden="1">"c11889"</definedName>
    <definedName name="IQ_BALANCE_GOODS_REAL_USD_FC" hidden="1">"c11886"</definedName>
    <definedName name="IQ_BALANCE_GOODS_REAL_USD_POP_FC" hidden="1">"c11887"</definedName>
    <definedName name="IQ_BALANCE_GOODS_REAL_USD_YOY_FC" hidden="1">"c11888"</definedName>
    <definedName name="IQ_BALANCE_GOODS_REAL_YOY" hidden="1">"c7392"</definedName>
    <definedName name="IQ_BALANCE_GOODS_REAL_YOY_FC" hidden="1">"c8272"</definedName>
    <definedName name="IQ_BALANCE_GOODS_SAAR" hidden="1">"c6814"</definedName>
    <definedName name="IQ_BALANCE_GOODS_SAAR_APR" hidden="1">"c7474"</definedName>
    <definedName name="IQ_BALANCE_GOODS_SAAR_APR_FC" hidden="1">"c8354"</definedName>
    <definedName name="IQ_BALANCE_GOODS_SAAR_FC" hidden="1">"c7694"</definedName>
    <definedName name="IQ_BALANCE_GOODS_SAAR_POP" hidden="1">"c7034"</definedName>
    <definedName name="IQ_BALANCE_GOODS_SAAR_POP_FC" hidden="1">"c7914"</definedName>
    <definedName name="IQ_BALANCE_GOODS_SAAR_USD_APR_FC" hidden="1">"c11762"</definedName>
    <definedName name="IQ_BALANCE_GOODS_SAAR_USD_FC" hidden="1">"c11759"</definedName>
    <definedName name="IQ_BALANCE_GOODS_SAAR_USD_POP_FC" hidden="1">"c11760"</definedName>
    <definedName name="IQ_BALANCE_GOODS_SAAR_USD_YOY_FC" hidden="1">"c11761"</definedName>
    <definedName name="IQ_BALANCE_GOODS_SAAR_YOY" hidden="1">"c7254"</definedName>
    <definedName name="IQ_BALANCE_GOODS_SAAR_YOY_FC" hidden="1">"c8134"</definedName>
    <definedName name="IQ_BALANCE_GOODS_UNUSED" hidden="1">"c6813"</definedName>
    <definedName name="IQ_BALANCE_GOODS_UNUSED_UNUSED_UNUSED" hidden="1">"c6813"</definedName>
    <definedName name="IQ_BALANCE_GOODS_USD_APR_FC" hidden="1">"c11758"</definedName>
    <definedName name="IQ_BALANCE_GOODS_USD_FC" hidden="1">"c11755"</definedName>
    <definedName name="IQ_BALANCE_GOODS_USD_POP_FC" hidden="1">"c11756"</definedName>
    <definedName name="IQ_BALANCE_GOODS_USD_YOY_FC" hidden="1">"c11757"</definedName>
    <definedName name="IQ_BALANCE_GOODS_YOY_FC_UNUSED" hidden="1">"c8133"</definedName>
    <definedName name="IQ_BALANCE_GOODS_YOY_FC_UNUSED_UNUSED_UNUSED" hidden="1">"c8133"</definedName>
    <definedName name="IQ_BALANCE_GOODS_YOY_UNUSED" hidden="1">"c7253"</definedName>
    <definedName name="IQ_BALANCE_GOODS_YOY_UNUSED_UNUSED_UNUSED" hidden="1">"c7253"</definedName>
    <definedName name="IQ_BALANCE_SERV_APR_FC_UNUSED" hidden="1">"c8355"</definedName>
    <definedName name="IQ_BALANCE_SERV_APR_FC_UNUSED_UNUSED_UNUSED" hidden="1">"c8355"</definedName>
    <definedName name="IQ_BALANCE_SERV_APR_UNUSED" hidden="1">"c7475"</definedName>
    <definedName name="IQ_BALANCE_SERV_APR_UNUSED_UNUSED_UNUSED" hidden="1">"c7475"</definedName>
    <definedName name="IQ_BALANCE_SERV_FC_UNUSED" hidden="1">"c7695"</definedName>
    <definedName name="IQ_BALANCE_SERV_FC_UNUSED_UNUSED_UNUSED" hidden="1">"c7695"</definedName>
    <definedName name="IQ_BALANCE_SERV_POP_FC_UNUSED" hidden="1">"c7915"</definedName>
    <definedName name="IQ_BALANCE_SERV_POP_FC_UNUSED_UNUSED_UNUSED" hidden="1">"c7915"</definedName>
    <definedName name="IQ_BALANCE_SERV_POP_UNUSED" hidden="1">"c7035"</definedName>
    <definedName name="IQ_BALANCE_SERV_POP_UNUSED_UNUSED_UNUSED" hidden="1">"c7035"</definedName>
    <definedName name="IQ_BALANCE_SERV_SAAR" hidden="1">"c6816"</definedName>
    <definedName name="IQ_BALANCE_SERV_SAAR_APR" hidden="1">"c7476"</definedName>
    <definedName name="IQ_BALANCE_SERV_SAAR_APR_FC" hidden="1">"c8356"</definedName>
    <definedName name="IQ_BALANCE_SERV_SAAR_FC" hidden="1">"c7696"</definedName>
    <definedName name="IQ_BALANCE_SERV_SAAR_POP" hidden="1">"c7036"</definedName>
    <definedName name="IQ_BALANCE_SERV_SAAR_POP_FC" hidden="1">"c7916"</definedName>
    <definedName name="IQ_BALANCE_SERV_SAAR_YOY" hidden="1">"c7256"</definedName>
    <definedName name="IQ_BALANCE_SERV_SAAR_YOY_FC" hidden="1">"c8136"</definedName>
    <definedName name="IQ_BALANCE_SERV_UNUSED" hidden="1">"c6815"</definedName>
    <definedName name="IQ_BALANCE_SERV_UNUSED_UNUSED_UNUSED" hidden="1">"c6815"</definedName>
    <definedName name="IQ_BALANCE_SERV_USD_APR_FC" hidden="1">"c11766"</definedName>
    <definedName name="IQ_BALANCE_SERV_USD_FC" hidden="1">"c11763"</definedName>
    <definedName name="IQ_BALANCE_SERV_USD_POP_FC" hidden="1">"c11764"</definedName>
    <definedName name="IQ_BALANCE_SERV_USD_YOY_FC" hidden="1">"c11765"</definedName>
    <definedName name="IQ_BALANCE_SERV_YOY_FC_UNUSED" hidden="1">"c8135"</definedName>
    <definedName name="IQ_BALANCE_SERV_YOY_FC_UNUSED_UNUSED_UNUSED" hidden="1">"c8135"</definedName>
    <definedName name="IQ_BALANCE_SERV_YOY_UNUSED" hidden="1">"c7255"</definedName>
    <definedName name="IQ_BALANCE_SERV_YOY_UNUSED_UNUSED_UNUSED" hidden="1">"c7255"</definedName>
    <definedName name="IQ_BALANCE_SERVICES_REAL" hidden="1">"c6954"</definedName>
    <definedName name="IQ_BALANCE_SERVICES_REAL_APR" hidden="1">"c7614"</definedName>
    <definedName name="IQ_BALANCE_SERVICES_REAL_APR_FC" hidden="1">"c8494"</definedName>
    <definedName name="IQ_BALANCE_SERVICES_REAL_FC" hidden="1">"c7834"</definedName>
    <definedName name="IQ_BALANCE_SERVICES_REAL_POP" hidden="1">"c7174"</definedName>
    <definedName name="IQ_BALANCE_SERVICES_REAL_POP_FC" hidden="1">"c8054"</definedName>
    <definedName name="IQ_BALANCE_SERVICES_REAL_SAAR" hidden="1">"c6955"</definedName>
    <definedName name="IQ_BALANCE_SERVICES_REAL_SAAR_APR" hidden="1">"c7615"</definedName>
    <definedName name="IQ_BALANCE_SERVICES_REAL_SAAR_APR_FC" hidden="1">"c8495"</definedName>
    <definedName name="IQ_BALANCE_SERVICES_REAL_SAAR_FC" hidden="1">"c7835"</definedName>
    <definedName name="IQ_BALANCE_SERVICES_REAL_SAAR_POP" hidden="1">"c7175"</definedName>
    <definedName name="IQ_BALANCE_SERVICES_REAL_SAAR_POP_FC" hidden="1">"c8055"</definedName>
    <definedName name="IQ_BALANCE_SERVICES_REAL_SAAR_YOY" hidden="1">"c7395"</definedName>
    <definedName name="IQ_BALANCE_SERVICES_REAL_SAAR_YOY_FC" hidden="1">"c8275"</definedName>
    <definedName name="IQ_BALANCE_SERVICES_REAL_USD_APR_FC" hidden="1">"c11897"</definedName>
    <definedName name="IQ_BALANCE_SERVICES_REAL_USD_FC" hidden="1">"c11894"</definedName>
    <definedName name="IQ_BALANCE_SERVICES_REAL_USD_POP_FC" hidden="1">"c11895"</definedName>
    <definedName name="IQ_BALANCE_SERVICES_REAL_USD_YOY_FC" hidden="1">"c11896"</definedName>
    <definedName name="IQ_BALANCE_SERVICES_REAL_YOY" hidden="1">"c7394"</definedName>
    <definedName name="IQ_BALANCE_SERVICES_REAL_YOY_FC" hidden="1">"c8274"</definedName>
    <definedName name="IQ_BALANCE_TRADE_APR_FC_UNUSED" hidden="1">"c8357"</definedName>
    <definedName name="IQ_BALANCE_TRADE_APR_FC_UNUSED_UNUSED_UNUSED" hidden="1">"c8357"</definedName>
    <definedName name="IQ_BALANCE_TRADE_APR_UNUSED" hidden="1">"c7477"</definedName>
    <definedName name="IQ_BALANCE_TRADE_APR_UNUSED_UNUSED_UNUSED" hidden="1">"c7477"</definedName>
    <definedName name="IQ_BALANCE_TRADE_FC_UNUSED" hidden="1">"c7697"</definedName>
    <definedName name="IQ_BALANCE_TRADE_FC_UNUSED_UNUSED_UNUSED" hidden="1">"c7697"</definedName>
    <definedName name="IQ_BALANCE_TRADE_POP_FC_UNUSED" hidden="1">"c7917"</definedName>
    <definedName name="IQ_BALANCE_TRADE_POP_FC_UNUSED_UNUSED_UNUSED" hidden="1">"c7917"</definedName>
    <definedName name="IQ_BALANCE_TRADE_POP_UNUSED" hidden="1">"c7037"</definedName>
    <definedName name="IQ_BALANCE_TRADE_POP_UNUSED_UNUSED_UNUSED" hidden="1">"c7037"</definedName>
    <definedName name="IQ_BALANCE_TRADE_REAL" hidden="1">"c6956"</definedName>
    <definedName name="IQ_BALANCE_TRADE_REAL_APR" hidden="1">"c7616"</definedName>
    <definedName name="IQ_BALANCE_TRADE_REAL_APR_FC" hidden="1">"c8496"</definedName>
    <definedName name="IQ_BALANCE_TRADE_REAL_FC" hidden="1">"c7836"</definedName>
    <definedName name="IQ_BALANCE_TRADE_REAL_POP" hidden="1">"c7176"</definedName>
    <definedName name="IQ_BALANCE_TRADE_REAL_POP_FC" hidden="1">"c8056"</definedName>
    <definedName name="IQ_BALANCE_TRADE_REAL_SAAR" hidden="1">"c6957"</definedName>
    <definedName name="IQ_BALANCE_TRADE_REAL_SAAR_APR" hidden="1">"c7617"</definedName>
    <definedName name="IQ_BALANCE_TRADE_REAL_SAAR_APR_FC" hidden="1">"c8497"</definedName>
    <definedName name="IQ_BALANCE_TRADE_REAL_SAAR_FC" hidden="1">"c7837"</definedName>
    <definedName name="IQ_BALANCE_TRADE_REAL_SAAR_POP" hidden="1">"c7177"</definedName>
    <definedName name="IQ_BALANCE_TRADE_REAL_SAAR_POP_FC" hidden="1">"c8057"</definedName>
    <definedName name="IQ_BALANCE_TRADE_REAL_SAAR_USD_APR_FC" hidden="1">"c11905"</definedName>
    <definedName name="IQ_BALANCE_TRADE_REAL_SAAR_USD_FC" hidden="1">"c11902"</definedName>
    <definedName name="IQ_BALANCE_TRADE_REAL_SAAR_USD_POP_FC" hidden="1">"c11903"</definedName>
    <definedName name="IQ_BALANCE_TRADE_REAL_SAAR_USD_YOY_FC" hidden="1">"c11904"</definedName>
    <definedName name="IQ_BALANCE_TRADE_REAL_SAAR_YOY" hidden="1">"c7397"</definedName>
    <definedName name="IQ_BALANCE_TRADE_REAL_SAAR_YOY_FC" hidden="1">"c8277"</definedName>
    <definedName name="IQ_BALANCE_TRADE_REAL_USD_APR_FC" hidden="1">"c11901"</definedName>
    <definedName name="IQ_BALANCE_TRADE_REAL_USD_FC" hidden="1">"c11898"</definedName>
    <definedName name="IQ_BALANCE_TRADE_REAL_USD_POP_FC" hidden="1">"c11899"</definedName>
    <definedName name="IQ_BALANCE_TRADE_REAL_USD_YOY_FC" hidden="1">"c11900"</definedName>
    <definedName name="IQ_BALANCE_TRADE_REAL_YOY" hidden="1">"c7396"</definedName>
    <definedName name="IQ_BALANCE_TRADE_REAL_YOY_FC" hidden="1">"c8276"</definedName>
    <definedName name="IQ_BALANCE_TRADE_SAAR" hidden="1">"c6818"</definedName>
    <definedName name="IQ_BALANCE_TRADE_SAAR_APR" hidden="1">"c7478"</definedName>
    <definedName name="IQ_BALANCE_TRADE_SAAR_APR_FC" hidden="1">"c8358"</definedName>
    <definedName name="IQ_BALANCE_TRADE_SAAR_FC" hidden="1">"c7698"</definedName>
    <definedName name="IQ_BALANCE_TRADE_SAAR_POP" hidden="1">"c7038"</definedName>
    <definedName name="IQ_BALANCE_TRADE_SAAR_POP_FC" hidden="1">"c7918"</definedName>
    <definedName name="IQ_BALANCE_TRADE_SAAR_USD_APR_FC" hidden="1">"c11774"</definedName>
    <definedName name="IQ_BALANCE_TRADE_SAAR_USD_FC" hidden="1">"c11771"</definedName>
    <definedName name="IQ_BALANCE_TRADE_SAAR_USD_POP_FC" hidden="1">"c11772"</definedName>
    <definedName name="IQ_BALANCE_TRADE_SAAR_USD_YOY_FC" hidden="1">"c11773"</definedName>
    <definedName name="IQ_BALANCE_TRADE_SAAR_YOY" hidden="1">"c7258"</definedName>
    <definedName name="IQ_BALANCE_TRADE_SAAR_YOY_FC" hidden="1">"c8138"</definedName>
    <definedName name="IQ_BALANCE_TRADE_UNUSED" hidden="1">"c6817"</definedName>
    <definedName name="IQ_BALANCE_TRADE_UNUSED_UNUSED_UNUSED" hidden="1">"c6817"</definedName>
    <definedName name="IQ_BALANCE_TRADE_USD_APR_FC" hidden="1">"c11770"</definedName>
    <definedName name="IQ_BALANCE_TRADE_USD_FC" hidden="1">"c11767"</definedName>
    <definedName name="IQ_BALANCE_TRADE_USD_POP_FC" hidden="1">"c11768"</definedName>
    <definedName name="IQ_BALANCE_TRADE_USD_YOY_FC" hidden="1">"c11769"</definedName>
    <definedName name="IQ_BALANCE_TRADE_YOY_FC_UNUSED" hidden="1">"c8137"</definedName>
    <definedName name="IQ_BALANCE_TRADE_YOY_FC_UNUSED_UNUSED_UNUSED" hidden="1">"c8137"</definedName>
    <definedName name="IQ_BALANCE_TRADE_YOY_UNUSED" hidden="1">"c7257"</definedName>
    <definedName name="IQ_BALANCE_TRADE_YOY_UNUSED_UNUSED_UNUSED" hidden="1">"c7257"</definedName>
    <definedName name="IQ_BALANCES_DUE_DEPOSITORY_INSTITUTIONS_FDIC" hidden="1">"c6389"</definedName>
    <definedName name="IQ_BALANCES_DUE_FOREIGN_FDIC" hidden="1">"c6391"</definedName>
    <definedName name="IQ_BALANCES_DUE_FRB_FDIC" hidden="1">"c6393"</definedName>
    <definedName name="IQ_BANK_BENEFICIARY_FDIC" hidden="1">"c6505"</definedName>
    <definedName name="IQ_BANK_DEBT" hidden="1">"c2544"</definedName>
    <definedName name="IQ_BANK_DEBT_PCT" hidden="1">"c2545"</definedName>
    <definedName name="IQ_BANK_GUARANTOR_FDIC" hidden="1">"c6506"</definedName>
    <definedName name="IQ_BANK_PREMISES_FDIC" hidden="1">"c6329"</definedName>
    <definedName name="IQ_BANK_SECURITIZATION_1_4_FAMILY_LOANS_FDIC" hidden="1">"c6721"</definedName>
    <definedName name="IQ_BANK_SECURITIZATION_AUTO_LOANS_FDIC" hidden="1">"c6715"</definedName>
    <definedName name="IQ_BANK_SECURITIZATION_CL_LOANS_FDIC" hidden="1">"c6716"</definedName>
    <definedName name="IQ_BANK_SECURITIZATION_CREDIT_CARDS_RECEIVABLES_FDIC" hidden="1">"c6718"</definedName>
    <definedName name="IQ_BANK_SECURITIZATION_HOME_EQUITY_LINES_FDIC" hidden="1">"c6719"</definedName>
    <definedName name="IQ_BANK_SECURITIZATION_OTHER_CONSUMER_LOANS_FDIC" hidden="1">"c6717"</definedName>
    <definedName name="IQ_BANK_SECURITIZATION_OTHER_LOANS_FDIC" hidden="1">"c6720"</definedName>
    <definedName name="IQ_BANKS_FOREIGN_COUNTRIES_TOTAL_DEPOSITS_FDIC" hidden="1">"c6475"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NCHMARK_YIELD" hidden="1">"c8955"</definedName>
    <definedName name="IQ_BETA" hidden="1">"c88"</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IZ_SEG_ASSETS" hidden="1">"c90"</definedName>
    <definedName name="IQ_BIZ_SEG_EBT" hidden="1">"c91"</definedName>
    <definedName name="IQ_BIZ_SEG_GP" hidden="1">"c92"</definedName>
    <definedName name="IQ_BIZ_SEG_NI" hidden="1">"c93"</definedName>
    <definedName name="IQ_BIZ_SEG_OPER_INC" hidden="1">"c94"</definedName>
    <definedName name="IQ_BIZ_SEG_REV" hidden="1">"c95"</definedName>
    <definedName name="IQ_BOARD_MEMBER" hidden="1">"c96"</definedName>
    <definedName name="IQ_BOARD_MEMBER_BACKGROUND" hidden="1">"c2101"</definedName>
    <definedName name="IQ_BOARD_MEMBER_FAX" hidden="1">"c2100"</definedName>
    <definedName name="IQ_BOARD_MEMBER_OFFICE" hidden="1">"c2098"</definedName>
    <definedName name="IQ_BOARD_MEMBER_PHONE" hidden="1">"c2099"</definedName>
    <definedName name="IQ_BOARD_MEMBER_TITLE" hidden="1">"c97"</definedName>
    <definedName name="IQ_BOND_COUPON" hidden="1">"c2183"</definedName>
    <definedName name="IQ_BOND_COUPON_TYPE" hidden="1">"c2184"</definedName>
    <definedName name="IQ_BOND_PRICE" hidden="1">"c2162"</definedName>
    <definedName name="IQ_BONDRATING_FITCH" hidden="1">"IQ_BONDRATING_FITCH"</definedName>
    <definedName name="IQ_BONDRATING_FITCH_DATE" hidden="1">"c241"</definedName>
    <definedName name="IQ_BONDRATING_SP" hidden="1">"IQ_BONDRATING_SP"</definedName>
    <definedName name="IQ_BONDRATING_SP_DATE" hidden="1">"c242"</definedName>
    <definedName name="IQ_BOOK_VALUE" hidden="1">"IQ_BOOK_VALUE"</definedName>
    <definedName name="IQ_BROK_COMISSION" hidden="1">"c98"</definedName>
    <definedName name="IQ_BROK_COMMISSION" hidden="1">"c3514"</definedName>
    <definedName name="IQ_BROKERED_DEPOSITS_FDIC" hidden="1">"c6486"</definedName>
    <definedName name="IQ_BUDGET_BALANCE_APR_FC_UNUSED" hidden="1">"c8359"</definedName>
    <definedName name="IQ_BUDGET_BALANCE_APR_FC_UNUSED_UNUSED_UNUSED" hidden="1">"c8359"</definedName>
    <definedName name="IQ_BUDGET_BALANCE_APR_UNUSED" hidden="1">"c7479"</definedName>
    <definedName name="IQ_BUDGET_BALANCE_APR_UNUSED_UNUSED_UNUSED" hidden="1">"c7479"</definedName>
    <definedName name="IQ_BUDGET_BALANCE_FC_UNUSED" hidden="1">"c7699"</definedName>
    <definedName name="IQ_BUDGET_BALANCE_FC_UNUSED_UNUSED_UNUSED" hidden="1">"c7699"</definedName>
    <definedName name="IQ_BUDGET_BALANCE_POP_FC_UNUSED" hidden="1">"c7919"</definedName>
    <definedName name="IQ_BUDGET_BALANCE_POP_FC_UNUSED_UNUSED_UNUSED" hidden="1">"c7919"</definedName>
    <definedName name="IQ_BUDGET_BALANCE_POP_UNUSED" hidden="1">"c7039"</definedName>
    <definedName name="IQ_BUDGET_BALANCE_POP_UNUSED_UNUSED_UNUSED" hidden="1">"c7039"</definedName>
    <definedName name="IQ_BUDGET_BALANCE_SAAR" hidden="1">"c6820"</definedName>
    <definedName name="IQ_BUDGET_BALANCE_SAAR_APR" hidden="1">"c7480"</definedName>
    <definedName name="IQ_BUDGET_BALANCE_SAAR_APR_FC" hidden="1">"c8360"</definedName>
    <definedName name="IQ_BUDGET_BALANCE_SAAR_FC" hidden="1">"c7700"</definedName>
    <definedName name="IQ_BUDGET_BALANCE_SAAR_POP" hidden="1">"c7040"</definedName>
    <definedName name="IQ_BUDGET_BALANCE_SAAR_POP_FC" hidden="1">"c7920"</definedName>
    <definedName name="IQ_BUDGET_BALANCE_SAAR_YOY" hidden="1">"c7260"</definedName>
    <definedName name="IQ_BUDGET_BALANCE_SAAR_YOY_FC" hidden="1">"c8140"</definedName>
    <definedName name="IQ_BUDGET_BALANCE_UNUSED" hidden="1">"c6819"</definedName>
    <definedName name="IQ_BUDGET_BALANCE_UNUSED_UNUSED_UNUSED" hidden="1">"c6819"</definedName>
    <definedName name="IQ_BUDGET_BALANCE_YOY_FC_UNUSED" hidden="1">"c8139"</definedName>
    <definedName name="IQ_BUDGET_BALANCE_YOY_FC_UNUSED_UNUSED_UNUSED" hidden="1">"c8139"</definedName>
    <definedName name="IQ_BUDGET_BALANCE_YOY_UNUSED" hidden="1">"c7259"</definedName>
    <definedName name="IQ_BUDGET_BALANCE_YOY_UNUSED_UNUSED_UNUSED" hidden="1">"c7259"</definedName>
    <definedName name="IQ_BUDGET_RECEIPTS_APR_FC_UNUSED" hidden="1">"c8361"</definedName>
    <definedName name="IQ_BUDGET_RECEIPTS_APR_FC_UNUSED_UNUSED_UNUSED" hidden="1">"c8361"</definedName>
    <definedName name="IQ_BUDGET_RECEIPTS_APR_UNUSED" hidden="1">"c7481"</definedName>
    <definedName name="IQ_BUDGET_RECEIPTS_APR_UNUSED_UNUSED_UNUSED" hidden="1">"c7481"</definedName>
    <definedName name="IQ_BUDGET_RECEIPTS_FC_UNUSED" hidden="1">"c7701"</definedName>
    <definedName name="IQ_BUDGET_RECEIPTS_FC_UNUSED_UNUSED_UNUSED" hidden="1">"c7701"</definedName>
    <definedName name="IQ_BUDGET_RECEIPTS_POP_FC_UNUSED" hidden="1">"c7921"</definedName>
    <definedName name="IQ_BUDGET_RECEIPTS_POP_FC_UNUSED_UNUSED_UNUSED" hidden="1">"c7921"</definedName>
    <definedName name="IQ_BUDGET_RECEIPTS_POP_UNUSED" hidden="1">"c7041"</definedName>
    <definedName name="IQ_BUDGET_RECEIPTS_POP_UNUSED_UNUSED_UNUSED" hidden="1">"c7041"</definedName>
    <definedName name="IQ_BUDGET_RECEIPTS_UNUSED" hidden="1">"c6821"</definedName>
    <definedName name="IQ_BUDGET_RECEIPTS_UNUSED_UNUSED_UNUSED" hidden="1">"c6821"</definedName>
    <definedName name="IQ_BUDGET_RECEIPTS_YOY_FC_UNUSED" hidden="1">"c8141"</definedName>
    <definedName name="IQ_BUDGET_RECEIPTS_YOY_FC_UNUSED_UNUSED_UNUSED" hidden="1">"c8141"</definedName>
    <definedName name="IQ_BUDGET_RECEIPTS_YOY_UNUSED" hidden="1">"c7261"</definedName>
    <definedName name="IQ_BUDGET_RECEIPTS_YOY_UNUSED_UNUSED_UNUSED" hidden="1">"c7261"</definedName>
    <definedName name="IQ_BUDGET_SPENDING" hidden="1">"c6822"</definedName>
    <definedName name="IQ_BUDGET_SPENDING_APR" hidden="1">"c7482"</definedName>
    <definedName name="IQ_BUDGET_SPENDING_APR_FC" hidden="1">"c8362"</definedName>
    <definedName name="IQ_BUDGET_SPENDING_FC" hidden="1">"c7702"</definedName>
    <definedName name="IQ_BUDGET_SPENDING_POP" hidden="1">"c7042"</definedName>
    <definedName name="IQ_BUDGET_SPENDING_POP_FC" hidden="1">"c7922"</definedName>
    <definedName name="IQ_BUDGET_SPENDING_REAL" hidden="1">"c6958"</definedName>
    <definedName name="IQ_BUDGET_SPENDING_REAL_APR" hidden="1">"c7618"</definedName>
    <definedName name="IQ_BUDGET_SPENDING_REAL_APR_FC" hidden="1">"c8498"</definedName>
    <definedName name="IQ_BUDGET_SPENDING_REAL_FC" hidden="1">"c7838"</definedName>
    <definedName name="IQ_BUDGET_SPENDING_REAL_POP" hidden="1">"c7178"</definedName>
    <definedName name="IQ_BUDGET_SPENDING_REAL_POP_FC" hidden="1">"c8058"</definedName>
    <definedName name="IQ_BUDGET_SPENDING_REAL_SAAR" hidden="1">"c6959"</definedName>
    <definedName name="IQ_BUDGET_SPENDING_REAL_SAAR_APR" hidden="1">"c7619"</definedName>
    <definedName name="IQ_BUDGET_SPENDING_REAL_SAAR_APR_FC" hidden="1">"c8499"</definedName>
    <definedName name="IQ_BUDGET_SPENDING_REAL_SAAR_FC" hidden="1">"c7839"</definedName>
    <definedName name="IQ_BUDGET_SPENDING_REAL_SAAR_POP" hidden="1">"c7179"</definedName>
    <definedName name="IQ_BUDGET_SPENDING_REAL_SAAR_POP_FC" hidden="1">"c8059"</definedName>
    <definedName name="IQ_BUDGET_SPENDING_REAL_SAAR_USD" hidden="1">"c11906"</definedName>
    <definedName name="IQ_BUDGET_SPENDING_REAL_SAAR_USD_APR" hidden="1">"c11909"</definedName>
    <definedName name="IQ_BUDGET_SPENDING_REAL_SAAR_USD_POP" hidden="1">"c11907"</definedName>
    <definedName name="IQ_BUDGET_SPENDING_REAL_SAAR_USD_YOY" hidden="1">"c11908"</definedName>
    <definedName name="IQ_BUDGET_SPENDING_REAL_SAAR_YOY" hidden="1">"c7399"</definedName>
    <definedName name="IQ_BUDGET_SPENDING_REAL_SAAR_YOY_FC" hidden="1">"c8279"</definedName>
    <definedName name="IQ_BUDGET_SPENDING_REAL_YOY" hidden="1">"c7398"</definedName>
    <definedName name="IQ_BUDGET_SPENDING_REAL_YOY_FC" hidden="1">"c8278"</definedName>
    <definedName name="IQ_BUDGET_SPENDING_SAAR" hidden="1">"c6823"</definedName>
    <definedName name="IQ_BUDGET_SPENDING_SAAR_APR" hidden="1">"c7483"</definedName>
    <definedName name="IQ_BUDGET_SPENDING_SAAR_APR_FC" hidden="1">"c8363"</definedName>
    <definedName name="IQ_BUDGET_SPENDING_SAAR_FC" hidden="1">"c7703"</definedName>
    <definedName name="IQ_BUDGET_SPENDING_SAAR_POP" hidden="1">"c7043"</definedName>
    <definedName name="IQ_BUDGET_SPENDING_SAAR_POP_FC" hidden="1">"c7923"</definedName>
    <definedName name="IQ_BUDGET_SPENDING_SAAR_USD_APR_FC" hidden="1">"c11782"</definedName>
    <definedName name="IQ_BUDGET_SPENDING_SAAR_USD_FC" hidden="1">"c11779"</definedName>
    <definedName name="IQ_BUDGET_SPENDING_SAAR_USD_POP_FC" hidden="1">"c11780"</definedName>
    <definedName name="IQ_BUDGET_SPENDING_SAAR_USD_YOY_FC" hidden="1">"c11781"</definedName>
    <definedName name="IQ_BUDGET_SPENDING_SAAR_YOY" hidden="1">"c7263"</definedName>
    <definedName name="IQ_BUDGET_SPENDING_SAAR_YOY_FC" hidden="1">"c8143"</definedName>
    <definedName name="IQ_BUDGET_SPENDING_USD_APR_FC" hidden="1">"c11778"</definedName>
    <definedName name="IQ_BUDGET_SPENDING_USD_FC" hidden="1">"c11775"</definedName>
    <definedName name="IQ_BUDGET_SPENDING_USD_POP_FC" hidden="1">"c11776"</definedName>
    <definedName name="IQ_BUDGET_SPENDING_USD_YOY_FC" hidden="1">"c11777"</definedName>
    <definedName name="IQ_BUDGET_SPENDING_YOY" hidden="1">"c7262"</definedName>
    <definedName name="IQ_BUDGET_SPENDING_YOY_FC" hidden="1">"c8142"</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PRIMARY_GIC" hidden="1">"c15584"</definedName>
    <definedName name="IQ_BUS_SEG_PRIMARY_GIC_ABS" hidden="1">"c15572"</definedName>
    <definedName name="IQ_BUS_SEG_REV" hidden="1">"c4068"</definedName>
    <definedName name="IQ_BUS_SEG_REV_ABS" hidden="1">"c4090"</definedName>
    <definedName name="IQ_BUS_SEG_REV_TOTAL" hidden="1">"c4106"</definedName>
    <definedName name="IQ_BUS_SEG_SECONDARY_GIC" hidden="1">"c15585"</definedName>
    <definedName name="IQ_BUS_SEG_SECONDARY_GIC_ABS" hidden="1">"c15573"</definedName>
    <definedName name="IQ_BUSINESS_DESCRIPTION" hidden="1">"c322"</definedName>
    <definedName name="IQ_BV_ACT_OR_EST_CIQ" hidden="1">"c5068"</definedName>
    <definedName name="IQ_BV_ACT_OR_EST_REUT" hidden="1">"c5471"</definedName>
    <definedName name="IQ_BV_ACT_OR_EST_THOM" hidden="1">"c5308"</definedName>
    <definedName name="IQ_BV_EST" hidden="1">"c5624"</definedName>
    <definedName name="IQ_BV_EST_REUT" hidden="1">"c5403"</definedName>
    <definedName name="IQ_BV_EST_THOM" hidden="1">"c5147"</definedName>
    <definedName name="IQ_BV_HIGH_EST" hidden="1">"c5626"</definedName>
    <definedName name="IQ_BV_HIGH_EST_REUT" hidden="1">"c5405"</definedName>
    <definedName name="IQ_BV_HIGH_EST_THOM" hidden="1">"c5149"</definedName>
    <definedName name="IQ_BV_LOW_EST" hidden="1">"c5627"</definedName>
    <definedName name="IQ_BV_LOW_EST_REUT" hidden="1">"c5406"</definedName>
    <definedName name="IQ_BV_LOW_EST_THOM" hidden="1">"c5150"</definedName>
    <definedName name="IQ_BV_MEDIAN_EST" hidden="1">"c5625"</definedName>
    <definedName name="IQ_BV_MEDIAN_EST_REUT" hidden="1">"c5404"</definedName>
    <definedName name="IQ_BV_MEDIAN_EST_THOM" hidden="1">"c5148"</definedName>
    <definedName name="IQ_BV_NUM_EST" hidden="1">"c5628"</definedName>
    <definedName name="IQ_BV_NUM_EST_REUT" hidden="1">"c5407"</definedName>
    <definedName name="IQ_BV_NUM_EST_THOM" hidden="1">"c5151"</definedName>
    <definedName name="IQ_BV_OVER_SHARES" hidden="1">"c100"</definedName>
    <definedName name="IQ_BV_SHARE" hidden="1">"c100"</definedName>
    <definedName name="IQ_BV_SHARE_ACT_OR_EST" hidden="1">"c3587"</definedName>
    <definedName name="IQ_BV_SHARE_ACT_OR_EST_REUT" hidden="1">"c5477"</definedName>
    <definedName name="IQ_BV_SHARE_ACT_OR_EST_THOM" hidden="1">"c5312"</definedName>
    <definedName name="IQ_BV_SHARE_DET_EST" hidden="1">"c12047"</definedName>
    <definedName name="IQ_BV_SHARE_DET_EST_CURRENCY" hidden="1">"c12456"</definedName>
    <definedName name="IQ_BV_SHARE_DET_EST_CURRENCY_THOM" hidden="1">"c12476"</definedName>
    <definedName name="IQ_BV_SHARE_DET_EST_DATE" hidden="1">"c12200"</definedName>
    <definedName name="IQ_BV_SHARE_DET_EST_DATE_THOM" hidden="1">"c12225"</definedName>
    <definedName name="IQ_BV_SHARE_DET_EST_INCL" hidden="1">"c12339"</definedName>
    <definedName name="IQ_BV_SHARE_DET_EST_INCL_THOM" hidden="1">"c12359"</definedName>
    <definedName name="IQ_BV_SHARE_DET_EST_ORIGIN" hidden="1">"c12573"</definedName>
    <definedName name="IQ_BV_SHARE_DET_EST_ORIGIN_THOM" hidden="1">"c12595"</definedName>
    <definedName name="IQ_BV_SHARE_DET_EST_THOM" hidden="1">"c12075"</definedName>
    <definedName name="IQ_BV_SHARE_EST" hidden="1">"c3541"</definedName>
    <definedName name="IQ_BV_SHARE_EST_REUT" hidden="1">"c5439"</definedName>
    <definedName name="IQ_BV_SHARE_EST_THOM" hidden="1">"c4020"</definedName>
    <definedName name="IQ_BV_SHARE_HIGH_EST" hidden="1">"c3542"</definedName>
    <definedName name="IQ_BV_SHARE_HIGH_EST_REUT" hidden="1">"c5441"</definedName>
    <definedName name="IQ_BV_SHARE_HIGH_EST_THOM" hidden="1">"c4022"</definedName>
    <definedName name="IQ_BV_SHARE_LOW_EST" hidden="1">"c3543"</definedName>
    <definedName name="IQ_BV_SHARE_LOW_EST_REUT" hidden="1">"c5442"</definedName>
    <definedName name="IQ_BV_SHARE_LOW_EST_THOM" hidden="1">"c4023"</definedName>
    <definedName name="IQ_BV_SHARE_MEDIAN_EST" hidden="1">"c3544"</definedName>
    <definedName name="IQ_BV_SHARE_MEDIAN_EST_REUT" hidden="1">"c5440"</definedName>
    <definedName name="IQ_BV_SHARE_MEDIAN_EST_THOM" hidden="1">"c4021"</definedName>
    <definedName name="IQ_BV_SHARE_NUM_EST" hidden="1">"c3539"</definedName>
    <definedName name="IQ_BV_SHARE_NUM_EST_REUT" hidden="1">"c5443"</definedName>
    <definedName name="IQ_BV_SHARE_NUM_EST_THOM" hidden="1">"c4024"</definedName>
    <definedName name="IQ_BV_SHARE_STDDEV_EST" hidden="1">"c3540"</definedName>
    <definedName name="IQ_BV_SHARE_STDDEV_EST_REUT" hidden="1">"c5444"</definedName>
    <definedName name="IQ_BV_SHARE_STDDEV_EST_THOM" hidden="1">"c4025"</definedName>
    <definedName name="IQ_BV_STDDEV_EST" hidden="1">"c5629"</definedName>
    <definedName name="IQ_BV_STDDEV_EST_REUT" hidden="1">"c5408"</definedName>
    <definedName name="IQ_BV_STDDEV_EST_THOM" hidden="1">"c5152"</definedName>
    <definedName name="IQ_CA_AP" hidden="1">"c8881"</definedName>
    <definedName name="IQ_CA_AP_ABS" hidden="1">"c8900"</definedName>
    <definedName name="IQ_CA_NAME_AP" hidden="1">"c8919"</definedName>
    <definedName name="IQ_CA_NAME_AP_ABS" hidden="1">"c8938"</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Q_EST" hidden="1">"c6796"</definedName>
    <definedName name="IQ_CAL_Q_EST_CIQ" hidden="1">"c6808"</definedName>
    <definedName name="IQ_CAL_Q_EST_REUT" hidden="1">"c6800"</definedName>
    <definedName name="IQ_CAL_Q_EST_THOM" hidden="1">"c6804"</definedName>
    <definedName name="IQ_CAL_Y" hidden="1">"c102"</definedName>
    <definedName name="IQ_CAL_Y_EST" hidden="1">"c6797"</definedName>
    <definedName name="IQ_CAL_Y_EST_CIQ" hidden="1">"c6809"</definedName>
    <definedName name="IQ_CAL_Y_EST_REUT" hidden="1">"c6801"</definedName>
    <definedName name="IQ_CAL_Y_EST_THOM" hidden="1">"c6805"</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_UTIL_RATE" hidden="1">"c6824"</definedName>
    <definedName name="IQ_CAP_UTIL_RATE_POP" hidden="1">"c7044"</definedName>
    <definedName name="IQ_CAP_UTIL_RATE_YOY" hidden="1">"c7264"</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ACT_OR_EST_THOM" hidden="1">"c5546"</definedName>
    <definedName name="IQ_CAPEX_BNK" hidden="1">"c110"</definedName>
    <definedName name="IQ_CAPEX_BR" hidden="1">"c111"</definedName>
    <definedName name="IQ_CAPEX_DET_EST" hidden="1">"c12048"</definedName>
    <definedName name="IQ_CAPEX_DET_EST_CURRENCY" hidden="1">"c12457"</definedName>
    <definedName name="IQ_CAPEX_DET_EST_CURRENCY_THOM" hidden="1">"c12477"</definedName>
    <definedName name="IQ_CAPEX_DET_EST_DATE" hidden="1">"c12201"</definedName>
    <definedName name="IQ_CAPEX_DET_EST_DATE_THOM" hidden="1">"c12226"</definedName>
    <definedName name="IQ_CAPEX_DET_EST_INCL" hidden="1">"c12340"</definedName>
    <definedName name="IQ_CAPEX_DET_EST_INCL_THOM" hidden="1">"c12360"</definedName>
    <definedName name="IQ_CAPEX_DET_EST_ORIGIN" hidden="1">"c12765"</definedName>
    <definedName name="IQ_CAPEX_DET_EST_ORIGIN_THOM" hidden="1">"c12596"</definedName>
    <definedName name="IQ_CAPEX_DET_EST_THOM" hidden="1">"c12076"</definedName>
    <definedName name="IQ_CAPEX_EST" hidden="1">"c3523"</definedName>
    <definedName name="IQ_CAPEX_EST_REUT" hidden="1">"c3969"</definedName>
    <definedName name="IQ_CAPEX_EST_THOM" hidden="1">"c5502"</definedName>
    <definedName name="IQ_CAPEX_FIN" hidden="1">"c112"</definedName>
    <definedName name="IQ_CAPEX_GUIDANCE" hidden="1">"c4150"</definedName>
    <definedName name="IQ_CAPEX_HIGH_EST" hidden="1">"c3524"</definedName>
    <definedName name="IQ_CAPEX_HIGH_EST_REUT" hidden="1">"c3971"</definedName>
    <definedName name="IQ_CAPEX_HIGH_EST_THOM" hidden="1">"c5504"</definedName>
    <definedName name="IQ_CAPEX_HIGH_GUIDANCE" hidden="1">"c4180"</definedName>
    <definedName name="IQ_CAPEX_INS" hidden="1">"c113"</definedName>
    <definedName name="IQ_CAPEX_LOW_EST" hidden="1">"c3525"</definedName>
    <definedName name="IQ_CAPEX_LOW_EST_REUT" hidden="1">"c3972"</definedName>
    <definedName name="IQ_CAPEX_LOW_EST_THOM" hidden="1">"c5505"</definedName>
    <definedName name="IQ_CAPEX_LOW_GUIDANCE" hidden="1">"c4220"</definedName>
    <definedName name="IQ_CAPEX_MEDIAN_EST" hidden="1">"c3526"</definedName>
    <definedName name="IQ_CAPEX_MEDIAN_EST_REUT" hidden="1">"c3970"</definedName>
    <definedName name="IQ_CAPEX_MEDIAN_EST_THOM" hidden="1">"c5503"</definedName>
    <definedName name="IQ_CAPEX_NUM_EST" hidden="1">"c3521"</definedName>
    <definedName name="IQ_CAPEX_NUM_EST_REUT" hidden="1">"c3973"</definedName>
    <definedName name="IQ_CAPEX_NUM_EST_THOM" hidden="1">"c5506"</definedName>
    <definedName name="IQ_CAPEX_STDDEV_EST" hidden="1">"c3522"</definedName>
    <definedName name="IQ_CAPEX_STDDEV_EST_REUT" hidden="1">"c3974"</definedName>
    <definedName name="IQ_CAPEX_STDDEV_EST_THOM" hidden="1">"c5507"</definedName>
    <definedName name="IQ_CAPEX_UTI" hidden="1">"c114"</definedName>
    <definedName name="IQ_CAPITAL_LEASE" hidden="1">"c115"</definedName>
    <definedName name="IQ_CAPITAL_LEASES" hidden="1">"c115"</definedName>
    <definedName name="IQ_CAPITAL_LEASES_TOTAL" hidden="1">"c3031"</definedName>
    <definedName name="IQ_CAPITAL_LEASES_TOTAL_PCT" hidden="1">"c2506"</definedName>
    <definedName name="IQ_CAPITAL_RAISED_PERIOD_COVERED" hidden="1">"c9959"</definedName>
    <definedName name="IQ_CAPITAL_RAISED_PERIOD_GROUP" hidden="1">"c9945"</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"c118"</definedName>
    <definedName name="IQ_CASH_ACQUIRE_CF" hidden="1">"c1630"</definedName>
    <definedName name="IQ_CASH_CONVERSION" hidden="1">"c117"</definedName>
    <definedName name="IQ_CASH_COST_ALUM" hidden="1">"c9252"</definedName>
    <definedName name="IQ_CASH_COST_COAL" hidden="1">"c9825"</definedName>
    <definedName name="IQ_CASH_COST_COP" hidden="1">"c9199"</definedName>
    <definedName name="IQ_CASH_COST_DIAM" hidden="1">"c9676"</definedName>
    <definedName name="IQ_CASH_COST_GOLD" hidden="1">"c9037"</definedName>
    <definedName name="IQ_CASH_COST_IRON" hidden="1">"c9411"</definedName>
    <definedName name="IQ_CASH_COST_LEAD" hidden="1">"c9464"</definedName>
    <definedName name="IQ_CASH_COST_MANG" hidden="1">"c9517"</definedName>
    <definedName name="IQ_CASH_COST_MET_COAL" hidden="1">"c9762"</definedName>
    <definedName name="IQ_CASH_COST_MOLYB" hidden="1">"c9729"</definedName>
    <definedName name="IQ_CASH_COST_NICK" hidden="1">"c9305"</definedName>
    <definedName name="IQ_CASH_COST_PLAT" hidden="1">"c9143"</definedName>
    <definedName name="IQ_CASH_COST_SILVER" hidden="1">"c9090"</definedName>
    <definedName name="IQ_CASH_COST_STEAM" hidden="1">"c9792"</definedName>
    <definedName name="IQ_CASH_COST_TITAN" hidden="1">"c9570"</definedName>
    <definedName name="IQ_CASH_COST_URAN" hidden="1">"c9623"</definedName>
    <definedName name="IQ_CASH_COST_ZINC" hidden="1">"c9358"</definedName>
    <definedName name="IQ_CASH_DIVIDENDS_NET_INCOME_FDIC" hidden="1">"c6738"</definedName>
    <definedName name="IQ_CASH_DUE_BANKS" hidden="1">"c118"</definedName>
    <definedName name="IQ_CASH_EPS_ACT_OR_EST" hidden="1">"c5638"</definedName>
    <definedName name="IQ_CASH_EPS_ACT_OR_EST_THOM" hidden="1">"c5646"</definedName>
    <definedName name="IQ_CASH_EPS_DET_EST_CURRENCY_THOM" hidden="1">"c12478"</definedName>
    <definedName name="IQ_CASH_EPS_DET_EST_DATE_THOM" hidden="1">"c12227"</definedName>
    <definedName name="IQ_CASH_EPS_DET_EST_INCL_THOM" hidden="1">"c12361"</definedName>
    <definedName name="IQ_CASH_EPS_DET_EST_ORIGIN_THOM" hidden="1">"c12597"</definedName>
    <definedName name="IQ_CASH_EPS_DET_EST_THOM" hidden="1">"c12077"</definedName>
    <definedName name="IQ_CASH_EPS_EST" hidden="1">"c5631"</definedName>
    <definedName name="IQ_CASH_EPS_EST_THOM" hidden="1">"c5639"</definedName>
    <definedName name="IQ_CASH_EPS_HIGH_EST" hidden="1">"c5633"</definedName>
    <definedName name="IQ_CASH_EPS_HIGH_EST_THOM" hidden="1">"c5641"</definedName>
    <definedName name="IQ_CASH_EPS_LOW_EST" hidden="1">"c5634"</definedName>
    <definedName name="IQ_CASH_EPS_LOW_EST_THOM" hidden="1">"c5642"</definedName>
    <definedName name="IQ_CASH_EPS_MEDIAN_EST" hidden="1">"c5632"</definedName>
    <definedName name="IQ_CASH_EPS_MEDIAN_EST_THOM" hidden="1">"c5640"</definedName>
    <definedName name="IQ_CASH_EPS_NUM_EST" hidden="1">"c5635"</definedName>
    <definedName name="IQ_CASH_EPS_NUM_EST_THOM" hidden="1">"c5643"</definedName>
    <definedName name="IQ_CASH_EPS_STDDEV_EST" hidden="1">"c5636"</definedName>
    <definedName name="IQ_CASH_EPS_STDDEV_EST_THOM" hidden="1">"c5644"</definedName>
    <definedName name="IQ_CASH_EQUIV" hidden="1">"c118"</definedName>
    <definedName name="IQ_CASH_FINAN" hidden="1">"c119"</definedName>
    <definedName name="IQ_CASH_FINAN_AP" hidden="1">"c8890"</definedName>
    <definedName name="IQ_CASH_FINAN_AP_ABS" hidden="1">"c8909"</definedName>
    <definedName name="IQ_CASH_FINAN_NAME_AP" hidden="1">"c8928"</definedName>
    <definedName name="IQ_CASH_FINAN_NAME_AP_ABS" hidden="1">"c8947"</definedName>
    <definedName name="IQ_CASH_FINAN_SUBTOTAL_AP" hidden="1">"c10111"</definedName>
    <definedName name="IQ_CASH_FLOW_ACT_OR_EST" hidden="1">"c4154"</definedName>
    <definedName name="IQ_CASH_FLOW_ACT_OR_EST_CIQ" hidden="1">"c4566"</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_PROCESS_FDIC" hidden="1">"c6386"</definedName>
    <definedName name="IQ_CASH_INTEREST" hidden="1">"c120"</definedName>
    <definedName name="IQ_CASH_INTEREST_FINAN" hidden="1">"c6295"</definedName>
    <definedName name="IQ_CASH_INTEREST_INVEST" hidden="1">"c6294"</definedName>
    <definedName name="IQ_CASH_INTEREST_NET" hidden="1">"c12753"</definedName>
    <definedName name="IQ_CASH_INTEREST_OPER" hidden="1">"c6293"</definedName>
    <definedName name="IQ_CASH_INTEREST_RECEIVED" hidden="1">"c12754"</definedName>
    <definedName name="IQ_CASH_INVEST" hidden="1">"c121"</definedName>
    <definedName name="IQ_CASH_INVEST_AP" hidden="1">"c8889"</definedName>
    <definedName name="IQ_CASH_INVEST_AP_ABS" hidden="1">"c8908"</definedName>
    <definedName name="IQ_CASH_INVEST_NAME_AP" hidden="1">"c8927"</definedName>
    <definedName name="IQ_CASH_INVEST_NAME_AP_ABS" hidden="1">"c8946"</definedName>
    <definedName name="IQ_CASH_INVEST_SUBTOTAL_AP" hidden="1">"c8991"</definedName>
    <definedName name="IQ_CASH_OPER" hidden="1">"c122"</definedName>
    <definedName name="IQ_CASH_OPER_ACT_OR_EST" hidden="1">"c4164"</definedName>
    <definedName name="IQ_CASH_OPER_ACT_OR_EST_CIQ" hidden="1">"c4576"</definedName>
    <definedName name="IQ_CASH_OPER_AP" hidden="1">"c8888"</definedName>
    <definedName name="IQ_CASH_OPER_AP_ABS" hidden="1">"c8907"</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AME_AP" hidden="1">"c8926"</definedName>
    <definedName name="IQ_CASH_OPER_NAME_AP_ABS" hidden="1">"c8945"</definedName>
    <definedName name="IQ_CASH_OPER_NUM_EST" hidden="1">"c4246"</definedName>
    <definedName name="IQ_CASH_OPER_STDDEV_EST" hidden="1">"c4247"</definedName>
    <definedName name="IQ_CASH_OPER_SUBTOTAL_AP" hidden="1">"c8990"</definedName>
    <definedName name="IQ_CASH_OTHER_ADJ_AP" hidden="1">"c8891"</definedName>
    <definedName name="IQ_CASH_OTHER_ADJ_AP_ABS" hidden="1">"c8910"</definedName>
    <definedName name="IQ_CASH_OTHER_ADJ_NAME_AP" hidden="1">"c8929"</definedName>
    <definedName name="IQ_CASH_OTHER_ADJ_NAME_AP_ABS" hidden="1">"c8948"</definedName>
    <definedName name="IQ_CASH_SEGREG" hidden="1">"c123"</definedName>
    <definedName name="IQ_CASH_SHARE" hidden="1">"c1911"</definedName>
    <definedName name="IQ_CASH_ST" hidden="1">"c124"</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ASH_TAXES_FINAN" hidden="1">"c6292"</definedName>
    <definedName name="IQ_CASH_TAXES_INVEST" hidden="1">"c6291"</definedName>
    <definedName name="IQ_CASH_TAXES_OPER" hidden="1">"c6290"</definedName>
    <definedName name="IQ_CCE_FDIC" hidden="1">"c6296"</definedName>
    <definedName name="IQ_CDS_5YR_CIQID" hidden="1">"c11751"</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ACT_OR_EST_THOM" hidden="1">"c5301"</definedName>
    <definedName name="IQ_CFPS_DET_EST" hidden="1">"c12049"</definedName>
    <definedName name="IQ_CFPS_DET_EST_CURRENCY" hidden="1">"c12458"</definedName>
    <definedName name="IQ_CFPS_DET_EST_CURRENCY_THOM" hidden="1">"c12479"</definedName>
    <definedName name="IQ_CFPS_DET_EST_DATE" hidden="1">"c12202"</definedName>
    <definedName name="IQ_CFPS_DET_EST_DATE_THOM" hidden="1">"c12228"</definedName>
    <definedName name="IQ_CFPS_DET_EST_INCL" hidden="1">"c12341"</definedName>
    <definedName name="IQ_CFPS_DET_EST_INCL_THOM" hidden="1">"c12362"</definedName>
    <definedName name="IQ_CFPS_DET_EST_ORIGIN" hidden="1">"c12575"</definedName>
    <definedName name="IQ_CFPS_DET_EST_ORIGIN_THOM" hidden="1">"c12598"</definedName>
    <definedName name="IQ_CFPS_DET_EST_THOM" hidden="1">"c12078"</definedName>
    <definedName name="IQ_CFPS_EST" hidden="1">"c1667"</definedName>
    <definedName name="IQ_CFPS_EST_REUT" hidden="1">"c3844"</definedName>
    <definedName name="IQ_CFPS_EST_THOM" hidden="1">"c4006"</definedName>
    <definedName name="IQ_CFPS_GUIDANCE" hidden="1">"c4256"</definedName>
    <definedName name="IQ_CFPS_HIGH_EST" hidden="1">"c1669"</definedName>
    <definedName name="IQ_CFPS_HIGH_EST_REUT" hidden="1">"c3846"</definedName>
    <definedName name="IQ_CFPS_HIGH_EST_THOM" hidden="1">"c4008"</definedName>
    <definedName name="IQ_CFPS_HIGH_GUIDANCE" hidden="1">"c4167"</definedName>
    <definedName name="IQ_CFPS_LOW_EST" hidden="1">"c1670"</definedName>
    <definedName name="IQ_CFPS_LOW_EST_REUT" hidden="1">"c3847"</definedName>
    <definedName name="IQ_CFPS_LOW_EST_THOM" hidden="1">"c4009"</definedName>
    <definedName name="IQ_CFPS_LOW_GUIDANCE" hidden="1">"c4207"</definedName>
    <definedName name="IQ_CFPS_MEDIAN_EST" hidden="1">"c1668"</definedName>
    <definedName name="IQ_CFPS_MEDIAN_EST_REUT" hidden="1">"c3845"</definedName>
    <definedName name="IQ_CFPS_MEDIAN_EST_THOM" hidden="1">"c4007"</definedName>
    <definedName name="IQ_CFPS_NUM_EST" hidden="1">"c1671"</definedName>
    <definedName name="IQ_CFPS_NUM_EST_REUT" hidden="1">"c3848"</definedName>
    <definedName name="IQ_CFPS_NUM_EST_THOM" hidden="1">"c4010"</definedName>
    <definedName name="IQ_CFPS_STDDEV_EST" hidden="1">"c1672"</definedName>
    <definedName name="IQ_CFPS_STDDEV_EST_REUT" hidden="1">"c3849"</definedName>
    <definedName name="IQ_CFPS_STDDEV_EST_THOM" hidden="1">"c4011"</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 hidden="1">"c6826"</definedName>
    <definedName name="IQ_CHANGE_INVENT_APR" hidden="1">"c7486"</definedName>
    <definedName name="IQ_CHANGE_INVENT_POP" hidden="1">"c7046"</definedName>
    <definedName name="IQ_CHANGE_INVENT_REAL_APR_FC_UNUSED" hidden="1">"c8500"</definedName>
    <definedName name="IQ_CHANGE_INVENT_REAL_APR_FC_UNUSED_UNUSED_UNUSED" hidden="1">"c8500"</definedName>
    <definedName name="IQ_CHANGE_INVENT_REAL_APR_UNUSED" hidden="1">"c7620"</definedName>
    <definedName name="IQ_CHANGE_INVENT_REAL_APR_UNUSED_UNUSED_UNUSED" hidden="1">"c7620"</definedName>
    <definedName name="IQ_CHANGE_INVENT_REAL_FC_UNUSED" hidden="1">"c7840"</definedName>
    <definedName name="IQ_CHANGE_INVENT_REAL_FC_UNUSED_UNUSED_UNUSED" hidden="1">"c7840"</definedName>
    <definedName name="IQ_CHANGE_INVENT_REAL_POP_FC_UNUSED" hidden="1">"c8060"</definedName>
    <definedName name="IQ_CHANGE_INVENT_REAL_POP_FC_UNUSED_UNUSED_UNUSED" hidden="1">"c8060"</definedName>
    <definedName name="IQ_CHANGE_INVENT_REAL_POP_UNUSED" hidden="1">"c7180"</definedName>
    <definedName name="IQ_CHANGE_INVENT_REAL_POP_UNUSED_UNUSED_UNUSED" hidden="1">"c7180"</definedName>
    <definedName name="IQ_CHANGE_INVENT_REAL_SAAR" hidden="1">"c6962"</definedName>
    <definedName name="IQ_CHANGE_INVENT_REAL_SAAR_APR" hidden="1">"c7622"</definedName>
    <definedName name="IQ_CHANGE_INVENT_REAL_SAAR_APR_FC" hidden="1">"c8502"</definedName>
    <definedName name="IQ_CHANGE_INVENT_REAL_SAAR_FC" hidden="1">"c7842"</definedName>
    <definedName name="IQ_CHANGE_INVENT_REAL_SAAR_POP" hidden="1">"c7182"</definedName>
    <definedName name="IQ_CHANGE_INVENT_REAL_SAAR_POP_FC" hidden="1">"c8062"</definedName>
    <definedName name="IQ_CHANGE_INVENT_REAL_SAAR_USD_APR_FC" hidden="1">"c11917"</definedName>
    <definedName name="IQ_CHANGE_INVENT_REAL_SAAR_USD_FC" hidden="1">"c11914"</definedName>
    <definedName name="IQ_CHANGE_INVENT_REAL_SAAR_USD_POP_FC" hidden="1">"c11915"</definedName>
    <definedName name="IQ_CHANGE_INVENT_REAL_SAAR_USD_YOY_FC" hidden="1">"c11916"</definedName>
    <definedName name="IQ_CHANGE_INVENT_REAL_SAAR_YOY" hidden="1">"c7402"</definedName>
    <definedName name="IQ_CHANGE_INVENT_REAL_SAAR_YOY_FC" hidden="1">"c8282"</definedName>
    <definedName name="IQ_CHANGE_INVENT_REAL_UNUSED" hidden="1">"c6960"</definedName>
    <definedName name="IQ_CHANGE_INVENT_REAL_UNUSED_UNUSED_UNUSED" hidden="1">"c6960"</definedName>
    <definedName name="IQ_CHANGE_INVENT_REAL_USD_APR_FC" hidden="1">"c11913"</definedName>
    <definedName name="IQ_CHANGE_INVENT_REAL_USD_FC" hidden="1">"c11910"</definedName>
    <definedName name="IQ_CHANGE_INVENT_REAL_USD_POP_FC" hidden="1">"c11911"</definedName>
    <definedName name="IQ_CHANGE_INVENT_REAL_USD_YOY_FC" hidden="1">"c11912"</definedName>
    <definedName name="IQ_CHANGE_INVENT_REAL_YOY_FC_UNUSED" hidden="1">"c8280"</definedName>
    <definedName name="IQ_CHANGE_INVENT_REAL_YOY_FC_UNUSED_UNUSED_UNUSED" hidden="1">"c8280"</definedName>
    <definedName name="IQ_CHANGE_INVENT_REAL_YOY_UNUSED" hidden="1">"c7400"</definedName>
    <definedName name="IQ_CHANGE_INVENT_REAL_YOY_UNUSED_UNUSED_UNUSED" hidden="1">"c7400"</definedName>
    <definedName name="IQ_CHANGE_INVENT_SAAR" hidden="1">"c6827"</definedName>
    <definedName name="IQ_CHANGE_INVENT_SAAR_APR" hidden="1">"c7487"</definedName>
    <definedName name="IQ_CHANGE_INVENT_SAAR_APR_FC" hidden="1">"c8367"</definedName>
    <definedName name="IQ_CHANGE_INVENT_SAAR_FC" hidden="1">"c7707"</definedName>
    <definedName name="IQ_CHANGE_INVENT_SAAR_POP" hidden="1">"c7047"</definedName>
    <definedName name="IQ_CHANGE_INVENT_SAAR_POP_FC" hidden="1">"c7927"</definedName>
    <definedName name="IQ_CHANGE_INVENT_SAAR_YOY" hidden="1">"c7267"</definedName>
    <definedName name="IQ_CHANGE_INVENT_SAAR_YOY_FC" hidden="1">"c8147"</definedName>
    <definedName name="IQ_CHANGE_INVENT_YOY" hidden="1">"c7266"</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PRIVATE_INVENT" hidden="1">"c6828"</definedName>
    <definedName name="IQ_CHANGE_PRIVATE_INVENT_APR" hidden="1">"c7488"</definedName>
    <definedName name="IQ_CHANGE_PRIVATE_INVENT_APR_FC" hidden="1">"c8368"</definedName>
    <definedName name="IQ_CHANGE_PRIVATE_INVENT_FC" hidden="1">"c7708"</definedName>
    <definedName name="IQ_CHANGE_PRIVATE_INVENT_POP" hidden="1">"c7048"</definedName>
    <definedName name="IQ_CHANGE_PRIVATE_INVENT_POP_FC" hidden="1">"c7928"</definedName>
    <definedName name="IQ_CHANGE_PRIVATE_INVENT_YOY" hidden="1">"c7268"</definedName>
    <definedName name="IQ_CHANGE_PRIVATE_INVENT_YOY_FC" hidden="1">"c8148"</definedName>
    <definedName name="IQ_CHANGE_TRADING_ASSETS" hidden="1">"c159"</definedName>
    <definedName name="IQ_CHANGE_UNEARN_REV" hidden="1">"c160"</definedName>
    <definedName name="IQ_CHANGE_WORK_CAP" hidden="1">"c161"</definedName>
    <definedName name="IQ_CHANGES_WORK_CAP" hidden="1">"c161"</definedName>
    <definedName name="IQ_CHARGE_OFFS_1_4_FAMILY_FDIC" hidden="1">"c6756"</definedName>
    <definedName name="IQ_CHARGE_OFFS_1_4_FAMILY_LOANS_FDIC" hidden="1">"c6714"</definedName>
    <definedName name="IQ_CHARGE_OFFS_AUTO_LOANS_FDIC" hidden="1">"c6708"</definedName>
    <definedName name="IQ_CHARGE_OFFS_CL_LOANS_FDIC" hidden="1">"c6709"</definedName>
    <definedName name="IQ_CHARGE_OFFS_COMMERCIAL_INDUSTRIAL_FDIC" hidden="1">"c6759"</definedName>
    <definedName name="IQ_CHARGE_OFFS_COMMERCIAL_RE_FDIC" hidden="1">"c6754"</definedName>
    <definedName name="IQ_CHARGE_OFFS_COMMERCIAL_RE_NOT_SECURED_FDIC" hidden="1">"c6764"</definedName>
    <definedName name="IQ_CHARGE_OFFS_CONSTRUCTION_DEVELOPMENT_FDIC" hidden="1">"c6753"</definedName>
    <definedName name="IQ_CHARGE_OFFS_CREDIT_CARDS_FDIC" hidden="1">"c6761"</definedName>
    <definedName name="IQ_CHARGE_OFFS_CREDIT_CARDS_RECEIVABLES_FDIC" hidden="1">"c6711"</definedName>
    <definedName name="IQ_CHARGE_OFFS_GROSS" hidden="1">"c162"</definedName>
    <definedName name="IQ_CHARGE_OFFS_HOME_EQUITY_FDIC" hidden="1">"c6757"</definedName>
    <definedName name="IQ_CHARGE_OFFS_HOME_EQUITY_LINES_FDIC" hidden="1">"c6712"</definedName>
    <definedName name="IQ_CHARGE_OFFS_INDIVIDUALS_FDIC" hidden="1">"c6760"</definedName>
    <definedName name="IQ_CHARGE_OFFS_MULTI_FAMILY_FDIC" hidden="1">"c6755"</definedName>
    <definedName name="IQ_CHARGE_OFFS_NET" hidden="1">"c163"</definedName>
    <definedName name="IQ_CHARGE_OFFS_OTHER_1_4_FAMILY_FDIC" hidden="1">"c6758"</definedName>
    <definedName name="IQ_CHARGE_OFFS_OTHER_CONSUMER_LOANS_FDIC" hidden="1">"c6710"</definedName>
    <definedName name="IQ_CHARGE_OFFS_OTHER_INDIVIDUAL_FDIC" hidden="1">"c6762"</definedName>
    <definedName name="IQ_CHARGE_OFFS_OTHER_LOANS_FDIC" hidden="1">"c6763"</definedName>
    <definedName name="IQ_CHARGE_OFFS_OTHER_LOANS_OTHER_FDIC" hidden="1">"c6713"</definedName>
    <definedName name="IQ_CHARGE_OFFS_RE_LOANS_FDIC" hidden="1">"c6752"</definedName>
    <definedName name="IQ_CHARGE_OFFS_RECOVERED" hidden="1">"c164"</definedName>
    <definedName name="IQ_CHARGE_OFFS_TOTAL_AVG_LOANS" hidden="1">"c165"</definedName>
    <definedName name="IQ_CHICAGO_PMI" hidden="1">"c6829"</definedName>
    <definedName name="IQ_CHICAGO_PMI_APR" hidden="1">"c7489"</definedName>
    <definedName name="IQ_CHICAGO_PMI_APR_FC" hidden="1">"c8369"</definedName>
    <definedName name="IQ_CHICAGO_PMI_FC" hidden="1">"c7709"</definedName>
    <definedName name="IQ_CHICAGO_PMI_POP" hidden="1">"c7049"</definedName>
    <definedName name="IQ_CHICAGO_PMI_POP_FC" hidden="1">"c7929"</definedName>
    <definedName name="IQ_CHICAGO_PMI_YOY" hidden="1">"c7269"</definedName>
    <definedName name="IQ_CHICAGO_PMI_YOY_FC" hidden="1">"c8149"</definedName>
    <definedName name="IQ_CITY" hidden="1">"c166"</definedName>
    <definedName name="IQ_CL_AP" hidden="1">"c8884"</definedName>
    <definedName name="IQ_CL_AP_ABS" hidden="1">"c8903"</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NAME_AP" hidden="1">"c8922"</definedName>
    <definedName name="IQ_CL_NAME_AP_ABS" hidden="1">"c8941"</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ASSB_OUTSTANDING_BS_DATE" hidden="1">"c1972"</definedName>
    <definedName name="IQ_CLASSB_OUTSTANDING_FILING_DATE" hidden="1">"c1974"</definedName>
    <definedName name="IQ_CLOSEPRICE" hidden="1">"c174"</definedName>
    <definedName name="IQ_CLOSEPRICE_ADJ" hidden="1">"c2115"</definedName>
    <definedName name="IQ_CMO_FDIC" hidden="1">"c6406"</definedName>
    <definedName name="IQ_COGS" hidden="1">"c175"</definedName>
    <definedName name="IQ_COLLATERAL_TYPE" hidden="1">"c8954"</definedName>
    <definedName name="IQ_COLLECTION_DOMESTIC_FDIC" hidden="1">"c6387"</definedName>
    <definedName name="IQ_COMBINED_RATIO" hidden="1">"c176"</definedName>
    <definedName name="IQ_COMMERCIAL_BANKS_DEPOSITS_FOREIGN_FDIC" hidden="1">"c6480"</definedName>
    <definedName name="IQ_COMMERCIAL_BANKS_LOANS_FDIC" hidden="1">"c6434"</definedName>
    <definedName name="IQ_COMMERCIAL_BANKS_NONTRANSACTION_ACCOUNTS_FDIC" hidden="1">"c6548"</definedName>
    <definedName name="IQ_COMMERCIAL_BANKS_TOTAL_DEPOSITS_FDIC" hidden="1">"c6474"</definedName>
    <definedName name="IQ_COMMERCIAL_BANKS_TOTAL_LOANS_FOREIGN_FDIC" hidden="1">"c6444"</definedName>
    <definedName name="IQ_COMMERCIAL_BANKS_TRANSACTION_ACCOUNTS_FDIC" hidden="1">"c6540"</definedName>
    <definedName name="IQ_COMMERCIAL_DOM" hidden="1">"c177"</definedName>
    <definedName name="IQ_COMMERCIAL_FIRE_WRITTEN" hidden="1">"c178"</definedName>
    <definedName name="IQ_COMMERCIAL_INDUSTRIAL_CHARGE_OFFS_FDIC" hidden="1">"c6598"</definedName>
    <definedName name="IQ_COMMERCIAL_INDUSTRIAL_LOANS_NET_FDIC" hidden="1">"c6317"</definedName>
    <definedName name="IQ_COMMERCIAL_INDUSTRIAL_NET_CHARGE_OFFS_FDIC" hidden="1">"c6636"</definedName>
    <definedName name="IQ_COMMERCIAL_INDUSTRIAL_RECOVERIES_FDIC" hidden="1">"c6617"</definedName>
    <definedName name="IQ_COMMERCIAL_INDUSTRIAL_TOTAL_LOANS_FOREIGN_FDIC" hidden="1">"c6451"</definedName>
    <definedName name="IQ_COMMERCIAL_MORT" hidden="1">"c179"</definedName>
    <definedName name="IQ_COMMERCIAL_RE_CONSTRUCTION_LAND_DEV_FDIC" hidden="1">"c6526"</definedName>
    <definedName name="IQ_COMMERCIAL_RE_LOANS_FDIC" hidden="1">"c6312"</definedName>
    <definedName name="IQ_COMMISS_FEES" hidden="1">"c180"</definedName>
    <definedName name="IQ_COMMISSION_DEF" hidden="1">"c181"</definedName>
    <definedName name="IQ_COMMITMENTS_MATURITY_EXCEEDING_1YR_FDIC" hidden="1">"c6531"</definedName>
    <definedName name="IQ_COMMITMENTS_NOT_SECURED_RE_FDIC" hidden="1">"c6528"</definedName>
    <definedName name="IQ_COMMITMENTS_SECURED_RE_FDIC" hidden="1">"c6527"</definedName>
    <definedName name="IQ_COMMODITY_EXPOSURES_FDIC" hidden="1">"c6665"</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FDIC" hidden="1">"c6350"</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"c182"</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NOTE" hidden="1">"c6792"</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MPOSITE_CYCLICAL_IND" hidden="1">"c6830"</definedName>
    <definedName name="IQ_COMPOSITE_CYCLICAL_IND_APR" hidden="1">"c7490"</definedName>
    <definedName name="IQ_COMPOSITE_CYCLICAL_IND_APR_FC" hidden="1">"c8370"</definedName>
    <definedName name="IQ_COMPOSITE_CYCLICAL_IND_FC" hidden="1">"c7710"</definedName>
    <definedName name="IQ_COMPOSITE_CYCLICAL_IND_POP" hidden="1">"c7050"</definedName>
    <definedName name="IQ_COMPOSITE_CYCLICAL_IND_POP_FC" hidden="1">"c7930"</definedName>
    <definedName name="IQ_COMPOSITE_CYCLICAL_IND_YOY" hidden="1">"c7270"</definedName>
    <definedName name="IQ_COMPOSITE_CYCLICAL_IND_YOY_FC" hidden="1">"c8150"</definedName>
    <definedName name="IQ_CONSOL_BEDS" hidden="1">"c8782"</definedName>
    <definedName name="IQ_CONSOL_PROP_OPERATIONAL" hidden="1">"c8758"</definedName>
    <definedName name="IQ_CONSOL_PROP_OTHER_OWNED" hidden="1">"c8760"</definedName>
    <definedName name="IQ_CONSOL_PROP_TOTAL" hidden="1">"c8761"</definedName>
    <definedName name="IQ_CONSOL_PROP_UNDEVELOPED" hidden="1">"c8759"</definedName>
    <definedName name="IQ_CONSOL_ROOMS" hidden="1">"c8786"</definedName>
    <definedName name="IQ_CONSOL_SQ_FT_OPERATIONAL" hidden="1">"c8774"</definedName>
    <definedName name="IQ_CONSOL_SQ_FT_OTHER_OWNED" hidden="1">"c8776"</definedName>
    <definedName name="IQ_CONSOL_SQ_FT_TOTAL" hidden="1">"c8777"</definedName>
    <definedName name="IQ_CONSOL_SQ_FT_UNDEVELOPED" hidden="1">"c8775"</definedName>
    <definedName name="IQ_CONSOL_UNITS_OPERATIONAL" hidden="1">"c8766"</definedName>
    <definedName name="IQ_CONSOL_UNITS_OTHER_OWNED" hidden="1">"c8768"</definedName>
    <definedName name="IQ_CONSOL_UNITS_TOTAL" hidden="1">"c8769"</definedName>
    <definedName name="IQ_CONSOL_UNITS_UNDEVELOPED" hidden="1">"c8767"</definedName>
    <definedName name="IQ_CONSTRUCTION_DEV_LOANS_FDIC" hidden="1">"c6313"</definedName>
    <definedName name="IQ_CONSTRUCTION_LAND_DEVELOPMENT_CHARGE_OFFS_FDIC" hidden="1">"c6594"</definedName>
    <definedName name="IQ_CONSTRUCTION_LAND_DEVELOPMENT_NET_CHARGE_OFFS_FDIC" hidden="1">"c6632"</definedName>
    <definedName name="IQ_CONSTRUCTION_LAND_DEVELOPMENT_RECOVERIES_FDIC" hidden="1">"c6613"</definedName>
    <definedName name="IQ_CONSTRUCTION_LOANS" hidden="1">"c222"</definedName>
    <definedName name="IQ_CONSUMER_COMFORT" hidden="1">"c6831"</definedName>
    <definedName name="IQ_CONSUMER_COMFORT_APR" hidden="1">"c7491"</definedName>
    <definedName name="IQ_CONSUMER_COMFORT_APR_FC" hidden="1">"c8371"</definedName>
    <definedName name="IQ_CONSUMER_COMFORT_FC" hidden="1">"c7711"</definedName>
    <definedName name="IQ_CONSUMER_COMFORT_POP" hidden="1">"c7051"</definedName>
    <definedName name="IQ_CONSUMER_COMFORT_POP_FC" hidden="1">"c7931"</definedName>
    <definedName name="IQ_CONSUMER_CONFIDENCE" hidden="1">"c6832"</definedName>
    <definedName name="IQ_CONSUMER_CONFIDENCE_APR" hidden="1">"c7492"</definedName>
    <definedName name="IQ_CONSUMER_CONFIDENCE_APR_FC" hidden="1">"c8372"</definedName>
    <definedName name="IQ_CONSUMER_CONFIDENCE_FC" hidden="1">"c7712"</definedName>
    <definedName name="IQ_CONSUMER_CONFIDENCE_POP" hidden="1">"c7052"</definedName>
    <definedName name="IQ_CONSUMER_CONFIDENCE_POP_FC" hidden="1">"c7932"</definedName>
    <definedName name="IQ_CONSUMER_CONFIDENCE_YOY" hidden="1">"c7272"</definedName>
    <definedName name="IQ_CONSUMER_CONFIDENCE_YOY_FC" hidden="1">"c8152"</definedName>
    <definedName name="IQ_CONSUMER_LENDING" hidden="1">"c6833"</definedName>
    <definedName name="IQ_CONSUMER_LENDING_APR" hidden="1">"c7493"</definedName>
    <definedName name="IQ_CONSUMER_LENDING_APR_FC" hidden="1">"c8373"</definedName>
    <definedName name="IQ_CONSUMER_LENDING_FC" hidden="1">"c7713"</definedName>
    <definedName name="IQ_CONSUMER_LENDING_GROSS" hidden="1">"c6878"</definedName>
    <definedName name="IQ_CONSUMER_LENDING_GROSS_APR" hidden="1">"c7538"</definedName>
    <definedName name="IQ_CONSUMER_LENDING_GROSS_APR_FC" hidden="1">"c8418"</definedName>
    <definedName name="IQ_CONSUMER_LENDING_GROSS_FC" hidden="1">"c7758"</definedName>
    <definedName name="IQ_CONSUMER_LENDING_GROSS_POP" hidden="1">"c7098"</definedName>
    <definedName name="IQ_CONSUMER_LENDING_GROSS_POP_FC" hidden="1">"c7978"</definedName>
    <definedName name="IQ_CONSUMER_LENDING_GROSS_YOY" hidden="1">"c7318"</definedName>
    <definedName name="IQ_CONSUMER_LENDING_GROSS_YOY_FC" hidden="1">"c8198"</definedName>
    <definedName name="IQ_CONSUMER_LENDING_NET" hidden="1">"c6922"</definedName>
    <definedName name="IQ_CONSUMER_LENDING_NET_APR" hidden="1">"c7582"</definedName>
    <definedName name="IQ_CONSUMER_LENDING_NET_APR_FC" hidden="1">"c8462"</definedName>
    <definedName name="IQ_CONSUMER_LENDING_NET_FC" hidden="1">"c7802"</definedName>
    <definedName name="IQ_CONSUMER_LENDING_NET_POP" hidden="1">"c7142"</definedName>
    <definedName name="IQ_CONSUMER_LENDING_NET_POP_FC" hidden="1">"c8022"</definedName>
    <definedName name="IQ_CONSUMER_LENDING_NET_YOY" hidden="1">"c7362"</definedName>
    <definedName name="IQ_CONSUMER_LENDING_NET_YOY_FC" hidden="1">"c8242"</definedName>
    <definedName name="IQ_CONSUMER_LENDING_POP" hidden="1">"c7053"</definedName>
    <definedName name="IQ_CONSUMER_LENDING_POP_FC" hidden="1">"c7933"</definedName>
    <definedName name="IQ_CONSUMER_LENDING_TOTAL" hidden="1">"c7018"</definedName>
    <definedName name="IQ_CONSUMER_LENDING_TOTAL_APR" hidden="1">"c7678"</definedName>
    <definedName name="IQ_CONSUMER_LENDING_TOTAL_APR_FC" hidden="1">"c8558"</definedName>
    <definedName name="IQ_CONSUMER_LENDING_TOTAL_FC" hidden="1">"c7898"</definedName>
    <definedName name="IQ_CONSUMER_LENDING_TOTAL_POP" hidden="1">"c7238"</definedName>
    <definedName name="IQ_CONSUMER_LENDING_TOTAL_POP_FC" hidden="1">"c8118"</definedName>
    <definedName name="IQ_CONSUMER_LENDING_TOTAL_YOY" hidden="1">"c7458"</definedName>
    <definedName name="IQ_CONSUMER_LENDING_TOTAL_YOY_FC" hidden="1">"c8338"</definedName>
    <definedName name="IQ_CONSUMER_LENDING_YOY" hidden="1">"c7273"</definedName>
    <definedName name="IQ_CONSUMER_LENDING_YOY_FC" hidden="1">"c8153"</definedName>
    <definedName name="IQ_CONSUMER_LOANS" hidden="1">"c223"</definedName>
    <definedName name="IQ_CONSUMER_SPENDING" hidden="1">"c6834"</definedName>
    <definedName name="IQ_CONSUMER_SPENDING_APR" hidden="1">"c7494"</definedName>
    <definedName name="IQ_CONSUMER_SPENDING_APR_FC" hidden="1">"c8374"</definedName>
    <definedName name="IQ_CONSUMER_SPENDING_DURABLE" hidden="1">"c6835"</definedName>
    <definedName name="IQ_CONSUMER_SPENDING_DURABLE_APR" hidden="1">"c7495"</definedName>
    <definedName name="IQ_CONSUMER_SPENDING_DURABLE_APR_FC" hidden="1">"c8375"</definedName>
    <definedName name="IQ_CONSUMER_SPENDING_DURABLE_FC" hidden="1">"c7715"</definedName>
    <definedName name="IQ_CONSUMER_SPENDING_DURABLE_POP" hidden="1">"c7055"</definedName>
    <definedName name="IQ_CONSUMER_SPENDING_DURABLE_POP_FC" hidden="1">"c7935"</definedName>
    <definedName name="IQ_CONSUMER_SPENDING_DURABLE_REAL" hidden="1">"c6964"</definedName>
    <definedName name="IQ_CONSUMER_SPENDING_DURABLE_REAL_APR" hidden="1">"c7624"</definedName>
    <definedName name="IQ_CONSUMER_SPENDING_DURABLE_REAL_APR_FC" hidden="1">"c8504"</definedName>
    <definedName name="IQ_CONSUMER_SPENDING_DURABLE_REAL_FC" hidden="1">"c7844"</definedName>
    <definedName name="IQ_CONSUMER_SPENDING_DURABLE_REAL_POP" hidden="1">"c7184"</definedName>
    <definedName name="IQ_CONSUMER_SPENDING_DURABLE_REAL_POP_FC" hidden="1">"c8064"</definedName>
    <definedName name="IQ_CONSUMER_SPENDING_DURABLE_REAL_SAAR" hidden="1">"c6965"</definedName>
    <definedName name="IQ_CONSUMER_SPENDING_DURABLE_REAL_SAAR_APR" hidden="1">"c7625"</definedName>
    <definedName name="IQ_CONSUMER_SPENDING_DURABLE_REAL_SAAR_APR_FC" hidden="1">"c8505"</definedName>
    <definedName name="IQ_CONSUMER_SPENDING_DURABLE_REAL_SAAR_FC" hidden="1">"c7845"</definedName>
    <definedName name="IQ_CONSUMER_SPENDING_DURABLE_REAL_SAAR_POP" hidden="1">"c7185"</definedName>
    <definedName name="IQ_CONSUMER_SPENDING_DURABLE_REAL_SAAR_POP_FC" hidden="1">"c8065"</definedName>
    <definedName name="IQ_CONSUMER_SPENDING_DURABLE_REAL_SAAR_YOY" hidden="1">"c7405"</definedName>
    <definedName name="IQ_CONSUMER_SPENDING_DURABLE_REAL_SAAR_YOY_FC" hidden="1">"c8285"</definedName>
    <definedName name="IQ_CONSUMER_SPENDING_DURABLE_REAL_YOY" hidden="1">"c7404"</definedName>
    <definedName name="IQ_CONSUMER_SPENDING_DURABLE_REAL_YOY_FC" hidden="1">"c8284"</definedName>
    <definedName name="IQ_CONSUMER_SPENDING_DURABLE_YOY" hidden="1">"c7275"</definedName>
    <definedName name="IQ_CONSUMER_SPENDING_DURABLE_YOY_FC" hidden="1">"c8155"</definedName>
    <definedName name="IQ_CONSUMER_SPENDING_FC" hidden="1">"c7714"</definedName>
    <definedName name="IQ_CONSUMER_SPENDING_NONDURABLE" hidden="1">"c6836"</definedName>
    <definedName name="IQ_CONSUMER_SPENDING_NONDURABLE_APR" hidden="1">"c7496"</definedName>
    <definedName name="IQ_CONSUMER_SPENDING_NONDURABLE_APR_FC" hidden="1">"c8376"</definedName>
    <definedName name="IQ_CONSUMER_SPENDING_NONDURABLE_FC" hidden="1">"c7716"</definedName>
    <definedName name="IQ_CONSUMER_SPENDING_NONDURABLE_POP" hidden="1">"c7056"</definedName>
    <definedName name="IQ_CONSUMER_SPENDING_NONDURABLE_POP_FC" hidden="1">"c7936"</definedName>
    <definedName name="IQ_CONSUMER_SPENDING_NONDURABLE_REAL" hidden="1">"c6966"</definedName>
    <definedName name="IQ_CONSUMER_SPENDING_NONDURABLE_REAL_APR" hidden="1">"c7626"</definedName>
    <definedName name="IQ_CONSUMER_SPENDING_NONDURABLE_REAL_APR_FC" hidden="1">"c8506"</definedName>
    <definedName name="IQ_CONSUMER_SPENDING_NONDURABLE_REAL_FC" hidden="1">"c7846"</definedName>
    <definedName name="IQ_CONSUMER_SPENDING_NONDURABLE_REAL_POP" hidden="1">"c7186"</definedName>
    <definedName name="IQ_CONSUMER_SPENDING_NONDURABLE_REAL_POP_FC" hidden="1">"c8066"</definedName>
    <definedName name="IQ_CONSUMER_SPENDING_NONDURABLE_REAL_SAAR" hidden="1">"c6967"</definedName>
    <definedName name="IQ_CONSUMER_SPENDING_NONDURABLE_REAL_SAAR_APR" hidden="1">"c7627"</definedName>
    <definedName name="IQ_CONSUMER_SPENDING_NONDURABLE_REAL_SAAR_APR_FC" hidden="1">"c8507"</definedName>
    <definedName name="IQ_CONSUMER_SPENDING_NONDURABLE_REAL_SAAR_FC" hidden="1">"c7847"</definedName>
    <definedName name="IQ_CONSUMER_SPENDING_NONDURABLE_REAL_SAAR_POP" hidden="1">"c7187"</definedName>
    <definedName name="IQ_CONSUMER_SPENDING_NONDURABLE_REAL_SAAR_POP_FC" hidden="1">"c8067"</definedName>
    <definedName name="IQ_CONSUMER_SPENDING_NONDURABLE_REAL_SAAR_YOY" hidden="1">"c7407"</definedName>
    <definedName name="IQ_CONSUMER_SPENDING_NONDURABLE_REAL_SAAR_YOY_FC" hidden="1">"c8287"</definedName>
    <definedName name="IQ_CONSUMER_SPENDING_NONDURABLE_REAL_YOY" hidden="1">"c7406"</definedName>
    <definedName name="IQ_CONSUMER_SPENDING_NONDURABLE_REAL_YOY_FC" hidden="1">"c8286"</definedName>
    <definedName name="IQ_CONSUMER_SPENDING_NONDURABLE_YOY" hidden="1">"c7276"</definedName>
    <definedName name="IQ_CONSUMER_SPENDING_NONDURABLE_YOY_FC" hidden="1">"c8156"</definedName>
    <definedName name="IQ_CONSUMER_SPENDING_POP" hidden="1">"c7054"</definedName>
    <definedName name="IQ_CONSUMER_SPENDING_POP_FC" hidden="1">"c7934"</definedName>
    <definedName name="IQ_CONSUMER_SPENDING_REAL" hidden="1">"c6963"</definedName>
    <definedName name="IQ_CONSUMER_SPENDING_REAL_APR" hidden="1">"c7623"</definedName>
    <definedName name="IQ_CONSUMER_SPENDING_REAL_APR_FC" hidden="1">"c8503"</definedName>
    <definedName name="IQ_CONSUMER_SPENDING_REAL_FC" hidden="1">"c7843"</definedName>
    <definedName name="IQ_CONSUMER_SPENDING_REAL_POP" hidden="1">"c7183"</definedName>
    <definedName name="IQ_CONSUMER_SPENDING_REAL_POP_FC" hidden="1">"c8063"</definedName>
    <definedName name="IQ_CONSUMER_SPENDING_REAL_SAAR" hidden="1">"c6968"</definedName>
    <definedName name="IQ_CONSUMER_SPENDING_REAL_SAAR_APR" hidden="1">"c7628"</definedName>
    <definedName name="IQ_CONSUMER_SPENDING_REAL_SAAR_APR_FC" hidden="1">"c8508"</definedName>
    <definedName name="IQ_CONSUMER_SPENDING_REAL_SAAR_FC" hidden="1">"c7848"</definedName>
    <definedName name="IQ_CONSUMER_SPENDING_REAL_SAAR_POP" hidden="1">"c7188"</definedName>
    <definedName name="IQ_CONSUMER_SPENDING_REAL_SAAR_POP_FC" hidden="1">"c8068"</definedName>
    <definedName name="IQ_CONSUMER_SPENDING_REAL_SAAR_YOY" hidden="1">"c7408"</definedName>
    <definedName name="IQ_CONSUMER_SPENDING_REAL_SAAR_YOY_FC" hidden="1">"c8288"</definedName>
    <definedName name="IQ_CONSUMER_SPENDING_REAL_USD_APR_FC" hidden="1">"c11921"</definedName>
    <definedName name="IQ_CONSUMER_SPENDING_REAL_USD_FC" hidden="1">"c11918"</definedName>
    <definedName name="IQ_CONSUMER_SPENDING_REAL_USD_POP_FC" hidden="1">"c11919"</definedName>
    <definedName name="IQ_CONSUMER_SPENDING_REAL_USD_YOY_FC" hidden="1">"c11920"</definedName>
    <definedName name="IQ_CONSUMER_SPENDING_REAL_YOY" hidden="1">"c7403"</definedName>
    <definedName name="IQ_CONSUMER_SPENDING_REAL_YOY_FC" hidden="1">"c8283"</definedName>
    <definedName name="IQ_CONSUMER_SPENDING_SERVICES" hidden="1">"c6837"</definedName>
    <definedName name="IQ_CONSUMER_SPENDING_SERVICES_APR" hidden="1">"c7497"</definedName>
    <definedName name="IQ_CONSUMER_SPENDING_SERVICES_APR_FC" hidden="1">"c8377"</definedName>
    <definedName name="IQ_CONSUMER_SPENDING_SERVICES_FC" hidden="1">"c7717"</definedName>
    <definedName name="IQ_CONSUMER_SPENDING_SERVICES_POP" hidden="1">"c7057"</definedName>
    <definedName name="IQ_CONSUMER_SPENDING_SERVICES_POP_FC" hidden="1">"c7937"</definedName>
    <definedName name="IQ_CONSUMER_SPENDING_SERVICES_REAL" hidden="1">"c6969"</definedName>
    <definedName name="IQ_CONSUMER_SPENDING_SERVICES_REAL_APR" hidden="1">"c7629"</definedName>
    <definedName name="IQ_CONSUMER_SPENDING_SERVICES_REAL_APR_FC" hidden="1">"c8509"</definedName>
    <definedName name="IQ_CONSUMER_SPENDING_SERVICES_REAL_FC" hidden="1">"c7849"</definedName>
    <definedName name="IQ_CONSUMER_SPENDING_SERVICES_REAL_POP" hidden="1">"c7189"</definedName>
    <definedName name="IQ_CONSUMER_SPENDING_SERVICES_REAL_POP_FC" hidden="1">"c8069"</definedName>
    <definedName name="IQ_CONSUMER_SPENDING_SERVICES_REAL_SAAR" hidden="1">"c6970"</definedName>
    <definedName name="IQ_CONSUMER_SPENDING_SERVICES_REAL_SAAR_APR" hidden="1">"c7630"</definedName>
    <definedName name="IQ_CONSUMER_SPENDING_SERVICES_REAL_SAAR_APR_FC" hidden="1">"c8510"</definedName>
    <definedName name="IQ_CONSUMER_SPENDING_SERVICES_REAL_SAAR_FC" hidden="1">"c7850"</definedName>
    <definedName name="IQ_CONSUMER_SPENDING_SERVICES_REAL_SAAR_POP" hidden="1">"c7190"</definedName>
    <definedName name="IQ_CONSUMER_SPENDING_SERVICES_REAL_SAAR_POP_FC" hidden="1">"c8070"</definedName>
    <definedName name="IQ_CONSUMER_SPENDING_SERVICES_REAL_SAAR_YOY" hidden="1">"c7410"</definedName>
    <definedName name="IQ_CONSUMER_SPENDING_SERVICES_REAL_SAAR_YOY_FC" hidden="1">"c8290"</definedName>
    <definedName name="IQ_CONSUMER_SPENDING_SERVICES_REAL_YOY" hidden="1">"c7409"</definedName>
    <definedName name="IQ_CONSUMER_SPENDING_SERVICES_REAL_YOY_FC" hidden="1">"c8289"</definedName>
    <definedName name="IQ_CONSUMER_SPENDING_SERVICES_YOY" hidden="1">"c7277"</definedName>
    <definedName name="IQ_CONSUMER_SPENDING_SERVICES_YOY_FC" hidden="1">"c8157"</definedName>
    <definedName name="IQ_CONSUMER_SPENDING_YOY" hidden="1">"c7274"</definedName>
    <definedName name="IQ_CONSUMER_SPENDING_YOY_FC" hidden="1">"c8154"</definedName>
    <definedName name="IQ_CONTRACTS_OTHER_COMMODITIES_EQUITIES._FDIC" hidden="1">"c6522"</definedName>
    <definedName name="IQ_CONTRACTS_OTHER_COMMODITIES_EQUITIES_FDIC" hidden="1">"c6522"</definedName>
    <definedName name="IQ_CONTRIB_ID_DET_EST" hidden="1">"c12045"</definedName>
    <definedName name="IQ_CONTRIB_ID_DET_EST_THOM" hidden="1">"c12073"</definedName>
    <definedName name="IQ_CONTRIB_NAME_DET_EST" hidden="1">"c12046"</definedName>
    <definedName name="IQ_CONTRIB_NAME_DET_EST_THOM" hidden="1">"c12074"</definedName>
    <definedName name="IQ_CONTRIB_NAME_NON_PER_DET_EST" hidden="1">"c12760"</definedName>
    <definedName name="IQ_CONTRIB_NAME_NON_PER_DET_EST_THOM" hidden="1">"c12764"</definedName>
    <definedName name="IQ_CONTRIB_REC_DET_EST" hidden="1">"c12051"</definedName>
    <definedName name="IQ_CONTRIB_REC_DET_EST_DATE" hidden="1">"c12204"</definedName>
    <definedName name="IQ_CONTRIB_REC_DET_EST_DATE_THOM" hidden="1">"c12230"</definedName>
    <definedName name="IQ_CONTRIB_REC_DET_EST_ORIGIN" hidden="1">"c12577"</definedName>
    <definedName name="IQ_CONTRIB_REC_DET_EST_ORIGIN_THOM" hidden="1">"c12600"</definedName>
    <definedName name="IQ_CONTRIB_REC_DET_EST_THOM" hidden="1">"c12080"</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DEBT" hidden="1">"c224"</definedName>
    <definedName name="IQ_CONVERT_PCT" hidden="1">"c2537"</definedName>
    <definedName name="IQ_CONVEXITY" hidden="1">"c2182"</definedName>
    <definedName name="IQ_CONVEYED_TO_OTHERS_FDIC" hidden="1">"c6534"</definedName>
    <definedName name="IQ_CORE_CAPITAL_RATIO_FDIC" hidden="1">"c6745"</definedName>
    <definedName name="IQ_CORP_GOODS_PRICE_INDEX_APR_FC_UNUSED" hidden="1">"c8381"</definedName>
    <definedName name="IQ_CORP_GOODS_PRICE_INDEX_APR_FC_UNUSED_UNUSED_UNUSED" hidden="1">"c8381"</definedName>
    <definedName name="IQ_CORP_GOODS_PRICE_INDEX_APR_UNUSED" hidden="1">"c7501"</definedName>
    <definedName name="IQ_CORP_GOODS_PRICE_INDEX_APR_UNUSED_UNUSED_UNUSED" hidden="1">"c7501"</definedName>
    <definedName name="IQ_CORP_GOODS_PRICE_INDEX_FC_UNUSED" hidden="1">"c7721"</definedName>
    <definedName name="IQ_CORP_GOODS_PRICE_INDEX_FC_UNUSED_UNUSED_UNUSED" hidden="1">"c7721"</definedName>
    <definedName name="IQ_CORP_GOODS_PRICE_INDEX_POP_FC_UNUSED" hidden="1">"c7941"</definedName>
    <definedName name="IQ_CORP_GOODS_PRICE_INDEX_POP_FC_UNUSED_UNUSED_UNUSED" hidden="1">"c7941"</definedName>
    <definedName name="IQ_CORP_GOODS_PRICE_INDEX_POP_UNUSED" hidden="1">"c7061"</definedName>
    <definedName name="IQ_CORP_GOODS_PRICE_INDEX_POP_UNUSED_UNUSED_UNUSED" hidden="1">"c7061"</definedName>
    <definedName name="IQ_CORP_GOODS_PRICE_INDEX_UNUSED" hidden="1">"c6841"</definedName>
    <definedName name="IQ_CORP_GOODS_PRICE_INDEX_UNUSED_UNUSED_UNUSED" hidden="1">"c6841"</definedName>
    <definedName name="IQ_CORP_GOODS_PRICE_INDEX_YOY_FC_UNUSED" hidden="1">"c8161"</definedName>
    <definedName name="IQ_CORP_GOODS_PRICE_INDEX_YOY_FC_UNUSED_UNUSED_UNUSED" hidden="1">"c8161"</definedName>
    <definedName name="IQ_CORP_GOODS_PRICE_INDEX_YOY_UNUSED" hidden="1">"c7281"</definedName>
    <definedName name="IQ_CORP_GOODS_PRICE_INDEX_YOY_UNUSED_UNUSED_UNUSED" hidden="1">"c7281"</definedName>
    <definedName name="IQ_CORP_PROFITS" hidden="1">"c6843"</definedName>
    <definedName name="IQ_CORP_PROFITS_AFTER_TAX_SAAR" hidden="1">"c6842"</definedName>
    <definedName name="IQ_CORP_PROFITS_AFTER_TAX_SAAR_APR" hidden="1">"c7502"</definedName>
    <definedName name="IQ_CORP_PROFITS_AFTER_TAX_SAAR_APR_FC" hidden="1">"c8382"</definedName>
    <definedName name="IQ_CORP_PROFITS_AFTER_TAX_SAAR_FC" hidden="1">"c7722"</definedName>
    <definedName name="IQ_CORP_PROFITS_AFTER_TAX_SAAR_POP" hidden="1">"c7062"</definedName>
    <definedName name="IQ_CORP_PROFITS_AFTER_TAX_SAAR_POP_FC" hidden="1">"c7942"</definedName>
    <definedName name="IQ_CORP_PROFITS_AFTER_TAX_SAAR_YOY" hidden="1">"c7282"</definedName>
    <definedName name="IQ_CORP_PROFITS_AFTER_TAX_SAAR_YOY_FC" hidden="1">"c8162"</definedName>
    <definedName name="IQ_CORP_PROFITS_APR" hidden="1">"c7503"</definedName>
    <definedName name="IQ_CORP_PROFITS_APR_FC" hidden="1">"c8383"</definedName>
    <definedName name="IQ_CORP_PROFITS_FC" hidden="1">"c7723"</definedName>
    <definedName name="IQ_CORP_PROFITS_POP" hidden="1">"c7063"</definedName>
    <definedName name="IQ_CORP_PROFITS_POP_FC" hidden="1">"c7943"</definedName>
    <definedName name="IQ_CORP_PROFITS_SAAR" hidden="1">"c6844"</definedName>
    <definedName name="IQ_CORP_PROFITS_SAAR_APR" hidden="1">"c7504"</definedName>
    <definedName name="IQ_CORP_PROFITS_SAAR_APR_FC" hidden="1">"c8384"</definedName>
    <definedName name="IQ_CORP_PROFITS_SAAR_FC" hidden="1">"c7724"</definedName>
    <definedName name="IQ_CORP_PROFITS_SAAR_POP" hidden="1">"c7064"</definedName>
    <definedName name="IQ_CORP_PROFITS_SAAR_POP_FC" hidden="1">"c7944"</definedName>
    <definedName name="IQ_CORP_PROFITS_SAAR_YOY" hidden="1">"c7284"</definedName>
    <definedName name="IQ_CORP_PROFITS_SAAR_YOY_FC" hidden="1">"c8164"</definedName>
    <definedName name="IQ_CORP_PROFITS_YOY" hidden="1">"c7283"</definedName>
    <definedName name="IQ_CORP_PROFITS_YOY_FC" hidden="1">"c8163"</definedName>
    <definedName name="IQ_COST_BORROWING" hidden="1">"c2936"</definedName>
    <definedName name="IQ_COST_BORROWINGS" hidden="1">"c225"</definedName>
    <definedName name="IQ_COST_CAPITAL_NEW_BUSINESS" hidden="1">"c9968"</definedName>
    <definedName name="IQ_COST_OF_FUNDING_ASSETS_FDIC" hidden="1">"c6725"</definedName>
    <definedName name="IQ_COST_REV" hidden="1">"c226"</definedName>
    <definedName name="IQ_COST_REVENUE" hidden="1">"c226"</definedName>
    <definedName name="IQ_COST_SAVINGS" hidden="1">"c227"</definedName>
    <definedName name="IQ_COST_SERVICE" hidden="1">"c228"</definedName>
    <definedName name="IQ_COST_SOLVENCY_CAPITAL_COVERED" hidden="1">"c9965"</definedName>
    <definedName name="IQ_COST_SOLVENCY_CAPITAL_GROUP" hidden="1">"c9951"</definedName>
    <definedName name="IQ_COST_TOTAL_BORROWINGS" hidden="1">"c229"</definedName>
    <definedName name="IQ_COUNTRY_NAME" hidden="1">"c230"</definedName>
    <definedName name="IQ_COUNTRY_NAME_ECON" hidden="1">"c11752"</definedName>
    <definedName name="IQ_COUPON_FORMULA" hidden="1">"c8965"</definedName>
    <definedName name="IQ_COVERED_POPS" hidden="1">"c2124"</definedName>
    <definedName name="IQ_CP" hidden="1">"c2495"</definedName>
    <definedName name="IQ_CP_PCT" hidden="1">"c2496"</definedName>
    <definedName name="IQ_CPI" hidden="1">"c6845"</definedName>
    <definedName name="IQ_CPI_APR" hidden="1">"c7505"</definedName>
    <definedName name="IQ_CPI_APR_FC" hidden="1">"c8385"</definedName>
    <definedName name="IQ_CPI_CORE" hidden="1">"c6838"</definedName>
    <definedName name="IQ_CPI_CORE_APR" hidden="1">"c7498"</definedName>
    <definedName name="IQ_CPI_CORE_POP" hidden="1">"c7058"</definedName>
    <definedName name="IQ_CPI_CORE_YOY" hidden="1">"c7278"</definedName>
    <definedName name="IQ_CPI_FC" hidden="1">"c7725"</definedName>
    <definedName name="IQ_CPI_POP" hidden="1">"c7065"</definedName>
    <definedName name="IQ_CPI_POP_FC" hidden="1">"c7945"</definedName>
    <definedName name="IQ_CPI_YOY" hidden="1">"c7285"</definedName>
    <definedName name="IQ_CPI_YOY_FC" hidden="1">"c8165"</definedName>
    <definedName name="IQ_CQ" hidden="1">5000</definedName>
    <definedName name="IQ_CREDIT_CARD_CHARGE_OFFS_FDIC" hidden="1">"c6652"</definedName>
    <definedName name="IQ_CREDIT_CARD_FEE" hidden="1">"c231"</definedName>
    <definedName name="IQ_CREDIT_CARD_FEE_BNK" hidden="1">"c231"</definedName>
    <definedName name="IQ_CREDIT_CARD_FEE_FIN" hidden="1">"c1583"</definedName>
    <definedName name="IQ_CREDIT_CARD_LINES_FDIC" hidden="1">"c6525"</definedName>
    <definedName name="IQ_CREDIT_CARD_LOANS_FDIC" hidden="1">"c6319"</definedName>
    <definedName name="IQ_CREDIT_CARD_NET_CHARGE_OFFS_FDIC" hidden="1">"c6654"</definedName>
    <definedName name="IQ_CREDIT_CARD_RECOVERIES_FDIC" hidden="1">"c6653"</definedName>
    <definedName name="IQ_CREDIT_EXPOSURE" hidden="1">"c10038"</definedName>
    <definedName name="IQ_CREDIT_LOSS_CF" hidden="1">"c232"</definedName>
    <definedName name="IQ_CREDIT_LOSS_PROVISION_NET_CHARGE_OFFS_FDIC" hidden="1">"c6734"</definedName>
    <definedName name="IQ_CUMULATIVE_SPLIT_FACTOR" hidden="1">"c2094"</definedName>
    <definedName name="IQ_CURR_ACCT_BALANCE_APR_FC_UNUSED" hidden="1">"c8387"</definedName>
    <definedName name="IQ_CURR_ACCT_BALANCE_APR_FC_UNUSED_UNUSED_UNUSED" hidden="1">"c8387"</definedName>
    <definedName name="IQ_CURR_ACCT_BALANCE_APR_UNUSED" hidden="1">"c7507"</definedName>
    <definedName name="IQ_CURR_ACCT_BALANCE_APR_UNUSED_UNUSED_UNUSED" hidden="1">"c7507"</definedName>
    <definedName name="IQ_CURR_ACCT_BALANCE_FC_UNUSED" hidden="1">"c7727"</definedName>
    <definedName name="IQ_CURR_ACCT_BALANCE_FC_UNUSED_UNUSED_UNUSED" hidden="1">"c7727"</definedName>
    <definedName name="IQ_CURR_ACCT_BALANCE_PCT" hidden="1">"c6846"</definedName>
    <definedName name="IQ_CURR_ACCT_BALANCE_PCT_FC" hidden="1">"c7726"</definedName>
    <definedName name="IQ_CURR_ACCT_BALANCE_PCT_POP" hidden="1">"c7066"</definedName>
    <definedName name="IQ_CURR_ACCT_BALANCE_PCT_POP_FC" hidden="1">"c7946"</definedName>
    <definedName name="IQ_CURR_ACCT_BALANCE_PCT_YOY" hidden="1">"c7286"</definedName>
    <definedName name="IQ_CURR_ACCT_BALANCE_PCT_YOY_FC" hidden="1">"c8166"</definedName>
    <definedName name="IQ_CURR_ACCT_BALANCE_POP_FC_UNUSED" hidden="1">"c7947"</definedName>
    <definedName name="IQ_CURR_ACCT_BALANCE_POP_FC_UNUSED_UNUSED_UNUSED" hidden="1">"c7947"</definedName>
    <definedName name="IQ_CURR_ACCT_BALANCE_POP_UNUSED" hidden="1">"c7067"</definedName>
    <definedName name="IQ_CURR_ACCT_BALANCE_POP_UNUSED_UNUSED_UNUSED" hidden="1">"c7067"</definedName>
    <definedName name="IQ_CURR_ACCT_BALANCE_SAAR" hidden="1">"c6848"</definedName>
    <definedName name="IQ_CURR_ACCT_BALANCE_SAAR_APR" hidden="1">"c7508"</definedName>
    <definedName name="IQ_CURR_ACCT_BALANCE_SAAR_APR_FC" hidden="1">"c8388"</definedName>
    <definedName name="IQ_CURR_ACCT_BALANCE_SAAR_FC" hidden="1">"c7728"</definedName>
    <definedName name="IQ_CURR_ACCT_BALANCE_SAAR_POP" hidden="1">"c7068"</definedName>
    <definedName name="IQ_CURR_ACCT_BALANCE_SAAR_POP_FC" hidden="1">"c7948"</definedName>
    <definedName name="IQ_CURR_ACCT_BALANCE_SAAR_USD_APR_FC" hidden="1">"c11797"</definedName>
    <definedName name="IQ_CURR_ACCT_BALANCE_SAAR_USD_FC" hidden="1">"c11794"</definedName>
    <definedName name="IQ_CURR_ACCT_BALANCE_SAAR_USD_POP_FC" hidden="1">"c11795"</definedName>
    <definedName name="IQ_CURR_ACCT_BALANCE_SAAR_USD_YOY_FC" hidden="1">"c11796"</definedName>
    <definedName name="IQ_CURR_ACCT_BALANCE_SAAR_YOY" hidden="1">"c7288"</definedName>
    <definedName name="IQ_CURR_ACCT_BALANCE_SAAR_YOY_FC" hidden="1">"c8168"</definedName>
    <definedName name="IQ_CURR_ACCT_BALANCE_UNUSED" hidden="1">"c6847"</definedName>
    <definedName name="IQ_CURR_ACCT_BALANCE_UNUSED_UNUSED_UNUSED" hidden="1">"c6847"</definedName>
    <definedName name="IQ_CURR_ACCT_BALANCE_USD" hidden="1">"c11786"</definedName>
    <definedName name="IQ_CURR_ACCT_BALANCE_USD_APR" hidden="1">"c11789"</definedName>
    <definedName name="IQ_CURR_ACCT_BALANCE_USD_APR_FC" hidden="1">"c11793"</definedName>
    <definedName name="IQ_CURR_ACCT_BALANCE_USD_FC" hidden="1">"c11790"</definedName>
    <definedName name="IQ_CURR_ACCT_BALANCE_USD_POP" hidden="1">"c11787"</definedName>
    <definedName name="IQ_CURR_ACCT_BALANCE_USD_POP_FC" hidden="1">"c11791"</definedName>
    <definedName name="IQ_CURR_ACCT_BALANCE_USD_YOY" hidden="1">"c11788"</definedName>
    <definedName name="IQ_CURR_ACCT_BALANCE_USD_YOY_FC" hidden="1">"c11792"</definedName>
    <definedName name="IQ_CURR_ACCT_BALANCE_YOY_FC_UNUSED" hidden="1">"c8167"</definedName>
    <definedName name="IQ_CURR_ACCT_BALANCE_YOY_FC_UNUSED_UNUSED_UNUSED" hidden="1">"c8167"</definedName>
    <definedName name="IQ_CURR_ACCT_BALANCE_YOY_UNUSED" hidden="1">"c7287"</definedName>
    <definedName name="IQ_CURR_ACCT_BALANCE_YOY_UNUSED_UNUSED_UNUSED" hidden="1">"c7287"</definedName>
    <definedName name="IQ_CURR_ACCT_INC_RECEIPTS" hidden="1">"c6849"</definedName>
    <definedName name="IQ_CURR_ACCT_INC_RECEIPTS_APR" hidden="1">"c7509"</definedName>
    <definedName name="IQ_CURR_ACCT_INC_RECEIPTS_APR_FC" hidden="1">"c8389"</definedName>
    <definedName name="IQ_CURR_ACCT_INC_RECEIPTS_FC" hidden="1">"c7729"</definedName>
    <definedName name="IQ_CURR_ACCT_INC_RECEIPTS_POP" hidden="1">"c7069"</definedName>
    <definedName name="IQ_CURR_ACCT_INC_RECEIPTS_POP_FC" hidden="1">"c7949"</definedName>
    <definedName name="IQ_CURR_ACCT_INC_RECEIPTS_YOY" hidden="1">"c7289"</definedName>
    <definedName name="IQ_CURR_ACCT_INC_RECEIPTS_YOY_FC" hidden="1">"c8169"</definedName>
    <definedName name="IQ_CURR_DOMESTIC_TAXES" hidden="1">"c2074"</definedName>
    <definedName name="IQ_CURR_FOREIGN_TAXES" hidden="1">"c2075"</definedName>
    <definedName name="IQ_CURRENCY_COIN_DOMESTIC_FDIC" hidden="1">"c6388"</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BENCHMARK" hidden="1">"c6780"</definedName>
    <definedName name="IQ_CURRENT_BENCHMARK_CIQID" hidden="1">"c6781"</definedName>
    <definedName name="IQ_CURRENT_BENCHMARK_MATURITY" hidden="1">"c6782"</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DELAY" hidden="1">"c8963"</definedName>
    <definedName name="IQ_DAYS_INVENTORY_OUT" hidden="1">"c273"</definedName>
    <definedName name="IQ_DAYS_PAY_OUTST" hidden="1">"c274"</definedName>
    <definedName name="IQ_DAYS_PAYABLE_OUT" hidden="1">"c274"</definedName>
    <definedName name="IQ_DAYS_SALES_OUT" hidden="1">"c275"</definedName>
    <definedName name="IQ_DAYS_SALES_OUTST" hidden="1">"c275"</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"c301"</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"c313"</definedName>
    <definedName name="IQ_DEF_POLICY_ACQ_COSTS" hidden="1">"c301"</definedName>
    <definedName name="IQ_DEF_POLICY_ACQ_COSTS_CF" hidden="1">"c302"</definedName>
    <definedName name="IQ_DEF_POLICY_AMORT" hidden="1">"c303"</definedName>
    <definedName name="IQ_DEF_SPENDING_REAL_SAAR" hidden="1">"c6971"</definedName>
    <definedName name="IQ_DEF_SPENDING_REAL_SAAR_APR" hidden="1">"c7631"</definedName>
    <definedName name="IQ_DEF_SPENDING_REAL_SAAR_APR_FC" hidden="1">"c8511"</definedName>
    <definedName name="IQ_DEF_SPENDING_REAL_SAAR_FC" hidden="1">"c7851"</definedName>
    <definedName name="IQ_DEF_SPENDING_REAL_SAAR_POP" hidden="1">"c7191"</definedName>
    <definedName name="IQ_DEF_SPENDING_REAL_SAAR_POP_FC" hidden="1">"c8071"</definedName>
    <definedName name="IQ_DEF_SPENDING_REAL_SAAR_YOY" hidden="1">"c7411"</definedName>
    <definedName name="IQ_DEF_SPENDING_REAL_SAAR_YOY_FC" hidden="1">"c8291"</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"c315"</definedName>
    <definedName name="IQ_DEFERRED_TAXES" hidden="1">"c147"</definedName>
    <definedName name="IQ_DEMAND_DEP" hidden="1">"c320"</definedName>
    <definedName name="IQ_DEMAND_DEPOSITS_FDIC" hidden="1">"c6489"</definedName>
    <definedName name="IQ_DEPOSIT_ACCOUNTS_LESS_THAN_100K_FDIC" hidden="1">"c6494"</definedName>
    <definedName name="IQ_DEPOSIT_ACCOUNTS_MORE_THAN_100K_FDIC" hidden="1">"c6492"</definedName>
    <definedName name="IQ_DEPOSITORY_INSTITUTIONS_CHARGE_OFFS_FDIC" hidden="1">"c6596"</definedName>
    <definedName name="IQ_DEPOSITORY_INSTITUTIONS_NET_CHARGE_OFFS_FDIC" hidden="1">"c6634"</definedName>
    <definedName name="IQ_DEPOSITORY_INSTITUTIONS_RECOVERIES_FDIC" hidden="1">"c6615"</definedName>
    <definedName name="IQ_DEPOSITS_FIN" hidden="1">"c321"</definedName>
    <definedName name="IQ_DEPOSITS_HELD_DOMESTIC_FDIC" hidden="1">"c6340"</definedName>
    <definedName name="IQ_DEPOSITS_HELD_FOREIGN_FDIC" hidden="1">"c6341"</definedName>
    <definedName name="IQ_DEPOSITS_INTEREST_SECURITIES" hidden="1">"c5509"</definedName>
    <definedName name="IQ_DEPOSITS_LESS_THAN_100K_AFTER_THREE_YEARS_FDIC" hidden="1">"c6464"</definedName>
    <definedName name="IQ_DEPOSITS_LESS_THAN_100K_THREE_MONTHS_FDIC" hidden="1">"c6461"</definedName>
    <definedName name="IQ_DEPOSITS_LESS_THAN_100K_THREE_YEARS_FDIC" hidden="1">"c6463"</definedName>
    <definedName name="IQ_DEPOSITS_LESS_THAN_100K_TWELVE_MONTHS_FDIC" hidden="1">"c6462"</definedName>
    <definedName name="IQ_DEPOSITS_MORE_THAN_100K_AFTER_THREE_YEARS_FDIC" hidden="1">"c6469"</definedName>
    <definedName name="IQ_DEPOSITS_MORE_THAN_100K_THREE_MONTHS_FDIC" hidden="1">"c6466"</definedName>
    <definedName name="IQ_DEPOSITS_MORE_THAN_100K_THREE_YEARS_FDIC" hidden="1">"c6468"</definedName>
    <definedName name="IQ_DEPOSITS_MORE_THAN_100K_TWELVE_MONTHS_FDIC" hidden="1">"c6467"</definedName>
    <definedName name="IQ_DEPRE_AMORT" hidden="1">"c247"</definedName>
    <definedName name="IQ_DEPRE_AMORT_SUPPL" hidden="1">"c1593"</definedName>
    <definedName name="IQ_DEPRE_DEPLE" hidden="1">"c261"</definedName>
    <definedName name="IQ_DEPRE_SUPP" hidden="1">"c1443"</definedName>
    <definedName name="IQ_DERIVATIVES_FDIC" hidden="1">"c6523"</definedName>
    <definedName name="IQ_DESCRIPTION_LONG" hidden="1">"c322"</definedName>
    <definedName name="IQ_DEVELOP_LAND" hidden="1">"c323"</definedName>
    <definedName name="IQ_DIFF_LASTCLOSE_TARGET_PRICE" hidden="1">"c1854"</definedName>
    <definedName name="IQ_DIFF_LASTCLOSE_TARGET_PRICE_CIQ" hidden="1">"c4767"</definedName>
    <definedName name="IQ_DIFF_LASTCLOSE_TARGET_PRICE_REUT" hidden="1">"c5436"</definedName>
    <definedName name="IQ_DIFF_LASTCLOSE_TARGET_PRICE_THOM" hidden="1">"c5278"</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"c333"</definedName>
    <definedName name="IQ_DISCOUNT_RATE_PENSION_DOMESTIC" hidden="1">"c327"</definedName>
    <definedName name="IQ_DISCOUNT_RATE_PENSION_FOREIGN" hidden="1">"c328"</definedName>
    <definedName name="IQ_DISPOSABLE_PERSONAL_INC" hidden="1">"c6850"</definedName>
    <definedName name="IQ_DISPOSABLE_PERSONAL_INC_APR" hidden="1">"c7510"</definedName>
    <definedName name="IQ_DISPOSABLE_PERSONAL_INC_APR_FC" hidden="1">"c8390"</definedName>
    <definedName name="IQ_DISPOSABLE_PERSONAL_INC_FC" hidden="1">"c7730"</definedName>
    <definedName name="IQ_DISPOSABLE_PERSONAL_INC_POP" hidden="1">"c7070"</definedName>
    <definedName name="IQ_DISPOSABLE_PERSONAL_INC_POP_FC" hidden="1">"c7950"</definedName>
    <definedName name="IQ_DISPOSABLE_PERSONAL_INC_REAL" hidden="1">"c11922"</definedName>
    <definedName name="IQ_DISPOSABLE_PERSONAL_INC_REAL_APR" hidden="1">"c11925"</definedName>
    <definedName name="IQ_DISPOSABLE_PERSONAL_INC_REAL_POP" hidden="1">"c11923"</definedName>
    <definedName name="IQ_DISPOSABLE_PERSONAL_INC_REAL_YOY" hidden="1">"c11924"</definedName>
    <definedName name="IQ_DISPOSABLE_PERSONAL_INC_SAAR" hidden="1">"c6851"</definedName>
    <definedName name="IQ_DISPOSABLE_PERSONAL_INC_SAAR_APR" hidden="1">"c7511"</definedName>
    <definedName name="IQ_DISPOSABLE_PERSONAL_INC_SAAR_APR_FC" hidden="1">"c8391"</definedName>
    <definedName name="IQ_DISPOSABLE_PERSONAL_INC_SAAR_FC" hidden="1">"c7731"</definedName>
    <definedName name="IQ_DISPOSABLE_PERSONAL_INC_SAAR_POP" hidden="1">"c7071"</definedName>
    <definedName name="IQ_DISPOSABLE_PERSONAL_INC_SAAR_POP_FC" hidden="1">"c7951"</definedName>
    <definedName name="IQ_DISPOSABLE_PERSONAL_INC_SAAR_USD_APR_FC" hidden="1">"c11805"</definedName>
    <definedName name="IQ_DISPOSABLE_PERSONAL_INC_SAAR_USD_FC" hidden="1">"c11802"</definedName>
    <definedName name="IQ_DISPOSABLE_PERSONAL_INC_SAAR_USD_POP_FC" hidden="1">"c11803"</definedName>
    <definedName name="IQ_DISPOSABLE_PERSONAL_INC_SAAR_USD_YOY_FC" hidden="1">"c11804"</definedName>
    <definedName name="IQ_DISPOSABLE_PERSONAL_INC_SAAR_YOY" hidden="1">"c7291"</definedName>
    <definedName name="IQ_DISPOSABLE_PERSONAL_INC_SAAR_YOY_FC" hidden="1">"c8171"</definedName>
    <definedName name="IQ_DISPOSABLE_PERSONAL_INC_USD_APR_FC" hidden="1">"c11801"</definedName>
    <definedName name="IQ_DISPOSABLE_PERSONAL_INC_USD_FC" hidden="1">"c11798"</definedName>
    <definedName name="IQ_DISPOSABLE_PERSONAL_INC_USD_POP_FC" hidden="1">"c11799"</definedName>
    <definedName name="IQ_DISPOSABLE_PERSONAL_INC_USD_YOY_FC" hidden="1">"c11800"</definedName>
    <definedName name="IQ_DISPOSABLE_PERSONAL_INC_YOY" hidden="1">"c7290"</definedName>
    <definedName name="IQ_DISPOSABLE_PERSONAL_INC_YOY_FC" hidden="1">"c8170"</definedName>
    <definedName name="IQ_DISTR_EXCESS_EARN" hidden="1">"c329"</definedName>
    <definedName name="IQ_DISTRIBUTABLE_CASH" hidden="1">"c3002"</definedName>
    <definedName name="IQ_DISTRIBUTABLE_CASH_ACT_OR_EST" hidden="1">"c4278"</definedName>
    <definedName name="IQ_DISTRIBUTABLE_CASH_ACT_OR_EST_CIQ" hidden="1">"c4803"</definedName>
    <definedName name="IQ_DISTRIBUTABLE_CASH_EST" hidden="1">"c4277"</definedName>
    <definedName name="IQ_DISTRIBUTABLE_CASH_EST_CIQ" hidden="1">"c4802"</definedName>
    <definedName name="IQ_DISTRIBUTABLE_CASH_GUIDANCE" hidden="1">"c4279"</definedName>
    <definedName name="IQ_DISTRIBUTABLE_CASH_HIGH_EST" hidden="1">"c4280"</definedName>
    <definedName name="IQ_DISTRIBUTABLE_CASH_HIGH_EST_CIQ" hidden="1">"c4805"</definedName>
    <definedName name="IQ_DISTRIBUTABLE_CASH_HIGH_GUIDANCE" hidden="1">"c4198"</definedName>
    <definedName name="IQ_DISTRIBUTABLE_CASH_LOW_EST" hidden="1">"c4281"</definedName>
    <definedName name="IQ_DISTRIBUTABLE_CASH_LOW_EST_CIQ" hidden="1">"c4806"</definedName>
    <definedName name="IQ_DISTRIBUTABLE_CASH_LOW_GUIDANCE" hidden="1">"c4238"</definedName>
    <definedName name="IQ_DISTRIBUTABLE_CASH_MEDIAN_EST" hidden="1">"c4282"</definedName>
    <definedName name="IQ_DISTRIBUTABLE_CASH_MEDIAN_EST_CIQ" hidden="1">"c4807"</definedName>
    <definedName name="IQ_DISTRIBUTABLE_CASH_NUM_EST" hidden="1">"c4283"</definedName>
    <definedName name="IQ_DISTRIBUTABLE_CASH_NUM_EST_CIQ" hidden="1">"c4808"</definedName>
    <definedName name="IQ_DISTRIBUTABLE_CASH_PAYOUT" hidden="1">"c3005"</definedName>
    <definedName name="IQ_DISTRIBUTABLE_CASH_SHARE" hidden="1">"c3003"</definedName>
    <definedName name="IQ_DISTRIBUTABLE_CASH_SHARE_ACT_OR_EST" hidden="1">"c4286"</definedName>
    <definedName name="IQ_DISTRIBUTABLE_CASH_SHARE_ACT_OR_EST_CIQ" hidden="1">"c4811"</definedName>
    <definedName name="IQ_DISTRIBUTABLE_CASH_SHARE_EST" hidden="1">"c4285"</definedName>
    <definedName name="IQ_DISTRIBUTABLE_CASH_SHARE_EST_CIQ" hidden="1">"c4810"</definedName>
    <definedName name="IQ_DISTRIBUTABLE_CASH_SHARE_GUIDANCE" hidden="1">"c4287"</definedName>
    <definedName name="IQ_DISTRIBUTABLE_CASH_SHARE_HIGH_EST" hidden="1">"c4288"</definedName>
    <definedName name="IQ_DISTRIBUTABLE_CASH_SHARE_HIGH_EST_CIQ" hidden="1">"c4813"</definedName>
    <definedName name="IQ_DISTRIBUTABLE_CASH_SHARE_HIGH_GUIDANCE" hidden="1">"c4199"</definedName>
    <definedName name="IQ_DISTRIBUTABLE_CASH_SHARE_LOW_EST" hidden="1">"c4289"</definedName>
    <definedName name="IQ_DISTRIBUTABLE_CASH_SHARE_LOW_EST_CIQ" hidden="1">"c4814"</definedName>
    <definedName name="IQ_DISTRIBUTABLE_CASH_SHARE_LOW_GUIDANCE" hidden="1">"c4239"</definedName>
    <definedName name="IQ_DISTRIBUTABLE_CASH_SHARE_MEDIAN_EST" hidden="1">"c4290"</definedName>
    <definedName name="IQ_DISTRIBUTABLE_CASH_SHARE_MEDIAN_EST_CIQ" hidden="1">"c4815"</definedName>
    <definedName name="IQ_DISTRIBUTABLE_CASH_SHARE_NUM_EST" hidden="1">"c4291"</definedName>
    <definedName name="IQ_DISTRIBUTABLE_CASH_SHARE_NUM_EST_CIQ" hidden="1">"c4816"</definedName>
    <definedName name="IQ_DISTRIBUTABLE_CASH_SHARE_STDDEV_EST" hidden="1">"c4292"</definedName>
    <definedName name="IQ_DISTRIBUTABLE_CASH_SHARE_STDDEV_EST_CIQ" hidden="1">"c4817"</definedName>
    <definedName name="IQ_DISTRIBUTABLE_CASH_STDDEV_EST" hidden="1">"c4294"</definedName>
    <definedName name="IQ_DISTRIBUTABLE_CASH_STDDEV_EST_CIQ" hidden="1">"c4819"</definedName>
    <definedName name="IQ_DIV_AMOUNT" hidden="1">"c3041"</definedName>
    <definedName name="IQ_DIV_PAYMENT_DATE" hidden="1">"c2106"</definedName>
    <definedName name="IQ_DIV_PAYMENT_TYPE" hidden="1">"c12752"</definedName>
    <definedName name="IQ_DIV_RECORD_DATE" hidden="1">"c2105"</definedName>
    <definedName name="IQ_DIV_SHARE" hidden="1">"c330"</definedName>
    <definedName name="IQ_DIVEST_CF" hidden="1">"c331"</definedName>
    <definedName name="IQ_DIVID_SHARE" hidden="1">"c330"</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IVIDENDS_DECLARED_COMMON_FDIC" hidden="1">"c6659"</definedName>
    <definedName name="IQ_DIVIDENDS_DECLARED_PREFERRED_FDIC" hidden="1">"c6658"</definedName>
    <definedName name="IQ_DIVIDENDS_FDIC" hidden="1">"c6660"</definedName>
    <definedName name="IQ_DIVIDENDS_PAID_DECLARED_PERIOD_COVERED" hidden="1">"c9960"</definedName>
    <definedName name="IQ_DIVIDENDS_PAID_DECLARED_PERIOD_GROUP" hidden="1">"c9946"</definedName>
    <definedName name="IQ_DNB_OTHER_EXP_INC_TAX_US" hidden="1">"c6787"</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 hidden="1">"c2801"</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ACT_OR_EST_THOM" hidden="1">"c5302"</definedName>
    <definedName name="IQ_DPS_DET_EST" hidden="1">"c12052"</definedName>
    <definedName name="IQ_DPS_DET_EST_CURRENCY" hidden="1">"c12459"</definedName>
    <definedName name="IQ_DPS_DET_EST_CURRENCY_THOM" hidden="1">"c12480"</definedName>
    <definedName name="IQ_DPS_DET_EST_DATE" hidden="1">"c12205"</definedName>
    <definedName name="IQ_DPS_DET_EST_DATE_THOM" hidden="1">"c12231"</definedName>
    <definedName name="IQ_DPS_DET_EST_INCL" hidden="1">"c12342"</definedName>
    <definedName name="IQ_DPS_DET_EST_INCL_THOM" hidden="1">"c12363"</definedName>
    <definedName name="IQ_DPS_DET_EST_ORIGIN" hidden="1">"c12578"</definedName>
    <definedName name="IQ_DPS_DET_EST_ORIGIN_THOM" hidden="1">"c12601"</definedName>
    <definedName name="IQ_DPS_DET_EST_THOM" hidden="1">"c12081"</definedName>
    <definedName name="IQ_DPS_EST" hidden="1">"c1674"</definedName>
    <definedName name="IQ_DPS_EST_BOTTOM_UP" hidden="1">"c5493"</definedName>
    <definedName name="IQ_DPS_EST_BOTTOM_UP_REUT" hidden="1">"c5501"</definedName>
    <definedName name="IQ_DPS_EST_REUT" hidden="1">"c3851"</definedName>
    <definedName name="IQ_DPS_EST_THOM" hidden="1">"c4013"</definedName>
    <definedName name="IQ_DPS_GUIDANCE" hidden="1">"c4302"</definedName>
    <definedName name="IQ_DPS_HIGH_EST" hidden="1">"c1676"</definedName>
    <definedName name="IQ_DPS_HIGH_EST_REUT" hidden="1">"c3853"</definedName>
    <definedName name="IQ_DPS_HIGH_EST_THOM" hidden="1">"c4015"</definedName>
    <definedName name="IQ_DPS_HIGH_GUIDANCE" hidden="1">"c4168"</definedName>
    <definedName name="IQ_DPS_LOW_EST" hidden="1">"c1677"</definedName>
    <definedName name="IQ_DPS_LOW_EST_REUT" hidden="1">"c3854"</definedName>
    <definedName name="IQ_DPS_LOW_EST_THOM" hidden="1">"c4016"</definedName>
    <definedName name="IQ_DPS_LOW_GUIDANCE" hidden="1">"c4208"</definedName>
    <definedName name="IQ_DPS_MEDIAN_EST" hidden="1">"c1675"</definedName>
    <definedName name="IQ_DPS_MEDIAN_EST_REUT" hidden="1">"c3852"</definedName>
    <definedName name="IQ_DPS_MEDIAN_EST_THOM" hidden="1">"c4014"</definedName>
    <definedName name="IQ_DPS_NUM_EST" hidden="1">"c1678"</definedName>
    <definedName name="IQ_DPS_NUM_EST_REUT" hidden="1">"c3855"</definedName>
    <definedName name="IQ_DPS_NUM_EST_THOM" hidden="1">"c4017"</definedName>
    <definedName name="IQ_DPS_STDDEV_EST" hidden="1">"c1679"</definedName>
    <definedName name="IQ_DPS_STDDEV_EST_REUT" hidden="1">"c3856"</definedName>
    <definedName name="IQ_DPS_STDDEV_EST_THOM" hidden="1">"c4018"</definedName>
    <definedName name="IQ_DURABLE_INVENTORIES" hidden="1">"c6853"</definedName>
    <definedName name="IQ_DURABLE_INVENTORIES_APR" hidden="1">"c7513"</definedName>
    <definedName name="IQ_DURABLE_INVENTORIES_APR_FC" hidden="1">"c8393"</definedName>
    <definedName name="IQ_DURABLE_INVENTORIES_FC" hidden="1">"c7733"</definedName>
    <definedName name="IQ_DURABLE_INVENTORIES_POP" hidden="1">"c7073"</definedName>
    <definedName name="IQ_DURABLE_INVENTORIES_POP_FC" hidden="1">"c7953"</definedName>
    <definedName name="IQ_DURABLE_INVENTORIES_YOY" hidden="1">"c7293"</definedName>
    <definedName name="IQ_DURABLE_INVENTORIES_YOY_FC" hidden="1">"c8173"</definedName>
    <definedName name="IQ_DURABLE_ORDERS" hidden="1">"c6854"</definedName>
    <definedName name="IQ_DURABLE_ORDERS_APR" hidden="1">"c7514"</definedName>
    <definedName name="IQ_DURABLE_ORDERS_APR_FC" hidden="1">"c8394"</definedName>
    <definedName name="IQ_DURABLE_ORDERS_FC" hidden="1">"c7734"</definedName>
    <definedName name="IQ_DURABLE_ORDERS_POP" hidden="1">"c7074"</definedName>
    <definedName name="IQ_DURABLE_ORDERS_POP_FC" hidden="1">"c7954"</definedName>
    <definedName name="IQ_DURABLE_ORDERS_YOY" hidden="1">"c7294"</definedName>
    <definedName name="IQ_DURABLE_ORDERS_YOY_FC" hidden="1">"c8174"</definedName>
    <definedName name="IQ_DURABLE_SHIPMENTS" hidden="1">"c6855"</definedName>
    <definedName name="IQ_DURABLE_SHIPMENTS_APR" hidden="1">"c7515"</definedName>
    <definedName name="IQ_DURABLE_SHIPMENTS_APR_FC" hidden="1">"c8395"</definedName>
    <definedName name="IQ_DURABLE_SHIPMENTS_FC" hidden="1">"c7735"</definedName>
    <definedName name="IQ_DURABLE_SHIPMENTS_POP" hidden="1">"c7075"</definedName>
    <definedName name="IQ_DURABLE_SHIPMENTS_POP_FC" hidden="1">"c7955"</definedName>
    <definedName name="IQ_DURABLE_SHIPMENTS_YOY" hidden="1">"c7295"</definedName>
    <definedName name="IQ_DURABLE_SHIPMENTS_YOY_FC" hidden="1">"c8175"</definedName>
    <definedName name="IQ_DURATION" hidden="1">"c2181"</definedName>
    <definedName name="IQ_EARNING_ASSET_YIELD" hidden="1">"c343"</definedName>
    <definedName name="IQ_EARNING_ASSETS_FDIC" hidden="1">"c6360"</definedName>
    <definedName name="IQ_EARNING_ASSETS_YIELD_FDIC" hidden="1">"c6724"</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CIQ" hidden="1">"c4656"</definedName>
    <definedName name="IQ_EARNINGS_ANNOUNCE_DATE_REUT" hidden="1">"c5314"</definedName>
    <definedName name="IQ_EARNINGS_ANNOUNCE_DATE_THOM" hidden="1">"c5093"</definedName>
    <definedName name="IQ_EARNINGS_COVERAGE_NET_CHARGE_OFFS_FDIC" hidden="1">"c6735"</definedName>
    <definedName name="IQ_EARNINGS_PERIOD_COVERED" hidden="1">"c9958"</definedName>
    <definedName name="IQ_EARNINGS_PERIOD_GROUP" hidden="1">"c9944"</definedName>
    <definedName name="IQ_EBIT" hidden="1">"c352"</definedName>
    <definedName name="IQ_EBIT_10K" hidden="1">"IQ_EBIT_10K"</definedName>
    <definedName name="IQ_EBIT_10Q" hidden="1">"IQ_EBIT_10Q"</definedName>
    <definedName name="IQ_EBIT_10Q1" hidden="1">"IQ_EBIT_10Q1"</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ACT_OR_EST_THOM" hidden="1">"c5303"</definedName>
    <definedName name="IQ_EBIT_DET_EST" hidden="1">"c12053"</definedName>
    <definedName name="IQ_EBIT_DET_EST_CURRENCY" hidden="1">"c12460"</definedName>
    <definedName name="IQ_EBIT_DET_EST_CURRENCY_THOM" hidden="1">"c12481"</definedName>
    <definedName name="IQ_EBIT_DET_EST_DATE" hidden="1">"c12206"</definedName>
    <definedName name="IQ_EBIT_DET_EST_DATE_THOM" hidden="1">"c12232"</definedName>
    <definedName name="IQ_EBIT_DET_EST_INCL" hidden="1">"c12343"</definedName>
    <definedName name="IQ_EBIT_DET_EST_INCL_THOM" hidden="1">"c12364"</definedName>
    <definedName name="IQ_EBIT_DET_EST_ORIGIN" hidden="1">"c12579"</definedName>
    <definedName name="IQ_EBIT_DET_EST_ORIGIN_THOM" hidden="1">"c12602"</definedName>
    <definedName name="IQ_EBIT_DET_EST_THOM" hidden="1">"c12082"</definedName>
    <definedName name="IQ_EBIT_EQ_INC" hidden="1">"c3498"</definedName>
    <definedName name="IQ_EBIT_EQ_INC_EXCL_SBC" hidden="1">"c3502"</definedName>
    <definedName name="IQ_EBIT_EST" hidden="1">"c1681"</definedName>
    <definedName name="IQ_EBIT_EST_REUT" hidden="1">"c5333"</definedName>
    <definedName name="IQ_EBIT_EST_THOM" hidden="1">"c5105"</definedName>
    <definedName name="IQ_EBIT_EXCL_SBC" hidden="1">"c3082"</definedName>
    <definedName name="IQ_EBIT_GROWTH_1" hidden="1">"IQ_EBIT_GROWTH_1"</definedName>
    <definedName name="IQ_EBIT_GROWTH_2" hidden="1">"IQ_EBIT_GROWTH_2"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EST_THOM" hidden="1">"c5107"</definedName>
    <definedName name="IQ_EBIT_HIGH_GUIDANCE" hidden="1">"c4172"</definedName>
    <definedName name="IQ_EBIT_INT" hidden="1">"c360"</definedName>
    <definedName name="IQ_EBIT_LOW_EST" hidden="1">"c1684"</definedName>
    <definedName name="IQ_EBIT_LOW_EST_REUT" hidden="1">"c5336"</definedName>
    <definedName name="IQ_EBIT_LOW_EST_THOM" hidden="1">"c5108"</definedName>
    <definedName name="IQ_EBIT_LOW_GUIDANCE" hidden="1">"c4212"</definedName>
    <definedName name="IQ_EBIT_MARGIN" hidden="1">"c359"</definedName>
    <definedName name="IQ_EBIT_MEDIAN_EST" hidden="1">"c1682"</definedName>
    <definedName name="IQ_EBIT_MEDIAN_EST_REUT" hidden="1">"c5334"</definedName>
    <definedName name="IQ_EBIT_MEDIAN_EST_THOM" hidden="1">"c5106"</definedName>
    <definedName name="IQ_EBIT_NET_INT" hidden="1">"c360"</definedName>
    <definedName name="IQ_EBIT_NUM_EST" hidden="1">"c1685"</definedName>
    <definedName name="IQ_EBIT_NUM_EST_REUT" hidden="1">"c5337"</definedName>
    <definedName name="IQ_EBIT_NUM_EST_THOM" hidden="1">"c5109"</definedName>
    <definedName name="IQ_EBIT_OVER_IE" hidden="1">"c360"</definedName>
    <definedName name="IQ_EBIT_SBC_ACT_OR_EST" hidden="1">"c4316"</definedName>
    <definedName name="IQ_EBIT_SBC_ACT_OR_EST_CIQ" hidden="1">"c4841"</definedName>
    <definedName name="IQ_EBIT_SBC_EST" hidden="1">"c4315"</definedName>
    <definedName name="IQ_EBIT_SBC_GUIDANCE" hidden="1">"c4317"</definedName>
    <definedName name="IQ_EBIT_SBC_GW_ACT_OR_EST" hidden="1">"c4320"</definedName>
    <definedName name="IQ_EBIT_SBC_GW_ACT_OR_EST_CIQ" hidden="1">"c4845"</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_STDDEV_EST_THOM" hidden="1">"c5110"</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K" hidden="1">"IQ_EBITDA_10K"</definedName>
    <definedName name="IQ_EBITDA_10Q" hidden="1">"IQ_EBITDA_10Q"</definedName>
    <definedName name="IQ_EBITDA_10Q1" hidden="1">"IQ_EBITDA_10Q1"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CIQ" hidden="1">"c5060"</definedName>
    <definedName name="IQ_EBITDA_ACT_OR_EST_REUT" hidden="1">"c5462"</definedName>
    <definedName name="IQ_EBITDA_ACT_OR_EST_THOM" hidden="1">"c5300"</definedName>
    <definedName name="IQ_EBITDA_CAPEX_INT" hidden="1">"c368"</definedName>
    <definedName name="IQ_EBITDA_CAPEX_NET_INT" hidden="1">"c368"</definedName>
    <definedName name="IQ_EBITDA_CAPEX_OVER_TOTAL_IE" hidden="1">"c368"</definedName>
    <definedName name="IQ_EBITDA_DET_EST" hidden="1">"c12054"</definedName>
    <definedName name="IQ_EBITDA_DET_EST_CURRENCY" hidden="1">"c12461"</definedName>
    <definedName name="IQ_EBITDA_DET_EST_CURRENCY_THOM" hidden="1">"c12482"</definedName>
    <definedName name="IQ_EBITDA_DET_EST_DATE" hidden="1">"c12207"</definedName>
    <definedName name="IQ_EBITDA_DET_EST_DATE_THOM" hidden="1">"c12233"</definedName>
    <definedName name="IQ_EBITDA_DET_EST_INCL" hidden="1">"c12344"</definedName>
    <definedName name="IQ_EBITDA_DET_EST_INCL_THOM" hidden="1">"c12365"</definedName>
    <definedName name="IQ_EBITDA_DET_EST_ORIGIN" hidden="1">"c12580"</definedName>
    <definedName name="IQ_EBITDA_DET_EST_ORIGIN_THOM" hidden="1">"c12603"</definedName>
    <definedName name="IQ_EBITDA_DET_EST_THOM" hidden="1">"c12083"</definedName>
    <definedName name="IQ_EBITDA_EQ_INC" hidden="1">"c3496"</definedName>
    <definedName name="IQ_EBITDA_EQ_INC_EXCL_SBC" hidden="1">"c3500"</definedName>
    <definedName name="IQ_EBITDA_EST" hidden="1">"c369"</definedName>
    <definedName name="IQ_EBITDA_EST_CIQ" hidden="1">"c3622"</definedName>
    <definedName name="IQ_EBITDA_EST_REUT" hidden="1">"c3640"</definedName>
    <definedName name="IQ_EBITDA_EST_THOM" hidden="1">"c3658"</definedName>
    <definedName name="IQ_EBITDA_EXCL_SBC" hidden="1">"c3081"</definedName>
    <definedName name="IQ_EBITDA_GROWTH_1" hidden="1">"IQ_EBITDA_GROWTH_1"</definedName>
    <definedName name="IQ_EBITDA_GROWTH_2" hidden="1">"IQ_EBITDA_GROWTH_2"</definedName>
    <definedName name="IQ_EBITDA_GUIDANCE" hidden="1">"c4334"</definedName>
    <definedName name="IQ_EBITDA_HIGH_EST" hidden="1">"c370"</definedName>
    <definedName name="IQ_EBITDA_HIGH_EST_CIQ" hidden="1">"c3624"</definedName>
    <definedName name="IQ_EBITDA_HIGH_EST_REUT" hidden="1">"c3642"</definedName>
    <definedName name="IQ_EBITDA_HIGH_EST_THOM" hidden="1">"c3660"</definedName>
    <definedName name="IQ_EBITDA_HIGH_GUIDANCE" hidden="1">"c4170"</definedName>
    <definedName name="IQ_EBITDA_INT" hidden="1">"c373"</definedName>
    <definedName name="IQ_EBITDA_LOW_EST" hidden="1">"c371"</definedName>
    <definedName name="IQ_EBITDA_LOW_EST_CIQ" hidden="1">"c3625"</definedName>
    <definedName name="IQ_EBITDA_LOW_EST_REUT" hidden="1">"c3643"</definedName>
    <definedName name="IQ_EBITDA_LOW_EST_THOM" hidden="1">"c3661"</definedName>
    <definedName name="IQ_EBITDA_LOW_GUIDANCE" hidden="1">"c4210"</definedName>
    <definedName name="IQ_EBITDA_MARGIN" hidden="1">"c372"</definedName>
    <definedName name="IQ_EBITDA_MEDIAN_EST" hidden="1">"c1663"</definedName>
    <definedName name="IQ_EBITDA_MEDIAN_EST_CIQ" hidden="1">"c3623"</definedName>
    <definedName name="IQ_EBITDA_MEDIAN_EST_REUT" hidden="1">"c3641"</definedName>
    <definedName name="IQ_EBITDA_MEDIAN_EST_THOM" hidden="1">"c3659"</definedName>
    <definedName name="IQ_EBITDA_NET_INT" hidden="1">"c373"</definedName>
    <definedName name="IQ_EBITDA_NO_EST" hidden="1">"c267"</definedName>
    <definedName name="IQ_EBITDA_NUM_EST" hidden="1">"c374"</definedName>
    <definedName name="IQ_EBITDA_NUM_EST_CIQ" hidden="1">"c3626"</definedName>
    <definedName name="IQ_EBITDA_NUM_EST_REUT" hidden="1">"c3644"</definedName>
    <definedName name="IQ_EBITDA_NUM_EST_THOM" hidden="1">"c3662"</definedName>
    <definedName name="IQ_EBITDA_OVER_TOTAL_IE" hidden="1">"c373"</definedName>
    <definedName name="IQ_EBITDA_SBC_ACT_OR_EST" hidden="1">"c4337"</definedName>
    <definedName name="IQ_EBITDA_SBC_ACT_OR_EST_CIQ" hidden="1">"c4862"</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CIQ" hidden="1">"c3627"</definedName>
    <definedName name="IQ_EBITDA_STDDEV_EST_REUT" hidden="1">"c3645"</definedName>
    <definedName name="IQ_EBITDA_STDDEV_EST_THOM" hidden="1">"c3663"</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ACT_OR_EST_CIQ" hidden="1">"c4875"</definedName>
    <definedName name="IQ_EBT_SBC_EST" hidden="1">"c4349"</definedName>
    <definedName name="IQ_EBT_SBC_GUIDANCE" hidden="1">"c4351"</definedName>
    <definedName name="IQ_EBT_SBC_GW_ACT_OR_EST" hidden="1">"c4354"</definedName>
    <definedName name="IQ_EBT_SBC_GW_ACT_OR_EST_CIQ" hidden="1">"c4879"</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SUBTOTAL_AP" hidden="1">"c8982"</definedName>
    <definedName name="IQ_EBT_UTI" hidden="1">"c390"</definedName>
    <definedName name="IQ_ECO_METRIC_6825_UNUSED" hidden="1">"c6825"</definedName>
    <definedName name="IQ_ECO_METRIC_6825_UNUSED_UNUSED_UNUSED" hidden="1">"c6825"</definedName>
    <definedName name="IQ_ECO_METRIC_6839_UNUSED" hidden="1">"c6839"</definedName>
    <definedName name="IQ_ECO_METRIC_6839_UNUSED_UNUSED_UNUSED" hidden="1">"c6839"</definedName>
    <definedName name="IQ_ECO_METRIC_6896_UNUSED" hidden="1">"c6896"</definedName>
    <definedName name="IQ_ECO_METRIC_6896_UNUSED_UNUSED_UNUSED" hidden="1">"c6896"</definedName>
    <definedName name="IQ_ECO_METRIC_6897_UNUSED" hidden="1">"c6897"</definedName>
    <definedName name="IQ_ECO_METRIC_6897_UNUSED_UNUSED_UNUSED" hidden="1">"c6897"</definedName>
    <definedName name="IQ_ECO_METRIC_6927" hidden="1">"c6927"</definedName>
    <definedName name="IQ_ECO_METRIC_6988_UNUSED" hidden="1">"c6988"</definedName>
    <definedName name="IQ_ECO_METRIC_6988_UNUSED_UNUSED_UNUSED" hidden="1">"c6988"</definedName>
    <definedName name="IQ_ECO_METRIC_7045_UNUSED" hidden="1">"c7045"</definedName>
    <definedName name="IQ_ECO_METRIC_7045_UNUSED_UNUSED_UNUSED" hidden="1">"c7045"</definedName>
    <definedName name="IQ_ECO_METRIC_7059_UNUSED" hidden="1">"c7059"</definedName>
    <definedName name="IQ_ECO_METRIC_7059_UNUSED_UNUSED_UNUSED" hidden="1">"c7059"</definedName>
    <definedName name="IQ_ECO_METRIC_7116_UNUSED" hidden="1">"c7116"</definedName>
    <definedName name="IQ_ECO_METRIC_7116_UNUSED_UNUSED_UNUSED" hidden="1">"c7116"</definedName>
    <definedName name="IQ_ECO_METRIC_7117_UNUSED" hidden="1">"c7117"</definedName>
    <definedName name="IQ_ECO_METRIC_7117_UNUSED_UNUSED_UNUSED" hidden="1">"c7117"</definedName>
    <definedName name="IQ_ECO_METRIC_7147" hidden="1">"c7147"</definedName>
    <definedName name="IQ_ECO_METRIC_7208_UNUSED" hidden="1">"c7208"</definedName>
    <definedName name="IQ_ECO_METRIC_7208_UNUSED_UNUSED_UNUSED" hidden="1">"c7208"</definedName>
    <definedName name="IQ_ECO_METRIC_7265_UNUSED" hidden="1">"c7265"</definedName>
    <definedName name="IQ_ECO_METRIC_7265_UNUSED_UNUSED_UNUSED" hidden="1">"c7265"</definedName>
    <definedName name="IQ_ECO_METRIC_7279_UNUSED" hidden="1">"c7279"</definedName>
    <definedName name="IQ_ECO_METRIC_7279_UNUSED_UNUSED_UNUSED" hidden="1">"c7279"</definedName>
    <definedName name="IQ_ECO_METRIC_7336_UNUSED" hidden="1">"c7336"</definedName>
    <definedName name="IQ_ECO_METRIC_7336_UNUSED_UNUSED_UNUSED" hidden="1">"c7336"</definedName>
    <definedName name="IQ_ECO_METRIC_7337_UNUSED" hidden="1">"c7337"</definedName>
    <definedName name="IQ_ECO_METRIC_7337_UNUSED_UNUSED_UNUSED" hidden="1">"c7337"</definedName>
    <definedName name="IQ_ECO_METRIC_7367" hidden="1">"c7367"</definedName>
    <definedName name="IQ_ECO_METRIC_7428_UNUSED" hidden="1">"c7428"</definedName>
    <definedName name="IQ_ECO_METRIC_7428_UNUSED_UNUSED_UNUSED" hidden="1">"c7428"</definedName>
    <definedName name="IQ_ECO_METRIC_7556_UNUSED" hidden="1">"c7556"</definedName>
    <definedName name="IQ_ECO_METRIC_7556_UNUSED_UNUSED_UNUSED" hidden="1">"c7556"</definedName>
    <definedName name="IQ_ECO_METRIC_7557_UNUSED" hidden="1">"c7557"</definedName>
    <definedName name="IQ_ECO_METRIC_7557_UNUSED_UNUSED_UNUSED" hidden="1">"c7557"</definedName>
    <definedName name="IQ_ECO_METRIC_7587" hidden="1">"c7587"</definedName>
    <definedName name="IQ_ECO_METRIC_7648_UNUSED" hidden="1">"c7648"</definedName>
    <definedName name="IQ_ECO_METRIC_7648_UNUSED_UNUSED_UNUSED" hidden="1">"c7648"</definedName>
    <definedName name="IQ_ECO_METRIC_7704" hidden="1">"c7704"</definedName>
    <definedName name="IQ_ECO_METRIC_7705_UNUSED" hidden="1">"c7705"</definedName>
    <definedName name="IQ_ECO_METRIC_7705_UNUSED_UNUSED_UNUSED" hidden="1">"c7705"</definedName>
    <definedName name="IQ_ECO_METRIC_7706" hidden="1">"c7706"</definedName>
    <definedName name="IQ_ECO_METRIC_7718" hidden="1">"c7718"</definedName>
    <definedName name="IQ_ECO_METRIC_7719_UNUSED" hidden="1">"c7719"</definedName>
    <definedName name="IQ_ECO_METRIC_7719_UNUSED_UNUSED_UNUSED" hidden="1">"c7719"</definedName>
    <definedName name="IQ_ECO_METRIC_7776_UNUSED" hidden="1">"c7776"</definedName>
    <definedName name="IQ_ECO_METRIC_7776_UNUSED_UNUSED_UNUSED" hidden="1">"c7776"</definedName>
    <definedName name="IQ_ECO_METRIC_7777_UNUSED" hidden="1">"c7777"</definedName>
    <definedName name="IQ_ECO_METRIC_7777_UNUSED_UNUSED_UNUSED" hidden="1">"c7777"</definedName>
    <definedName name="IQ_ECO_METRIC_7807" hidden="1">"c7807"</definedName>
    <definedName name="IQ_ECO_METRIC_7811" hidden="1">"c7811"</definedName>
    <definedName name="IQ_ECO_METRIC_7868_UNUSED" hidden="1">"c7868"</definedName>
    <definedName name="IQ_ECO_METRIC_7868_UNUSED_UNUSED_UNUSED" hidden="1">"c7868"</definedName>
    <definedName name="IQ_ECO_METRIC_7873" hidden="1">"c7873"</definedName>
    <definedName name="IQ_ECO_METRIC_7924" hidden="1">"c7924"</definedName>
    <definedName name="IQ_ECO_METRIC_7925_UNUSED" hidden="1">"c7925"</definedName>
    <definedName name="IQ_ECO_METRIC_7925_UNUSED_UNUSED_UNUSED" hidden="1">"c7925"</definedName>
    <definedName name="IQ_ECO_METRIC_7926" hidden="1">"c7926"</definedName>
    <definedName name="IQ_ECO_METRIC_7938" hidden="1">"c7938"</definedName>
    <definedName name="IQ_ECO_METRIC_7939_UNUSED" hidden="1">"c7939"</definedName>
    <definedName name="IQ_ECO_METRIC_7939_UNUSED_UNUSED_UNUSED" hidden="1">"c7939"</definedName>
    <definedName name="IQ_ECO_METRIC_7996_UNUSED" hidden="1">"c7996"</definedName>
    <definedName name="IQ_ECO_METRIC_7996_UNUSED_UNUSED_UNUSED" hidden="1">"c7996"</definedName>
    <definedName name="IQ_ECO_METRIC_7997_UNUSED" hidden="1">"c7997"</definedName>
    <definedName name="IQ_ECO_METRIC_7997_UNUSED_UNUSED_UNUSED" hidden="1">"c7997"</definedName>
    <definedName name="IQ_ECO_METRIC_8027" hidden="1">"c8027"</definedName>
    <definedName name="IQ_ECO_METRIC_8031" hidden="1">"c8031"</definedName>
    <definedName name="IQ_ECO_METRIC_8088_UNUSED" hidden="1">"c8088"</definedName>
    <definedName name="IQ_ECO_METRIC_8088_UNUSED_UNUSED_UNUSED" hidden="1">"c8088"</definedName>
    <definedName name="IQ_ECO_METRIC_8093" hidden="1">"c8093"</definedName>
    <definedName name="IQ_ECO_METRIC_8144" hidden="1">"c8144"</definedName>
    <definedName name="IQ_ECO_METRIC_8145_UNUSED" hidden="1">"c8145"</definedName>
    <definedName name="IQ_ECO_METRIC_8145_UNUSED_UNUSED_UNUSED" hidden="1">"c8145"</definedName>
    <definedName name="IQ_ECO_METRIC_8146" hidden="1">"c8146"</definedName>
    <definedName name="IQ_ECO_METRIC_8158" hidden="1">"c8158"</definedName>
    <definedName name="IQ_ECO_METRIC_8159_UNUSED" hidden="1">"c8159"</definedName>
    <definedName name="IQ_ECO_METRIC_8159_UNUSED_UNUSED_UNUSED" hidden="1">"c8159"</definedName>
    <definedName name="IQ_ECO_METRIC_8216_UNUSED" hidden="1">"c8216"</definedName>
    <definedName name="IQ_ECO_METRIC_8216_UNUSED_UNUSED_UNUSED" hidden="1">"c8216"</definedName>
    <definedName name="IQ_ECO_METRIC_8217_UNUSED" hidden="1">"c8217"</definedName>
    <definedName name="IQ_ECO_METRIC_8217_UNUSED_UNUSED_UNUSED" hidden="1">"c8217"</definedName>
    <definedName name="IQ_ECO_METRIC_8247" hidden="1">"c8247"</definedName>
    <definedName name="IQ_ECO_METRIC_8251" hidden="1">"c8251"</definedName>
    <definedName name="IQ_ECO_METRIC_8308_UNUSED" hidden="1">"c8308"</definedName>
    <definedName name="IQ_ECO_METRIC_8308_UNUSED_UNUSED_UNUSED" hidden="1">"c8308"</definedName>
    <definedName name="IQ_ECO_METRIC_8313" hidden="1">"c8313"</definedName>
    <definedName name="IQ_ECO_METRIC_8366" hidden="1">"c8366"</definedName>
    <definedName name="IQ_ECO_METRIC_8378" hidden="1">"c8378"</definedName>
    <definedName name="IQ_ECO_METRIC_8436_UNUSED" hidden="1">"c8436"</definedName>
    <definedName name="IQ_ECO_METRIC_8436_UNUSED_UNUSED_UNUSED" hidden="1">"c8436"</definedName>
    <definedName name="IQ_ECO_METRIC_8437_UNUSED" hidden="1">"c8437"</definedName>
    <definedName name="IQ_ECO_METRIC_8437_UNUSED_UNUSED_UNUSED" hidden="1">"c8437"</definedName>
    <definedName name="IQ_ECO_METRIC_8467" hidden="1">"c8467"</definedName>
    <definedName name="IQ_ECO_METRIC_8471" hidden="1">"c8471"</definedName>
    <definedName name="IQ_ECO_METRIC_8528_UNUSED" hidden="1">"c8528"</definedName>
    <definedName name="IQ_ECO_METRIC_8528_UNUSED_UNUSED_UNUSED" hidden="1">"c8528"</definedName>
    <definedName name="IQ_ECO_METRIC_8533" hidden="1">"c8533"</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ECTIVE_DATE" hidden="1">"c8966"</definedName>
    <definedName name="IQ_EFFICIENCY_RATIO" hidden="1">"c391"</definedName>
    <definedName name="IQ_EFFICIENCY_RATIO_FDIC" hidden="1">"c6736"</definedName>
    <definedName name="IQ_EMBEDDED_VAL_COVERED" hidden="1">"c9962"</definedName>
    <definedName name="IQ_EMBEDDED_VAL_COVERED_BEG" hidden="1">"c9957"</definedName>
    <definedName name="IQ_EMBEDDED_VAL_GROUP" hidden="1">"c9948"</definedName>
    <definedName name="IQ_EMBEDDED_VAL_GROUP_BEG" hidden="1">"c9943"</definedName>
    <definedName name="IQ_EMPLOY_COST_INDEX_BENEFITS" hidden="1">"c6857"</definedName>
    <definedName name="IQ_EMPLOY_COST_INDEX_BENEFITS_APR" hidden="1">"c7517"</definedName>
    <definedName name="IQ_EMPLOY_COST_INDEX_BENEFITS_APR_FC" hidden="1">"c8397"</definedName>
    <definedName name="IQ_EMPLOY_COST_INDEX_BENEFITS_FC" hidden="1">"c7737"</definedName>
    <definedName name="IQ_EMPLOY_COST_INDEX_BENEFITS_POP" hidden="1">"c7077"</definedName>
    <definedName name="IQ_EMPLOY_COST_INDEX_BENEFITS_POP_FC" hidden="1">"c7957"</definedName>
    <definedName name="IQ_EMPLOY_COST_INDEX_BENEFITS_YOY" hidden="1">"c7297"</definedName>
    <definedName name="IQ_EMPLOY_COST_INDEX_BENEFITS_YOY_FC" hidden="1">"c8177"</definedName>
    <definedName name="IQ_EMPLOY_COST_INDEX_COMP" hidden="1">"c6856"</definedName>
    <definedName name="IQ_EMPLOY_COST_INDEX_COMP_APR" hidden="1">"c7516"</definedName>
    <definedName name="IQ_EMPLOY_COST_INDEX_COMP_APR_FC" hidden="1">"c8396"</definedName>
    <definedName name="IQ_EMPLOY_COST_INDEX_COMP_FC" hidden="1">"c7736"</definedName>
    <definedName name="IQ_EMPLOY_COST_INDEX_COMP_POP" hidden="1">"c7076"</definedName>
    <definedName name="IQ_EMPLOY_COST_INDEX_COMP_POP_FC" hidden="1">"c7956"</definedName>
    <definedName name="IQ_EMPLOY_COST_INDEX_COMP_YOY" hidden="1">"c7296"</definedName>
    <definedName name="IQ_EMPLOY_COST_INDEX_COMP_YOY_FC" hidden="1">"c8176"</definedName>
    <definedName name="IQ_EMPLOY_COST_INDEX_WAGE_SALARY" hidden="1">"c6858"</definedName>
    <definedName name="IQ_EMPLOY_COST_INDEX_WAGE_SALARY_APR" hidden="1">"c7518"</definedName>
    <definedName name="IQ_EMPLOY_COST_INDEX_WAGE_SALARY_APR_FC" hidden="1">"c8398"</definedName>
    <definedName name="IQ_EMPLOY_COST_INDEX_WAGE_SALARY_FC" hidden="1">"c7738"</definedName>
    <definedName name="IQ_EMPLOY_COST_INDEX_WAGE_SALARY_POP" hidden="1">"c7078"</definedName>
    <definedName name="IQ_EMPLOY_COST_INDEX_WAGE_SALARY_POP_FC" hidden="1">"c7958"</definedName>
    <definedName name="IQ_EMPLOY_COST_INDEX_WAGE_SALARY_YOY" hidden="1">"c7298"</definedName>
    <definedName name="IQ_EMPLOY_COST_INDEX_WAGE_SALARY_YOY_FC" hidden="1">"c8178"</definedName>
    <definedName name="IQ_EMPLOYEES" hidden="1">"c392"</definedName>
    <definedName name="IQ_ENTERPRISE_VALUE" hidden="1">"c84"</definedName>
    <definedName name="IQ_ENTITLEMENT_DET_EST" hidden="1">"c12044"</definedName>
    <definedName name="IQ_ENTITLEMENT_DET_EST_THOM" hidden="1">"c12072"</definedName>
    <definedName name="IQ_ENTREPRENEURAL_PROPERTY_INC" hidden="1">"c6859"</definedName>
    <definedName name="IQ_ENTREPRENEURAL_PROPERTY_INC_APR" hidden="1">"c7519"</definedName>
    <definedName name="IQ_ENTREPRENEURAL_PROPERTY_INC_APR_FC" hidden="1">"c8399"</definedName>
    <definedName name="IQ_ENTREPRENEURAL_PROPERTY_INC_FC" hidden="1">"c7739"</definedName>
    <definedName name="IQ_ENTREPRENEURAL_PROPERTY_INC_POP" hidden="1">"c7079"</definedName>
    <definedName name="IQ_ENTREPRENEURAL_PROPERTY_INC_POP_FC" hidden="1">"c7959"</definedName>
    <definedName name="IQ_ENTREPRENEURAL_PROPERTY_INC_YOY" hidden="1">"c7299"</definedName>
    <definedName name="IQ_ENTREPRENEURAL_PROPERTY_INC_YOY_FC" hidden="1">"c8179"</definedName>
    <definedName name="IQ_EPS" hidden="1">"IQ_EPS"</definedName>
    <definedName name="IQ_EPS_10K" hidden="1">"IQ_EPS_10K"</definedName>
    <definedName name="IQ_EPS_10Q" hidden="1">"IQ_EPS_10Q"</definedName>
    <definedName name="IQ_EPS_10Q1" hidden="1">"IQ_EPS_10Q1"</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CIQ" hidden="1">"c5058"</definedName>
    <definedName name="IQ_EPS_ACT_OR_EST_REUT" hidden="1">"c5460"</definedName>
    <definedName name="IQ_EPS_ACT_OR_EST_THOM" hidden="1">"c5298"</definedName>
    <definedName name="IQ_EPS_AP" hidden="1">"c8880"</definedName>
    <definedName name="IQ_EPS_AP_ABS" hidden="1">"c8899"</definedName>
    <definedName name="IQ_EPS_DET_EST_CURRENCY_THOM" hidden="1">"c12484"</definedName>
    <definedName name="IQ_EPS_DET_EST_DATE_THOM" hidden="1">"c12235"</definedName>
    <definedName name="IQ_EPS_DET_EST_INCL_THOM" hidden="1">"c12367"</definedName>
    <definedName name="IQ_EPS_DET_EST_ORIGIN_THOM" hidden="1">"c12605"</definedName>
    <definedName name="IQ_EPS_DET_EST_THOM" hidden="1">"c12085"</definedName>
    <definedName name="IQ_EPS_EST" hidden="1">"c399"</definedName>
    <definedName name="IQ_EPS_EST_1" hidden="1">"IQ_EPS_EST_1"</definedName>
    <definedName name="IQ_EPS_EST_BOTTOM_UP" hidden="1">"c5489"</definedName>
    <definedName name="IQ_EPS_EST_BOTTOM_UP_REUT" hidden="1">"c5497"</definedName>
    <definedName name="IQ_EPS_EST_BOTTOM_UP_THOM" hidden="1">"c5647"</definedName>
    <definedName name="IQ_EPS_EST_CIQ" hidden="1">"c4994"</definedName>
    <definedName name="IQ_EPS_EST_REUT" hidden="1">"c5453"</definedName>
    <definedName name="IQ_EPS_EST_THOM" hidden="1">"c5290"</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CIQ" hidden="1">"c5066"</definedName>
    <definedName name="IQ_EPS_GW_ACT_OR_EST_REUT" hidden="1">"c5469"</definedName>
    <definedName name="IQ_EPS_GW_DET_EST" hidden="1">"c12056"</definedName>
    <definedName name="IQ_EPS_GW_DET_EST_CURRENCY" hidden="1">"c12463"</definedName>
    <definedName name="IQ_EPS_GW_DET_EST_CURRENCY_THOM" hidden="1">"c12485"</definedName>
    <definedName name="IQ_EPS_GW_DET_EST_DATE" hidden="1">"c12209"</definedName>
    <definedName name="IQ_EPS_GW_DET_EST_DATE_THOM" hidden="1">"c12236"</definedName>
    <definedName name="IQ_EPS_GW_DET_EST_INCL" hidden="1">"c12346"</definedName>
    <definedName name="IQ_EPS_GW_DET_EST_INCL_THOM" hidden="1">"c12368"</definedName>
    <definedName name="IQ_EPS_GW_DET_EST_ORIGIN" hidden="1">"c12582"</definedName>
    <definedName name="IQ_EPS_GW_DET_EST_ORIGIN_THOM" hidden="1">"c12606"</definedName>
    <definedName name="IQ_EPS_GW_DET_EST_THOM" hidden="1">"c12086"</definedName>
    <definedName name="IQ_EPS_GW_EST" hidden="1">"c1737"</definedName>
    <definedName name="IQ_EPS_GW_EST_BOTTOM_UP" hidden="1">"c5491"</definedName>
    <definedName name="IQ_EPS_GW_EST_BOTTOM_UP_REUT" hidden="1">"c5499"</definedName>
    <definedName name="IQ_EPS_GW_EST_CIQ" hidden="1">"c4723"</definedName>
    <definedName name="IQ_EPS_GW_EST_REUT" hidden="1">"c5389"</definedName>
    <definedName name="IQ_EPS_GW_EST_THOM" hidden="1">"c5133"</definedName>
    <definedName name="IQ_EPS_GW_GUIDANCE" hidden="1">"c4372"</definedName>
    <definedName name="IQ_EPS_GW_HIGH_EST" hidden="1">"c1739"</definedName>
    <definedName name="IQ_EPS_GW_HIGH_EST_CIQ" hidden="1">"c4725"</definedName>
    <definedName name="IQ_EPS_GW_HIGH_EST_REUT" hidden="1">"c5391"</definedName>
    <definedName name="IQ_EPS_GW_HIGH_EST_THOM" hidden="1">"c5135"</definedName>
    <definedName name="IQ_EPS_GW_HIGH_GUIDANCE" hidden="1">"c4373"</definedName>
    <definedName name="IQ_EPS_GW_LOW_EST" hidden="1">"c1740"</definedName>
    <definedName name="IQ_EPS_GW_LOW_EST_CIQ" hidden="1">"c4726"</definedName>
    <definedName name="IQ_EPS_GW_LOW_EST_REUT" hidden="1">"c5392"</definedName>
    <definedName name="IQ_EPS_GW_LOW_EST_THOM" hidden="1">"c5136"</definedName>
    <definedName name="IQ_EPS_GW_LOW_GUIDANCE" hidden="1">"c4206"</definedName>
    <definedName name="IQ_EPS_GW_MEDIAN_EST" hidden="1">"c1738"</definedName>
    <definedName name="IQ_EPS_GW_MEDIAN_EST_CIQ" hidden="1">"c4724"</definedName>
    <definedName name="IQ_EPS_GW_MEDIAN_EST_REUT" hidden="1">"c5390"</definedName>
    <definedName name="IQ_EPS_GW_MEDIAN_EST_THOM" hidden="1">"c5134"</definedName>
    <definedName name="IQ_EPS_GW_NUM_EST" hidden="1">"c1741"</definedName>
    <definedName name="IQ_EPS_GW_NUM_EST_CIQ" hidden="1">"c4727"</definedName>
    <definedName name="IQ_EPS_GW_NUM_EST_REUT" hidden="1">"c5393"</definedName>
    <definedName name="IQ_EPS_GW_NUM_EST_THOM" hidden="1">"c5137"</definedName>
    <definedName name="IQ_EPS_GW_STDDEV_EST" hidden="1">"c1742"</definedName>
    <definedName name="IQ_EPS_GW_STDDEV_EST_CIQ" hidden="1">"c4728"</definedName>
    <definedName name="IQ_EPS_GW_STDDEV_EST_REUT" hidden="1">"c5394"</definedName>
    <definedName name="IQ_EPS_GW_STDDEV_EST_THOM" hidden="1">"c5138"</definedName>
    <definedName name="IQ_EPS_HIGH_EST" localSheetId="20" hidden="1">"c400"</definedName>
    <definedName name="IQ_EPS_HIGH_EST" hidden="1">"c269"</definedName>
    <definedName name="IQ_EPS_HIGH_EST_CIQ" hidden="1">"c4995"</definedName>
    <definedName name="IQ_EPS_HIGH_EST_REUT" hidden="1">"c5454"</definedName>
    <definedName name="IQ_EPS_HIGH_EST_THOM" hidden="1">"c5291"</definedName>
    <definedName name="IQ_EPS_LOW_EST" localSheetId="20" hidden="1">"c401"</definedName>
    <definedName name="IQ_EPS_LOW_EST" hidden="1">"c270"</definedName>
    <definedName name="IQ_EPS_LOW_EST_CIQ" hidden="1">"c4996"</definedName>
    <definedName name="IQ_EPS_LOW_EST_REUT" hidden="1">"c5455"</definedName>
    <definedName name="IQ_EPS_LOW_EST_THOM" hidden="1">"c5292"</definedName>
    <definedName name="IQ_EPS_MEDIAN_EST" hidden="1">"c1661"</definedName>
    <definedName name="IQ_EPS_MEDIAN_EST_CIQ" hidden="1">"c4997"</definedName>
    <definedName name="IQ_EPS_MEDIAN_EST_REUT" hidden="1">"c5456"</definedName>
    <definedName name="IQ_EPS_MEDIAN_EST_THOM" hidden="1">"c5293"</definedName>
    <definedName name="IQ_EPS_NAME_AP" hidden="1">"c8918"</definedName>
    <definedName name="IQ_EPS_NAME_AP_ABS" hidden="1">"c8937"</definedName>
    <definedName name="IQ_EPS_NO_EST" hidden="1">"c271"</definedName>
    <definedName name="IQ_EPS_NORM" hidden="1">"c1902"</definedName>
    <definedName name="IQ_EPS_NORM_DET_EST" hidden="1">"c12058"</definedName>
    <definedName name="IQ_EPS_NORM_DET_EST_CURRENCY" hidden="1">"c12465"</definedName>
    <definedName name="IQ_EPS_NORM_DET_EST_DATE" hidden="1">"c12211"</definedName>
    <definedName name="IQ_EPS_NORM_DET_EST_INCL" hidden="1">"c12348"</definedName>
    <definedName name="IQ_EPS_NORM_DET_EST_ORIGIN" hidden="1">"c12583"</definedName>
    <definedName name="IQ_EPS_NORM_EST" hidden="1">"c2226"</definedName>
    <definedName name="IQ_EPS_NORM_EST_BOTTOM_UP" hidden="1">"c5490"</definedName>
    <definedName name="IQ_EPS_NORM_EST_BOTTOM_UP_REUT" hidden="1">"c5498"</definedName>
    <definedName name="IQ_EPS_NORM_EST_CIQ" hidden="1">"c4667"</definedName>
    <definedName name="IQ_EPS_NORM_EST_REUT" hidden="1">"c5326"</definedName>
    <definedName name="IQ_EPS_NORM_HIGH_EST" hidden="1">"c2228"</definedName>
    <definedName name="IQ_EPS_NORM_HIGH_EST_CIQ" hidden="1">"c4669"</definedName>
    <definedName name="IQ_EPS_NORM_HIGH_EST_REUT" hidden="1">"c5328"</definedName>
    <definedName name="IQ_EPS_NORM_LOW_EST" hidden="1">"c2229"</definedName>
    <definedName name="IQ_EPS_NORM_LOW_EST_CIQ" hidden="1">"c4670"</definedName>
    <definedName name="IQ_EPS_NORM_LOW_EST_REUT" hidden="1">"c5329"</definedName>
    <definedName name="IQ_EPS_NORM_MEDIAN_EST" hidden="1">"c2227"</definedName>
    <definedName name="IQ_EPS_NORM_MEDIAN_EST_CIQ" hidden="1">"c4668"</definedName>
    <definedName name="IQ_EPS_NORM_MEDIAN_EST_REUT" hidden="1">"c5327"</definedName>
    <definedName name="IQ_EPS_NORM_NUM_EST" hidden="1">"c2230"</definedName>
    <definedName name="IQ_EPS_NORM_NUM_EST_CIQ" hidden="1">"c4671"</definedName>
    <definedName name="IQ_EPS_NORM_NUM_EST_REUT" hidden="1">"c5330"</definedName>
    <definedName name="IQ_EPS_NORM_STDDEV_EST" hidden="1">"c2231"</definedName>
    <definedName name="IQ_EPS_NORM_STDDEV_EST_CIQ" hidden="1">"c4672"</definedName>
    <definedName name="IQ_EPS_NORM_STDDEV_EST_REUT" hidden="1">"c5331"</definedName>
    <definedName name="IQ_EPS_NUM_EST" localSheetId="20" hidden="1">"c402"</definedName>
    <definedName name="IQ_EPS_NUM_EST" hidden="1">"c271"</definedName>
    <definedName name="IQ_EPS_NUM_EST_CIQ" hidden="1">"c4992"</definedName>
    <definedName name="IQ_EPS_NUM_EST_REUT" hidden="1">"c5451"</definedName>
    <definedName name="IQ_EPS_NUM_EST_THOM" hidden="1">"c5288"</definedName>
    <definedName name="IQ_EPS_PRIMARY_EST" hidden="1">"c2226"</definedName>
    <definedName name="IQ_EPS_PRIMARY_HIGH_EST" hidden="1">"c2228"</definedName>
    <definedName name="IQ_EPS_PRIMARY_LOW_EST" hidden="1">"c2229"</definedName>
    <definedName name="IQ_EPS_PRIMARY_MEDIAN_EST" hidden="1">"c2227"</definedName>
    <definedName name="IQ_EPS_PRIMARY_NUM_EST" hidden="1">"c2230"</definedName>
    <definedName name="IQ_EPS_PRIMARY_STDDEV_EST" hidden="1">"c2231"</definedName>
    <definedName name="IQ_EPS_REPORT_ACT_OR_EST" hidden="1">"c2224"</definedName>
    <definedName name="IQ_EPS_REPORT_ACT_OR_EST_CIQ" hidden="1">"c5067"</definedName>
    <definedName name="IQ_EPS_REPORT_ACT_OR_EST_REUT" hidden="1">"c5470"</definedName>
    <definedName name="IQ_EPS_REPORT_ACT_OR_EST_THOM" hidden="1">"c5307"</definedName>
    <definedName name="IQ_EPS_REPORTED_DET_EST" hidden="1">"c12057"</definedName>
    <definedName name="IQ_EPS_REPORTED_DET_EST_CURRENCY" hidden="1">"c12464"</definedName>
    <definedName name="IQ_EPS_REPORTED_DET_EST_CURRENCY_THOM" hidden="1">"c12486"</definedName>
    <definedName name="IQ_EPS_REPORTED_DET_EST_DATE" hidden="1">"c12210"</definedName>
    <definedName name="IQ_EPS_REPORTED_DET_EST_DATE_THOM" hidden="1">"c12237"</definedName>
    <definedName name="IQ_EPS_REPORTED_DET_EST_INCL" hidden="1">"c12347"</definedName>
    <definedName name="IQ_EPS_REPORTED_DET_EST_INCL_THOM" hidden="1">"c12369"</definedName>
    <definedName name="IQ_EPS_REPORTED_DET_EST_ORIGIN" hidden="1">"c12772"</definedName>
    <definedName name="IQ_EPS_REPORTED_DET_EST_ORIGIN_THOM" hidden="1">"c12607"</definedName>
    <definedName name="IQ_EPS_REPORTED_DET_EST_THOM" hidden="1">"c12087"</definedName>
    <definedName name="IQ_EPS_REPORTED_EST" hidden="1">"c1744"</definedName>
    <definedName name="IQ_EPS_REPORTED_EST_BOTTOM_UP" hidden="1">"c5492"</definedName>
    <definedName name="IQ_EPS_REPORTED_EST_BOTTOM_UP_REUT" hidden="1">"c5500"</definedName>
    <definedName name="IQ_EPS_REPORTED_EST_CIQ" hidden="1">"c4730"</definedName>
    <definedName name="IQ_EPS_REPORTED_EST_REUT" hidden="1">"c5396"</definedName>
    <definedName name="IQ_EPS_REPORTED_EST_THOM" hidden="1">"c5140"</definedName>
    <definedName name="IQ_EPS_REPORTED_HIGH_EST" hidden="1">"c1746"</definedName>
    <definedName name="IQ_EPS_REPORTED_HIGH_EST_CIQ" hidden="1">"c4732"</definedName>
    <definedName name="IQ_EPS_REPORTED_HIGH_EST_REUT" hidden="1">"c5398"</definedName>
    <definedName name="IQ_EPS_REPORTED_HIGH_EST_THOM" hidden="1">"c5142"</definedName>
    <definedName name="IQ_EPS_REPORTED_LOW_EST" hidden="1">"c1747"</definedName>
    <definedName name="IQ_EPS_REPORTED_LOW_EST_CIQ" hidden="1">"c4733"</definedName>
    <definedName name="IQ_EPS_REPORTED_LOW_EST_REUT" hidden="1">"c5399"</definedName>
    <definedName name="IQ_EPS_REPORTED_LOW_EST_THOM" hidden="1">"c5143"</definedName>
    <definedName name="IQ_EPS_REPORTED_MEDIAN_EST" hidden="1">"c1745"</definedName>
    <definedName name="IQ_EPS_REPORTED_MEDIAN_EST_CIQ" hidden="1">"c4731"</definedName>
    <definedName name="IQ_EPS_REPORTED_MEDIAN_EST_REUT" hidden="1">"c5397"</definedName>
    <definedName name="IQ_EPS_REPORTED_MEDIAN_EST_THOM" hidden="1">"c5141"</definedName>
    <definedName name="IQ_EPS_REPORTED_NUM_EST" hidden="1">"c1748"</definedName>
    <definedName name="IQ_EPS_REPORTED_NUM_EST_CIQ" hidden="1">"c4734"</definedName>
    <definedName name="IQ_EPS_REPORTED_NUM_EST_REUT" hidden="1">"c5400"</definedName>
    <definedName name="IQ_EPS_REPORTED_NUM_EST_THOM" hidden="1">"c5144"</definedName>
    <definedName name="IQ_EPS_REPORTED_STDDEV_EST" hidden="1">"c1749"</definedName>
    <definedName name="IQ_EPS_REPORTED_STDDEV_EST_CIQ" hidden="1">"c4735"</definedName>
    <definedName name="IQ_EPS_REPORTED_STDDEV_EST_REUT" hidden="1">"c5401"</definedName>
    <definedName name="IQ_EPS_REPORTED_STDDEV_EST_THOM" hidden="1">"c5145"</definedName>
    <definedName name="IQ_EPS_SBC_ACT_OR_EST" hidden="1">"c4376"</definedName>
    <definedName name="IQ_EPS_SBC_ACT_OR_EST_CIQ" hidden="1">"c4901"</definedName>
    <definedName name="IQ_EPS_SBC_EST" hidden="1">"c4375"</definedName>
    <definedName name="IQ_EPS_SBC_GUIDANCE" hidden="1">"c4377"</definedName>
    <definedName name="IQ_EPS_SBC_GW_ACT_OR_EST" hidden="1">"c4380"</definedName>
    <definedName name="IQ_EPS_SBC_GW_ACT_OR_EST_CIQ" hidden="1">"c4905"</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localSheetId="20" hidden="1">"c403"</definedName>
    <definedName name="IQ_EPS_STDDEV_EST" hidden="1">"c272"</definedName>
    <definedName name="IQ_EPS_STDDEV_EST_CIQ" hidden="1">"c4993"</definedName>
    <definedName name="IQ_EPS_STDDEV_EST_REUT" hidden="1">"c5452"</definedName>
    <definedName name="IQ_EPS_STDDEV_EST_THOM" hidden="1">"c5289"</definedName>
    <definedName name="IQ_EQUITY_AFFIL" hidden="1">"c552"</definedName>
    <definedName name="IQ_EQUITY_AP" hidden="1">"c8887"</definedName>
    <definedName name="IQ_EQUITY_AP_ABS" hidden="1">"c8906"</definedName>
    <definedName name="IQ_EQUITY_CAPITAL_ASSETS_FDIC" hidden="1">"c6744"</definedName>
    <definedName name="IQ_EQUITY_FDIC" hidden="1">"c6353"</definedName>
    <definedName name="IQ_EQUITY_METHOD" hidden="1">"c404"</definedName>
    <definedName name="IQ_EQUITY_NAME_AP" hidden="1">"c8925"</definedName>
    <definedName name="IQ_EQUITY_NAME_AP_ABS" hidden="1">"c8944"</definedName>
    <definedName name="IQ_EQUITY_SECURITIES_FDIC" hidden="1">"c6304"</definedName>
    <definedName name="IQ_EQUITY_SECURITY_EXPOSURES_FDIC" hidden="1">"c6664"</definedName>
    <definedName name="IQ_EQV_OVER_BV" hidden="1">"c1596"</definedName>
    <definedName name="IQ_EQV_OVER_LTM_PRETAX_INC" hidden="1">"c739"</definedName>
    <definedName name="IQ_ESOP_DEBT" hidden="1">"c1597"</definedName>
    <definedName name="IQ_EST_ACT_BV" hidden="1">"c5630"</definedName>
    <definedName name="IQ_EST_ACT_BV_REUT" hidden="1">"c5409"</definedName>
    <definedName name="IQ_EST_ACT_BV_SHARE" hidden="1">"c3549"</definedName>
    <definedName name="IQ_EST_ACT_BV_SHARE_REUT" hidden="1">"c5445"</definedName>
    <definedName name="IQ_EST_ACT_BV_SHARE_THOM" hidden="1">"c4026"</definedName>
    <definedName name="IQ_EST_ACT_BV_THOM" hidden="1">"c5153"</definedName>
    <definedName name="IQ_EST_ACT_CAPEX" hidden="1">"c3546"</definedName>
    <definedName name="IQ_EST_ACT_CAPEX_REUT" hidden="1">"c3975"</definedName>
    <definedName name="IQ_EST_ACT_CAPEX_THOM" hidden="1">"c5508"</definedName>
    <definedName name="IQ_EST_ACT_CASH_EPS" hidden="1">"c5637"</definedName>
    <definedName name="IQ_EST_ACT_CASH_EPS_THOM" hidden="1">"c5645"</definedName>
    <definedName name="IQ_EST_ACT_CASH_FLOW" hidden="1">"c4394"</definedName>
    <definedName name="IQ_EST_ACT_CASH_OPER" hidden="1">"c4395"</definedName>
    <definedName name="IQ_EST_ACT_CFPS" hidden="1">"c1673"</definedName>
    <definedName name="IQ_EST_ACT_CFPS_REUT" hidden="1">"c3850"</definedName>
    <definedName name="IQ_EST_ACT_CFPS_THOM" hidden="1">"c4012"</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DPS_THOM" hidden="1">"c4019"</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_THOM" hidden="1">"c5111"</definedName>
    <definedName name="IQ_EST_ACT_EBITDA" hidden="1">"c1664"</definedName>
    <definedName name="IQ_EST_ACT_EBITDA_REUT" hidden="1">"c3836"</definedName>
    <definedName name="IQ_EST_ACT_EBITDA_SBC" hidden="1">"c4401"</definedName>
    <definedName name="IQ_EST_ACT_EBITDA_THOM" hidden="1">"c3998"</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CIQ" hidden="1">"c4729"</definedName>
    <definedName name="IQ_EST_ACT_EPS_GW_REUT" hidden="1">"c5395"</definedName>
    <definedName name="IQ_EST_ACT_EPS_GW_THOM" hidden="1">"c5139"</definedName>
    <definedName name="IQ_EST_ACT_EPS_NORM" hidden="1">"c2232"</definedName>
    <definedName name="IQ_EST_ACT_EPS_NORM_CIQ" hidden="1">"c4673"</definedName>
    <definedName name="IQ_EST_ACT_EPS_NORM_REUT" hidden="1">"c5332"</definedName>
    <definedName name="IQ_EST_ACT_EPS_PRIMARY" hidden="1">"c2232"</definedName>
    <definedName name="IQ_EST_ACT_EPS_REPORTED" hidden="1">"c1750"</definedName>
    <definedName name="IQ_EST_ACT_EPS_REPORTED_CIQ" hidden="1">"c4736"</definedName>
    <definedName name="IQ_EST_ACT_EPS_REPORTED_REUT" hidden="1">"c5402"</definedName>
    <definedName name="IQ_EST_ACT_EPS_REPORTED_THOM" hidden="1">"c5146"</definedName>
    <definedName name="IQ_EST_ACT_EPS_REUT" hidden="1">"c5457"</definedName>
    <definedName name="IQ_EST_ACT_EPS_SBC" hidden="1">"c4404"</definedName>
    <definedName name="IQ_EST_ACT_EPS_SBC_GW" hidden="1">"c4405"</definedName>
    <definedName name="IQ_EST_ACT_EPS_THOM" hidden="1">"c5294"</definedName>
    <definedName name="IQ_EST_ACT_FFO" hidden="1">"c1666"</definedName>
    <definedName name="IQ_EST_ACT_FFO_ADJ" hidden="1">"c4406"</definedName>
    <definedName name="IQ_EST_ACT_FFO_REUT" hidden="1">"c3843"</definedName>
    <definedName name="IQ_EST_ACT_FFO_SHARE" hidden="1">"c4407"</definedName>
    <definedName name="IQ_EST_ACT_FFO_SHARE_SHARE_REUT" hidden="1">"c3843"</definedName>
    <definedName name="IQ_EST_ACT_FFO_SHARE_SHARE_THOM" hidden="1">"c4005"</definedName>
    <definedName name="IQ_EST_ACT_FFO_THOM" hidden="1">"c4005"</definedName>
    <definedName name="IQ_EST_ACT_GROSS_MARGIN" hidden="1">"c5553"</definedName>
    <definedName name="IQ_EST_ACT_GROSS_MARGIN_THOM" hidden="1">"c5561"</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AV_THOM" hidden="1">"c5600"</definedName>
    <definedName name="IQ_EST_ACT_NET_DEBT" hidden="1">"c3545"</definedName>
    <definedName name="IQ_EST_ACT_NET_DEBT_REUT" hidden="1">"c5446"</definedName>
    <definedName name="IQ_EST_ACT_NET_DEBT_THOM" hidden="1">"c4033"</definedName>
    <definedName name="IQ_EST_ACT_NI" hidden="1">"c1722"</definedName>
    <definedName name="IQ_EST_ACT_NI_GW" hidden="1">"c1729"</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NI_THOM" hidden="1">"c5132"</definedName>
    <definedName name="IQ_EST_ACT_OPER_INC" hidden="1">"c1694"</definedName>
    <definedName name="IQ_EST_ACT_OPER_INC_REUT" hidden="1">"c5346"</definedName>
    <definedName name="IQ_EST_ACT_OPER_INC_THOM" hidden="1">"c5118"</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INC_THOM" hidden="1">"c5125"</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ASSETS_THOM" hidden="1">"c4040"</definedName>
    <definedName name="IQ_EST_ACT_RETURN_EQUITY" hidden="1">"c3548"</definedName>
    <definedName name="IQ_EST_ACT_RETURN_EQUITY_REUT" hidden="1">"c3989"</definedName>
    <definedName name="IQ_EST_ACT_RETURN_EQUITY_THOM" hidden="1">"c5287"</definedName>
    <definedName name="IQ_EST_ACT_REV" hidden="1">"c2113"</definedName>
    <definedName name="IQ_EST_ACT_REV_REUT" hidden="1">"c3835"</definedName>
    <definedName name="IQ_EST_ACT_REV_THOM" hidden="1">"c3997"</definedName>
    <definedName name="IQ_EST_BV_DIFF_CIQ" hidden="1">"c4765"</definedName>
    <definedName name="IQ_EST_BV_DIFF_REUT" hidden="1">"c5433"</definedName>
    <definedName name="IQ_EST_BV_DIFF_THOM" hidden="1">"c5204"</definedName>
    <definedName name="IQ_EST_BV_SHARE_DIFF" hidden="1">"c4147"</definedName>
    <definedName name="IQ_EST_BV_SHARE_SURPRISE_PERCENT" hidden="1">"c4148"</definedName>
    <definedName name="IQ_EST_BV_SURPRISE_PERCENT_CIQ" hidden="1">"c4766"</definedName>
    <definedName name="IQ_EST_BV_SURPRISE_PERCENT_REUT" hidden="1">"c5434"</definedName>
    <definedName name="IQ_EST_BV_SURPRISE_PERCENT_THOM" hidden="1">"c5205"</definedName>
    <definedName name="IQ_EST_CAPEX_DIFF" hidden="1">"c4149"</definedName>
    <definedName name="IQ_EST_CAPEX_GROWTH_1YR" hidden="1">"c3588"</definedName>
    <definedName name="IQ_EST_CAPEX_GROWTH_1YR_REUT" hidden="1">"c5447"</definedName>
    <definedName name="IQ_EST_CAPEX_GROWTH_1YR_THOM" hidden="1">"c5542"</definedName>
    <definedName name="IQ_EST_CAPEX_GROWTH_2YR" hidden="1">"c3589"</definedName>
    <definedName name="IQ_EST_CAPEX_GROWTH_2YR_REUT" hidden="1">"c5448"</definedName>
    <definedName name="IQ_EST_CAPEX_GROWTH_2YR_THOM" hidden="1">"c5543"</definedName>
    <definedName name="IQ_EST_CAPEX_GROWTH_Q_1YR" hidden="1">"c3590"</definedName>
    <definedName name="IQ_EST_CAPEX_GROWTH_Q_1YR_REUT" hidden="1">"c5449"</definedName>
    <definedName name="IQ_EST_CAPEX_GROWTH_Q_1YR_THOM" hidden="1">"c5544"</definedName>
    <definedName name="IQ_EST_CAPEX_SEQ_GROWTH_Q" hidden="1">"c3591"</definedName>
    <definedName name="IQ_EST_CAPEX_SEQ_GROWTH_Q_REUT" hidden="1">"c5450"</definedName>
    <definedName name="IQ_EST_CAPEX_SEQ_GROWTH_Q_THOM" hidden="1">"c5545"</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DIFF_THOM" hidden="1">"c5188"</definedName>
    <definedName name="IQ_EST_CFPS_GROWTH_1YR" hidden="1">"c1774"</definedName>
    <definedName name="IQ_EST_CFPS_GROWTH_1YR_REUT" hidden="1">"c3878"</definedName>
    <definedName name="IQ_EST_CFPS_GROWTH_1YR_THOM" hidden="1">"c5174"</definedName>
    <definedName name="IQ_EST_CFPS_GROWTH_2YR" hidden="1">"c1775"</definedName>
    <definedName name="IQ_EST_CFPS_GROWTH_2YR_REUT" hidden="1">"c3879"</definedName>
    <definedName name="IQ_EST_CFPS_GROWTH_2YR_THOM" hidden="1">"c5175"</definedName>
    <definedName name="IQ_EST_CFPS_GROWTH_Q_1YR" hidden="1">"c1776"</definedName>
    <definedName name="IQ_EST_CFPS_GROWTH_Q_1YR_REUT" hidden="1">"c3880"</definedName>
    <definedName name="IQ_EST_CFPS_GROWTH_Q_1YR_THOM" hidden="1">"c5176"</definedName>
    <definedName name="IQ_EST_CFPS_SEQ_GROWTH_Q" hidden="1">"c1777"</definedName>
    <definedName name="IQ_EST_CFPS_SEQ_GROWTH_Q_REUT" hidden="1">"c3881"</definedName>
    <definedName name="IQ_EST_CFPS_SEQ_GROWTH_Q_THOM" hidden="1">"c5177"</definedName>
    <definedName name="IQ_EST_CFPS_SURPRISE_PERCENT" hidden="1">"c1872"</definedName>
    <definedName name="IQ_EST_CFPS_SURPRISE_PERCENT_REUT" hidden="1">"c3893"</definedName>
    <definedName name="IQ_EST_CFPS_SURPRISE_PERCENT_THOM" hidden="1">"c5189"</definedName>
    <definedName name="IQ_EST_CURRENCY" hidden="1">"c2140"</definedName>
    <definedName name="IQ_EST_CURRENCY_CIQ" hidden="1">"c4769"</definedName>
    <definedName name="IQ_EST_CURRENCY_REUT" hidden="1">"c5437"</definedName>
    <definedName name="IQ_EST_CURRENCY_THOM" hidden="1">"c5280"</definedName>
    <definedName name="IQ_EST_DATE" hidden="1">"c1634"</definedName>
    <definedName name="IQ_EST_DATE_CIQ" hidden="1">"c4770"</definedName>
    <definedName name="IQ_EST_DATE_REUT" hidden="1">"c5438"</definedName>
    <definedName name="IQ_EST_DATE_THOM" hidden="1">"c5281"</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DIFF_THOM" hidden="1">"c5190"</definedName>
    <definedName name="IQ_EST_DPS_GROWTH_1YR" hidden="1">"c1778"</definedName>
    <definedName name="IQ_EST_DPS_GROWTH_1YR_REUT" hidden="1">"c3882"</definedName>
    <definedName name="IQ_EST_DPS_GROWTH_1YR_THOM" hidden="1">"c5178"</definedName>
    <definedName name="IQ_EST_DPS_GROWTH_2YR" hidden="1">"c1779"</definedName>
    <definedName name="IQ_EST_DPS_GROWTH_2YR_REUT" hidden="1">"c3883"</definedName>
    <definedName name="IQ_EST_DPS_GROWTH_2YR_THOM" hidden="1">"c5179"</definedName>
    <definedName name="IQ_EST_DPS_GROWTH_Q_1YR" hidden="1">"c1780"</definedName>
    <definedName name="IQ_EST_DPS_GROWTH_Q_1YR_REUT" hidden="1">"c3884"</definedName>
    <definedName name="IQ_EST_DPS_GROWTH_Q_1YR_THOM" hidden="1">"c5180"</definedName>
    <definedName name="IQ_EST_DPS_SEQ_GROWTH_Q" hidden="1">"c1781"</definedName>
    <definedName name="IQ_EST_DPS_SEQ_GROWTH_Q_REUT" hidden="1">"c3885"</definedName>
    <definedName name="IQ_EST_DPS_SEQ_GROWTH_Q_THOM" hidden="1">"c5181"</definedName>
    <definedName name="IQ_EST_DPS_SURPRISE_PERCENT" hidden="1">"c1874"</definedName>
    <definedName name="IQ_EST_DPS_SURPRISE_PERCENT_REUT" hidden="1">"c3895"</definedName>
    <definedName name="IQ_EST_DPS_SURPRISE_PERCENT_THOM" hidden="1">"c5191"</definedName>
    <definedName name="IQ_EST_EBIT_DIFF" hidden="1">"c1875"</definedName>
    <definedName name="IQ_EST_EBIT_DIFF_REUT" hidden="1">"c5413"</definedName>
    <definedName name="IQ_EST_EBIT_DIFF_THOM" hidden="1">"c5192"</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_SURPRISE_PERCENT_THOM" hidden="1">"c5193"</definedName>
    <definedName name="IQ_EST_EBITDA_DIFF" hidden="1">"c1867"</definedName>
    <definedName name="IQ_EST_EBITDA_DIFF_REUT" hidden="1">"c3888"</definedName>
    <definedName name="IQ_EST_EBITDA_DIFF_THOM" hidden="1">"c5184"</definedName>
    <definedName name="IQ_EST_EBITDA_GROWTH_1YR" hidden="1">"c1766"</definedName>
    <definedName name="IQ_EST_EBITDA_GROWTH_1YR_REUT" hidden="1">"c3864"</definedName>
    <definedName name="IQ_EST_EBITDA_GROWTH_1YR_THOM" hidden="1">"c5161"</definedName>
    <definedName name="IQ_EST_EBITDA_GROWTH_2YR" hidden="1">"c1767"</definedName>
    <definedName name="IQ_EST_EBITDA_GROWTH_2YR_REUT" hidden="1">"c3865"</definedName>
    <definedName name="IQ_EST_EBITDA_GROWTH_2YR_THOM" hidden="1">"c5162"</definedName>
    <definedName name="IQ_EST_EBITDA_GROWTH_Q_1YR" hidden="1">"c1768"</definedName>
    <definedName name="IQ_EST_EBITDA_GROWTH_Q_1YR_REUT" hidden="1">"c3866"</definedName>
    <definedName name="IQ_EST_EBITDA_GROWTH_Q_1YR_THOM" hidden="1">"c5163"</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EQ_GROWTH_Q_THOM" hidden="1">"c5164"</definedName>
    <definedName name="IQ_EST_EBITDA_SURPRISE_PERCENT" hidden="1">"c1868"</definedName>
    <definedName name="IQ_EST_EBITDA_SURPRISE_PERCENT_REUT" hidden="1">"c3889"</definedName>
    <definedName name="IQ_EST_EBITDA_SURPRISE_PERCENT_THOM" hidden="1">"c5185"</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DIFF_THOM" hidden="1">"c5295"</definedName>
    <definedName name="IQ_EST_EPS_GROWTH_1YR" hidden="1">"c1636"</definedName>
    <definedName name="IQ_EST_EPS_GROWTH_1YR_CIQ" hidden="1">"c3628"</definedName>
    <definedName name="IQ_EST_EPS_GROWTH_1YR_REUT" hidden="1">"c3646"</definedName>
    <definedName name="IQ_EST_EPS_GROWTH_1YR_THOM" hidden="1">"c3664"</definedName>
    <definedName name="IQ_EST_EPS_GROWTH_2YR" hidden="1">"c1637"</definedName>
    <definedName name="IQ_EST_EPS_GROWTH_2YR_REUT" hidden="1">"c3858"</definedName>
    <definedName name="IQ_EST_EPS_GROWTH_2YR_THOM" hidden="1">"c5154"</definedName>
    <definedName name="IQ_EST_EPS_GROWTH_5YR" hidden="1">"c1655"</definedName>
    <definedName name="IQ_EST_EPS_GROWTH_5YR_BOTTOM_UP" hidden="1">"c5487"</definedName>
    <definedName name="IQ_EST_EPS_GROWTH_5YR_BOTTOM_UP_REUT" hidden="1">"c5495"</definedName>
    <definedName name="IQ_EST_EPS_GROWTH_5YR_CIQ" hidden="1">"c3615"</definedName>
    <definedName name="IQ_EST_EPS_GROWTH_5YR_HIGH" hidden="1">"c1657"</definedName>
    <definedName name="IQ_EST_EPS_GROWTH_5YR_HIGH_CIQ" hidden="1">"c4663"</definedName>
    <definedName name="IQ_EST_EPS_GROWTH_5YR_HIGH_REUT" hidden="1">"c5322"</definedName>
    <definedName name="IQ_EST_EPS_GROWTH_5YR_HIGH_THOM" hidden="1">"c5101"</definedName>
    <definedName name="IQ_EST_EPS_GROWTH_5YR_LOW" hidden="1">"c1658"</definedName>
    <definedName name="IQ_EST_EPS_GROWTH_5YR_LOW_CIQ" hidden="1">"c4664"</definedName>
    <definedName name="IQ_EST_EPS_GROWTH_5YR_LOW_REUT" hidden="1">"c5323"</definedName>
    <definedName name="IQ_EST_EPS_GROWTH_5YR_LOW_THOM" hidden="1">"c5102"</definedName>
    <definedName name="IQ_EST_EPS_GROWTH_5YR_MEDIAN" hidden="1">"c1656"</definedName>
    <definedName name="IQ_EST_EPS_GROWTH_5YR_MEDIAN_CIQ" hidden="1">"c5480"</definedName>
    <definedName name="IQ_EST_EPS_GROWTH_5YR_MEDIAN_REUT" hidden="1">"c5321"</definedName>
    <definedName name="IQ_EST_EPS_GROWTH_5YR_MEDIAN_THOM" hidden="1">"c5100"</definedName>
    <definedName name="IQ_EST_EPS_GROWTH_5YR_NUM" hidden="1">"c1659"</definedName>
    <definedName name="IQ_EST_EPS_GROWTH_5YR_NUM_CIQ" hidden="1">"c4665"</definedName>
    <definedName name="IQ_EST_EPS_GROWTH_5YR_NUM_REUT" hidden="1">"c5324"</definedName>
    <definedName name="IQ_EST_EPS_GROWTH_5YR_NUM_THOM" hidden="1">"c5103"</definedName>
    <definedName name="IQ_EST_EPS_GROWTH_5YR_REUT" hidden="1">"c3633"</definedName>
    <definedName name="IQ_EST_EPS_GROWTH_5YR_STDDEV" hidden="1">"c1660"</definedName>
    <definedName name="IQ_EST_EPS_GROWTH_5YR_STDDEV_CIQ" hidden="1">"c4666"</definedName>
    <definedName name="IQ_EST_EPS_GROWTH_5YR_STDDEV_REUT" hidden="1">"c5325"</definedName>
    <definedName name="IQ_EST_EPS_GROWTH_5YR_STDDEV_THOM" hidden="1">"c5104"</definedName>
    <definedName name="IQ_EST_EPS_GROWTH_5YR_THOM" hidden="1">"c3651"</definedName>
    <definedName name="IQ_EST_EPS_GROWTH_Q_1YR" hidden="1">"c1641"</definedName>
    <definedName name="IQ_EST_EPS_GROWTH_Q_1YR_CIQ" hidden="1">"c4744"</definedName>
    <definedName name="IQ_EST_EPS_GROWTH_Q_1YR_REUT" hidden="1">"c5410"</definedName>
    <definedName name="IQ_EST_EPS_GROWTH_Q_1YR_THOM" hidden="1">"c5155"</definedName>
    <definedName name="IQ_EST_EPS_GW_DIFF" hidden="1">"c1891"</definedName>
    <definedName name="IQ_EST_EPS_GW_DIFF_CIQ" hidden="1">"c4761"</definedName>
    <definedName name="IQ_EST_EPS_GW_DIFF_REUT" hidden="1">"c5429"</definedName>
    <definedName name="IQ_EST_EPS_GW_DIFF_THOM" hidden="1">"c5200"</definedName>
    <definedName name="IQ_EST_EPS_GW_SURPRISE_PERCENT" hidden="1">"c1892"</definedName>
    <definedName name="IQ_EST_EPS_GW_SURPRISE_PERCENT_CIQ" hidden="1">"c4762"</definedName>
    <definedName name="IQ_EST_EPS_GW_SURPRISE_PERCENT_REUT" hidden="1">"c5430"</definedName>
    <definedName name="IQ_EST_EPS_GW_SURPRISE_PERCENT_THOM" hidden="1">"c5201"</definedName>
    <definedName name="IQ_EST_EPS_NORM_DIFF" hidden="1">"c2247"</definedName>
    <definedName name="IQ_EST_EPS_NORM_DIFF_CIQ" hidden="1">"c4745"</definedName>
    <definedName name="IQ_EST_EPS_NORM_DIFF_REUT" hidden="1">"c5411"</definedName>
    <definedName name="IQ_EST_EPS_NORM_SURPRISE_PERCENT" hidden="1">"c2248"</definedName>
    <definedName name="IQ_EST_EPS_NORM_SURPRISE_PERCENT_CIQ" hidden="1">"c4746"</definedName>
    <definedName name="IQ_EST_EPS_NORM_SURPRISE_PERCENT_REUT" hidden="1">"c5412"</definedName>
    <definedName name="IQ_EST_EPS_REPORT_DIFF" hidden="1">"c1893"</definedName>
    <definedName name="IQ_EST_EPS_REPORT_DIFF_CIQ" hidden="1">"c4763"</definedName>
    <definedName name="IQ_EST_EPS_REPORT_DIFF_REUT" hidden="1">"c5431"</definedName>
    <definedName name="IQ_EST_EPS_REPORT_DIFF_THOM" hidden="1">"c5202"</definedName>
    <definedName name="IQ_EST_EPS_REPORT_SURPRISE_PERCENT" hidden="1">"c1894"</definedName>
    <definedName name="IQ_EST_EPS_REPORT_SURPRISE_PERCENT_CIQ" hidden="1">"c4764"</definedName>
    <definedName name="IQ_EST_EPS_REPORT_SURPRISE_PERCENT_REUT" hidden="1">"c5432"</definedName>
    <definedName name="IQ_EST_EPS_REPORT_SURPRISE_PERCENT_THOM" hidden="1">"c5203"</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EQ_GROWTH_Q_THOM" hidden="1">"c5156"</definedName>
    <definedName name="IQ_EST_EPS_SURPRISE" hidden="1">"c1635"</definedName>
    <definedName name="IQ_EST_EPS_SURPRISE_PERCENT" hidden="1">"c1635"</definedName>
    <definedName name="IQ_EST_EPS_SURPRISE_PERCENT_REUT" hidden="1">"c5459"</definedName>
    <definedName name="IQ_EST_EPS_SURPRISE_PERCENT_THOM" hidden="1">"c5296"</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DIFF_THOM" hidden="1">"c5186"</definedName>
    <definedName name="IQ_EST_FFO_GROWTH_1YR" hidden="1">"c1770"</definedName>
    <definedName name="IQ_EST_FFO_GROWTH_1YR_REUT" hidden="1">"c3874"</definedName>
    <definedName name="IQ_EST_FFO_GROWTH_1YR_THOM" hidden="1">"c5170"</definedName>
    <definedName name="IQ_EST_FFO_GROWTH_2YR" hidden="1">"c1771"</definedName>
    <definedName name="IQ_EST_FFO_GROWTH_2YR_REUT" hidden="1">"c3875"</definedName>
    <definedName name="IQ_EST_FFO_GROWTH_2YR_THOM" hidden="1">"c5171"</definedName>
    <definedName name="IQ_EST_FFO_GROWTH_Q_1YR" hidden="1">"c1772"</definedName>
    <definedName name="IQ_EST_FFO_GROWTH_Q_1YR_REUT" hidden="1">"c3876"</definedName>
    <definedName name="IQ_EST_FFO_GROWTH_Q_1YR_THOM" hidden="1">"c5172"</definedName>
    <definedName name="IQ_EST_FFO_SEQ_GROWTH_Q" hidden="1">"c1773"</definedName>
    <definedName name="IQ_EST_FFO_SEQ_GROWTH_Q_REUT" hidden="1">"c3877"</definedName>
    <definedName name="IQ_EST_FFO_SEQ_GROWTH_Q_THOM" hidden="1">"c5173"</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HARE_DIFF_REUT" hidden="1">"c3890"</definedName>
    <definedName name="IQ_EST_FFO_SHARE_SHARE_DIFF_THOM" hidden="1">"c5186"</definedName>
    <definedName name="IQ_EST_FFO_SHARE_SHARE_SURPRISE_PERCENT_REUT" hidden="1">"c3891"</definedName>
    <definedName name="IQ_EST_FFO_SHARE_SHARE_SURPRISE_PERCENT_THOM" hidden="1">"c5187"</definedName>
    <definedName name="IQ_EST_FFO_SHARE_SURPRISE_PERCENT" hidden="1">"c4453"</definedName>
    <definedName name="IQ_EST_FFO_SURPRISE_PERCENT" hidden="1">"c1870"</definedName>
    <definedName name="IQ_EST_FFO_SURPRISE_PERCENT_REUT" hidden="1">"c3891"</definedName>
    <definedName name="IQ_EST_FFO_SURPRISE_PERCENT_THOM" hidden="1">"c5187"</definedName>
    <definedName name="IQ_EST_FOOTNOTE" hidden="1">"c4540"</definedName>
    <definedName name="IQ_EST_FOOTNOTE_CIQ" hidden="1">"c12022"</definedName>
    <definedName name="IQ_EST_FOOTNOTE_REUT" hidden="1">"c5478"</definedName>
    <definedName name="IQ_EST_FOOTNOTE_THOM" hidden="1">"c5313"</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AV_SURPRISE_PERCENT" hidden="1">"c12040"</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DIFF_THOM" hidden="1">"c5198"</definedName>
    <definedName name="IQ_EST_NI_GW_DIFF" hidden="1">"c1887"</definedName>
    <definedName name="IQ_EST_NI_GW_DIFF_REUT" hidden="1">"c5425"</definedName>
    <definedName name="IQ_EST_NI_GW_SURPRISE_PERCENT" hidden="1">"c1888"</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I_SURPRISE_PERCENT_THOM" hidden="1">"c5199"</definedName>
    <definedName name="IQ_EST_NUM_BUY" hidden="1">"c1759"</definedName>
    <definedName name="IQ_EST_NUM_BUY_CIQ" hidden="1">"c3700"</definedName>
    <definedName name="IQ_EST_NUM_BUY_REUT" hidden="1">"c3869"</definedName>
    <definedName name="IQ_EST_NUM_BUY_THOM" hidden="1">"c5165"</definedName>
    <definedName name="IQ_EST_NUM_HIGH_REC" hidden="1">"c5649"</definedName>
    <definedName name="IQ_EST_NUM_HIGH_REC_REUT" hidden="1">"c3870"</definedName>
    <definedName name="IQ_EST_NUM_HIGH_REC_THOM" hidden="1">"c5166"</definedName>
    <definedName name="IQ_EST_NUM_HIGHEST_REC" hidden="1">"c5648"</definedName>
    <definedName name="IQ_EST_NUM_HIGHEST_REC_REUT" hidden="1">"c3869"</definedName>
    <definedName name="IQ_EST_NUM_HIGHEST_REC_THOM" hidden="1">"c5165"</definedName>
    <definedName name="IQ_EST_NUM_HOLD" hidden="1">"c1761"</definedName>
    <definedName name="IQ_EST_NUM_HOLD_CIQ" hidden="1">"c3702"</definedName>
    <definedName name="IQ_EST_NUM_HOLD_REUT" hidden="1">"c3871"</definedName>
    <definedName name="IQ_EST_NUM_HOLD_THOM" hidden="1">"c5167"</definedName>
    <definedName name="IQ_EST_NUM_LOW_REC" hidden="1">"c5651"</definedName>
    <definedName name="IQ_EST_NUM_LOW_REC_REUT" hidden="1">"c3872"</definedName>
    <definedName name="IQ_EST_NUM_LOW_REC_THOM" hidden="1">"c5168"</definedName>
    <definedName name="IQ_EST_NUM_LOWEST_REC" hidden="1">"c5652"</definedName>
    <definedName name="IQ_EST_NUM_LOWEST_REC_REUT" hidden="1">"c3873"</definedName>
    <definedName name="IQ_EST_NUM_LOWEST_REC_THOM" hidden="1">"c5169"</definedName>
    <definedName name="IQ_EST_NUM_NEUTRAL_REC" hidden="1">"c5650"</definedName>
    <definedName name="IQ_EST_NUM_NEUTRAL_REC_REUT" hidden="1">"c3871"</definedName>
    <definedName name="IQ_EST_NUM_NEUTRAL_REC_THOM" hidden="1">"c5167"</definedName>
    <definedName name="IQ_EST_NUM_NO_OPINION" hidden="1">"c1758"</definedName>
    <definedName name="IQ_EST_NUM_NO_OPINION_REUT" hidden="1">"c3868"</definedName>
    <definedName name="IQ_EST_NUM_OUTPERFORM" hidden="1">"c1760"</definedName>
    <definedName name="IQ_EST_NUM_OUTPERFORM_CIQ" hidden="1">"c3701"</definedName>
    <definedName name="IQ_EST_NUM_OUTPERFORM_REUT" hidden="1">"c3870"</definedName>
    <definedName name="IQ_EST_NUM_OUTPERFORM_THOM" hidden="1">"c5166"</definedName>
    <definedName name="IQ_EST_NUM_SELL" hidden="1">"c1763"</definedName>
    <definedName name="IQ_EST_NUM_SELL_CIQ" hidden="1">"c3704"</definedName>
    <definedName name="IQ_EST_NUM_SELL_REUT" hidden="1">"c3873"</definedName>
    <definedName name="IQ_EST_NUM_SELL_THOM" hidden="1">"c5169"</definedName>
    <definedName name="IQ_EST_NUM_UNDERPERFORM" hidden="1">"c1762"</definedName>
    <definedName name="IQ_EST_NUM_UNDERPERFORM_CIQ" hidden="1">"c3703"</definedName>
    <definedName name="IQ_EST_NUM_UNDERPERFORM_REUT" hidden="1">"c3872"</definedName>
    <definedName name="IQ_EST_NUM_UNDERPERFORM_THOM" hidden="1">"c5168"</definedName>
    <definedName name="IQ_EST_OPER_INC_DIFF" hidden="1">"c1877"</definedName>
    <definedName name="IQ_EST_OPER_INC_DIFF_REUT" hidden="1">"c5415"</definedName>
    <definedName name="IQ_EST_OPER_INC_DIFF_THOM" hidden="1">"c5194"</definedName>
    <definedName name="IQ_EST_OPER_INC_SURPRISE_PERCENT" hidden="1">"c1878"</definedName>
    <definedName name="IQ_EST_OPER_INC_SURPRISE_PERCENT_REUT" hidden="1">"c5416"</definedName>
    <definedName name="IQ_EST_OPER_INC_SURPRISE_PERCENT_THOM" hidden="1">"c5195"</definedName>
    <definedName name="IQ_EST_PRE_TAX_DIFF" hidden="1">"c1879"</definedName>
    <definedName name="IQ_EST_PRE_TAX_DIFF_REUT" hidden="1">"c5417"</definedName>
    <definedName name="IQ_EST_PRE_TAX_DIFF_THOM" hidden="1">"c5196"</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PRE_TAX_SURPRISE_PERCENT_THOM" hidden="1">"c5197"</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DIFF_THOM" hidden="1">"c5182"</definedName>
    <definedName name="IQ_EST_REV_GROWTH_1YR" hidden="1">"c1638"</definedName>
    <definedName name="IQ_EST_REV_GROWTH_1YR_REUT" hidden="1">"c3860"</definedName>
    <definedName name="IQ_EST_REV_GROWTH_1YR_THOM" hidden="1">"c5157"</definedName>
    <definedName name="IQ_EST_REV_GROWTH_2YR" hidden="1">"c1639"</definedName>
    <definedName name="IQ_EST_REV_GROWTH_2YR_REUT" hidden="1">"c3861"</definedName>
    <definedName name="IQ_EST_REV_GROWTH_2YR_THOM" hidden="1">"c5158"</definedName>
    <definedName name="IQ_EST_REV_GROWTH_Q_1YR" hidden="1">"c1640"</definedName>
    <definedName name="IQ_EST_REV_GROWTH_Q_1YR_REUT" hidden="1">"c3862"</definedName>
    <definedName name="IQ_EST_REV_GROWTH_Q_1YR_THOM" hidden="1">"c5159"</definedName>
    <definedName name="IQ_EST_REV_SEQ_GROWTH_Q" hidden="1">"c1765"</definedName>
    <definedName name="IQ_EST_REV_SEQ_GROWTH_Q_REUT" hidden="1">"c3863"</definedName>
    <definedName name="IQ_EST_REV_SEQ_GROWTH_Q_THOM" hidden="1">"c5160"</definedName>
    <definedName name="IQ_EST_REV_SURPRISE_PERCENT" hidden="1">"c1866"</definedName>
    <definedName name="IQ_EST_REV_SURPRISE_PERCENT_REUT" hidden="1">"c3887"</definedName>
    <definedName name="IQ_EST_REV_SURPRISE_PERCENT_THOM" hidden="1">"c5183"</definedName>
    <definedName name="IQ_EST_VENDOR" hidden="1">"c5564"</definedName>
    <definedName name="IQ_ESTIMATED_ASSESSABLE_DEPOSITS_FDIC" hidden="1">"c6490"</definedName>
    <definedName name="IQ_ESTIMATED_INSURED_DEPOSITS_FDIC" hidden="1">"c6491"</definedName>
    <definedName name="IQ_EV_OVER_EMPLOYEE" hidden="1">"c1225"</definedName>
    <definedName name="IQ_EV_OVER_LTM_EBIT" hidden="1">"c1221"</definedName>
    <definedName name="IQ_EV_OVER_LTM_EBITDA" hidden="1">"c1223"</definedName>
    <definedName name="IQ_EV_OVER_LTM_REVENUE" hidden="1">"c1227"</definedName>
    <definedName name="IQ_EV_OVER_REVENUE_EST" hidden="1">"IQ_EV_OVER_REVENUE_EST"</definedName>
    <definedName name="IQ_EV_OVER_REVENUE_EST_1" hidden="1">"IQ_EV_OVER_REVENUE_EST_1"</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"c406"</definedName>
    <definedName name="IQ_EXERCISED" hidden="1">"c406"</definedName>
    <definedName name="IQ_EXP_RETURN_PENSION_DOMESTIC" hidden="1">"c407"</definedName>
    <definedName name="IQ_EXP_RETURN_PENSION_FOREIGN" hidden="1">"c408"</definedName>
    <definedName name="IQ_EXPENSE_CODE_" hidden="1">"test"</definedName>
    <definedName name="IQ_EXPENSES_AP" hidden="1">"c8875"</definedName>
    <definedName name="IQ_EXPENSES_AP_ABS" hidden="1">"c8894"</definedName>
    <definedName name="IQ_EXPENSES_NAME_AP" hidden="1">"c8913"</definedName>
    <definedName name="IQ_EXPENSES_NAME_AP_ABS" hidden="1">"c8932"</definedName>
    <definedName name="IQ_EXPLORATION_EXPENDITURE_ALUM" hidden="1">"c9255"</definedName>
    <definedName name="IQ_EXPLORATION_EXPENDITURE_COAL" hidden="1">"c9827"</definedName>
    <definedName name="IQ_EXPLORATION_EXPENDITURE_COP" hidden="1">"c9202"</definedName>
    <definedName name="IQ_EXPLORATION_EXPENDITURE_DIAM" hidden="1">"c9679"</definedName>
    <definedName name="IQ_EXPLORATION_EXPENDITURE_GOLD" hidden="1">"c9040"</definedName>
    <definedName name="IQ_EXPLORATION_EXPENDITURE_IRON" hidden="1">"c9414"</definedName>
    <definedName name="IQ_EXPLORATION_EXPENDITURE_LEAD" hidden="1">"c9467"</definedName>
    <definedName name="IQ_EXPLORATION_EXPENDITURE_MANG" hidden="1">"c9520"</definedName>
    <definedName name="IQ_EXPLORATION_EXPENDITURE_MOLYB" hidden="1">"c9732"</definedName>
    <definedName name="IQ_EXPLORATION_EXPENDITURE_NICK" hidden="1">"c9308"</definedName>
    <definedName name="IQ_EXPLORATION_EXPENDITURE_PLAT" hidden="1">"c9146"</definedName>
    <definedName name="IQ_EXPLORATION_EXPENDITURE_SILVER" hidden="1">"c9093"</definedName>
    <definedName name="IQ_EXPLORATION_EXPENDITURE_TITAN" hidden="1">"c9573"</definedName>
    <definedName name="IQ_EXPLORATION_EXPENDITURE_URAN" hidden="1">"c9626"</definedName>
    <definedName name="IQ_EXPLORATION_EXPENDITURE_ZINC" hidden="1">"c9361"</definedName>
    <definedName name="IQ_EXPLORE_DRILL" hidden="1">"c409"</definedName>
    <definedName name="IQ_EXPORT_PRICE_INDEX" hidden="1">"c6860"</definedName>
    <definedName name="IQ_EXPORT_PRICE_INDEX_APR" hidden="1">"c7520"</definedName>
    <definedName name="IQ_EXPORT_PRICE_INDEX_APR_FC" hidden="1">"c8400"</definedName>
    <definedName name="IQ_EXPORT_PRICE_INDEX_FC" hidden="1">"c7740"</definedName>
    <definedName name="IQ_EXPORT_PRICE_INDEX_POP" hidden="1">"c7080"</definedName>
    <definedName name="IQ_EXPORT_PRICE_INDEX_POP_FC" hidden="1">"c7960"</definedName>
    <definedName name="IQ_EXPORT_PRICE_INDEX_YOY" hidden="1">"c7300"</definedName>
    <definedName name="IQ_EXPORT_PRICE_INDEX_YOY_FC" hidden="1">"c8180"</definedName>
    <definedName name="IQ_EXPORTS_APR_FC_UNUSED" hidden="1">"c8401"</definedName>
    <definedName name="IQ_EXPORTS_APR_FC_UNUSED_UNUSED_UNUSED" hidden="1">"c8401"</definedName>
    <definedName name="IQ_EXPORTS_APR_UNUSED" hidden="1">"c7521"</definedName>
    <definedName name="IQ_EXPORTS_APR_UNUSED_UNUSED_UNUSED" hidden="1">"c7521"</definedName>
    <definedName name="IQ_EXPORTS_FACTOR_SERVICES" hidden="1">"c6862"</definedName>
    <definedName name="IQ_EXPORTS_FACTOR_SERVICES_APR" hidden="1">"c7522"</definedName>
    <definedName name="IQ_EXPORTS_FACTOR_SERVICES_APR_FC" hidden="1">"c8402"</definedName>
    <definedName name="IQ_EXPORTS_FACTOR_SERVICES_FC" hidden="1">"c7742"</definedName>
    <definedName name="IQ_EXPORTS_FACTOR_SERVICES_POP" hidden="1">"c7082"</definedName>
    <definedName name="IQ_EXPORTS_FACTOR_SERVICES_POP_FC" hidden="1">"c7962"</definedName>
    <definedName name="IQ_EXPORTS_FACTOR_SERVICES_SAAR" hidden="1">"c6863"</definedName>
    <definedName name="IQ_EXPORTS_FACTOR_SERVICES_SAAR_APR" hidden="1">"c7523"</definedName>
    <definedName name="IQ_EXPORTS_FACTOR_SERVICES_SAAR_APR_FC" hidden="1">"c8403"</definedName>
    <definedName name="IQ_EXPORTS_FACTOR_SERVICES_SAAR_FC" hidden="1">"c7743"</definedName>
    <definedName name="IQ_EXPORTS_FACTOR_SERVICES_SAAR_POP" hidden="1">"c7083"</definedName>
    <definedName name="IQ_EXPORTS_FACTOR_SERVICES_SAAR_POP_FC" hidden="1">"c7963"</definedName>
    <definedName name="IQ_EXPORTS_FACTOR_SERVICES_SAAR_USD_APR_FC" hidden="1">"c11817"</definedName>
    <definedName name="IQ_EXPORTS_FACTOR_SERVICES_SAAR_USD_FC" hidden="1">"c11814"</definedName>
    <definedName name="IQ_EXPORTS_FACTOR_SERVICES_SAAR_USD_POP_FC" hidden="1">"c11815"</definedName>
    <definedName name="IQ_EXPORTS_FACTOR_SERVICES_SAAR_USD_YOY_FC" hidden="1">"c11816"</definedName>
    <definedName name="IQ_EXPORTS_FACTOR_SERVICES_SAAR_YOY" hidden="1">"c7303"</definedName>
    <definedName name="IQ_EXPORTS_FACTOR_SERVICES_SAAR_YOY_FC" hidden="1">"c8183"</definedName>
    <definedName name="IQ_EXPORTS_FACTOR_SERVICES_USD_APR_FC" hidden="1">"c11813"</definedName>
    <definedName name="IQ_EXPORTS_FACTOR_SERVICES_USD_FC" hidden="1">"c11810"</definedName>
    <definedName name="IQ_EXPORTS_FACTOR_SERVICES_USD_POP_FC" hidden="1">"c11811"</definedName>
    <definedName name="IQ_EXPORTS_FACTOR_SERVICES_USD_YOY_FC" hidden="1">"c11812"</definedName>
    <definedName name="IQ_EXPORTS_FACTOR_SERVICES_YOY" hidden="1">"c7302"</definedName>
    <definedName name="IQ_EXPORTS_FACTOR_SERVICES_YOY_FC" hidden="1">"c8182"</definedName>
    <definedName name="IQ_EXPORTS_FC_UNUSED" hidden="1">"c7741"</definedName>
    <definedName name="IQ_EXPORTS_FC_UNUSED_UNUSED_UNUSED" hidden="1">"c7741"</definedName>
    <definedName name="IQ_EXPORTS_GOODS" hidden="1">"c6864"</definedName>
    <definedName name="IQ_EXPORTS_GOODS_APR" hidden="1">"c7524"</definedName>
    <definedName name="IQ_EXPORTS_GOODS_APR_FC" hidden="1">"c8404"</definedName>
    <definedName name="IQ_EXPORTS_GOODS_FC" hidden="1">"c7744"</definedName>
    <definedName name="IQ_EXPORTS_GOODS_NONFACTOR_SERVICES" hidden="1">"c6865"</definedName>
    <definedName name="IQ_EXPORTS_GOODS_NONFACTOR_SERVICES_APR" hidden="1">"c7525"</definedName>
    <definedName name="IQ_EXPORTS_GOODS_NONFACTOR_SERVICES_APR_FC" hidden="1">"c8405"</definedName>
    <definedName name="IQ_EXPORTS_GOODS_NONFACTOR_SERVICES_FC" hidden="1">"c7745"</definedName>
    <definedName name="IQ_EXPORTS_GOODS_NONFACTOR_SERVICES_POP" hidden="1">"c7085"</definedName>
    <definedName name="IQ_EXPORTS_GOODS_NONFACTOR_SERVICES_POP_FC" hidden="1">"c7965"</definedName>
    <definedName name="IQ_EXPORTS_GOODS_NONFACTOR_SERVICES_YOY" hidden="1">"c7305"</definedName>
    <definedName name="IQ_EXPORTS_GOODS_NONFACTOR_SERVICES_YOY_FC" hidden="1">"c8185"</definedName>
    <definedName name="IQ_EXPORTS_GOODS_POP" hidden="1">"c7084"</definedName>
    <definedName name="IQ_EXPORTS_GOODS_POP_FC" hidden="1">"c7964"</definedName>
    <definedName name="IQ_EXPORTS_GOODS_REAL" hidden="1">"c6973"</definedName>
    <definedName name="IQ_EXPORTS_GOODS_REAL_APR" hidden="1">"c7633"</definedName>
    <definedName name="IQ_EXPORTS_GOODS_REAL_APR_FC" hidden="1">"c8513"</definedName>
    <definedName name="IQ_EXPORTS_GOODS_REAL_FC" hidden="1">"c7853"</definedName>
    <definedName name="IQ_EXPORTS_GOODS_REAL_POP" hidden="1">"c7193"</definedName>
    <definedName name="IQ_EXPORTS_GOODS_REAL_POP_FC" hidden="1">"c8073"</definedName>
    <definedName name="IQ_EXPORTS_GOODS_REAL_SAAR" hidden="1">"c11930"</definedName>
    <definedName name="IQ_EXPORTS_GOODS_REAL_SAAR_APR" hidden="1">"c11933"</definedName>
    <definedName name="IQ_EXPORTS_GOODS_REAL_SAAR_APR_FC_UNUSED" hidden="1">"c8512"</definedName>
    <definedName name="IQ_EXPORTS_GOODS_REAL_SAAR_APR_FC_UNUSED_UNUSED_UNUSED" hidden="1">"c8512"</definedName>
    <definedName name="IQ_EXPORTS_GOODS_REAL_SAAR_APR_UNUSED" hidden="1">"c7632"</definedName>
    <definedName name="IQ_EXPORTS_GOODS_REAL_SAAR_APR_UNUSED_UNUSED_UNUSED" hidden="1">"c7632"</definedName>
    <definedName name="IQ_EXPORTS_GOODS_REAL_SAAR_FC_UNUSED" hidden="1">"c7852"</definedName>
    <definedName name="IQ_EXPORTS_GOODS_REAL_SAAR_FC_UNUSED_UNUSED_UNUSED" hidden="1">"c7852"</definedName>
    <definedName name="IQ_EXPORTS_GOODS_REAL_SAAR_POP" hidden="1">"c11931"</definedName>
    <definedName name="IQ_EXPORTS_GOODS_REAL_SAAR_POP_FC_UNUSED" hidden="1">"c8072"</definedName>
    <definedName name="IQ_EXPORTS_GOODS_REAL_SAAR_POP_FC_UNUSED_UNUSED_UNUSED" hidden="1">"c8072"</definedName>
    <definedName name="IQ_EXPORTS_GOODS_REAL_SAAR_POP_UNUSED" hidden="1">"c7192"</definedName>
    <definedName name="IQ_EXPORTS_GOODS_REAL_SAAR_POP_UNUSED_UNUSED_UNUSED" hidden="1">"c7192"</definedName>
    <definedName name="IQ_EXPORTS_GOODS_REAL_SAAR_UNUSED" hidden="1">"c6972"</definedName>
    <definedName name="IQ_EXPORTS_GOODS_REAL_SAAR_UNUSED_UNUSED_UNUSED" hidden="1">"c6972"</definedName>
    <definedName name="IQ_EXPORTS_GOODS_REAL_SAAR_YOY" hidden="1">"c11932"</definedName>
    <definedName name="IQ_EXPORTS_GOODS_REAL_SAAR_YOY_FC_UNUSED" hidden="1">"c8292"</definedName>
    <definedName name="IQ_EXPORTS_GOODS_REAL_SAAR_YOY_FC_UNUSED_UNUSED_UNUSED" hidden="1">"c8292"</definedName>
    <definedName name="IQ_EXPORTS_GOODS_REAL_SAAR_YOY_UNUSED" hidden="1">"c7412"</definedName>
    <definedName name="IQ_EXPORTS_GOODS_REAL_SAAR_YOY_UNUSED_UNUSED_UNUSED" hidden="1">"c7412"</definedName>
    <definedName name="IQ_EXPORTS_GOODS_REAL_YOY" hidden="1">"c7413"</definedName>
    <definedName name="IQ_EXPORTS_GOODS_REAL_YOY_FC" hidden="1">"c8293"</definedName>
    <definedName name="IQ_EXPORTS_GOODS_SERVICES" hidden="1">"c6866"</definedName>
    <definedName name="IQ_EXPORTS_GOODS_SERVICES_APR" hidden="1">"c7526"</definedName>
    <definedName name="IQ_EXPORTS_GOODS_SERVICES_APR_FC" hidden="1">"c8406"</definedName>
    <definedName name="IQ_EXPORTS_GOODS_SERVICES_FC" hidden="1">"c7746"</definedName>
    <definedName name="IQ_EXPORTS_GOODS_SERVICES_POP" hidden="1">"c7086"</definedName>
    <definedName name="IQ_EXPORTS_GOODS_SERVICES_POP_FC" hidden="1">"c7966"</definedName>
    <definedName name="IQ_EXPORTS_GOODS_SERVICES_REAL" hidden="1">"c6974"</definedName>
    <definedName name="IQ_EXPORTS_GOODS_SERVICES_REAL_APR" hidden="1">"c7634"</definedName>
    <definedName name="IQ_EXPORTS_GOODS_SERVICES_REAL_APR_FC" hidden="1">"c8514"</definedName>
    <definedName name="IQ_EXPORTS_GOODS_SERVICES_REAL_FC" hidden="1">"c7854"</definedName>
    <definedName name="IQ_EXPORTS_GOODS_SERVICES_REAL_POP" hidden="1">"c7194"</definedName>
    <definedName name="IQ_EXPORTS_GOODS_SERVICES_REAL_POP_FC" hidden="1">"c8074"</definedName>
    <definedName name="IQ_EXPORTS_GOODS_SERVICES_REAL_SAAR" hidden="1">"c6975"</definedName>
    <definedName name="IQ_EXPORTS_GOODS_SERVICES_REAL_SAAR_APR" hidden="1">"c7635"</definedName>
    <definedName name="IQ_EXPORTS_GOODS_SERVICES_REAL_SAAR_APR_FC" hidden="1">"c8515"</definedName>
    <definedName name="IQ_EXPORTS_GOODS_SERVICES_REAL_SAAR_FC" hidden="1">"c7855"</definedName>
    <definedName name="IQ_EXPORTS_GOODS_SERVICES_REAL_SAAR_POP" hidden="1">"c7195"</definedName>
    <definedName name="IQ_EXPORTS_GOODS_SERVICES_REAL_SAAR_POP_FC" hidden="1">"c8075"</definedName>
    <definedName name="IQ_EXPORTS_GOODS_SERVICES_REAL_SAAR_YOY" hidden="1">"c7415"</definedName>
    <definedName name="IQ_EXPORTS_GOODS_SERVICES_REAL_SAAR_YOY_FC" hidden="1">"c8295"</definedName>
    <definedName name="IQ_EXPORTS_GOODS_SERVICES_REAL_USD" hidden="1">"c11926"</definedName>
    <definedName name="IQ_EXPORTS_GOODS_SERVICES_REAL_USD_APR" hidden="1">"c11929"</definedName>
    <definedName name="IQ_EXPORTS_GOODS_SERVICES_REAL_USD_POP" hidden="1">"c11927"</definedName>
    <definedName name="IQ_EXPORTS_GOODS_SERVICES_REAL_USD_YOY" hidden="1">"c11928"</definedName>
    <definedName name="IQ_EXPORTS_GOODS_SERVICES_REAL_YOY" hidden="1">"c7414"</definedName>
    <definedName name="IQ_EXPORTS_GOODS_SERVICES_REAL_YOY_FC" hidden="1">"c8294"</definedName>
    <definedName name="IQ_EXPORTS_GOODS_SERVICES_SAAR" hidden="1">"c6867"</definedName>
    <definedName name="IQ_EXPORTS_GOODS_SERVICES_SAAR_APR" hidden="1">"c7527"</definedName>
    <definedName name="IQ_EXPORTS_GOODS_SERVICES_SAAR_APR_FC" hidden="1">"c8407"</definedName>
    <definedName name="IQ_EXPORTS_GOODS_SERVICES_SAAR_FC" hidden="1">"c7747"</definedName>
    <definedName name="IQ_EXPORTS_GOODS_SERVICES_SAAR_POP" hidden="1">"c7087"</definedName>
    <definedName name="IQ_EXPORTS_GOODS_SERVICES_SAAR_POP_FC" hidden="1">"c7967"</definedName>
    <definedName name="IQ_EXPORTS_GOODS_SERVICES_SAAR_YOY" hidden="1">"c7307"</definedName>
    <definedName name="IQ_EXPORTS_GOODS_SERVICES_SAAR_YOY_FC" hidden="1">"c8187"</definedName>
    <definedName name="IQ_EXPORTS_GOODS_SERVICES_USD" hidden="1">"c11822"</definedName>
    <definedName name="IQ_EXPORTS_GOODS_SERVICES_USD_APR" hidden="1">"c11825"</definedName>
    <definedName name="IQ_EXPORTS_GOODS_SERVICES_USD_POP" hidden="1">"c11823"</definedName>
    <definedName name="IQ_EXPORTS_GOODS_SERVICES_USD_YOY" hidden="1">"c11824"</definedName>
    <definedName name="IQ_EXPORTS_GOODS_SERVICES_YOY" hidden="1">"c7306"</definedName>
    <definedName name="IQ_EXPORTS_GOODS_SERVICES_YOY_FC" hidden="1">"c8186"</definedName>
    <definedName name="IQ_EXPORTS_GOODS_USD" hidden="1">"c11818"</definedName>
    <definedName name="IQ_EXPORTS_GOODS_USD_APR" hidden="1">"c11821"</definedName>
    <definedName name="IQ_EXPORTS_GOODS_USD_POP" hidden="1">"c11819"</definedName>
    <definedName name="IQ_EXPORTS_GOODS_USD_YOY" hidden="1">"c11820"</definedName>
    <definedName name="IQ_EXPORTS_GOODS_YOY" hidden="1">"c7304"</definedName>
    <definedName name="IQ_EXPORTS_GOODS_YOY_FC" hidden="1">"c8184"</definedName>
    <definedName name="IQ_EXPORTS_NONFACTOR_SERVICES" hidden="1">"c6868"</definedName>
    <definedName name="IQ_EXPORTS_NONFACTOR_SERVICES_APR" hidden="1">"c7528"</definedName>
    <definedName name="IQ_EXPORTS_NONFACTOR_SERVICES_APR_FC" hidden="1">"c8408"</definedName>
    <definedName name="IQ_EXPORTS_NONFACTOR_SERVICES_FC" hidden="1">"c7748"</definedName>
    <definedName name="IQ_EXPORTS_NONFACTOR_SERVICES_POP" hidden="1">"c7088"</definedName>
    <definedName name="IQ_EXPORTS_NONFACTOR_SERVICES_POP_FC" hidden="1">"c7968"</definedName>
    <definedName name="IQ_EXPORTS_NONFACTOR_SERVICES_YOY" hidden="1">"c7308"</definedName>
    <definedName name="IQ_EXPORTS_NONFACTOR_SERVICES_YOY_FC" hidden="1">"c8188"</definedName>
    <definedName name="IQ_EXPORTS_POP_FC_UNUSED" hidden="1">"c7961"</definedName>
    <definedName name="IQ_EXPORTS_POP_FC_UNUSED_UNUSED_UNUSED" hidden="1">"c7961"</definedName>
    <definedName name="IQ_EXPORTS_POP_UNUSED" hidden="1">"c7081"</definedName>
    <definedName name="IQ_EXPORTS_POP_UNUSED_UNUSED_UNUSED" hidden="1">"c7081"</definedName>
    <definedName name="IQ_EXPORTS_SERVICES_REAL" hidden="1">"c6977"</definedName>
    <definedName name="IQ_EXPORTS_SERVICES_REAL_APR" hidden="1">"c7637"</definedName>
    <definedName name="IQ_EXPORTS_SERVICES_REAL_APR_FC" hidden="1">"c8517"</definedName>
    <definedName name="IQ_EXPORTS_SERVICES_REAL_FC" hidden="1">"c7857"</definedName>
    <definedName name="IQ_EXPORTS_SERVICES_REAL_POP" hidden="1">"c7197"</definedName>
    <definedName name="IQ_EXPORTS_SERVICES_REAL_POP_FC" hidden="1">"c8077"</definedName>
    <definedName name="IQ_EXPORTS_SERVICES_REAL_SAAR" hidden="1">"c11934"</definedName>
    <definedName name="IQ_EXPORTS_SERVICES_REAL_SAAR_APR" hidden="1">"c11937"</definedName>
    <definedName name="IQ_EXPORTS_SERVICES_REAL_SAAR_APR_FC_UNUSED" hidden="1">"c8516"</definedName>
    <definedName name="IQ_EXPORTS_SERVICES_REAL_SAAR_APR_FC_UNUSED_UNUSED_UNUSED" hidden="1">"c8516"</definedName>
    <definedName name="IQ_EXPORTS_SERVICES_REAL_SAAR_APR_UNUSED" hidden="1">"c7636"</definedName>
    <definedName name="IQ_EXPORTS_SERVICES_REAL_SAAR_APR_UNUSED_UNUSED_UNUSED" hidden="1">"c7636"</definedName>
    <definedName name="IQ_EXPORTS_SERVICES_REAL_SAAR_FC_UNUSED" hidden="1">"c7856"</definedName>
    <definedName name="IQ_EXPORTS_SERVICES_REAL_SAAR_FC_UNUSED_UNUSED_UNUSED" hidden="1">"c7856"</definedName>
    <definedName name="IQ_EXPORTS_SERVICES_REAL_SAAR_POP" hidden="1">"c11935"</definedName>
    <definedName name="IQ_EXPORTS_SERVICES_REAL_SAAR_POP_FC_UNUSED" hidden="1">"c8076"</definedName>
    <definedName name="IQ_EXPORTS_SERVICES_REAL_SAAR_POP_FC_UNUSED_UNUSED_UNUSED" hidden="1">"c8076"</definedName>
    <definedName name="IQ_EXPORTS_SERVICES_REAL_SAAR_POP_UNUSED" hidden="1">"c7196"</definedName>
    <definedName name="IQ_EXPORTS_SERVICES_REAL_SAAR_POP_UNUSED_UNUSED_UNUSED" hidden="1">"c7196"</definedName>
    <definedName name="IQ_EXPORTS_SERVICES_REAL_SAAR_UNUSED" hidden="1">"c6976"</definedName>
    <definedName name="IQ_EXPORTS_SERVICES_REAL_SAAR_UNUSED_UNUSED_UNUSED" hidden="1">"c6976"</definedName>
    <definedName name="IQ_EXPORTS_SERVICES_REAL_SAAR_YOY" hidden="1">"c11936"</definedName>
    <definedName name="IQ_EXPORTS_SERVICES_REAL_SAAR_YOY_FC_UNUSED" hidden="1">"c8296"</definedName>
    <definedName name="IQ_EXPORTS_SERVICES_REAL_SAAR_YOY_FC_UNUSED_UNUSED_UNUSED" hidden="1">"c8296"</definedName>
    <definedName name="IQ_EXPORTS_SERVICES_REAL_SAAR_YOY_UNUSED" hidden="1">"c7416"</definedName>
    <definedName name="IQ_EXPORTS_SERVICES_REAL_SAAR_YOY_UNUSED_UNUSED_UNUSED" hidden="1">"c7416"</definedName>
    <definedName name="IQ_EXPORTS_SERVICES_REAL_YOY" hidden="1">"c7417"</definedName>
    <definedName name="IQ_EXPORTS_SERVICES_REAL_YOY_FC" hidden="1">"c8297"</definedName>
    <definedName name="IQ_EXPORTS_UNUSED" hidden="1">"c6861"</definedName>
    <definedName name="IQ_EXPORTS_UNUSED_UNUSED_UNUSED" hidden="1">"c6861"</definedName>
    <definedName name="IQ_EXPORTS_USD" hidden="1">"c11806"</definedName>
    <definedName name="IQ_EXPORTS_USD_APR" hidden="1">"c11809"</definedName>
    <definedName name="IQ_EXPORTS_USD_POP" hidden="1">"c11807"</definedName>
    <definedName name="IQ_EXPORTS_USD_YOY" hidden="1">"c11808"</definedName>
    <definedName name="IQ_EXPORTS_YOY_FC_UNUSED" hidden="1">"c8181"</definedName>
    <definedName name="IQ_EXPORTS_YOY_FC_UNUSED_UNUSED_UNUSED" hidden="1">"c8181"</definedName>
    <definedName name="IQ_EXPORTS_YOY_UNUSED" hidden="1">"c7301"</definedName>
    <definedName name="IQ_EXPORTS_YOY_UNUSED_UNUSED_UNUSED" hidden="1">"c7301"</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"c413"</definedName>
    <definedName name="IQ_EXTRAORDINARY_GAINS_FDIC" hidden="1">"c6586"</definedName>
    <definedName name="IQ_FAD" hidden="1">"c8757"</definedName>
    <definedName name="IQ_FAD_PAYOUT_RATIO" hidden="1">"c8872"</definedName>
    <definedName name="IQ_FAIR_VALUE_FDIC" hidden="1">"c6427"</definedName>
    <definedName name="IQ_FARM_LOANS_NET_FDIC" hidden="1">"c6316"</definedName>
    <definedName name="IQ_FARM_LOANS_TOTAL_LOANS_FOREIGN_FDIC" hidden="1">"c6450"</definedName>
    <definedName name="IQ_FARMLAND_LOANS_FDIC" hidden="1">"c6314"</definedName>
    <definedName name="IQ_FDIC" hidden="1">"c417"</definedName>
    <definedName name="IQ_FED_BUDGET_RECEIPTS" hidden="1">"c6869"</definedName>
    <definedName name="IQ_FED_BUDGET_RECEIPTS_APR" hidden="1">"c7529"</definedName>
    <definedName name="IQ_FED_BUDGET_RECEIPTS_APR_FC" hidden="1">"c8409"</definedName>
    <definedName name="IQ_FED_BUDGET_RECEIPTS_FC" hidden="1">"c7749"</definedName>
    <definedName name="IQ_FED_BUDGET_RECEIPTS_POP" hidden="1">"c7089"</definedName>
    <definedName name="IQ_FED_BUDGET_RECEIPTS_POP_FC" hidden="1">"c7969"</definedName>
    <definedName name="IQ_FED_BUDGET_RECEIPTS_YOY" hidden="1">"c7309"</definedName>
    <definedName name="IQ_FED_BUDGET_RECEIPTS_YOY_FC" hidden="1">"c8189"</definedName>
    <definedName name="IQ_FED_FUNDS_PURCHASED_FDIC" hidden="1">"c6343"</definedName>
    <definedName name="IQ_FED_FUNDS_SOLD_FDIC" hidden="1">"c6307"</definedName>
    <definedName name="IQ_FEDFUNDS_SOLD" hidden="1">"c2256"</definedName>
    <definedName name="IQ_FFO" hidden="1">"c1574"</definedName>
    <definedName name="IQ_FFO_ACT_OR_EST" hidden="1">"c2216"</definedName>
    <definedName name="IQ_FFO_ADJ_ACT_OR_EST" hidden="1">"c4435"</definedName>
    <definedName name="IQ_FFO_ADJ_ACT_OR_EST_CIQ" hidden="1">"c4960"</definedName>
    <definedName name="IQ_FFO_ADJ_EST" hidden="1">"c4434"</definedName>
    <definedName name="IQ_FFO_ADJ_EST_CIQ" hidden="1">"c4959"</definedName>
    <definedName name="IQ_FFO_ADJ_GUIDANCE" hidden="1">"c4436"</definedName>
    <definedName name="IQ_FFO_ADJ_HIGH_EST" hidden="1">"c4437"</definedName>
    <definedName name="IQ_FFO_ADJ_HIGH_EST_CIQ" hidden="1">"c4962"</definedName>
    <definedName name="IQ_FFO_ADJ_HIGH_GUIDANCE" hidden="1">"c4202"</definedName>
    <definedName name="IQ_FFO_ADJ_LOW_EST" hidden="1">"c4438"</definedName>
    <definedName name="IQ_FFO_ADJ_LOW_EST_CIQ" hidden="1">"c4963"</definedName>
    <definedName name="IQ_FFO_ADJ_LOW_GUIDANCE" hidden="1">"c4242"</definedName>
    <definedName name="IQ_FFO_ADJ_MEDIAN_EST" hidden="1">"c4439"</definedName>
    <definedName name="IQ_FFO_ADJ_MEDIAN_EST_CIQ" hidden="1">"c4964"</definedName>
    <definedName name="IQ_FFO_ADJ_NUM_EST" hidden="1">"c4440"</definedName>
    <definedName name="IQ_FFO_ADJ_NUM_EST_CIQ" hidden="1">"c4965"</definedName>
    <definedName name="IQ_FFO_ADJ_STDDEV_EST" hidden="1">"c4441"</definedName>
    <definedName name="IQ_FFO_ADJ_STDDEV_EST_CIQ" hidden="1">"c4966"</definedName>
    <definedName name="IQ_FFO_EST" hidden="1">"c418"</definedName>
    <definedName name="IQ_FFO_EST_CIQ" hidden="1">"c3668"</definedName>
    <definedName name="IQ_FFO_EST_DET_EST" hidden="1">"c12059"</definedName>
    <definedName name="IQ_FFO_EST_DET_EST_CURRENCY" hidden="1">"c12466"</definedName>
    <definedName name="IQ_FFO_EST_DET_EST_CURRENCY_REUT" hidden="1">"c12536"</definedName>
    <definedName name="IQ_FFO_EST_DET_EST_CURRENCY_THOM" hidden="1">"c12487"</definedName>
    <definedName name="IQ_FFO_EST_DET_EST_DATE" hidden="1">"c12212"</definedName>
    <definedName name="IQ_FFO_EST_DET_EST_DATE_REUT" hidden="1">"c12295"</definedName>
    <definedName name="IQ_FFO_EST_DET_EST_DATE_THOM" hidden="1">"c12238"</definedName>
    <definedName name="IQ_FFO_EST_DET_EST_INCL" hidden="1">"c12349"</definedName>
    <definedName name="IQ_FFO_EST_DET_EST_INCL_REUT" hidden="1">"c12419"</definedName>
    <definedName name="IQ_FFO_EST_DET_EST_INCL_THOM" hidden="1">"c12370"</definedName>
    <definedName name="IQ_FFO_EST_DET_EST_ORIGIN" hidden="1">"c12722"</definedName>
    <definedName name="IQ_FFO_EST_DET_EST_ORIGIN_REUT" hidden="1">"c12724"</definedName>
    <definedName name="IQ_FFO_EST_DET_EST_ORIGIN_THOM" hidden="1">"c12608"</definedName>
    <definedName name="IQ_FFO_EST_DET_EST_REUT" hidden="1">"c12153"</definedName>
    <definedName name="IQ_FFO_EST_DET_EST_THOM" hidden="1">"c12088"</definedName>
    <definedName name="IQ_FFO_EST_REUT" hidden="1">"c3837"</definedName>
    <definedName name="IQ_FFO_EST_THOM" hidden="1">"c3999"</definedName>
    <definedName name="IQ_FFO_GUIDANCE" hidden="1">"c4443"</definedName>
    <definedName name="IQ_FFO_HIGH_EST" hidden="1">"c419"</definedName>
    <definedName name="IQ_FFO_HIGH_EST_CIQ" hidden="1">"c3670"</definedName>
    <definedName name="IQ_FFO_HIGH_EST_REUT" hidden="1">"c3839"</definedName>
    <definedName name="IQ_FFO_HIGH_EST_THOM" hidden="1">"c4001"</definedName>
    <definedName name="IQ_FFO_HIGH_GUIDANCE" hidden="1">"c4184"</definedName>
    <definedName name="IQ_FFO_LOW_EST" hidden="1">"c420"</definedName>
    <definedName name="IQ_FFO_LOW_EST_CIQ" hidden="1">"c3671"</definedName>
    <definedName name="IQ_FFO_LOW_EST_REUT" hidden="1">"c3840"</definedName>
    <definedName name="IQ_FFO_LOW_EST_THOM" hidden="1">"c4002"</definedName>
    <definedName name="IQ_FFO_LOW_GUIDANCE" hidden="1">"c4224"</definedName>
    <definedName name="IQ_FFO_MEDIAN_EST" hidden="1">"c1665"</definedName>
    <definedName name="IQ_FFO_MEDIAN_EST_CIQ" hidden="1">"c3669"</definedName>
    <definedName name="IQ_FFO_MEDIAN_EST_REUT" hidden="1">"c3838"</definedName>
    <definedName name="IQ_FFO_MEDIAN_EST_THOM" hidden="1">"c4000"</definedName>
    <definedName name="IQ_FFO_NO_EST" hidden="1">"c276"</definedName>
    <definedName name="IQ_FFO_NUM_EST" hidden="1">"c421"</definedName>
    <definedName name="IQ_FFO_NUM_EST_CIQ" hidden="1">"c3672"</definedName>
    <definedName name="IQ_FFO_NUM_EST_REUT" hidden="1">"c3841"</definedName>
    <definedName name="IQ_FFO_NUM_EST_THOM" hidden="1">"c4003"</definedName>
    <definedName name="IQ_FFO_PAYOUT_RATIO" hidden="1">"c3492"</definedName>
    <definedName name="IQ_FFO_PER_SHARE_BASIC" hidden="1">"c8867"</definedName>
    <definedName name="IQ_FFO_PER_SHARE_DILUTED" hidden="1">"c8868"</definedName>
    <definedName name="IQ_FFO_SHARE_ACT_OR_EST" hidden="1">"c4446"</definedName>
    <definedName name="IQ_FFO_SHARE_ACT_OR_EST_CIQ" hidden="1">"c4971"</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HARE_EST_DET_EST" hidden="1">"c12059"</definedName>
    <definedName name="IQ_FFO_SHARE_SHARE_EST_DET_EST_CURRENCY" hidden="1">"c12466"</definedName>
    <definedName name="IQ_FFO_SHARE_SHARE_EST_DET_EST_CURRENCY_REUT" hidden="1">"c12536"</definedName>
    <definedName name="IQ_FFO_SHARE_SHARE_EST_DET_EST_CURRENCY_THOM" hidden="1">"c12487"</definedName>
    <definedName name="IQ_FFO_SHARE_SHARE_EST_DET_EST_DATE" hidden="1">"c12212"</definedName>
    <definedName name="IQ_FFO_SHARE_SHARE_EST_DET_EST_DATE_REUT" hidden="1">"c12295"</definedName>
    <definedName name="IQ_FFO_SHARE_SHARE_EST_DET_EST_DATE_THOM" hidden="1">"c12238"</definedName>
    <definedName name="IQ_FFO_SHARE_SHARE_EST_DET_EST_INCL" hidden="1">"c12349"</definedName>
    <definedName name="IQ_FFO_SHARE_SHARE_EST_DET_EST_INCL_REUT" hidden="1">"c12419"</definedName>
    <definedName name="IQ_FFO_SHARE_SHARE_EST_DET_EST_INCL_THOM" hidden="1">"c12370"</definedName>
    <definedName name="IQ_FFO_SHARE_SHARE_EST_DET_EST_ORIGIN" hidden="1">"c12722"</definedName>
    <definedName name="IQ_FFO_SHARE_SHARE_EST_DET_EST_ORIGIN_REUT" hidden="1">"c12724"</definedName>
    <definedName name="IQ_FFO_SHARE_SHARE_EST_DET_EST_ORIGIN_THOM" hidden="1">"c12608"</definedName>
    <definedName name="IQ_FFO_SHARE_SHARE_EST_DET_EST_REUT" hidden="1">"c12153"</definedName>
    <definedName name="IQ_FFO_SHARE_SHARE_EST_DET_EST_THOM" hidden="1">"c12088"</definedName>
    <definedName name="IQ_FFO_SHARE_SHARE_EST_REUT" hidden="1">"c3837"</definedName>
    <definedName name="IQ_FFO_SHARE_SHARE_EST_THOM" hidden="1">"c3999"</definedName>
    <definedName name="IQ_FFO_SHARE_SHARE_HIGH_EST_REUT" hidden="1">"c3839"</definedName>
    <definedName name="IQ_FFO_SHARE_SHARE_HIGH_EST_THOM" hidden="1">"c4001"</definedName>
    <definedName name="IQ_FFO_SHARE_SHARE_LOW_EST_REUT" hidden="1">"c3840"</definedName>
    <definedName name="IQ_FFO_SHARE_SHARE_LOW_EST_THOM" hidden="1">"c4002"</definedName>
    <definedName name="IQ_FFO_SHARE_SHARE_MEDIAN_EST_REUT" hidden="1">"c3838"</definedName>
    <definedName name="IQ_FFO_SHARE_SHARE_MEDIAN_EST_THOM" hidden="1">"c4000"</definedName>
    <definedName name="IQ_FFO_SHARE_SHARE_NUM_EST_REUT" hidden="1">"c3841"</definedName>
    <definedName name="IQ_FFO_SHARE_SHARE_NUM_EST_THOM" hidden="1">"c4003"</definedName>
    <definedName name="IQ_FFO_SHARE_SHARE_STDDEV_EST_REUT" hidden="1">"c3842"</definedName>
    <definedName name="IQ_FFO_SHARE_SHARE_STDDEV_EST_THOM" hidden="1">"c4004"</definedName>
    <definedName name="IQ_FFO_SHARE_STDDEV_EST" hidden="1">"c4452"</definedName>
    <definedName name="IQ_FFO_STDDEV_EST" hidden="1">"c422"</definedName>
    <definedName name="IQ_FFO_STDDEV_EST_CIQ" hidden="1">"c3673"</definedName>
    <definedName name="IQ_FFO_STDDEV_EST_REUT" hidden="1">"c3842"</definedName>
    <definedName name="IQ_FFO_STDDEV_EST_THOM" hidden="1">"c4004"</definedName>
    <definedName name="IQ_FHLB_ADVANCES_FDIC" hidden="1">"c6366"</definedName>
    <definedName name="IQ_FHLB_DEBT" hidden="1">"c423"</definedName>
    <definedName name="IQ_FHLB_DUE_AFTER_FIVE" hidden="1">"c2086"</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DUCIARY_ACTIVITIES_FDIC" hidden="1">"c6571"</definedName>
    <definedName name="IQ_FIFETEEN_YEAR_FIXED_AND_FLOATING_RATE_FDIC" hidden="1">"c6423"</definedName>
    <definedName name="IQ_FIFETEEN_YEAR_MORTGAGE_PASS_THROUGHS_FDIC" hidden="1">"c6415"</definedName>
    <definedName name="IQ_FII_12M_RETURN" hidden="1">"c25807"</definedName>
    <definedName name="IQ_FII_3M_RETURN" hidden="1">"c25808"</definedName>
    <definedName name="IQ_FII_6M_RETURN" hidden="1">"c25809"</definedName>
    <definedName name="IQ_FII_AVGBIDSPREAD" hidden="1">"c25820"</definedName>
    <definedName name="IQ_FII_CONVEX" hidden="1">"c25799"</definedName>
    <definedName name="IQ_FII_COUPON" hidden="1">"c25800"</definedName>
    <definedName name="IQ_FII_DAILY_RETURN" hidden="1">"c25810"</definedName>
    <definedName name="IQ_FII_DURTW" hidden="1">"c25802"</definedName>
    <definedName name="IQ_FII_EXCESS_RETURN" hidden="1">"c25819"</definedName>
    <definedName name="IQ_FII_INDEXPRICE" hidden="1">"c25806"</definedName>
    <definedName name="IQ_FII_MATURITY" hidden="1">"c25804"</definedName>
    <definedName name="IQ_FII_MODDUR" hidden="1">"c25801"</definedName>
    <definedName name="IQ_FII_MTD_RETURN_COUPON" hidden="1">"c25813"</definedName>
    <definedName name="IQ_FII_MTD_RETURN_CURRENCY" hidden="1">"c25814"</definedName>
    <definedName name="IQ_FII_MTD_RETURN_PAYDOWN" hidden="1">"c25815"</definedName>
    <definedName name="IQ_FII_MTD_RETURN_PRICE" hidden="1">"c25816"</definedName>
    <definedName name="IQ_FII_MTD_RETURN_TOTAL" hidden="1">"c25812"</definedName>
    <definedName name="IQ_FII_MV" hidden="1">"c25803"</definedName>
    <definedName name="IQ_FII_NUMISSUE" hidden="1">"c25805"</definedName>
    <definedName name="IQ_FII_OAS" hidden="1">"c25798"</definedName>
    <definedName name="IQ_FII_RETURN_INCEPTION" hidden="1">"c25811"</definedName>
    <definedName name="IQ_FII_YTD_RETURN" hidden="1">"c25817"</definedName>
    <definedName name="IQ_FII_YTW" hidden="1">"c25818"</definedName>
    <definedName name="IQ_FILING_CURRENCY" hidden="1">"c2129"</definedName>
    <definedName name="IQ_FILING_CURRENCY_AP" hidden="1">"c11747"</definedName>
    <definedName name="IQ_FILINGDATE_BS" hidden="1">"c424"</definedName>
    <definedName name="IQ_FILINGDATE_CF" hidden="1">"c425"</definedName>
    <definedName name="IQ_FILINGDATE_IS" hidden="1">"c426"</definedName>
    <definedName name="IQ_FILM_RIGHTS" hidden="1">"c2254"</definedName>
    <definedName name="IQ_FIN_DATA_SOURCE" hidden="1">"c6788"</definedName>
    <definedName name="IQ_FIN_DIV_ASSETS_CURRENT" hidden="1">"c427"</definedName>
    <definedName name="IQ_FIN_DIV_ASSETS_LT" hidden="1">"c428"</definedName>
    <definedName name="IQ_FIN_DIV_CASH_EQUIV" hidden="1">"c6289"</definedName>
    <definedName name="IQ_FIN_DIV_CURRENT_PORT_DEBT_TOTAL" hidden="1">"c5524"</definedName>
    <definedName name="IQ_FIN_DIV_CURRENT_PORT_LEASES_TOTAL" hidden="1">"c5523"</definedName>
    <definedName name="IQ_FIN_DIV_DEBT_CURRENT" hidden="1">"c429"</definedName>
    <definedName name="IQ_FIN_DIV_DEBT_LT" hidden="1">"c430"</definedName>
    <definedName name="IQ_FIN_DIV_DEBT_LT_TOTAL" hidden="1">"c5526"</definedName>
    <definedName name="IQ_FIN_DIV_DEBT_TOTAL" hidden="1">"c5656"</definedName>
    <definedName name="IQ_FIN_DIV_EXP" hidden="1">"c431"</definedName>
    <definedName name="IQ_FIN_DIV_INT_EXP" hidden="1">"c432"</definedName>
    <definedName name="IQ_FIN_DIV_LEASES_LT_TOTAL" hidden="1">"c5525"</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NOTES_PAY_TOTAL" hidden="1">"c5522"</definedName>
    <definedName name="IQ_FIN_DIV_REV" hidden="1">"c437"</definedName>
    <definedName name="IQ_FIN_DIV_ST_DEBT_TOTAL" hidden="1">"c5527"</definedName>
    <definedName name="IQ_FIN_DIV_ST_INVEST" hidden="1">"c6288"</definedName>
    <definedName name="IQ_FINANCING_CASH" hidden="1">"c893"</definedName>
    <definedName name="IQ_FINANCING_CASH_SUPPL" hidden="1">"c899"</definedName>
    <definedName name="IQ_FINANCING_OBLIG_CURRENT" hidden="1">"c11753"</definedName>
    <definedName name="IQ_FINANCING_OBLIG_NON_CURRENT" hidden="1">"c11754"</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Q_EST" hidden="1">"c6794"</definedName>
    <definedName name="IQ_FISCAL_Q_EST_CIQ" hidden="1">"c6806"</definedName>
    <definedName name="IQ_FISCAL_Q_EST_REUT" hidden="1">"c6798"</definedName>
    <definedName name="IQ_FISCAL_Q_EST_THOM" hidden="1">"c6802"</definedName>
    <definedName name="IQ_FISCAL_Y" hidden="1">"c441"</definedName>
    <definedName name="IQ_FISCAL_Y_EST" hidden="1">"c6795"</definedName>
    <definedName name="IQ_FISCAL_Y_EST_CIQ" hidden="1">"c6807"</definedName>
    <definedName name="IQ_FISCAL_Y_EST_REUT" hidden="1">"c6799"</definedName>
    <definedName name="IQ_FISCAL_Y_EST_THOM" hidden="1">"c6803"</definedName>
    <definedName name="IQ_FIVE_PERCENT_AMOUNT" hidden="1">"c240"</definedName>
    <definedName name="IQ_FIVE_PERCENT_OWNER" hidden="1">"c442"</definedName>
    <definedName name="IQ_FIVE_YEAR_FIXED_AND_FLOATING_RATE_FDIC" hidden="1">"c6422"</definedName>
    <definedName name="IQ_FIVE_YEAR_MORTGAGE_PASS_THROUGHS_FDIC" hidden="1">"c6414"</definedName>
    <definedName name="IQ_FIVEPERCENT_OWNER" hidden="1">"c239"</definedName>
    <definedName name="IQ_FIVEPERCENT_PERCENT" hidden="1">"c443"</definedName>
    <definedName name="IQ_FIVEPERCENT_SHARES" hidden="1">"c444"</definedName>
    <definedName name="IQ_FIX_FREQUENCY" hidden="1">"c8964"</definedName>
    <definedName name="IQ_FIXED_ASSET_TURNS" hidden="1">"c445"</definedName>
    <definedName name="IQ_FIXED_INVEST_APR_FC_UNUSED" hidden="1">"c8410"</definedName>
    <definedName name="IQ_FIXED_INVEST_APR_FC_UNUSED_UNUSED_UNUSED" hidden="1">"c8410"</definedName>
    <definedName name="IQ_FIXED_INVEST_APR_UNUSED" hidden="1">"c7530"</definedName>
    <definedName name="IQ_FIXED_INVEST_APR_UNUSED_UNUSED_UNUSED" hidden="1">"c7530"</definedName>
    <definedName name="IQ_FIXED_INVEST_FC_UNUSED" hidden="1">"c7750"</definedName>
    <definedName name="IQ_FIXED_INVEST_FC_UNUSED_UNUSED_UNUSED" hidden="1">"c7750"</definedName>
    <definedName name="IQ_FIXED_INVEST_MACH_EQUIP" hidden="1">"c6871"</definedName>
    <definedName name="IQ_FIXED_INVEST_MACH_EQUIP_APR" hidden="1">"c7531"</definedName>
    <definedName name="IQ_FIXED_INVEST_MACH_EQUIP_APR_FC" hidden="1">"c8411"</definedName>
    <definedName name="IQ_FIXED_INVEST_MACH_EQUIP_FC" hidden="1">"c7751"</definedName>
    <definedName name="IQ_FIXED_INVEST_MACH_EQUIP_POP" hidden="1">"c7091"</definedName>
    <definedName name="IQ_FIXED_INVEST_MACH_EQUIP_POP_FC" hidden="1">"c7971"</definedName>
    <definedName name="IQ_FIXED_INVEST_MACH_EQUIP_REAL" hidden="1">"c6979"</definedName>
    <definedName name="IQ_FIXED_INVEST_MACH_EQUIP_REAL_APR" hidden="1">"c7639"</definedName>
    <definedName name="IQ_FIXED_INVEST_MACH_EQUIP_REAL_APR_FC" hidden="1">"c8519"</definedName>
    <definedName name="IQ_FIXED_INVEST_MACH_EQUIP_REAL_FC" hidden="1">"c7859"</definedName>
    <definedName name="IQ_FIXED_INVEST_MACH_EQUIP_REAL_POP" hidden="1">"c7199"</definedName>
    <definedName name="IQ_FIXED_INVEST_MACH_EQUIP_REAL_POP_FC" hidden="1">"c8079"</definedName>
    <definedName name="IQ_FIXED_INVEST_MACH_EQUIP_REAL_YOY" hidden="1">"c7419"</definedName>
    <definedName name="IQ_FIXED_INVEST_MACH_EQUIP_REAL_YOY_FC" hidden="1">"c8299"</definedName>
    <definedName name="IQ_FIXED_INVEST_MACH_EQUIP_YOY" hidden="1">"c7311"</definedName>
    <definedName name="IQ_FIXED_INVEST_MACH_EQUIP_YOY_FC" hidden="1">"c8191"</definedName>
    <definedName name="IQ_FIXED_INVEST_POP_FC_UNUSED" hidden="1">"c7970"</definedName>
    <definedName name="IQ_FIXED_INVEST_POP_FC_UNUSED_UNUSED_UNUSED" hidden="1">"c7970"</definedName>
    <definedName name="IQ_FIXED_INVEST_POP_UNUSED" hidden="1">"c7090"</definedName>
    <definedName name="IQ_FIXED_INVEST_POP_UNUSED_UNUSED_UNUSED" hidden="1">"c7090"</definedName>
    <definedName name="IQ_FIXED_INVEST_REAL_APR_FC_UNUSED" hidden="1">"c8518"</definedName>
    <definedName name="IQ_FIXED_INVEST_REAL_APR_FC_UNUSED_UNUSED_UNUSED" hidden="1">"c8518"</definedName>
    <definedName name="IQ_FIXED_INVEST_REAL_APR_UNUSED" hidden="1">"c7638"</definedName>
    <definedName name="IQ_FIXED_INVEST_REAL_APR_UNUSED_UNUSED_UNUSED" hidden="1">"c7638"</definedName>
    <definedName name="IQ_FIXED_INVEST_REAL_FC_UNUSED" hidden="1">"c7858"</definedName>
    <definedName name="IQ_FIXED_INVEST_REAL_FC_UNUSED_UNUSED_UNUSED" hidden="1">"c7858"</definedName>
    <definedName name="IQ_FIXED_INVEST_REAL_POP_FC_UNUSED" hidden="1">"c8078"</definedName>
    <definedName name="IQ_FIXED_INVEST_REAL_POP_FC_UNUSED_UNUSED_UNUSED" hidden="1">"c8078"</definedName>
    <definedName name="IQ_FIXED_INVEST_REAL_POP_UNUSED" hidden="1">"c7198"</definedName>
    <definedName name="IQ_FIXED_INVEST_REAL_POP_UNUSED_UNUSED_UNUSED" hidden="1">"c7198"</definedName>
    <definedName name="IQ_FIXED_INVEST_REAL_SAAR" hidden="1">"c6980"</definedName>
    <definedName name="IQ_FIXED_INVEST_REAL_SAAR_APR" hidden="1">"c7640"</definedName>
    <definedName name="IQ_FIXED_INVEST_REAL_SAAR_APR_FC" hidden="1">"c8520"</definedName>
    <definedName name="IQ_FIXED_INVEST_REAL_SAAR_FC" hidden="1">"c7860"</definedName>
    <definedName name="IQ_FIXED_INVEST_REAL_SAAR_POP" hidden="1">"c7200"</definedName>
    <definedName name="IQ_FIXED_INVEST_REAL_SAAR_POP_FC" hidden="1">"c8080"</definedName>
    <definedName name="IQ_FIXED_INVEST_REAL_SAAR_USD_APR_FC" hidden="1">"c11945"</definedName>
    <definedName name="IQ_FIXED_INVEST_REAL_SAAR_USD_FC" hidden="1">"c11942"</definedName>
    <definedName name="IQ_FIXED_INVEST_REAL_SAAR_USD_POP_FC" hidden="1">"c11943"</definedName>
    <definedName name="IQ_FIXED_INVEST_REAL_SAAR_USD_YOY_FC" hidden="1">"c11944"</definedName>
    <definedName name="IQ_FIXED_INVEST_REAL_SAAR_YOY" hidden="1">"c7420"</definedName>
    <definedName name="IQ_FIXED_INVEST_REAL_SAAR_YOY_FC" hidden="1">"c8300"</definedName>
    <definedName name="IQ_FIXED_INVEST_REAL_UNUSED" hidden="1">"c6978"</definedName>
    <definedName name="IQ_FIXED_INVEST_REAL_UNUSED_UNUSED_UNUSED" hidden="1">"c6978"</definedName>
    <definedName name="IQ_FIXED_INVEST_REAL_USD_APR_FC" hidden="1">"c11941"</definedName>
    <definedName name="IQ_FIXED_INVEST_REAL_USD_FC" hidden="1">"c11938"</definedName>
    <definedName name="IQ_FIXED_INVEST_REAL_USD_POP_FC" hidden="1">"c11939"</definedName>
    <definedName name="IQ_FIXED_INVEST_REAL_USD_YOY_FC" hidden="1">"c11940"</definedName>
    <definedName name="IQ_FIXED_INVEST_REAL_YOY_FC_UNUSED" hidden="1">"c8298"</definedName>
    <definedName name="IQ_FIXED_INVEST_REAL_YOY_FC_UNUSED_UNUSED_UNUSED" hidden="1">"c8298"</definedName>
    <definedName name="IQ_FIXED_INVEST_REAL_YOY_UNUSED" hidden="1">"c7418"</definedName>
    <definedName name="IQ_FIXED_INVEST_REAL_YOY_UNUSED_UNUSED_UNUSED" hidden="1">"c7418"</definedName>
    <definedName name="IQ_FIXED_INVEST_SAAR" hidden="1">"c6872"</definedName>
    <definedName name="IQ_FIXED_INVEST_SAAR_APR" hidden="1">"c7532"</definedName>
    <definedName name="IQ_FIXED_INVEST_SAAR_APR_FC" hidden="1">"c8412"</definedName>
    <definedName name="IQ_FIXED_INVEST_SAAR_FC" hidden="1">"c7752"</definedName>
    <definedName name="IQ_FIXED_INVEST_SAAR_POP" hidden="1">"c7092"</definedName>
    <definedName name="IQ_FIXED_INVEST_SAAR_POP_FC" hidden="1">"c7972"</definedName>
    <definedName name="IQ_FIXED_INVEST_SAAR_USD_APR_FC" hidden="1">"c11833"</definedName>
    <definedName name="IQ_FIXED_INVEST_SAAR_USD_FC" hidden="1">"c11830"</definedName>
    <definedName name="IQ_FIXED_INVEST_SAAR_USD_POP_FC" hidden="1">"c11831"</definedName>
    <definedName name="IQ_FIXED_INVEST_SAAR_USD_YOY_FC" hidden="1">"c11832"</definedName>
    <definedName name="IQ_FIXED_INVEST_SAAR_YOY" hidden="1">"c7312"</definedName>
    <definedName name="IQ_FIXED_INVEST_SAAR_YOY_FC" hidden="1">"c8192"</definedName>
    <definedName name="IQ_FIXED_INVEST_UNUSED" hidden="1">"c6870"</definedName>
    <definedName name="IQ_FIXED_INVEST_UNUSED_UNUSED_UNUSED" hidden="1">"c6870"</definedName>
    <definedName name="IQ_FIXED_INVEST_USD_APR_FC" hidden="1">"c11829"</definedName>
    <definedName name="IQ_FIXED_INVEST_USD_FC" hidden="1">"c11826"</definedName>
    <definedName name="IQ_FIXED_INVEST_USD_POP_FC" hidden="1">"c11827"</definedName>
    <definedName name="IQ_FIXED_INVEST_USD_YOY_FC" hidden="1">"c11828"</definedName>
    <definedName name="IQ_FIXED_INVEST_YOY_FC_UNUSED" hidden="1">"c8190"</definedName>
    <definedName name="IQ_FIXED_INVEST_YOY_FC_UNUSED_UNUSED_UNUSED" hidden="1">"c8190"</definedName>
    <definedName name="IQ_FIXED_INVEST_YOY_UNUSED" hidden="1">"c7310"</definedName>
    <definedName name="IQ_FIXED_INVEST_YOY_UNUSED_UNUSED_UNUSED" hidden="1">"c7310"</definedName>
    <definedName name="IQ_FLOAT_PERCENT" hidden="1">"c1575"</definedName>
    <definedName name="IQ_FNMA_FHLMC_FDIC" hidden="1">"c6397"</definedName>
    <definedName name="IQ_FNMA_FHLMC_GNMA_FDIC" hidden="1">"c6399"</definedName>
    <definedName name="IQ_FORECLOSED_PROPERTIES_FDIC" hidden="1">"c6459"</definedName>
    <definedName name="IQ_FOREIGN_BANK_LOANS_FDIC" hidden="1">"c6437"</definedName>
    <definedName name="IQ_FOREIGN_BANKS_DEPOSITS_FOREIGN_FDIC" hidden="1">"c6481"</definedName>
    <definedName name="IQ_FOREIGN_BANKS_LOAN_CHARG_OFFS_FDIC" hidden="1">"c6645"</definedName>
    <definedName name="IQ_FOREIGN_BANKS_NET_CHARGE_OFFS_FDIC" hidden="1">"c6647"</definedName>
    <definedName name="IQ_FOREIGN_BANKS_NONTRANSACTION_ACCOUNTS_FDIC" hidden="1">"c6550"</definedName>
    <definedName name="IQ_FOREIGN_BANKS_RECOVERIES_FDIC" hidden="1">"c6646"</definedName>
    <definedName name="IQ_FOREIGN_BANKS_TRANSACTION_ACCOUNTS_FDIC" hidden="1">"c6542"</definedName>
    <definedName name="IQ_FOREIGN_BRANCHES_U.S._BANKS_LOANS_FDIC" hidden="1">"c6438"</definedName>
    <definedName name="IQ_FOREIGN_BRANCHES_US_BANKS_FDIC" hidden="1">"c6392"</definedName>
    <definedName name="IQ_FOREIGN_BRANCHES_US_BANKS_LOANS_FDIC" hidden="1">"c6438"</definedName>
    <definedName name="IQ_FOREIGN_COUNTRIES_BANKS_TOTAL_LOANS_FOREIGN_FDIC" hidden="1">"c6445"</definedName>
    <definedName name="IQ_FOREIGN_DEBT_SECURITIES_FDIC" hidden="1">"c6303"</definedName>
    <definedName name="IQ_FOREIGN_DEP_IB" hidden="1">"c446"</definedName>
    <definedName name="IQ_FOREIGN_DEP_NON_IB" hidden="1">"c447"</definedName>
    <definedName name="IQ_FOREIGN_DEPOSITS_NONTRANSACTION_ACCOUNTS_FDIC" hidden="1">"c6549"</definedName>
    <definedName name="IQ_FOREIGN_DEPOSITS_TRANSACTION_ACCOUNTS_FDIC" hidden="1">"c6541"</definedName>
    <definedName name="IQ_FOREIGN_EXCHANGE" hidden="1">"c451"</definedName>
    <definedName name="IQ_FOREIGN_EXCHANGE_EXPOSURES_FDIC" hidden="1">"c6663"</definedName>
    <definedName name="IQ_FOREIGN_GOVERNMENT_LOANS_FDIC" hidden="1">"c6430"</definedName>
    <definedName name="IQ_FOREIGN_GOVERNMENTS_CHARGE_OFFS_FDIC" hidden="1">"c6600"</definedName>
    <definedName name="IQ_FOREIGN_GOVERNMENTS_DEPOSITS_FOREIGN_FDIC" hidden="1">"c6482"</definedName>
    <definedName name="IQ_FOREIGN_GOVERNMENTS_NET_CHARGE_OFFS_FDIC" hidden="1">"c6638"</definedName>
    <definedName name="IQ_FOREIGN_GOVERNMENTS_NONTRANSACTION_ACCOUNTS_FDIC" hidden="1">"c6551"</definedName>
    <definedName name="IQ_FOREIGN_GOVERNMENTS_RECOVERIES_FDIC" hidden="1">"c6619"</definedName>
    <definedName name="IQ_FOREIGN_GOVERNMENTS_TOTAL_DEPOSITS_FDIC" hidden="1">"c6476"</definedName>
    <definedName name="IQ_FOREIGN_GOVERNMENTS_TRANSACTION_ACCOUNTS_FDIC" hidden="1">"c6543"</definedName>
    <definedName name="IQ_FOREIGN_LOANS" hidden="1">"c448"</definedName>
    <definedName name="IQ_FQ" hidden="1">500</definedName>
    <definedName name="IQ_FUEL" hidden="1">"c449"</definedName>
    <definedName name="IQ_FULL_TIME" hidden="1">"c450"</definedName>
    <definedName name="IQ_FULLY_INSURED_DEPOSITS_FDIC" hidden="1">"c6487"</definedName>
    <definedName name="IQ_FUTURES_FORWARD_CONTRACTS_NOTIONAL_AMOUNT_FDIC" hidden="1">"c6518"</definedName>
    <definedName name="IQ_FUTURES_FORWARD_CONTRACTS_RATE_RISK_FDIC" hidden="1">"c6508"</definedName>
    <definedName name="IQ_FWD" hidden="1">"LTM"</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WD_Q3" hidden="1">"504"</definedName>
    <definedName name="IQ_FWD_Q4" hidden="1">"505"</definedName>
    <definedName name="IQ_FWD_Q5" hidden="1">"506"</definedName>
    <definedName name="IQ_FWD_Q6" hidden="1">"507"</definedName>
    <definedName name="IQ_FWD_Q7" hidden="1">"508"</definedName>
    <definedName name="IQ_FWD1" hidden="1">"LTM"</definedName>
    <definedName name="IQ_FX" hidden="1">"c451"</definedName>
    <definedName name="IQ_FX_CONTRACTS_FDIC" hidden="1">"c6517"</definedName>
    <definedName name="IQ_FX_CONTRACTS_SPOT_FDIC" hidden="1">"c6356"</definedName>
    <definedName name="IQ_FY" hidden="1">1000</definedName>
    <definedName name="IQ_FY_DATE" hidden="1">"IQ_FY_DATE"</definedName>
    <definedName name="IQ_GA_EXP" hidden="1">"c2241"</definedName>
    <definedName name="IQ_GAAP_BS" hidden="1">"c6789"</definedName>
    <definedName name="IQ_GAAP_CF" hidden="1">"c6790"</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C" hidden="1">"c464"</definedName>
    <definedName name="IQ_GAIN_ASSETS_REC_BNK" hidden="1">"c465"</definedName>
    <definedName name="IQ_GAIN_ASSETS_REC_BR" hidden="1">"c466"</definedName>
    <definedName name="IQ_GAIN_ASSETS_REC_FIN" hidden="1">"c467"</definedName>
    <definedName name="IQ_GAIN_ASSETS_REC_INS" hidden="1">"c468"</definedName>
    <definedName name="IQ_GAIN_ASSETS_REC_REIT" hidden="1">"c469"</definedName>
    <definedName name="IQ_GAIN_ASSETS_REC_UTI" hidden="1">"c470"</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C" hidden="1">"c487"</definedName>
    <definedName name="IQ_GAIN_INVEST_REC_BNK" hidden="1">"c488"</definedName>
    <definedName name="IQ_GAIN_INVEST_REC_BR" hidden="1">"c489"</definedName>
    <definedName name="IQ_GAIN_INVEST_REC_FIN" hidden="1">"c490"</definedName>
    <definedName name="IQ_GAIN_INVEST_REC_INS" hidden="1">"c491"</definedName>
    <definedName name="IQ_GAIN_INVEST_REC_REIT" hidden="1">"c492"</definedName>
    <definedName name="IQ_GAIN_INVEST_REC_UTI" hidden="1">"c493"</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"c452"</definedName>
    <definedName name="IQ_GAIN_SALE_LOANS_FDIC" hidden="1">"c6673"</definedName>
    <definedName name="IQ_GAIN_SALE_RE_FDIC" hidden="1">"c6674"</definedName>
    <definedName name="IQ_GAINS_SALE_ASSETS_FDIC" hidden="1">"c6675"</definedName>
    <definedName name="IQ_GDP" hidden="1">"c6874"</definedName>
    <definedName name="IQ_GDP_APR" hidden="1">"c7534"</definedName>
    <definedName name="IQ_GDP_APR_FC" hidden="1">"c8414"</definedName>
    <definedName name="IQ_GDP_FC" hidden="1">"c7754"</definedName>
    <definedName name="IQ_GDP_POP" hidden="1">"c7094"</definedName>
    <definedName name="IQ_GDP_POP_FC" hidden="1">"c7974"</definedName>
    <definedName name="IQ_GDP_REAL" hidden="1">"c6981"</definedName>
    <definedName name="IQ_GDP_REAL_APR" hidden="1">"c7641"</definedName>
    <definedName name="IQ_GDP_REAL_APR_FC" hidden="1">"c8521"</definedName>
    <definedName name="IQ_GDP_REAL_FC" hidden="1">"c7861"</definedName>
    <definedName name="IQ_GDP_REAL_POP" hidden="1">"c7201"</definedName>
    <definedName name="IQ_GDP_REAL_POP_FC" hidden="1">"c8081"</definedName>
    <definedName name="IQ_GDP_REAL_SAAR" hidden="1">"c6982"</definedName>
    <definedName name="IQ_GDP_REAL_SAAR_APR" hidden="1">"c7642"</definedName>
    <definedName name="IQ_GDP_REAL_SAAR_APR_FC" hidden="1">"c8522"</definedName>
    <definedName name="IQ_GDP_REAL_SAAR_FC" hidden="1">"c7862"</definedName>
    <definedName name="IQ_GDP_REAL_SAAR_POP" hidden="1">"c7202"</definedName>
    <definedName name="IQ_GDP_REAL_SAAR_POP_FC" hidden="1">"c8082"</definedName>
    <definedName name="IQ_GDP_REAL_SAAR_YOY" hidden="1">"c7422"</definedName>
    <definedName name="IQ_GDP_REAL_SAAR_YOY_FC" hidden="1">"c8302"</definedName>
    <definedName name="IQ_GDP_REAL_USD" hidden="1">"c11946"</definedName>
    <definedName name="IQ_GDP_REAL_USD_APR" hidden="1">"c11949"</definedName>
    <definedName name="IQ_GDP_REAL_USD_POP" hidden="1">"c11947"</definedName>
    <definedName name="IQ_GDP_REAL_USD_YOY" hidden="1">"c11948"</definedName>
    <definedName name="IQ_GDP_REAL_YOY" hidden="1">"c7421"</definedName>
    <definedName name="IQ_GDP_REAL_YOY_FC" hidden="1">"c8301"</definedName>
    <definedName name="IQ_GDP_SAAR" hidden="1">"c6875"</definedName>
    <definedName name="IQ_GDP_SAAR_APR" hidden="1">"c7535"</definedName>
    <definedName name="IQ_GDP_SAAR_APR_FC" hidden="1">"c8415"</definedName>
    <definedName name="IQ_GDP_SAAR_FC" hidden="1">"c7755"</definedName>
    <definedName name="IQ_GDP_SAAR_POP" hidden="1">"c7095"</definedName>
    <definedName name="IQ_GDP_SAAR_POP_FC" hidden="1">"c7975"</definedName>
    <definedName name="IQ_GDP_SAAR_YOY" hidden="1">"c7315"</definedName>
    <definedName name="IQ_GDP_SAAR_YOY_FC" hidden="1">"c8195"</definedName>
    <definedName name="IQ_GDP_USD" hidden="1">"c11834"</definedName>
    <definedName name="IQ_GDP_USD_APR" hidden="1">"c11837"</definedName>
    <definedName name="IQ_GDP_USD_POP" hidden="1">"c11835"</definedName>
    <definedName name="IQ_GDP_USD_YOY" hidden="1">"c11836"</definedName>
    <definedName name="IQ_GDP_YOY" hidden="1">"c7314"</definedName>
    <definedName name="IQ_GDP_YOY_FC" hidden="1">"c8194"</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LA_PCT_LEASED_CONSOL" hidden="1">"c8810"</definedName>
    <definedName name="IQ_GLA_PCT_LEASED_MANAGED" hidden="1">"c8812"</definedName>
    <definedName name="IQ_GLA_PCT_LEASED_OTHER" hidden="1">"c8813"</definedName>
    <definedName name="IQ_GLA_PCT_LEASED_TOTAL" hidden="1">"c8814"</definedName>
    <definedName name="IQ_GLA_PCT_LEASED_UNCONSOL" hidden="1">"c8811"</definedName>
    <definedName name="IQ_GLA_SQ_FT_CONSOL" hidden="1">"c8790"</definedName>
    <definedName name="IQ_GLA_SQ_FT_MANAGED" hidden="1">"c8792"</definedName>
    <definedName name="IQ_GLA_SQ_FT_OTHER" hidden="1">"c8793"</definedName>
    <definedName name="IQ_GLA_SQ_FT_TOTAL" hidden="1">"c8794"</definedName>
    <definedName name="IQ_GLA_SQ_FT_UNCONSOL" hidden="1">"c8791"</definedName>
    <definedName name="IQ_GLA_SQ_METER_CONSOL" hidden="1">"c8795"</definedName>
    <definedName name="IQ_GLA_SQ_METER_MANAGED" hidden="1">"c8797"</definedName>
    <definedName name="IQ_GLA_SQ_METER_OTHER" hidden="1">"c8798"</definedName>
    <definedName name="IQ_GLA_SQ_METER_TOTAL" hidden="1">"c8799"</definedName>
    <definedName name="IQ_GLA_SQ_METER_UNCONSOL" hidden="1">"c8796"</definedName>
    <definedName name="IQ_GNMA_FDIC" hidden="1">"c6398"</definedName>
    <definedName name="IQ_GOODWILL_FDIC" hidden="1">"c6334"</definedName>
    <definedName name="IQ_GOODWILL_IMPAIRMENT_FDIC" hidden="1">"c6678"</definedName>
    <definedName name="IQ_GOODWILL_INTAN_FDIC" hidden="1">"c6333"</definedName>
    <definedName name="IQ_GOODWILL_NET" hidden="1">"c530"</definedName>
    <definedName name="IQ_GOVT_PERSONAL_TAXES_RECEIPTS" hidden="1">"c6876"</definedName>
    <definedName name="IQ_GOVT_PERSONAL_TAXES_RECEIPTS_APR" hidden="1">"c7536"</definedName>
    <definedName name="IQ_GOVT_PERSONAL_TAXES_RECEIPTS_APR_FC" hidden="1">"c8416"</definedName>
    <definedName name="IQ_GOVT_PERSONAL_TAXES_RECEIPTS_FC" hidden="1">"c7756"</definedName>
    <definedName name="IQ_GOVT_PERSONAL_TAXES_RECEIPTS_POP" hidden="1">"c7096"</definedName>
    <definedName name="IQ_GOVT_PERSONAL_TAXES_RECEIPTS_POP_FC" hidden="1">"c7976"</definedName>
    <definedName name="IQ_GOVT_PERSONAL_TAXES_RECEIPTS_YOY" hidden="1">"c7316"</definedName>
    <definedName name="IQ_GOVT_PERSONAL_TAXES_RECEIPTS_YOY_FC" hidden="1">"c8196"</definedName>
    <definedName name="IQ_GOVT_RECEIPTS" hidden="1">"c6877"</definedName>
    <definedName name="IQ_GOVT_RECEIPTS_APR" hidden="1">"c7537"</definedName>
    <definedName name="IQ_GOVT_RECEIPTS_APR_FC" hidden="1">"c8417"</definedName>
    <definedName name="IQ_GOVT_RECEIPTS_FC" hidden="1">"c7757"</definedName>
    <definedName name="IQ_GOVT_RECEIPTS_POP" hidden="1">"c7097"</definedName>
    <definedName name="IQ_GOVT_RECEIPTS_POP_FC" hidden="1">"c7977"</definedName>
    <definedName name="IQ_GOVT_RECEIPTS_YOY" hidden="1">"c7317"</definedName>
    <definedName name="IQ_GOVT_RECEIPTS_YOY_FC" hidden="1">"c8197"</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"c192"</definedName>
    <definedName name="IQ_GROSS_EARNED" hidden="1">"c2732"</definedName>
    <definedName name="IQ_GROSS_INTAN" hidden="1">"c520"</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ACT_OR_EST_THOM" hidden="1">"c5562"</definedName>
    <definedName name="IQ_GROSS_MARGIN_DET_EST_DATE_THOM" hidden="1">"c12239"</definedName>
    <definedName name="IQ_GROSS_MARGIN_DET_EST_INCL_THOM" hidden="1">"c12371"</definedName>
    <definedName name="IQ_GROSS_MARGIN_DET_EST_ORIGIN_THOM" hidden="1">"c12609"</definedName>
    <definedName name="IQ_GROSS_MARGIN_DET_EST_THOM" hidden="1">"c12089"</definedName>
    <definedName name="IQ_GROSS_MARGIN_EST" hidden="1">"c5547"</definedName>
    <definedName name="IQ_GROSS_MARGIN_EST_THOM" hidden="1">"c5555"</definedName>
    <definedName name="IQ_GROSS_MARGIN_HIGH_EST" hidden="1">"c5549"</definedName>
    <definedName name="IQ_GROSS_MARGIN_HIGH_EST_THOM" hidden="1">"c5557"</definedName>
    <definedName name="IQ_GROSS_MARGIN_LOW_EST" hidden="1">"c5550"</definedName>
    <definedName name="IQ_GROSS_MARGIN_LOW_EST_THOM" hidden="1">"c5558"</definedName>
    <definedName name="IQ_GROSS_MARGIN_MEDIAN_EST" hidden="1">"c5548"</definedName>
    <definedName name="IQ_GROSS_MARGIN_MEDIAN_EST_THOM" hidden="1">"c5556"</definedName>
    <definedName name="IQ_GROSS_MARGIN_NUM_EST" hidden="1">"c5551"</definedName>
    <definedName name="IQ_GROSS_MARGIN_NUM_EST_THOM" hidden="1">"c5559"</definedName>
    <definedName name="IQ_GROSS_MARGIN_STDDEV_EST" hidden="1">"c5552"</definedName>
    <definedName name="IQ_GROSS_MARGIN_STDDEV_EST_THOM" hidden="1">"c5560"</definedName>
    <definedName name="IQ_GROSS_PC_EARNED" hidden="1">"c2747"</definedName>
    <definedName name="IQ_GROSS_PROFIT" hidden="1">"c511"</definedName>
    <definedName name="IQ_GROSS_SPRD" hidden="1">"c2155"</definedName>
    <definedName name="IQ_GROSS_WRITTEN" hidden="1">"c2726"</definedName>
    <definedName name="IQ_GROUP_EMBEDDED_VALUE_ASSET_MANAGEMENT" hidden="1">"c9955"</definedName>
    <definedName name="IQ_GROUP_EMBEDDED_VALUE_HEALTH" hidden="1">"c9954"</definedName>
    <definedName name="IQ_GROUP_EMBEDDED_VALUE_LIFE" hidden="1">"c9953"</definedName>
    <definedName name="IQ_GROUP_EMBEDDED_VALUE_LIFE_OTHER" hidden="1">"c9956"</definedName>
    <definedName name="IQ_GW" hidden="1">"c530"</definedName>
    <definedName name="IQ_GW_AMORT" hidden="1">"c531"</definedName>
    <definedName name="IQ_GW_AMORT_BR" hidden="1">"c532"</definedName>
    <definedName name="IQ_GW_AMORT_CF" hidden="1">"c533"</definedName>
    <definedName name="IQ_GW_AMORT_CF_BNK" hidden="1">"c534"</definedName>
    <definedName name="IQ_GW_AMORT_CF_BR" hidden="1">"c535"</definedName>
    <definedName name="IQ_GW_AMORT_CF_FIN" hidden="1">"c536"</definedName>
    <definedName name="IQ_GW_AMORT_CF_INS" hidden="1">"c537"</definedName>
    <definedName name="IQ_GW_AMORT_CF_REIT" hidden="1">"c538"</definedName>
    <definedName name="IQ_GW_AMORT_CF_UTI" hidden="1">"c539"</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JUSTED_DISCHARGES" hidden="1">"c9977"</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SO_COVERED_LIVES" hidden="1">"c9982"</definedName>
    <definedName name="IQ_HC_ASO_MEMBERSHIP" hidden="1">"c9985"</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CASES" hidden="1">"c9978"</definedName>
    <definedName name="IQ_HC_CLAIMS_RESERVES" hidden="1">"c9989"</definedName>
    <definedName name="IQ_HC_DAYS_REV_OUT" hidden="1">"c5993"</definedName>
    <definedName name="IQ_HC_DISCHARGES" hidden="1">"c9976"</definedName>
    <definedName name="IQ_HC_EQUIV_ADMISSIONS_GROWTH" hidden="1">"c5998"</definedName>
    <definedName name="IQ_HC_EQUIVALENT_ADMISSIONS" hidden="1">"c5958"</definedName>
    <definedName name="IQ_HC_EQUIVALENT_ADMISSIONS_SF" hidden="1">"c6007"</definedName>
    <definedName name="IQ_HC_EQUIVALENT_PATIENT_DAYS" hidden="1">"c9980"</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L_EXPENSE_RATIO" hidden="1">"c9987"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CASE" hidden="1">"c9979"</definedName>
    <definedName name="IQ_HC_REV_PER_DISCHARGE" hidden="1">"c9990"</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RISK_COVERED_LIVES" hidden="1">"c9981"</definedName>
    <definedName name="IQ_HC_RISK_MEMBERSHIP" hidden="1">"c9984"</definedName>
    <definedName name="IQ_HC_SALARIES_PCT_REV" hidden="1">"c5970"</definedName>
    <definedName name="IQ_HC_SGA_MARGIN" hidden="1">"c9988"</definedName>
    <definedName name="IQ_HC_SUPPLIES_PCT_REV" hidden="1">"c5971"</definedName>
    <definedName name="IQ_HC_TOTAL_COVERED_LIVES" hidden="1">"c9983"</definedName>
    <definedName name="IQ_HC_TOTAL_MEMBERSHIP" hidden="1">"c9986"</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ELD_MATURITY_FDIC" hidden="1">"c6408"</definedName>
    <definedName name="IQ_HG_ACQUIRED_FRANCHISE_HOTEL_PROPERTIES" hidden="1">"c8584"</definedName>
    <definedName name="IQ_HG_ACQUIRED_FRANCHISE_ROOMS" hidden="1">"c8614"</definedName>
    <definedName name="IQ_HG_ACQUIRED_HOTEL_PROPERTIES" hidden="1">"c8572"</definedName>
    <definedName name="IQ_HG_ACQUIRED_MANAGED_HOTEL_PROPERTIES" hidden="1">"c8590"</definedName>
    <definedName name="IQ_HG_ACQUIRED_MANAGED_ROOMS" hidden="1">"c8620"</definedName>
    <definedName name="IQ_HG_ACQUIRED_OTHER_HOTEL_PROPERTIES" hidden="1">"c8596"</definedName>
    <definedName name="IQ_HG_ACQUIRED_OTHER_ROOMS" hidden="1">"c8626"</definedName>
    <definedName name="IQ_HG_ACQUIRED_OWNED_HOTEL_PROPERTIES" hidden="1">"c8578"</definedName>
    <definedName name="IQ_HG_ACQUIRED_OWNED_ROOMS" hidden="1">"c8608"</definedName>
    <definedName name="IQ_HG_ACQUIRED_ROOMS" hidden="1">"c8602"</definedName>
    <definedName name="IQ_HG_ADR_CHANGE_FRANCHISE" hidden="1">"c8684"</definedName>
    <definedName name="IQ_HG_ADR_CHANGE_MANAGED" hidden="1">"c8685"</definedName>
    <definedName name="IQ_HG_ADR_CHANGE_OTHER" hidden="1">"c8686"</definedName>
    <definedName name="IQ_HG_ADR_CHANGE_OWNED" hidden="1">"c8683"</definedName>
    <definedName name="IQ_HG_ADR_CHANGE_OWNED_COMP" hidden="1">"c8709"</definedName>
    <definedName name="IQ_HG_ADR_CHANGE_TOTAL" hidden="1">"c8687"</definedName>
    <definedName name="IQ_HG_ADR_CHANGE_TOTAL_COMP" hidden="1">"c8710"</definedName>
    <definedName name="IQ_HG_ADR_FRANCHISE" hidden="1">"c8664"</definedName>
    <definedName name="IQ_HG_ADR_MANAGED" hidden="1">"c8665"</definedName>
    <definedName name="IQ_HG_ADR_OTHER" hidden="1">"c8666"</definedName>
    <definedName name="IQ_HG_ADR_OWNED" hidden="1">"c8663"</definedName>
    <definedName name="IQ_HG_ADR_OWNED_COMP" hidden="1">"c8701"</definedName>
    <definedName name="IQ_HG_ADR_TOTAL" hidden="1">"c8667"</definedName>
    <definedName name="IQ_HG_ADR_TOTAL_COMP" hidden="1">"c8702"</definedName>
    <definedName name="IQ_HG_CASINOS_JV" hidden="1">"c8631"</definedName>
    <definedName name="IQ_HG_CASINOS_MANAGED" hidden="1">"c8632"</definedName>
    <definedName name="IQ_HG_CASINOS_OWNED" hidden="1">"c8630"</definedName>
    <definedName name="IQ_HG_CASINOS_TOTAL" hidden="1">"c8633"</definedName>
    <definedName name="IQ_HG_CLOSED_FRANCHISE_HOTEL_PROPERTIES" hidden="1">"c8586"</definedName>
    <definedName name="IQ_HG_CLOSED_FRANCHISE_ROOMS" hidden="1">"c8616"</definedName>
    <definedName name="IQ_HG_CLOSED_HOTEL_PROPERTIES" hidden="1">"c8574"</definedName>
    <definedName name="IQ_HG_CLOSED_MANAGED_HOTEL_PROPERTIES" hidden="1">"c8592"</definedName>
    <definedName name="IQ_HG_CLOSED_MANAGED_ROOMS" hidden="1">"c8622"</definedName>
    <definedName name="IQ_HG_CLOSED_OTHER_HOTEL_PROPERTIES" hidden="1">"c8598"</definedName>
    <definedName name="IQ_HG_CLOSED_OTHER_ROOMS" hidden="1">"c8628"</definedName>
    <definedName name="IQ_HG_CLOSED_OWNED_HOTEL_PROPERTIES" hidden="1">"c8580"</definedName>
    <definedName name="IQ_HG_CLOSED_OWNED_ROOMS" hidden="1">"c8610"</definedName>
    <definedName name="IQ_HG_CLOSED_ROOMS" hidden="1">"c8604"</definedName>
    <definedName name="IQ_HG_EXP_CASINO" hidden="1">"c8733"</definedName>
    <definedName name="IQ_HG_EXP_DEVELOPMENT" hidden="1">"c8738"</definedName>
    <definedName name="IQ_HG_EXP_ENTERTAINMENT" hidden="1">"c8736"</definedName>
    <definedName name="IQ_HG_EXP_FOOD_BEV" hidden="1">"c8734"</definedName>
    <definedName name="IQ_HG_EXP_FRANCHISE_MANAGEMENT" hidden="1">"c8744"</definedName>
    <definedName name="IQ_HG_EXP_OTHER_MNGD_FRANCHISE_PROP" hidden="1">"c8742"</definedName>
    <definedName name="IQ_HG_EXP_OWNED_LEASED_CONSOL_JV" hidden="1">"c8740"</definedName>
    <definedName name="IQ_HG_EXP_REIMBURSEMENTS" hidden="1">"c8743"</definedName>
    <definedName name="IQ_HG_EXP_RETAIL" hidden="1">"c8737"</definedName>
    <definedName name="IQ_HG_EXP_ROOMS" hidden="1">"c8735"</definedName>
    <definedName name="IQ_HG_EXP_THEATRE_CONCESSION" hidden="1">"c8739"</definedName>
    <definedName name="IQ_HG_EXP_VACA_OWNERSHIP_RES" hidden="1">"c8741"</definedName>
    <definedName name="IQ_HG_FOOD_PROM_COSTS" hidden="1">"c8746"</definedName>
    <definedName name="IQ_HG_FRANCHISE_HOTEL_PROPERTIES_BEG" hidden="1">"c8582"</definedName>
    <definedName name="IQ_HG_FRANCHISE_ROOMS_BEG" hidden="1">"c8612"</definedName>
    <definedName name="IQ_HG_GAMING_SPACE_JV" hidden="1">"c8635"</definedName>
    <definedName name="IQ_HG_GAMING_SPACE_MANAGED" hidden="1">"c8636"</definedName>
    <definedName name="IQ_HG_GAMING_SPACE_OWNED" hidden="1">"c8634"</definedName>
    <definedName name="IQ_HG_GAMING_SPACE_TOTAL" hidden="1">"c8637"</definedName>
    <definedName name="IQ_HG_HOTEL_PROPERTIES_BEG" hidden="1">"c8570"</definedName>
    <definedName name="IQ_HG_LAND_AVAIL_JV" hidden="1">"c8647"</definedName>
    <definedName name="IQ_HG_LAND_AVAIL_MANAGED" hidden="1">"c8648"</definedName>
    <definedName name="IQ_HG_LAND_AVAIL_OWNED" hidden="1">"c8646"</definedName>
    <definedName name="IQ_HG_LAND_AVAIL_TOTAL" hidden="1">"c8649"</definedName>
    <definedName name="IQ_HG_LAND_JV" hidden="1">"c8651"</definedName>
    <definedName name="IQ_HG_LAND_MANAGED" hidden="1">"c8652"</definedName>
    <definedName name="IQ_HG_LAND_OWNED" hidden="1">"c8650"</definedName>
    <definedName name="IQ_HG_LAND_TOTAL" hidden="1">"c8653"</definedName>
    <definedName name="IQ_HG_MANAGED_HOTEL_PROPERTIES_BEG" hidden="1">"c8588"</definedName>
    <definedName name="IQ_HG_MANAGED_ROOMS_BEG" hidden="1">"c8618"</definedName>
    <definedName name="IQ_HG_OCCUPANCY_CHANGE_FRANCHISE" hidden="1">"c8675"</definedName>
    <definedName name="IQ_HG_OCCUPANCY_CHANGE_MANAGED" hidden="1">"c8677"</definedName>
    <definedName name="IQ_HG_OCCUPANCY_CHANGE_OTHER" hidden="1">"c8679"</definedName>
    <definedName name="IQ_HG_OCCUPANCY_CHANGE_OWNED" hidden="1">"c8673"</definedName>
    <definedName name="IQ_HG_OCCUPANCY_CHANGE_OWNED_COMP" hidden="1">"c8705"</definedName>
    <definedName name="IQ_HG_OCCUPANCY_CHANGE_TOTAL" hidden="1">"c8681"</definedName>
    <definedName name="IQ_HG_OCCUPANCY_CHANGE_TOTAL_COMP" hidden="1">"c8707"</definedName>
    <definedName name="IQ_HG_OCCUPANCY_FRANCHISE" hidden="1">"c8659"</definedName>
    <definedName name="IQ_HG_OCCUPANCY_INCDEC_FRANCHISE" hidden="1">"c8676"</definedName>
    <definedName name="IQ_HG_OCCUPANCY_INCDEC_MANAGED" hidden="1">"c8678"</definedName>
    <definedName name="IQ_HG_OCCUPANCY_INCDEC_OTHER" hidden="1">"c8680"</definedName>
    <definedName name="IQ_HG_OCCUPANCY_INCDEC_OWNED" hidden="1">"c8674"</definedName>
    <definedName name="IQ_HG_OCCUPANCY_INCDEC_OWNED_COMP" hidden="1">"c8706"</definedName>
    <definedName name="IQ_HG_OCCUPANCY_INCDEC_TOTAL" hidden="1">"c8682"</definedName>
    <definedName name="IQ_HG_OCCUPANCY_INCDEC_TOTAL_COMP" hidden="1">"c8708"</definedName>
    <definedName name="IQ_HG_OCCUPANCY_MANAGED" hidden="1">"c8660"</definedName>
    <definedName name="IQ_HG_OCCUPANCY_OTHER" hidden="1">"c8661"</definedName>
    <definedName name="IQ_HG_OCCUPANCY_OWNED" hidden="1">"c8658"</definedName>
    <definedName name="IQ_HG_OCCUPANCY_OWNED_COMP" hidden="1">"c8699"</definedName>
    <definedName name="IQ_HG_OCCUPANCY_TOTAL" hidden="1">"c8662"</definedName>
    <definedName name="IQ_HG_OCCUPANCY_TOTAL_COMP" hidden="1">"c8700"</definedName>
    <definedName name="IQ_HG_OPENED_FRANCHISE_HOTEL_PROPERTIES" hidden="1">"c8583"</definedName>
    <definedName name="IQ_HG_OPENED_FRANCHISE_ROOMS" hidden="1">"c8613"</definedName>
    <definedName name="IQ_HG_OPENED_HOTEL_PROPERTIES" hidden="1">"c8571"</definedName>
    <definedName name="IQ_HG_OPENED_MANAGED_HOTEL_PROPERTIES" hidden="1">"c8589"</definedName>
    <definedName name="IQ_HG_OPENED_MANAGED_ROOMS" hidden="1">"c8619"</definedName>
    <definedName name="IQ_HG_OPENED_OTHER_HOTEL_PROPERTIES" hidden="1">"c8595"</definedName>
    <definedName name="IQ_HG_OPENED_OTHER_ROOMS" hidden="1">"c8625"</definedName>
    <definedName name="IQ_HG_OPENED_OWNED_HOTEL_PROPERTIES" hidden="1">"c8577"</definedName>
    <definedName name="IQ_HG_OPENED_OWNED_ROOMS" hidden="1">"c8607"</definedName>
    <definedName name="IQ_HG_OPENED_ROOMS" hidden="1">"c8601"</definedName>
    <definedName name="IQ_HG_OTHER_HOTEL_PROPERTIES_BEG" hidden="1">"c8594"</definedName>
    <definedName name="IQ_HG_OTHER_PROM_COSTS" hidden="1">"c8747"</definedName>
    <definedName name="IQ_HG_OTHER_ROOMS_BEG" hidden="1">"c8624"</definedName>
    <definedName name="IQ_HG_OWNED_HOTEL_PROPERTIES_BEG" hidden="1">"c8576"</definedName>
    <definedName name="IQ_HG_OWNED_ROOMS_BEG" hidden="1">"c8606"</definedName>
    <definedName name="IQ_HG_PARKING_SPACES_JV" hidden="1">"c8655"</definedName>
    <definedName name="IQ_HG_PARKING_SPACES_MANAGED" hidden="1">"c8656"</definedName>
    <definedName name="IQ_HG_PARKING_SPACES_OWNED" hidden="1">"c8654"</definedName>
    <definedName name="IQ_HG_PARKING_SPACES_TOTAL" hidden="1">"c8657"</definedName>
    <definedName name="IQ_HG_REV_BASE_MANAGEMENT_FEES" hidden="1">"c8726"</definedName>
    <definedName name="IQ_HG_REV_CASINO" hidden="1">"c8713"</definedName>
    <definedName name="IQ_HG_REV_COST_REIMBURSEMENT" hidden="1">"c8728"</definedName>
    <definedName name="IQ_HG_REV_ENTERTAINMENT" hidden="1">"c8716"</definedName>
    <definedName name="IQ_HG_REV_FOOD_BEV" hidden="1">"c8714"</definedName>
    <definedName name="IQ_HG_REV_FRANCHISE" hidden="1">"c8725"</definedName>
    <definedName name="IQ_HG_REV_INCENTIVE_MANAGEMENT_FEES" hidden="1">"c8727"</definedName>
    <definedName name="IQ_HG_REV_MANAGEMENT_FEES" hidden="1">"c8718"</definedName>
    <definedName name="IQ_HG_REV_OTHER_MNGD_FRANCHISE_PROP" hidden="1">"c8730"</definedName>
    <definedName name="IQ_HG_REV_OTHER_OP_SEGMENT" hidden="1">"c8721"</definedName>
    <definedName name="IQ_HG_REV_OTHER_OWNERSHIP_MIX" hidden="1">"c8731"</definedName>
    <definedName name="IQ_HG_REV_OWNED_LEASED_CONSOL_JV_HOTELS" hidden="1">"c8724"</definedName>
    <definedName name="IQ_HG_REV_PROMOTIONAL_ALLOWANCE" hidden="1">"c8722"</definedName>
    <definedName name="IQ_HG_REV_RACING" hidden="1">"c8719"</definedName>
    <definedName name="IQ_HG_REV_RETAIL" hidden="1">"c8717"</definedName>
    <definedName name="IQ_HG_REV_ROOMS" hidden="1">"c8715"</definedName>
    <definedName name="IQ_HG_REV_THEATRE_CONCESSION" hidden="1">"c8720"</definedName>
    <definedName name="IQ_HG_REV_TOTAL_OP_SEGMENT" hidden="1">"c8723"</definedName>
    <definedName name="IQ_HG_REV_TOTAL_OWNERSHIP_MIX" hidden="1">"c8732"</definedName>
    <definedName name="IQ_HG_REV_VACA_OWNERSHIP_RES_SALES_SVCS" hidden="1">"c8729"</definedName>
    <definedName name="IQ_HG_REVENUES_CHANGE_OWNED_COMP" hidden="1">"c8697"</definedName>
    <definedName name="IQ_HG_REVENUES_CHANGE_TOTAL_COMP" hidden="1">"c8698"</definedName>
    <definedName name="IQ_HG_REVPAR_CHANGE_MANAGED" hidden="1">"c8690"</definedName>
    <definedName name="IQ_HG_REVPAR_CHANGE_OTHER" hidden="1">"c8691"</definedName>
    <definedName name="IQ_HG_REVPAR_CHANGE_OWNED" hidden="1">"c8688"</definedName>
    <definedName name="IQ_HG_REVPAR_CHANGE_OWNED_COMP" hidden="1">"c8711"</definedName>
    <definedName name="IQ_HG_REVPAR_CHANGE_TOTAL" hidden="1">"c8692"</definedName>
    <definedName name="IQ_HG_REVPAR_CHANGE_TOTAL_COMP" hidden="1">"c8712"</definedName>
    <definedName name="IQ_HG_REVPAR_CHNAGE_FRANCHISE" hidden="1">"c8689"</definedName>
    <definedName name="IQ_HG_REVPAR_FRANCHISE" hidden="1">"c8669"</definedName>
    <definedName name="IQ_HG_REVPAR_MANAGED" hidden="1">"c8670"</definedName>
    <definedName name="IQ_HG_REVPAR_OTHER" hidden="1">"c8671"</definedName>
    <definedName name="IQ_HG_REVPAR_OWNED" hidden="1">"c8668"</definedName>
    <definedName name="IQ_HG_REVPAR_OWNED_COMP" hidden="1">"c8703"</definedName>
    <definedName name="IQ_HG_REVPAR_TOTAL" hidden="1">"c8672"</definedName>
    <definedName name="IQ_HG_REVPAR_TOTAL_COMP" hidden="1">"c8704"</definedName>
    <definedName name="IQ_HG_ROOM_PROM_COSTS" hidden="1">"c8745"</definedName>
    <definedName name="IQ_HG_ROOMS_BEG" hidden="1">"c8600"</definedName>
    <definedName name="IQ_HG_SLOT_MACHINES_JV" hidden="1">"c8639"</definedName>
    <definedName name="IQ_HG_SLOT_MACHINES_MANAGED" hidden="1">"c8640"</definedName>
    <definedName name="IQ_HG_SLOT_MACHINES_OWNED" hidden="1">"c8638"</definedName>
    <definedName name="IQ_HG_SLOT_MACHINES_TOTAL" hidden="1">"c8641"</definedName>
    <definedName name="IQ_HG_SOLD_FRANCHISE_HOTEL_PROPERTIES" hidden="1">"c8585"</definedName>
    <definedName name="IQ_HG_SOLD_FRANCHISE_ROOMS" hidden="1">"c8615"</definedName>
    <definedName name="IQ_HG_SOLD_HOTEL_PROPERTIES" hidden="1">"c8573"</definedName>
    <definedName name="IQ_HG_SOLD_MANAGED_HOTEL_PROPERTIES" hidden="1">"c8591"</definedName>
    <definedName name="IQ_HG_SOLD_MANAGED_ROOMS" hidden="1">"c8621"</definedName>
    <definedName name="IQ_HG_SOLD_OTHER_HOTEL_PROPERTIES" hidden="1">"c8597"</definedName>
    <definedName name="IQ_HG_SOLD_OTHER_ROOMS" hidden="1">"c8627"</definedName>
    <definedName name="IQ_HG_SOLD_OWNED_HOTEL_PROPERTIES" hidden="1">"c8579"</definedName>
    <definedName name="IQ_HG_SOLD_OWNED_ROOMS" hidden="1">"c8609"</definedName>
    <definedName name="IQ_HG_SOLD_ROOMS" hidden="1">"c8603"</definedName>
    <definedName name="IQ_HG_TABLE_GAMES_JV" hidden="1">"c8643"</definedName>
    <definedName name="IQ_HG_TABLE_GAMES_MANAGED" hidden="1">"c8644"</definedName>
    <definedName name="IQ_HG_TABLE_GAMES_OWNED" hidden="1">"c8642"</definedName>
    <definedName name="IQ_HG_TABLE_GAMES_TOTAL" hidden="1">"c8645"</definedName>
    <definedName name="IQ_HG_TOTAL_FRANCHISE_HOTEL_PROPERTIES" hidden="1">"c8587"</definedName>
    <definedName name="IQ_HG_TOTAL_FRANCHISE_ROOMS" hidden="1">"c8617"</definedName>
    <definedName name="IQ_HG_TOTAL_HOTEL_PROPERTIES" hidden="1">"c8575"</definedName>
    <definedName name="IQ_HG_TOTAL_MANAGED_HOTEL_PROPERTIES" hidden="1">"c8593"</definedName>
    <definedName name="IQ_HG_TOTAL_MANAGED_ROOMS" hidden="1">"c8623"</definedName>
    <definedName name="IQ_HG_TOTAL_OTHER_HOTEL_PROPERTIES" hidden="1">"c8599"</definedName>
    <definedName name="IQ_HG_TOTAL_OTHER_ROOMS" hidden="1">"c8629"</definedName>
    <definedName name="IQ_HG_TOTAL_OWNED_HOTEL_PROPERTIES" hidden="1">"c8581"</definedName>
    <definedName name="IQ_HG_TOTAL_OWNED_PROPERTIES_COMP" hidden="1">"c8693"</definedName>
    <definedName name="IQ_HG_TOTAL_OWNED_ROOMS" hidden="1">"c8611"</definedName>
    <definedName name="IQ_HG_TOTAL_OWNED_ROOMS_COMP" hidden="1">"c8695"</definedName>
    <definedName name="IQ_HG_TOTAL_PROM_COSTS" hidden="1">"c8748"</definedName>
    <definedName name="IQ_HG_TOTAL_PROPERTIES_COMP" hidden="1">"c8694"</definedName>
    <definedName name="IQ_HG_TOTAL_ROOMS" hidden="1">"c8605"</definedName>
    <definedName name="IQ_HG_TOTAL_ROOMS_COMP" hidden="1">"c8696"</definedName>
    <definedName name="IQ_HIGH_TARGET_PRICE" hidden="1">"c1651"</definedName>
    <definedName name="IQ_HIGH_TARGET_PRICE_CIQ" hidden="1">"c4659"</definedName>
    <definedName name="IQ_HIGH_TARGET_PRICE_REUT" hidden="1">"c5317"</definedName>
    <definedName name="IQ_HIGH_TARGET_PRICE_THOM" hidden="1">"c5096"</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EQUITY_LOC_NET_CHARGE_OFFS_FDIC" hidden="1">"c6644"</definedName>
    <definedName name="IQ_HOME_EQUITY_LOC_TOTAL_CHARGE_OFFS_FDIC" hidden="1">"c6606"</definedName>
    <definedName name="IQ_HOME_EQUITY_LOC_TOTAL_RECOVERIES_FDIC" hidden="1">"c6625"</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SALES_NEW" hidden="1">"c6924"</definedName>
    <definedName name="IQ_HOME_SALES_NEW_APR" hidden="1">"c7584"</definedName>
    <definedName name="IQ_HOME_SALES_NEW_APR_FC" hidden="1">"c8464"</definedName>
    <definedName name="IQ_HOME_SALES_NEW_FC" hidden="1">"c7804"</definedName>
    <definedName name="IQ_HOME_SALES_NEW_POP" hidden="1">"c7144"</definedName>
    <definedName name="IQ_HOME_SALES_NEW_POP_FC" hidden="1">"c8024"</definedName>
    <definedName name="IQ_HOME_SALES_NEW_YOY" hidden="1">"c7364"</definedName>
    <definedName name="IQ_HOME_SALES_NEW_YOY_FC" hidden="1">"c8244"</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HOURLY_COMP" hidden="1">"c6879"</definedName>
    <definedName name="IQ_HOURLY_COMP_APR" hidden="1">"c7539"</definedName>
    <definedName name="IQ_HOURLY_COMP_APR_FC" hidden="1">"c8419"</definedName>
    <definedName name="IQ_HOURLY_COMP_FC" hidden="1">"c7759"</definedName>
    <definedName name="IQ_HOURLY_COMP_POP" hidden="1">"c7099"</definedName>
    <definedName name="IQ_HOURLY_COMP_POP_FC" hidden="1">"c7979"</definedName>
    <definedName name="IQ_HOURLY_COMP_YOY" hidden="1">"c7319"</definedName>
    <definedName name="IQ_HOURLY_COMP_YOY_FC" hidden="1">"c8199"</definedName>
    <definedName name="IQ_HOUSING_COMPLETIONS" hidden="1">"c6881"</definedName>
    <definedName name="IQ_HOUSING_COMPLETIONS_APR" hidden="1">"c7541"</definedName>
    <definedName name="IQ_HOUSING_COMPLETIONS_APR_FC" hidden="1">"c8421"</definedName>
    <definedName name="IQ_HOUSING_COMPLETIONS_FC" hidden="1">"c7761"</definedName>
    <definedName name="IQ_HOUSING_COMPLETIONS_POP" hidden="1">"c7101"</definedName>
    <definedName name="IQ_HOUSING_COMPLETIONS_POP_FC" hidden="1">"c7981"</definedName>
    <definedName name="IQ_HOUSING_COMPLETIONS_SINGLE_FAM_APR_FC_UNUSED" hidden="1">"c8422"</definedName>
    <definedName name="IQ_HOUSING_COMPLETIONS_SINGLE_FAM_APR_FC_UNUSED_UNUSED_UNUSED" hidden="1">"c8422"</definedName>
    <definedName name="IQ_HOUSING_COMPLETIONS_SINGLE_FAM_APR_UNUSED" hidden="1">"c7542"</definedName>
    <definedName name="IQ_HOUSING_COMPLETIONS_SINGLE_FAM_APR_UNUSED_UNUSED_UNUSED" hidden="1">"c7542"</definedName>
    <definedName name="IQ_HOUSING_COMPLETIONS_SINGLE_FAM_FC_UNUSED" hidden="1">"c7762"</definedName>
    <definedName name="IQ_HOUSING_COMPLETIONS_SINGLE_FAM_FC_UNUSED_UNUSED_UNUSED" hidden="1">"c7762"</definedName>
    <definedName name="IQ_HOUSING_COMPLETIONS_SINGLE_FAM_POP_FC_UNUSED" hidden="1">"c7982"</definedName>
    <definedName name="IQ_HOUSING_COMPLETIONS_SINGLE_FAM_POP_FC_UNUSED_UNUSED_UNUSED" hidden="1">"c7982"</definedName>
    <definedName name="IQ_HOUSING_COMPLETIONS_SINGLE_FAM_POP_UNUSED" hidden="1">"c7102"</definedName>
    <definedName name="IQ_HOUSING_COMPLETIONS_SINGLE_FAM_POP_UNUSED_UNUSED_UNUSED" hidden="1">"c7102"</definedName>
    <definedName name="IQ_HOUSING_COMPLETIONS_SINGLE_FAM_UNUSED" hidden="1">"c6882"</definedName>
    <definedName name="IQ_HOUSING_COMPLETIONS_SINGLE_FAM_UNUSED_UNUSED_UNUSED" hidden="1">"c6882"</definedName>
    <definedName name="IQ_HOUSING_COMPLETIONS_SINGLE_FAM_YOY_FC_UNUSED" hidden="1">"c8202"</definedName>
    <definedName name="IQ_HOUSING_COMPLETIONS_SINGLE_FAM_YOY_FC_UNUSED_UNUSED_UNUSED" hidden="1">"c8202"</definedName>
    <definedName name="IQ_HOUSING_COMPLETIONS_SINGLE_FAM_YOY_UNUSED" hidden="1">"c7322"</definedName>
    <definedName name="IQ_HOUSING_COMPLETIONS_SINGLE_FAM_YOY_UNUSED_UNUSED_UNUSED" hidden="1">"c7322"</definedName>
    <definedName name="IQ_HOUSING_COMPLETIONS_YOY" hidden="1">"c7321"</definedName>
    <definedName name="IQ_HOUSING_COMPLETIONS_YOY_FC" hidden="1">"c8201"</definedName>
    <definedName name="IQ_HOUSING_PERMITS" hidden="1">"c6883"</definedName>
    <definedName name="IQ_HOUSING_PERMITS_APR" hidden="1">"c7543"</definedName>
    <definedName name="IQ_HOUSING_PERMITS_APR_FC" hidden="1">"c8423"</definedName>
    <definedName name="IQ_HOUSING_PERMITS_FC" hidden="1">"c7763"</definedName>
    <definedName name="IQ_HOUSING_PERMITS_POP" hidden="1">"c7103"</definedName>
    <definedName name="IQ_HOUSING_PERMITS_POP_FC" hidden="1">"c7983"</definedName>
    <definedName name="IQ_HOUSING_PERMITS_YOY" hidden="1">"c7323"</definedName>
    <definedName name="IQ_HOUSING_PERMITS_YOY_FC" hidden="1">"c8203"</definedName>
    <definedName name="IQ_HOUSING_STARTS" hidden="1">"c6884"</definedName>
    <definedName name="IQ_HOUSING_STARTS_APR" hidden="1">"c7544"</definedName>
    <definedName name="IQ_HOUSING_STARTS_APR_FC" hidden="1">"c8424"</definedName>
    <definedName name="IQ_HOUSING_STARTS_FC" hidden="1">"c7764"</definedName>
    <definedName name="IQ_HOUSING_STARTS_POP" hidden="1">"c7104"</definedName>
    <definedName name="IQ_HOUSING_STARTS_POP_FC" hidden="1">"c7984"</definedName>
    <definedName name="IQ_HOUSING_STARTS_SAAR" hidden="1">"c6885"</definedName>
    <definedName name="IQ_HOUSING_STARTS_SAAR_APR" hidden="1">"c7545"</definedName>
    <definedName name="IQ_HOUSING_STARTS_SAAR_APR_FC" hidden="1">"c8425"</definedName>
    <definedName name="IQ_HOUSING_STARTS_SAAR_FC" hidden="1">"c7765"</definedName>
    <definedName name="IQ_HOUSING_STARTS_SAAR_POP" hidden="1">"c7105"</definedName>
    <definedName name="IQ_HOUSING_STARTS_SAAR_POP_FC" hidden="1">"c7985"</definedName>
    <definedName name="IQ_HOUSING_STARTS_SAAR_YOY" hidden="1">"c7325"</definedName>
    <definedName name="IQ_HOUSING_STARTS_SAAR_YOY_FC" hidden="1">"c8205"</definedName>
    <definedName name="IQ_HOUSING_STARTS_YOY" hidden="1">"c7324"</definedName>
    <definedName name="IQ_HOUSING_STARTS_YOY_FC" hidden="1">"c8204"</definedName>
    <definedName name="IQ_HRS_WORKED_FULL_PT" hidden="1">"c6880"</definedName>
    <definedName name="IQ_HRS_WORKED_FULL_PT_APR" hidden="1">"c7540"</definedName>
    <definedName name="IQ_HRS_WORKED_FULL_PT_APR_FC" hidden="1">"c8420"</definedName>
    <definedName name="IQ_HRS_WORKED_FULL_PT_FC" hidden="1">"c7760"</definedName>
    <definedName name="IQ_HRS_WORKED_FULL_PT_POP" hidden="1">"c7100"</definedName>
    <definedName name="IQ_HRS_WORKED_FULL_PT_POP_FC" hidden="1">"c7980"</definedName>
    <definedName name="IQ_HRS_WORKED_FULL_PT_YOY" hidden="1">"c7320"</definedName>
    <definedName name="IQ_HRS_WORKED_FULL_PT_YOY_FC" hidden="1">"c8200"</definedName>
    <definedName name="IQ_IM_AVG_REV_PER_CLICK" hidden="1">"c9991"</definedName>
    <definedName name="IQ_IM_NUMBER_PAGE_VIEWS" hidden="1">"c9993"</definedName>
    <definedName name="IQ_IM_NUMBER_PAID_CLICKS" hidden="1">"c9995"</definedName>
    <definedName name="IQ_IM_NUMBER_PAID_CLICKS_GROWTH" hidden="1">"c9996"</definedName>
    <definedName name="IQ_IM_PAGE_VIEWS_GROWTH" hidden="1">"c9994"</definedName>
    <definedName name="IQ_IM_REV_PER_PAGE_VIEW_GROWTH" hidden="1">"c9992"</definedName>
    <definedName name="IQ_IM_TRAFFIC_ACQUISITION_CHANGE" hidden="1">"c9998"</definedName>
    <definedName name="IQ_IM_TRAFFIC_ACQUISITION_COST_TO_AD_REV_RATIO" hidden="1">"c10000"</definedName>
    <definedName name="IQ_IM_TRAFFIC_ACQUISITION_COST_TO_TOTAL_REV_RATIO" hidden="1">"c9999"</definedName>
    <definedName name="IQ_IM_TRAFFIC_ACQUISITION_COSTS" hidden="1">"c9997"</definedName>
    <definedName name="IQ_IMPAIR_OIL" hidden="1">"c547"</definedName>
    <definedName name="IQ_IMPAIRMENT_GW" hidden="1">"c548"</definedName>
    <definedName name="IQ_IMPORT_PRICE_INDEX" hidden="1">"c6886"</definedName>
    <definedName name="IQ_IMPORT_PRICE_INDEX_APR" hidden="1">"c7546"</definedName>
    <definedName name="IQ_IMPORT_PRICE_INDEX_APR_FC" hidden="1">"c8426"</definedName>
    <definedName name="IQ_IMPORT_PRICE_INDEX_FC" hidden="1">"c7766"</definedName>
    <definedName name="IQ_IMPORT_PRICE_INDEX_POP" hidden="1">"c7106"</definedName>
    <definedName name="IQ_IMPORT_PRICE_INDEX_POP_FC" hidden="1">"c7986"</definedName>
    <definedName name="IQ_IMPORT_PRICE_INDEX_YOY" hidden="1">"c7326"</definedName>
    <definedName name="IQ_IMPORT_PRICE_INDEX_YOY_FC" hidden="1">"c8206"</definedName>
    <definedName name="IQ_IMPORTS_GOODS" hidden="1">"c6887"</definedName>
    <definedName name="IQ_IMPORTS_GOODS_APR" hidden="1">"c7547"</definedName>
    <definedName name="IQ_IMPORTS_GOODS_APR_FC" hidden="1">"c8427"</definedName>
    <definedName name="IQ_IMPORTS_GOODS_FC" hidden="1">"c7767"</definedName>
    <definedName name="IQ_IMPORTS_GOODS_NONFACTOR_SERVICES" hidden="1">"c6888"</definedName>
    <definedName name="IQ_IMPORTS_GOODS_NONFACTOR_SERVICES_APR" hidden="1">"c7548"</definedName>
    <definedName name="IQ_IMPORTS_GOODS_NONFACTOR_SERVICES_APR_FC" hidden="1">"c8428"</definedName>
    <definedName name="IQ_IMPORTS_GOODS_NONFACTOR_SERVICES_FC" hidden="1">"c7768"</definedName>
    <definedName name="IQ_IMPORTS_GOODS_NONFACTOR_SERVICES_POP" hidden="1">"c7108"</definedName>
    <definedName name="IQ_IMPORTS_GOODS_NONFACTOR_SERVICES_POP_FC" hidden="1">"c7988"</definedName>
    <definedName name="IQ_IMPORTS_GOODS_NONFACTOR_SERVICES_YOY" hidden="1">"c7328"</definedName>
    <definedName name="IQ_IMPORTS_GOODS_NONFACTOR_SERVICES_YOY_FC" hidden="1">"c8208"</definedName>
    <definedName name="IQ_IMPORTS_GOODS_POP" hidden="1">"c7107"</definedName>
    <definedName name="IQ_IMPORTS_GOODS_POP_FC" hidden="1">"c7987"</definedName>
    <definedName name="IQ_IMPORTS_GOODS_REAL" hidden="1">"c11950"</definedName>
    <definedName name="IQ_IMPORTS_GOODS_REAL_APR" hidden="1">"c11953"</definedName>
    <definedName name="IQ_IMPORTS_GOODS_REAL_POP" hidden="1">"c11951"</definedName>
    <definedName name="IQ_IMPORTS_GOODS_REAL_SAAR_APR_FC_UNUSED" hidden="1">"c8523"</definedName>
    <definedName name="IQ_IMPORTS_GOODS_REAL_SAAR_APR_FC_UNUSED_UNUSED_UNUSED" hidden="1">"c8523"</definedName>
    <definedName name="IQ_IMPORTS_GOODS_REAL_SAAR_APR_UNUSED" hidden="1">"c7643"</definedName>
    <definedName name="IQ_IMPORTS_GOODS_REAL_SAAR_APR_UNUSED_UNUSED_UNUSED" hidden="1">"c7643"</definedName>
    <definedName name="IQ_IMPORTS_GOODS_REAL_SAAR_FC_UNUSED" hidden="1">"c7863"</definedName>
    <definedName name="IQ_IMPORTS_GOODS_REAL_SAAR_FC_UNUSED_UNUSED_UNUSED" hidden="1">"c7863"</definedName>
    <definedName name="IQ_IMPORTS_GOODS_REAL_SAAR_POP_FC_UNUSED" hidden="1">"c8083"</definedName>
    <definedName name="IQ_IMPORTS_GOODS_REAL_SAAR_POP_FC_UNUSED_UNUSED_UNUSED" hidden="1">"c8083"</definedName>
    <definedName name="IQ_IMPORTS_GOODS_REAL_SAAR_POP_UNUSED" hidden="1">"c7203"</definedName>
    <definedName name="IQ_IMPORTS_GOODS_REAL_SAAR_POP_UNUSED_UNUSED_UNUSED" hidden="1">"c7203"</definedName>
    <definedName name="IQ_IMPORTS_GOODS_REAL_SAAR_UNUSED" hidden="1">"c6983"</definedName>
    <definedName name="IQ_IMPORTS_GOODS_REAL_SAAR_UNUSED_UNUSED_UNUSED" hidden="1">"c6983"</definedName>
    <definedName name="IQ_IMPORTS_GOODS_REAL_SAAR_YOY_FC_UNUSED" hidden="1">"c8303"</definedName>
    <definedName name="IQ_IMPORTS_GOODS_REAL_SAAR_YOY_FC_UNUSED_UNUSED_UNUSED" hidden="1">"c8303"</definedName>
    <definedName name="IQ_IMPORTS_GOODS_REAL_SAAR_YOY_UNUSED" hidden="1">"c7423"</definedName>
    <definedName name="IQ_IMPORTS_GOODS_REAL_SAAR_YOY_UNUSED_UNUSED_UNUSED" hidden="1">"c7423"</definedName>
    <definedName name="IQ_IMPORTS_GOODS_REAL_YOY" hidden="1">"c11952"</definedName>
    <definedName name="IQ_IMPORTS_GOODS_SAAR" hidden="1">"c6891"</definedName>
    <definedName name="IQ_IMPORTS_GOODS_SAAR_APR" hidden="1">"c7551"</definedName>
    <definedName name="IQ_IMPORTS_GOODS_SAAR_APR_FC" hidden="1">"c8431"</definedName>
    <definedName name="IQ_IMPORTS_GOODS_SAAR_FC" hidden="1">"c7771"</definedName>
    <definedName name="IQ_IMPORTS_GOODS_SAAR_POP" hidden="1">"c7111"</definedName>
    <definedName name="IQ_IMPORTS_GOODS_SAAR_POP_FC" hidden="1">"c7991"</definedName>
    <definedName name="IQ_IMPORTS_GOODS_SAAR_USD_APR_FC" hidden="1">"c11849"</definedName>
    <definedName name="IQ_IMPORTS_GOODS_SAAR_USD_FC" hidden="1">"c11846"</definedName>
    <definedName name="IQ_IMPORTS_GOODS_SAAR_USD_POP_FC" hidden="1">"c11847"</definedName>
    <definedName name="IQ_IMPORTS_GOODS_SAAR_USD_YOY_FC" hidden="1">"c11848"</definedName>
    <definedName name="IQ_IMPORTS_GOODS_SAAR_YOY" hidden="1">"c7331"</definedName>
    <definedName name="IQ_IMPORTS_GOODS_SAAR_YOY_FC" hidden="1">"c8211"</definedName>
    <definedName name="IQ_IMPORTS_GOODS_SERVICES_APR_FC_UNUSED" hidden="1">"c8429"</definedName>
    <definedName name="IQ_IMPORTS_GOODS_SERVICES_APR_FC_UNUSED_UNUSED_UNUSED" hidden="1">"c8429"</definedName>
    <definedName name="IQ_IMPORTS_GOODS_SERVICES_APR_UNUSED" hidden="1">"c7549"</definedName>
    <definedName name="IQ_IMPORTS_GOODS_SERVICES_APR_UNUSED_UNUSED_UNUSED" hidden="1">"c7549"</definedName>
    <definedName name="IQ_IMPORTS_GOODS_SERVICES_FC_UNUSED" hidden="1">"c7769"</definedName>
    <definedName name="IQ_IMPORTS_GOODS_SERVICES_FC_UNUSED_UNUSED_UNUSED" hidden="1">"c7769"</definedName>
    <definedName name="IQ_IMPORTS_GOODS_SERVICES_POP_FC_UNUSED" hidden="1">"c7989"</definedName>
    <definedName name="IQ_IMPORTS_GOODS_SERVICES_POP_FC_UNUSED_UNUSED_UNUSED" hidden="1">"c7989"</definedName>
    <definedName name="IQ_IMPORTS_GOODS_SERVICES_POP_UNUSED" hidden="1">"c7109"</definedName>
    <definedName name="IQ_IMPORTS_GOODS_SERVICES_POP_UNUSED_UNUSED_UNUSED" hidden="1">"c7109"</definedName>
    <definedName name="IQ_IMPORTS_GOODS_SERVICES_REAL" hidden="1">"c6985"</definedName>
    <definedName name="IQ_IMPORTS_GOODS_SERVICES_REAL_APR" hidden="1">"c7645"</definedName>
    <definedName name="IQ_IMPORTS_GOODS_SERVICES_REAL_APR_FC" hidden="1">"c8525"</definedName>
    <definedName name="IQ_IMPORTS_GOODS_SERVICES_REAL_FC" hidden="1">"c7865"</definedName>
    <definedName name="IQ_IMPORTS_GOODS_SERVICES_REAL_POP" hidden="1">"c7205"</definedName>
    <definedName name="IQ_IMPORTS_GOODS_SERVICES_REAL_POP_FC" hidden="1">"c8085"</definedName>
    <definedName name="IQ_IMPORTS_GOODS_SERVICES_REAL_SAAR" hidden="1">"c11958"</definedName>
    <definedName name="IQ_IMPORTS_GOODS_SERVICES_REAL_SAAR_APR" hidden="1">"c11961"</definedName>
    <definedName name="IQ_IMPORTS_GOODS_SERVICES_REAL_SAAR_APR_FC_UNUSED" hidden="1">"c8524"</definedName>
    <definedName name="IQ_IMPORTS_GOODS_SERVICES_REAL_SAAR_APR_FC_UNUSED_UNUSED_UNUSED" hidden="1">"c8524"</definedName>
    <definedName name="IQ_IMPORTS_GOODS_SERVICES_REAL_SAAR_APR_UNUSED" hidden="1">"c7644"</definedName>
    <definedName name="IQ_IMPORTS_GOODS_SERVICES_REAL_SAAR_APR_UNUSED_UNUSED_UNUSED" hidden="1">"c7644"</definedName>
    <definedName name="IQ_IMPORTS_GOODS_SERVICES_REAL_SAAR_FC_UNUSED" hidden="1">"c7864"</definedName>
    <definedName name="IQ_IMPORTS_GOODS_SERVICES_REAL_SAAR_FC_UNUSED_UNUSED_UNUSED" hidden="1">"c7864"</definedName>
    <definedName name="IQ_IMPORTS_GOODS_SERVICES_REAL_SAAR_POP" hidden="1">"c11959"</definedName>
    <definedName name="IQ_IMPORTS_GOODS_SERVICES_REAL_SAAR_POP_FC_UNUSED" hidden="1">"c8084"</definedName>
    <definedName name="IQ_IMPORTS_GOODS_SERVICES_REAL_SAAR_POP_FC_UNUSED_UNUSED_UNUSED" hidden="1">"c8084"</definedName>
    <definedName name="IQ_IMPORTS_GOODS_SERVICES_REAL_SAAR_POP_UNUSED" hidden="1">"c7204"</definedName>
    <definedName name="IQ_IMPORTS_GOODS_SERVICES_REAL_SAAR_POP_UNUSED_UNUSED_UNUSED" hidden="1">"c7204"</definedName>
    <definedName name="IQ_IMPORTS_GOODS_SERVICES_REAL_SAAR_UNUSED" hidden="1">"c6984"</definedName>
    <definedName name="IQ_IMPORTS_GOODS_SERVICES_REAL_SAAR_UNUSED_UNUSED_UNUSED" hidden="1">"c6984"</definedName>
    <definedName name="IQ_IMPORTS_GOODS_SERVICES_REAL_SAAR_USD" hidden="1">"c11962"</definedName>
    <definedName name="IQ_IMPORTS_GOODS_SERVICES_REAL_SAAR_USD_APR" hidden="1">"c11965"</definedName>
    <definedName name="IQ_IMPORTS_GOODS_SERVICES_REAL_SAAR_USD_APR_FC" hidden="1">"c11969"</definedName>
    <definedName name="IQ_IMPORTS_GOODS_SERVICES_REAL_SAAR_USD_FC" hidden="1">"c11966"</definedName>
    <definedName name="IQ_IMPORTS_GOODS_SERVICES_REAL_SAAR_USD_POP" hidden="1">"c11963"</definedName>
    <definedName name="IQ_IMPORTS_GOODS_SERVICES_REAL_SAAR_USD_POP_FC" hidden="1">"c11967"</definedName>
    <definedName name="IQ_IMPORTS_GOODS_SERVICES_REAL_SAAR_USD_YOY" hidden="1">"c11964"</definedName>
    <definedName name="IQ_IMPORTS_GOODS_SERVICES_REAL_SAAR_USD_YOY_FC" hidden="1">"c11968"</definedName>
    <definedName name="IQ_IMPORTS_GOODS_SERVICES_REAL_SAAR_YOY" hidden="1">"c11960"</definedName>
    <definedName name="IQ_IMPORTS_GOODS_SERVICES_REAL_SAAR_YOY_FC_UNUSED" hidden="1">"c8304"</definedName>
    <definedName name="IQ_IMPORTS_GOODS_SERVICES_REAL_SAAR_YOY_FC_UNUSED_UNUSED_UNUSED" hidden="1">"c8304"</definedName>
    <definedName name="IQ_IMPORTS_GOODS_SERVICES_REAL_SAAR_YOY_UNUSED" hidden="1">"c7424"</definedName>
    <definedName name="IQ_IMPORTS_GOODS_SERVICES_REAL_SAAR_YOY_UNUSED_UNUSED_UNUSED" hidden="1">"c7424"</definedName>
    <definedName name="IQ_IMPORTS_GOODS_SERVICES_REAL_USD" hidden="1">"c11954"</definedName>
    <definedName name="IQ_IMPORTS_GOODS_SERVICES_REAL_USD_APR" hidden="1">"c11957"</definedName>
    <definedName name="IQ_IMPORTS_GOODS_SERVICES_REAL_USD_POP" hidden="1">"c11955"</definedName>
    <definedName name="IQ_IMPORTS_GOODS_SERVICES_REAL_USD_YOY" hidden="1">"c11956"</definedName>
    <definedName name="IQ_IMPORTS_GOODS_SERVICES_REAL_YOY" hidden="1">"c7425"</definedName>
    <definedName name="IQ_IMPORTS_GOODS_SERVICES_REAL_YOY_FC" hidden="1">"c8305"</definedName>
    <definedName name="IQ_IMPORTS_GOODS_SERVICES_SAAR" hidden="1">"c6890"</definedName>
    <definedName name="IQ_IMPORTS_GOODS_SERVICES_SAAR_APR" hidden="1">"c7550"</definedName>
    <definedName name="IQ_IMPORTS_GOODS_SERVICES_SAAR_APR_FC" hidden="1">"c8430"</definedName>
    <definedName name="IQ_IMPORTS_GOODS_SERVICES_SAAR_FC" hidden="1">"c7770"</definedName>
    <definedName name="IQ_IMPORTS_GOODS_SERVICES_SAAR_POP" hidden="1">"c7110"</definedName>
    <definedName name="IQ_IMPORTS_GOODS_SERVICES_SAAR_POP_FC" hidden="1">"c7990"</definedName>
    <definedName name="IQ_IMPORTS_GOODS_SERVICES_SAAR_YOY" hidden="1">"c7330"</definedName>
    <definedName name="IQ_IMPORTS_GOODS_SERVICES_SAAR_YOY_FC" hidden="1">"c8210"</definedName>
    <definedName name="IQ_IMPORTS_GOODS_SERVICES_UNUSED" hidden="1">"c6889"</definedName>
    <definedName name="IQ_IMPORTS_GOODS_SERVICES_UNUSED_UNUSED_UNUSED" hidden="1">"c6889"</definedName>
    <definedName name="IQ_IMPORTS_GOODS_SERVICES_USD" hidden="1">"c11842"</definedName>
    <definedName name="IQ_IMPORTS_GOODS_SERVICES_USD_APR" hidden="1">"c11845"</definedName>
    <definedName name="IQ_IMPORTS_GOODS_SERVICES_USD_POP" hidden="1">"c11843"</definedName>
    <definedName name="IQ_IMPORTS_GOODS_SERVICES_USD_YOY" hidden="1">"c11844"</definedName>
    <definedName name="IQ_IMPORTS_GOODS_SERVICES_YOY_FC_UNUSED" hidden="1">"c8209"</definedName>
    <definedName name="IQ_IMPORTS_GOODS_SERVICES_YOY_FC_UNUSED_UNUSED_UNUSED" hidden="1">"c8209"</definedName>
    <definedName name="IQ_IMPORTS_GOODS_SERVICES_YOY_UNUSED" hidden="1">"c7329"</definedName>
    <definedName name="IQ_IMPORTS_GOODS_SERVICES_YOY_UNUSED_UNUSED_UNUSED" hidden="1">"c7329"</definedName>
    <definedName name="IQ_IMPORTS_GOODS_USD_APR_FC" hidden="1">"c11841"</definedName>
    <definedName name="IQ_IMPORTS_GOODS_USD_FC" hidden="1">"c11838"</definedName>
    <definedName name="IQ_IMPORTS_GOODS_USD_POP_FC" hidden="1">"c11839"</definedName>
    <definedName name="IQ_IMPORTS_GOODS_USD_YOY_FC" hidden="1">"c11840"</definedName>
    <definedName name="IQ_IMPORTS_GOODS_YOY" hidden="1">"c7327"</definedName>
    <definedName name="IQ_IMPORTS_GOODS_YOY_FC" hidden="1">"c8207"</definedName>
    <definedName name="IQ_IMPORTS_NONFACTOR_SERVICES" hidden="1">"c6892"</definedName>
    <definedName name="IQ_IMPORTS_NONFACTOR_SERVICES_APR" hidden="1">"c7552"</definedName>
    <definedName name="IQ_IMPORTS_NONFACTOR_SERVICES_APR_FC" hidden="1">"c8432"</definedName>
    <definedName name="IQ_IMPORTS_NONFACTOR_SERVICES_FC" hidden="1">"c7772"</definedName>
    <definedName name="IQ_IMPORTS_NONFACTOR_SERVICES_POP" hidden="1">"c7112"</definedName>
    <definedName name="IQ_IMPORTS_NONFACTOR_SERVICES_POP_FC" hidden="1">"c7992"</definedName>
    <definedName name="IQ_IMPORTS_NONFACTOR_SERVICES_SAAR" hidden="1">"c6893"</definedName>
    <definedName name="IQ_IMPORTS_NONFACTOR_SERVICES_SAAR_APR" hidden="1">"c7553"</definedName>
    <definedName name="IQ_IMPORTS_NONFACTOR_SERVICES_SAAR_APR_FC" hidden="1">"c8433"</definedName>
    <definedName name="IQ_IMPORTS_NONFACTOR_SERVICES_SAAR_FC" hidden="1">"c7773"</definedName>
    <definedName name="IQ_IMPORTS_NONFACTOR_SERVICES_SAAR_POP" hidden="1">"c7113"</definedName>
    <definedName name="IQ_IMPORTS_NONFACTOR_SERVICES_SAAR_POP_FC" hidden="1">"c7993"</definedName>
    <definedName name="IQ_IMPORTS_NONFACTOR_SERVICES_SAAR_USD_APR_FC" hidden="1">"c11857"</definedName>
    <definedName name="IQ_IMPORTS_NONFACTOR_SERVICES_SAAR_USD_FC" hidden="1">"c11854"</definedName>
    <definedName name="IQ_IMPORTS_NONFACTOR_SERVICES_SAAR_USD_POP_FC" hidden="1">"c11855"</definedName>
    <definedName name="IQ_IMPORTS_NONFACTOR_SERVICES_SAAR_USD_YOY_FC" hidden="1">"c11856"</definedName>
    <definedName name="IQ_IMPORTS_NONFACTOR_SERVICES_SAAR_YOY" hidden="1">"c7333"</definedName>
    <definedName name="IQ_IMPORTS_NONFACTOR_SERVICES_SAAR_YOY_FC" hidden="1">"c8213"</definedName>
    <definedName name="IQ_IMPORTS_NONFACTOR_SERVICES_USD_APR_FC" hidden="1">"c11853"</definedName>
    <definedName name="IQ_IMPORTS_NONFACTOR_SERVICES_USD_FC" hidden="1">"c11850"</definedName>
    <definedName name="IQ_IMPORTS_NONFACTOR_SERVICES_USD_POP_FC" hidden="1">"c11851"</definedName>
    <definedName name="IQ_IMPORTS_NONFACTOR_SERVICES_USD_YOY_FC" hidden="1">"c11852"</definedName>
    <definedName name="IQ_IMPORTS_NONFACTOR_SERVICES_YOY" hidden="1">"c7332"</definedName>
    <definedName name="IQ_IMPORTS_NONFACTOR_SERVICES_YOY_FC" hidden="1">"c8212"</definedName>
    <definedName name="IQ_IMPORTS_SERVICES" hidden="1">"c11858"</definedName>
    <definedName name="IQ_IMPORTS_SERVICES_APR" hidden="1">"c11861"</definedName>
    <definedName name="IQ_IMPORTS_SERVICES_POP" hidden="1">"c11859"</definedName>
    <definedName name="IQ_IMPORTS_SERVICES_REAL" hidden="1">"c6986"</definedName>
    <definedName name="IQ_IMPORTS_SERVICES_REAL_APR" hidden="1">"c7646"</definedName>
    <definedName name="IQ_IMPORTS_SERVICES_REAL_APR_FC" hidden="1">"c8526"</definedName>
    <definedName name="IQ_IMPORTS_SERVICES_REAL_FC" hidden="1">"c7866"</definedName>
    <definedName name="IQ_IMPORTS_SERVICES_REAL_POP" hidden="1">"c7206"</definedName>
    <definedName name="IQ_IMPORTS_SERVICES_REAL_POP_FC" hidden="1">"c8086"</definedName>
    <definedName name="IQ_IMPORTS_SERVICES_REAL_YOY" hidden="1">"c7426"</definedName>
    <definedName name="IQ_IMPORTS_SERVICES_REAL_YOY_FC" hidden="1">"c8306"</definedName>
    <definedName name="IQ_IMPORTS_SERVICES_YOY" hidden="1">"c11860"</definedName>
    <definedName name="IQ_IMPUT_OPER_LEASE_DEPR" hidden="1">"c2987"</definedName>
    <definedName name="IQ_IMPUT_OPER_LEASE_INT_EXP" hidden="1">"c2986"</definedName>
    <definedName name="IQ_INC_AFTER_TAX" hidden="1">"c1598"</definedName>
    <definedName name="IQ_INC_AVAIL_EXCL" hidden="1">"c789"</definedName>
    <definedName name="IQ_INC_AVAIL_INCL" hidden="1">"c791"</definedName>
    <definedName name="IQ_INC_BEFORE_TAX" hidden="1">"c386"</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CIDENTAL_CHANGES_BUSINESS_COMBINATIONS_FDIC" hidden="1">"c6502"</definedName>
    <definedName name="IQ_INCOME_BEFORE_EXTRA_FDIC" hidden="1">"c6585"</definedName>
    <definedName name="IQ_INCOME_EARNED_FDIC" hidden="1">"c6359"</definedName>
    <definedName name="IQ_INCOME_TAXES_FDIC" hidden="1">"c6582"</definedName>
    <definedName name="IQ_INDEX_LEADING_IND" hidden="1">"c6894"</definedName>
    <definedName name="IQ_INDEX_LEADING_IND_APR" hidden="1">"c7554"</definedName>
    <definedName name="IQ_INDEX_LEADING_IND_APR_FC" hidden="1">"c8434"</definedName>
    <definedName name="IQ_INDEX_LEADING_IND_FC" hidden="1">"c7774"</definedName>
    <definedName name="IQ_INDEX_LEADING_IND_POP" hidden="1">"c7114"</definedName>
    <definedName name="IQ_INDEX_LEADING_IND_POP_FC" hidden="1">"c7994"</definedName>
    <definedName name="IQ_INDEX_LEADING_IND_YOY" hidden="1">"c7334"</definedName>
    <definedName name="IQ_INDEX_LEADING_IND_YOY_FC" hidden="1">"c8214"</definedName>
    <definedName name="IQ_INDEX_PROVIDED_DIVIDEND" hidden="1">"c19252"</definedName>
    <definedName name="IQ_INDEXCONSTITUENT_CLOSEPRICE" hidden="1">"c19241"</definedName>
    <definedName name="IQ_INDICATED_ATTRIB_ORE_RESOURCES_ALUM" hidden="1">"c9238"</definedName>
    <definedName name="IQ_INDICATED_ATTRIB_ORE_RESOURCES_COP" hidden="1">"c9182"</definedName>
    <definedName name="IQ_INDICATED_ATTRIB_ORE_RESOURCES_DIAM" hidden="1">"c9662"</definedName>
    <definedName name="IQ_INDICATED_ATTRIB_ORE_RESOURCES_GOLD" hidden="1">"c9023"</definedName>
    <definedName name="IQ_INDICATED_ATTRIB_ORE_RESOURCES_IRON" hidden="1">"c9397"</definedName>
    <definedName name="IQ_INDICATED_ATTRIB_ORE_RESOURCES_LEAD" hidden="1">"c9450"</definedName>
    <definedName name="IQ_INDICATED_ATTRIB_ORE_RESOURCES_MANG" hidden="1">"c9503"</definedName>
    <definedName name="IQ_INDICATED_ATTRIB_ORE_RESOURCES_MOLYB" hidden="1">"c9715"</definedName>
    <definedName name="IQ_INDICATED_ATTRIB_ORE_RESOURCES_NICK" hidden="1">"c9291"</definedName>
    <definedName name="IQ_INDICATED_ATTRIB_ORE_RESOURCES_PLAT" hidden="1">"c9129"</definedName>
    <definedName name="IQ_INDICATED_ATTRIB_ORE_RESOURCES_SILVER" hidden="1">"c9076"</definedName>
    <definedName name="IQ_INDICATED_ATTRIB_ORE_RESOURCES_TITAN" hidden="1">"c9556"</definedName>
    <definedName name="IQ_INDICATED_ATTRIB_ORE_RESOURCES_URAN" hidden="1">"c9609"</definedName>
    <definedName name="IQ_INDICATED_ATTRIB_ORE_RESOURCES_ZINC" hidden="1">"c9344"</definedName>
    <definedName name="IQ_INDICATED_ORE_RESOURCES_ALUM" hidden="1">"c9224"</definedName>
    <definedName name="IQ_INDICATED_ORE_RESOURCES_COP" hidden="1">"c9168"</definedName>
    <definedName name="IQ_INDICATED_ORE_RESOURCES_DIAM" hidden="1">"c9648"</definedName>
    <definedName name="IQ_INDICATED_ORE_RESOURCES_GOLD" hidden="1">"c9009"</definedName>
    <definedName name="IQ_INDICATED_ORE_RESOURCES_IRON" hidden="1">"c9383"</definedName>
    <definedName name="IQ_INDICATED_ORE_RESOURCES_LEAD" hidden="1">"c9436"</definedName>
    <definedName name="IQ_INDICATED_ORE_RESOURCES_MANG" hidden="1">"c9489"</definedName>
    <definedName name="IQ_INDICATED_ORE_RESOURCES_MOLYB" hidden="1">"c9701"</definedName>
    <definedName name="IQ_INDICATED_ORE_RESOURCES_NICK" hidden="1">"c9277"</definedName>
    <definedName name="IQ_INDICATED_ORE_RESOURCES_PLAT" hidden="1">"c9115"</definedName>
    <definedName name="IQ_INDICATED_ORE_RESOURCES_SILVER" hidden="1">"c9062"</definedName>
    <definedName name="IQ_INDICATED_ORE_RESOURCES_TITAN" hidden="1">"c9542"</definedName>
    <definedName name="IQ_INDICATED_ORE_RESOURCES_URAN" hidden="1">"c9595"</definedName>
    <definedName name="IQ_INDICATED_ORE_RESOURCES_ZINC" hidden="1">"c9330"</definedName>
    <definedName name="IQ_INDICATED_RECOV_ATTRIB_RESOURCES_ALUM" hidden="1">"c9243"</definedName>
    <definedName name="IQ_INDICATED_RECOV_ATTRIB_RESOURCES_COAL" hidden="1">"c9817"</definedName>
    <definedName name="IQ_INDICATED_RECOV_ATTRIB_RESOURCES_COP" hidden="1">"c9187"</definedName>
    <definedName name="IQ_INDICATED_RECOV_ATTRIB_RESOURCES_DIAM" hidden="1">"c9667"</definedName>
    <definedName name="IQ_INDICATED_RECOV_ATTRIB_RESOURCES_GOLD" hidden="1">"c9028"</definedName>
    <definedName name="IQ_INDICATED_RECOV_ATTRIB_RESOURCES_IRON" hidden="1">"c9402"</definedName>
    <definedName name="IQ_INDICATED_RECOV_ATTRIB_RESOURCES_LEAD" hidden="1">"c9455"</definedName>
    <definedName name="IQ_INDICATED_RECOV_ATTRIB_RESOURCES_MANG" hidden="1">"c9508"</definedName>
    <definedName name="IQ_INDICATED_RECOV_ATTRIB_RESOURCES_MET_COAL" hidden="1">"c9757"</definedName>
    <definedName name="IQ_INDICATED_RECOV_ATTRIB_RESOURCES_MOLYB" hidden="1">"c9720"</definedName>
    <definedName name="IQ_INDICATED_RECOV_ATTRIB_RESOURCES_NICK" hidden="1">"c9296"</definedName>
    <definedName name="IQ_INDICATED_RECOV_ATTRIB_RESOURCES_PLAT" hidden="1">"c9134"</definedName>
    <definedName name="IQ_INDICATED_RECOV_ATTRIB_RESOURCES_SILVER" hidden="1">"c9081"</definedName>
    <definedName name="IQ_INDICATED_RECOV_ATTRIB_RESOURCES_STEAM" hidden="1">"c9787"</definedName>
    <definedName name="IQ_INDICATED_RECOV_ATTRIB_RESOURCES_TITAN" hidden="1">"c9561"</definedName>
    <definedName name="IQ_INDICATED_RECOV_ATTRIB_RESOURCES_URAN" hidden="1">"c9614"</definedName>
    <definedName name="IQ_INDICATED_RECOV_ATTRIB_RESOURCES_ZINC" hidden="1">"c9349"</definedName>
    <definedName name="IQ_INDICATED_RECOV_RESOURCES_ALUM" hidden="1">"c9233"</definedName>
    <definedName name="IQ_INDICATED_RECOV_RESOURCES_COAL" hidden="1">"c9812"</definedName>
    <definedName name="IQ_INDICATED_RECOV_RESOURCES_COP" hidden="1">"c9177"</definedName>
    <definedName name="IQ_INDICATED_RECOV_RESOURCES_DIAM" hidden="1">"c9657"</definedName>
    <definedName name="IQ_INDICATED_RECOV_RESOURCES_GOLD" hidden="1">"c9018"</definedName>
    <definedName name="IQ_INDICATED_RECOV_RESOURCES_IRON" hidden="1">"c9392"</definedName>
    <definedName name="IQ_INDICATED_RECOV_RESOURCES_LEAD" hidden="1">"c9445"</definedName>
    <definedName name="IQ_INDICATED_RECOV_RESOURCES_MANG" hidden="1">"c9498"</definedName>
    <definedName name="IQ_INDICATED_RECOV_RESOURCES_MET_COAL" hidden="1">"c9752"</definedName>
    <definedName name="IQ_INDICATED_RECOV_RESOURCES_MOLYB" hidden="1">"c9710"</definedName>
    <definedName name="IQ_INDICATED_RECOV_RESOURCES_NICK" hidden="1">"c9286"</definedName>
    <definedName name="IQ_INDICATED_RECOV_RESOURCES_PLAT" hidden="1">"c9124"</definedName>
    <definedName name="IQ_INDICATED_RECOV_RESOURCES_SILVER" hidden="1">"c9071"</definedName>
    <definedName name="IQ_INDICATED_RECOV_RESOURCES_STEAM" hidden="1">"c9782"</definedName>
    <definedName name="IQ_INDICATED_RECOV_RESOURCES_TITAN" hidden="1">"c9551"</definedName>
    <definedName name="IQ_INDICATED_RECOV_RESOURCES_URAN" hidden="1">"c9604"</definedName>
    <definedName name="IQ_INDICATED_RECOV_RESOURCES_ZINC" hidden="1">"c9339"</definedName>
    <definedName name="IQ_INDICATED_RESOURCES_CALORIFIC_VALUE_COAL" hidden="1">"c9807"</definedName>
    <definedName name="IQ_INDICATED_RESOURCES_CALORIFIC_VALUE_MET_COAL" hidden="1">"c9747"</definedName>
    <definedName name="IQ_INDICATED_RESOURCES_CALORIFIC_VALUE_STEAM" hidden="1">"c9777"</definedName>
    <definedName name="IQ_INDICATED_RESOURCES_GRADE_ALUM" hidden="1">"c9225"</definedName>
    <definedName name="IQ_INDICATED_RESOURCES_GRADE_COP" hidden="1">"c9169"</definedName>
    <definedName name="IQ_INDICATED_RESOURCES_GRADE_DIAM" hidden="1">"c9649"</definedName>
    <definedName name="IQ_INDICATED_RESOURCES_GRADE_GOLD" hidden="1">"c9010"</definedName>
    <definedName name="IQ_INDICATED_RESOURCES_GRADE_IRON" hidden="1">"c9384"</definedName>
    <definedName name="IQ_INDICATED_RESOURCES_GRADE_LEAD" hidden="1">"c9437"</definedName>
    <definedName name="IQ_INDICATED_RESOURCES_GRADE_MANG" hidden="1">"c9490"</definedName>
    <definedName name="IQ_INDICATED_RESOURCES_GRADE_MOLYB" hidden="1">"c9702"</definedName>
    <definedName name="IQ_INDICATED_RESOURCES_GRADE_NICK" hidden="1">"c9278"</definedName>
    <definedName name="IQ_INDICATED_RESOURCES_GRADE_PLAT" hidden="1">"c9116"</definedName>
    <definedName name="IQ_INDICATED_RESOURCES_GRADE_SILVER" hidden="1">"c9063"</definedName>
    <definedName name="IQ_INDICATED_RESOURCES_GRADE_TITAN" hidden="1">"c9543"</definedName>
    <definedName name="IQ_INDICATED_RESOURCES_GRADE_URAN" hidden="1">"c9596"</definedName>
    <definedName name="IQ_INDICATED_RESOURCES_GRADE_ZINC" hidden="1">"c9331"</definedName>
    <definedName name="IQ_INDIVIDUALS_CHARGE_OFFS_FDIC" hidden="1">"c6599"</definedName>
    <definedName name="IQ_INDIVIDUALS_LOANS_FDIC" hidden="1">"c6318"</definedName>
    <definedName name="IQ_INDIVIDUALS_NET_CHARGE_OFFS_FDIC" hidden="1">"c6637"</definedName>
    <definedName name="IQ_INDIVIDUALS_OTHER_LOANS_FDIC" hidden="1">"c6321"</definedName>
    <definedName name="IQ_INDIVIDUALS_PARTNERSHIPS_CORP_DEPOSITS_FOREIGN_FDIC" hidden="1">"c6479"</definedName>
    <definedName name="IQ_INDIVIDUALS_PARTNERSHIPS_CORP_NONTRANSACTION_ACCOUNTS_FDIC" hidden="1">"c6545"</definedName>
    <definedName name="IQ_INDIVIDUALS_PARTNERSHIPS_CORP_TOTAL_DEPOSITS_FDIC" hidden="1">"c6471"</definedName>
    <definedName name="IQ_INDIVIDUALS_PARTNERSHIPS_CORP_TRANSACTION_ACCOUNTS_FDIC" hidden="1">"c6537"</definedName>
    <definedName name="IQ_INDIVIDUALS_RECOVERIES_FDIC" hidden="1">"c6618"</definedName>
    <definedName name="IQ_INDUSTRIAL_PROD" hidden="1">"c6895"</definedName>
    <definedName name="IQ_INDUSTRIAL_PROD_APR" hidden="1">"c7555"</definedName>
    <definedName name="IQ_INDUSTRIAL_PROD_APR_FC" hidden="1">"c8435"</definedName>
    <definedName name="IQ_INDUSTRIAL_PROD_FC" hidden="1">"c7775"</definedName>
    <definedName name="IQ_INDUSTRIAL_PROD_POP" hidden="1">"c7115"</definedName>
    <definedName name="IQ_INDUSTRIAL_PROD_POP_FC" hidden="1">"c7995"</definedName>
    <definedName name="IQ_INDUSTRIAL_PROD_YOY" hidden="1">"c7335"</definedName>
    <definedName name="IQ_INDUSTRIAL_PROD_YOY_FC" hidden="1">"c8215"</definedName>
    <definedName name="IQ_INDUSTRY" hidden="1">"c3601"</definedName>
    <definedName name="IQ_INDUSTRY_GROUP" hidden="1">"c3602"</definedName>
    <definedName name="IQ_INDUSTRY_SECTOR" hidden="1">"c3603"</definedName>
    <definedName name="IQ_INFERRED_ATTRIB_ORE_RESOURCES_ALUM" hidden="1">"c9240"</definedName>
    <definedName name="IQ_INFERRED_ATTRIB_ORE_RESOURCES_COP" hidden="1">"c9184"</definedName>
    <definedName name="IQ_INFERRED_ATTRIB_ORE_RESOURCES_DIAM" hidden="1">"c9664"</definedName>
    <definedName name="IQ_INFERRED_ATTRIB_ORE_RESOURCES_GOLD" hidden="1">"c9025"</definedName>
    <definedName name="IQ_INFERRED_ATTRIB_ORE_RESOURCES_IRON" hidden="1">"c9399"</definedName>
    <definedName name="IQ_INFERRED_ATTRIB_ORE_RESOURCES_LEAD" hidden="1">"c9452"</definedName>
    <definedName name="IQ_INFERRED_ATTRIB_ORE_RESOURCES_MANG" hidden="1">"c9505"</definedName>
    <definedName name="IQ_INFERRED_ATTRIB_ORE_RESOURCES_MOLYB" hidden="1">"c9717"</definedName>
    <definedName name="IQ_INFERRED_ATTRIB_ORE_RESOURCES_NICK" hidden="1">"c9293"</definedName>
    <definedName name="IQ_INFERRED_ATTRIB_ORE_RESOURCES_PLAT" hidden="1">"c9131"</definedName>
    <definedName name="IQ_INFERRED_ATTRIB_ORE_RESOURCES_SILVER" hidden="1">"c9078"</definedName>
    <definedName name="IQ_INFERRED_ATTRIB_ORE_RESOURCES_TITAN" hidden="1">"c9558"</definedName>
    <definedName name="IQ_INFERRED_ATTRIB_ORE_RESOURCES_URAN" hidden="1">"c9611"</definedName>
    <definedName name="IQ_INFERRED_ATTRIB_ORE_RESOURCES_ZINC" hidden="1">"c9346"</definedName>
    <definedName name="IQ_INFERRED_ORE_RESOURCES_ALUM" hidden="1">"c9228"</definedName>
    <definedName name="IQ_INFERRED_ORE_RESOURCES_COP" hidden="1">"c9172"</definedName>
    <definedName name="IQ_INFERRED_ORE_RESOURCES_DIAM" hidden="1">"c9652"</definedName>
    <definedName name="IQ_INFERRED_ORE_RESOURCES_GOLD" hidden="1">"c9013"</definedName>
    <definedName name="IQ_INFERRED_ORE_RESOURCES_IRON" hidden="1">"c9387"</definedName>
    <definedName name="IQ_INFERRED_ORE_RESOURCES_LEAD" hidden="1">"c9440"</definedName>
    <definedName name="IQ_INFERRED_ORE_RESOURCES_MANG" hidden="1">"c9493"</definedName>
    <definedName name="IQ_INFERRED_ORE_RESOURCES_MOLYB" hidden="1">"c9705"</definedName>
    <definedName name="IQ_INFERRED_ORE_RESOURCES_NICK" hidden="1">"c9281"</definedName>
    <definedName name="IQ_INFERRED_ORE_RESOURCES_PLAT" hidden="1">"c9119"</definedName>
    <definedName name="IQ_INFERRED_ORE_RESOURCES_SILVER" hidden="1">"c9066"</definedName>
    <definedName name="IQ_INFERRED_ORE_RESOURCES_TITAN" hidden="1">"c9546"</definedName>
    <definedName name="IQ_INFERRED_ORE_RESOURCES_URAN" hidden="1">"c9599"</definedName>
    <definedName name="IQ_INFERRED_ORE_RESOURCES_ZINC" hidden="1">"c9334"</definedName>
    <definedName name="IQ_INFERRED_RECOV_ATTRIB_RESOURCES_ALUM" hidden="1">"c9245"</definedName>
    <definedName name="IQ_INFERRED_RECOV_ATTRIB_RESOURCES_COAL" hidden="1">"c9819"</definedName>
    <definedName name="IQ_INFERRED_RECOV_ATTRIB_RESOURCES_COP" hidden="1">"c9189"</definedName>
    <definedName name="IQ_INFERRED_RECOV_ATTRIB_RESOURCES_DIAM" hidden="1">"c9669"</definedName>
    <definedName name="IQ_INFERRED_RECOV_ATTRIB_RESOURCES_GOLD" hidden="1">"c9030"</definedName>
    <definedName name="IQ_INFERRED_RECOV_ATTRIB_RESOURCES_IRON" hidden="1">"c9404"</definedName>
    <definedName name="IQ_INFERRED_RECOV_ATTRIB_RESOURCES_LEAD" hidden="1">"c9457"</definedName>
    <definedName name="IQ_INFERRED_RECOV_ATTRIB_RESOURCES_MANG" hidden="1">"c9510"</definedName>
    <definedName name="IQ_INFERRED_RECOV_ATTRIB_RESOURCES_MET_COAL" hidden="1">"c9759"</definedName>
    <definedName name="IQ_INFERRED_RECOV_ATTRIB_RESOURCES_MOLYB" hidden="1">"c9722"</definedName>
    <definedName name="IQ_INFERRED_RECOV_ATTRIB_RESOURCES_NICK" hidden="1">"c9298"</definedName>
    <definedName name="IQ_INFERRED_RECOV_ATTRIB_RESOURCES_PLAT" hidden="1">"c9136"</definedName>
    <definedName name="IQ_INFERRED_RECOV_ATTRIB_RESOURCES_SILVER" hidden="1">"c9083"</definedName>
    <definedName name="IQ_INFERRED_RECOV_ATTRIB_RESOURCES_STEAM" hidden="1">"c9789"</definedName>
    <definedName name="IQ_INFERRED_RECOV_ATTRIB_RESOURCES_TITAN" hidden="1">"c9563"</definedName>
    <definedName name="IQ_INFERRED_RECOV_ATTRIB_RESOURCES_URAN" hidden="1">"c9616"</definedName>
    <definedName name="IQ_INFERRED_RECOV_ATTRIB_RESOURCES_ZINC" hidden="1">"c9351"</definedName>
    <definedName name="IQ_INFERRED_RECOV_RESOURCES_ALUM" hidden="1">"c9235"</definedName>
    <definedName name="IQ_INFERRED_RECOV_RESOURCES_COAL" hidden="1">"c9814"</definedName>
    <definedName name="IQ_INFERRED_RECOV_RESOURCES_COP" hidden="1">"c9179"</definedName>
    <definedName name="IQ_INFERRED_RECOV_RESOURCES_DIAM" hidden="1">"c9659"</definedName>
    <definedName name="IQ_INFERRED_RECOV_RESOURCES_GOLD" hidden="1">"c9020"</definedName>
    <definedName name="IQ_INFERRED_RECOV_RESOURCES_IRON" hidden="1">"c9394"</definedName>
    <definedName name="IQ_INFERRED_RECOV_RESOURCES_LEAD" hidden="1">"c9447"</definedName>
    <definedName name="IQ_INFERRED_RECOV_RESOURCES_MANG" hidden="1">"c9500"</definedName>
    <definedName name="IQ_INFERRED_RECOV_RESOURCES_MET_COAL" hidden="1">"c9754"</definedName>
    <definedName name="IQ_INFERRED_RECOV_RESOURCES_MOLYB" hidden="1">"c9712"</definedName>
    <definedName name="IQ_INFERRED_RECOV_RESOURCES_NICK" hidden="1">"c9288"</definedName>
    <definedName name="IQ_INFERRED_RECOV_RESOURCES_PLAT" hidden="1">"c9126"</definedName>
    <definedName name="IQ_INFERRED_RECOV_RESOURCES_SILVER" hidden="1">"c9073"</definedName>
    <definedName name="IQ_INFERRED_RECOV_RESOURCES_STEAM" hidden="1">"c9784"</definedName>
    <definedName name="IQ_INFERRED_RECOV_RESOURCES_TITAN" hidden="1">"c9553"</definedName>
    <definedName name="IQ_INFERRED_RECOV_RESOURCES_URAN" hidden="1">"c9606"</definedName>
    <definedName name="IQ_INFERRED_RECOV_RESOURCES_ZINC" hidden="1">"c9341"</definedName>
    <definedName name="IQ_INFERRED_RESOURCES_CALORIFIC_VALUE_COAL" hidden="1">"c9809"</definedName>
    <definedName name="IQ_INFERRED_RESOURCES_CALORIFIC_VALUE_MET_COAL" hidden="1">"c9749"</definedName>
    <definedName name="IQ_INFERRED_RESOURCES_CALORIFIC_VALUE_STEAM" hidden="1">"c9779"</definedName>
    <definedName name="IQ_INFERRED_RESOURCES_GRADE_ALUM" hidden="1">"c9229"</definedName>
    <definedName name="IQ_INFERRED_RESOURCES_GRADE_COP" hidden="1">"c9173"</definedName>
    <definedName name="IQ_INFERRED_RESOURCES_GRADE_DIAM" hidden="1">"c9653"</definedName>
    <definedName name="IQ_INFERRED_RESOURCES_GRADE_GOLD" hidden="1">"c9014"</definedName>
    <definedName name="IQ_INFERRED_RESOURCES_GRADE_IRON" hidden="1">"c9388"</definedName>
    <definedName name="IQ_INFERRED_RESOURCES_GRADE_LEAD" hidden="1">"c9441"</definedName>
    <definedName name="IQ_INFERRED_RESOURCES_GRADE_MANG" hidden="1">"c9494"</definedName>
    <definedName name="IQ_INFERRED_RESOURCES_GRADE_MOLYB" hidden="1">"c9706"</definedName>
    <definedName name="IQ_INFERRED_RESOURCES_GRADE_NICK" hidden="1">"c9282"</definedName>
    <definedName name="IQ_INFERRED_RESOURCES_GRADE_PLAT" hidden="1">"c9120"</definedName>
    <definedName name="IQ_INFERRED_RESOURCES_GRADE_SILVER" hidden="1">"c9067"</definedName>
    <definedName name="IQ_INFERRED_RESOURCES_GRADE_TITAN" hidden="1">"c9547"</definedName>
    <definedName name="IQ_INFERRED_RESOURCES_GRADE_URAN" hidden="1">"c9600"</definedName>
    <definedName name="IQ_INFERRED_RESOURCES_GRADE_ZINC" hidden="1">"c9335"</definedName>
    <definedName name="IQ_INFLATION_RATE" hidden="1">"c6899"</definedName>
    <definedName name="IQ_INFLATION_RATE_CORE" hidden="1">"c11783"</definedName>
    <definedName name="IQ_INFLATION_RATE_CORE_POP" hidden="1">"c11784"</definedName>
    <definedName name="IQ_INFLATION_RATE_CORE_YOY" hidden="1">"c11785"</definedName>
    <definedName name="IQ_INFLATION_RATE_FC" hidden="1">"c7779"</definedName>
    <definedName name="IQ_INFLATION_RATE_POP" hidden="1">"c7119"</definedName>
    <definedName name="IQ_INFLATION_RATE_POP_FC" hidden="1">"c7999"</definedName>
    <definedName name="IQ_INFLATION_RATE_YOY" hidden="1">"c7339"</definedName>
    <definedName name="IQ_INFLATION_RATE_YOY_FC" hidden="1">"c8219"</definedName>
    <definedName name="IQ_INITIAL_CLAIMS" hidden="1">"c6900"</definedName>
    <definedName name="IQ_INITIAL_CLAIMS_APR" hidden="1">"c7560"</definedName>
    <definedName name="IQ_INITIAL_CLAIMS_APR_FC" hidden="1">"c8440"</definedName>
    <definedName name="IQ_INITIAL_CLAIMS_FC" hidden="1">"c7780"</definedName>
    <definedName name="IQ_INITIAL_CLAIMS_POP" hidden="1">"c7120"</definedName>
    <definedName name="IQ_INITIAL_CLAIMS_POP_FC" hidden="1">"c8000"</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 hidden="1">"c1534"</definedName>
    <definedName name="IQ_INSIDER_3MTH_BOUGHT_PCT" hidden="1">"c1534"</definedName>
    <definedName name="IQ_INSIDER_3MTH_NET" hidden="1">"c1535"</definedName>
    <definedName name="IQ_INSIDER_3MTH_NET_PCT" hidden="1">"c1535"</definedName>
    <definedName name="IQ_INSIDER_3MTH_SOLD" hidden="1">"c1533"</definedName>
    <definedName name="IQ_INSIDER_3MTH_SOLD_PCT" hidden="1">"c1533"</definedName>
    <definedName name="IQ_INSIDER_6MTH_BOUGHT" hidden="1">"c1537"</definedName>
    <definedName name="IQ_INSIDER_6MTH_BOUGHT_PCT" hidden="1">"c1537"</definedName>
    <definedName name="IQ_INSIDER_6MTH_NET" hidden="1">"c1538"</definedName>
    <definedName name="IQ_INSIDER_6MTH_NET_PCT" hidden="1">"c1538"</definedName>
    <definedName name="IQ_INSIDER_6MTH_SOLD" hidden="1">"c1536"</definedName>
    <definedName name="IQ_INSIDER_6MTH_SOLD_PCT" hidden="1">"c1536"</definedName>
    <definedName name="IQ_INSIDER_AMOUNT" hidden="1">"c238"</definedName>
    <definedName name="IQ_INSIDER_LOANS_FDIC" hidden="1">"c6365"</definedName>
    <definedName name="IQ_INSIDER_OVER_TOTAL" hidden="1">"c1581"</definedName>
    <definedName name="IQ_INSIDER_OWNER" hidden="1">"c577"</definedName>
    <definedName name="IQ_INSIDER_PERCENT" hidden="1">"c578"</definedName>
    <definedName name="IQ_INSIDER_SHARES" hidden="1">"c579"</definedName>
    <definedName name="IQ_INST_DEPOSITS" hidden="1">"c89"</definedName>
    <definedName name="IQ_INSTITUTIONAL_AMOUNT" hidden="1">"c236"</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TITUTIONS_EARNINGS_GAINS_FDIC" hidden="1">"c6723"</definedName>
    <definedName name="IQ_INSUR_RECEIV" hidden="1">"c1600"</definedName>
    <definedName name="IQ_INSURANCE_COMMISSION_FEES_FDIC" hidden="1">"c6670"</definedName>
    <definedName name="IQ_INSURANCE_UNDERWRITING_INCOME_FDIC" hidden="1">"c6671"</definedName>
    <definedName name="IQ_INT_BEARING_DEPOSITS" hidden="1">"c1166"</definedName>
    <definedName name="IQ_INT_BORROW" hidden="1">"c583"</definedName>
    <definedName name="IQ_INT_DEMAND_NOTES_FDIC" hidden="1">"c6567"</definedName>
    <definedName name="IQ_INT_DEPOSITS" hidden="1">"c584"</definedName>
    <definedName name="IQ_INT_DIV_INC" hidden="1">"c585"</definedName>
    <definedName name="IQ_INT_DOMESTIC_DEPOSITS_FDIC" hidden="1">"c6564"</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TOTAL_BNK_SUBTOTAL_AP" hidden="1">"c8977"</definedName>
    <definedName name="IQ_INT_EXP_TOTAL_FDIC" hidden="1">"c6569"</definedName>
    <definedName name="IQ_INT_EXP_UTI" hidden="1">"c592"</definedName>
    <definedName name="IQ_INT_FED_FUNDS_FDIC" hidden="1">"c6566"</definedName>
    <definedName name="IQ_INT_FOREIGN_DEPOSITS_FDIC" hidden="1">"c6565"</definedName>
    <definedName name="IQ_INT_INC_BR" hidden="1">"c593"</definedName>
    <definedName name="IQ_INT_INC_DEPOSITORY_INST_FDIC" hidden="1">"c6558"</definedName>
    <definedName name="IQ_INT_INC_DOM_LOANS_FDIC" hidden="1">"c6555"</definedName>
    <definedName name="IQ_INT_INC_FED_FUNDS_FDIC" hidden="1">"c6561"</definedName>
    <definedName name="IQ_INT_INC_FIN" hidden="1">"c594"</definedName>
    <definedName name="IQ_INT_INC_FOREIGN_LOANS_FDIC" hidden="1">"c6556"</definedName>
    <definedName name="IQ_INT_INC_INVEST" hidden="1">"c595"</definedName>
    <definedName name="IQ_INT_INC_LEASE_RECEIVABLES_FDIC" hidden="1">"c6557"</definedName>
    <definedName name="IQ_INT_INC_LOANS" hidden="1">"c596"</definedName>
    <definedName name="IQ_INT_INC_OTHER_FDIC" hidden="1">"c6562"</definedName>
    <definedName name="IQ_INT_INC_RE" hidden="1">"c6225"</definedName>
    <definedName name="IQ_INT_INC_REIT" hidden="1">"c597"</definedName>
    <definedName name="IQ_INT_INC_SECURITIES_FDIC" hidden="1">"c6559"</definedName>
    <definedName name="IQ_INT_INC_TOTAL" hidden="1">"c598"</definedName>
    <definedName name="IQ_INT_INC_TOTAL_BNK_SUBTOTAL_AP" hidden="1">"c8976"</definedName>
    <definedName name="IQ_INT_INC_TOTAL_FDIC" hidden="1">"c6563"</definedName>
    <definedName name="IQ_INT_INC_TRADING_ACCOUNTS_FDIC" hidden="1">"c6560"</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_SUB_NOTES_FDIC" hidden="1">"c6568"</definedName>
    <definedName name="IQ_INTAN_AMORT" hidden="1">"c605"</definedName>
    <definedName name="IQ_INTAN_AMORT_BR" hidden="1">"c606"</definedName>
    <definedName name="IQ_INTAN_AMORT_CF" hidden="1">"c607"</definedName>
    <definedName name="IQ_INTAN_AMORT_CF_BNK" hidden="1">"c608"</definedName>
    <definedName name="IQ_INTAN_AMORT_CF_BR" hidden="1">"c609"</definedName>
    <definedName name="IQ_INTAN_AMORT_CF_FIN" hidden="1">"c610"</definedName>
    <definedName name="IQ_INTAN_AMORT_CF_INS" hidden="1">"c611"</definedName>
    <definedName name="IQ_INTAN_AMORT_CF_REIT" hidden="1">"c612"</definedName>
    <definedName name="IQ_INTAN_AMORT_CF_UTI" hidden="1">"c613"</definedName>
    <definedName name="IQ_INTAN_AMORT_FIN" hidden="1">"c614"</definedName>
    <definedName name="IQ_INTAN_AMORT_INS" hidden="1">"c615"</definedName>
    <definedName name="IQ_INTAN_AMORT_REIT" hidden="1">"c616"</definedName>
    <definedName name="IQ_INTAN_AMORT_UTI" hidden="1">"c617"</definedName>
    <definedName name="IQ_INTANGIBLES_NET" hidden="1">"c907"</definedName>
    <definedName name="IQ_INTEL_EPS_EST" hidden="1">"c24729"</definedName>
    <definedName name="IQ_INTEREST_BEARING_BALANCES_FDIC" hidden="1">"c6371"</definedName>
    <definedName name="IQ_INTEREST_BEARING_DEPOSITS_DOMESTIC_FDIC" hidden="1">"c6478"</definedName>
    <definedName name="IQ_INTEREST_BEARING_DEPOSITS_FDIC" hidden="1">"c6373"</definedName>
    <definedName name="IQ_INTEREST_BEARING_DEPOSITS_FOREIGN_FDIC" hidden="1">"c6485"</definedName>
    <definedName name="IQ_INTEREST_CASH_DEPOSITS" hidden="1">"c2255"</definedName>
    <definedName name="IQ_INTEREST_EXP" hidden="1">"c618"</definedName>
    <definedName name="IQ_INTEREST_EXP_NET" hidden="1">"c1450"</definedName>
    <definedName name="IQ_INTEREST_EXP_NON" hidden="1">"c618"</definedName>
    <definedName name="IQ_INTEREST_EXP_SUPPL" hidden="1">"c1460"</definedName>
    <definedName name="IQ_INTEREST_INC" hidden="1">"c769"</definedName>
    <definedName name="IQ_INTEREST_INC_10K" hidden="1">"IQ_INTEREST_INC_10K"</definedName>
    <definedName name="IQ_INTEREST_INC_10Q" hidden="1">"IQ_INTEREST_INC_10Q"</definedName>
    <definedName name="IQ_INTEREST_INC_10Q1" hidden="1">"IQ_INTEREST_INC_10Q1"</definedName>
    <definedName name="IQ_INTEREST_INC_NON" hidden="1">"c619"</definedName>
    <definedName name="IQ_INTEREST_INVEST_INC" hidden="1">"c619"</definedName>
    <definedName name="IQ_INTEREST_LT_DEBT" hidden="1">"c2086"</definedName>
    <definedName name="IQ_INTEREST_RATE_CONTRACTS_FDIC" hidden="1">"c6512"</definedName>
    <definedName name="IQ_INTEREST_RATE_EXPOSURES_FDIC" hidden="1">"c6662"</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IES" hidden="1">"c6901"</definedName>
    <definedName name="IQ_INVENTORIES_APR" hidden="1">"c7561"</definedName>
    <definedName name="IQ_INVENTORIES_APR_FC" hidden="1">"c8441"</definedName>
    <definedName name="IQ_INVENTORIES_FC" hidden="1">"c7781"</definedName>
    <definedName name="IQ_INVENTORIES_POP" hidden="1">"c7121"</definedName>
    <definedName name="IQ_INVENTORIES_POP_FC" hidden="1">"c8001"</definedName>
    <definedName name="IQ_INVENTORIES_YOY" hidden="1">"c7341"</definedName>
    <definedName name="IQ_INVENTORIES_YOY_FC" hidden="1">"c8221"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NVESTMENT_BANKING_OTHER_FEES_FDIC" hidden="1">"c6666"</definedName>
    <definedName name="IQ_IPRD" hidden="1">"c644"</definedName>
    <definedName name="IQ_IRA_KEOGH_ACCOUNTS_FDIC" hidden="1">"c6496"</definedName>
    <definedName name="IQ_ISIN" hidden="1">"c12041"</definedName>
    <definedName name="IQ_ISM_INDEX" hidden="1">"c6902"</definedName>
    <definedName name="IQ_ISM_INDEX_APR" hidden="1">"c7562"</definedName>
    <definedName name="IQ_ISM_INDEX_APR_FC" hidden="1">"c8442"</definedName>
    <definedName name="IQ_ISM_INDEX_FC" hidden="1">"c7782"</definedName>
    <definedName name="IQ_ISM_INDEX_POP" hidden="1">"c7122"</definedName>
    <definedName name="IQ_ISM_INDEX_POP_FC" hidden="1">"c8002"</definedName>
    <definedName name="IQ_ISM_INDEX_YOY" hidden="1">"c7342"</definedName>
    <definedName name="IQ_ISM_INDEX_YOY_FC" hidden="1">"c8222"</definedName>
    <definedName name="IQ_ISM_SERVICES_APR_FC_UNUSED" hidden="1">"c8443"</definedName>
    <definedName name="IQ_ISM_SERVICES_APR_FC_UNUSED_UNUSED_UNUSED" hidden="1">"c8443"</definedName>
    <definedName name="IQ_ISM_SERVICES_APR_UNUSED" hidden="1">"c7563"</definedName>
    <definedName name="IQ_ISM_SERVICES_APR_UNUSED_UNUSED_UNUSED" hidden="1">"c7563"</definedName>
    <definedName name="IQ_ISM_SERVICES_FC_UNUSED" hidden="1">"c7783"</definedName>
    <definedName name="IQ_ISM_SERVICES_FC_UNUSED_UNUSED_UNUSED" hidden="1">"c7783"</definedName>
    <definedName name="IQ_ISM_SERVICES_INDEX" hidden="1">"c11862"</definedName>
    <definedName name="IQ_ISM_SERVICES_INDEX_APR" hidden="1">"c11865"</definedName>
    <definedName name="IQ_ISM_SERVICES_INDEX_POP" hidden="1">"c11863"</definedName>
    <definedName name="IQ_ISM_SERVICES_INDEX_YOY" hidden="1">"c11864"</definedName>
    <definedName name="IQ_ISM_SERVICES_POP_FC_UNUSED" hidden="1">"c8003"</definedName>
    <definedName name="IQ_ISM_SERVICES_POP_FC_UNUSED_UNUSED_UNUSED" hidden="1">"c8003"</definedName>
    <definedName name="IQ_ISM_SERVICES_POP_UNUSED" hidden="1">"c7123"</definedName>
    <definedName name="IQ_ISM_SERVICES_POP_UNUSED_UNUSED_UNUSED" hidden="1">"c7123"</definedName>
    <definedName name="IQ_ISM_SERVICES_UNUSED" hidden="1">"c6903"</definedName>
    <definedName name="IQ_ISM_SERVICES_UNUSED_UNUSED_UNUSED" hidden="1">"c6903"</definedName>
    <definedName name="IQ_ISM_SERVICES_YOY_FC_UNUSED" hidden="1">"c8223"</definedName>
    <definedName name="IQ_ISM_SERVICES_YOY_FC_UNUSED_UNUSED_UNUSED" hidden="1">"c8223"</definedName>
    <definedName name="IQ_ISM_SERVICES_YOY_UNUSED" hidden="1">"c7343"</definedName>
    <definedName name="IQ_ISM_SERVICES_YOY_UNUSED_UNUSED_UNUSED" hidden="1">"c7343"</definedName>
    <definedName name="IQ_ISS_DEBT_NET" hidden="1">"c751"</definedName>
    <definedName name="IQ_ISS_STOCK_NET" hidden="1">"c1601"</definedName>
    <definedName name="IQ_ISSUE_CURRENCY" hidden="1">"c2156"</definedName>
    <definedName name="IQ_ISSUE_NAME" hidden="1">"c2142"</definedName>
    <definedName name="IQ_ISSUED_GUARANTEED_US_FDIC" hidden="1">"c6404"</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RGE_CAP_LABOR_COST_INDEX" hidden="1">"c6904"</definedName>
    <definedName name="IQ_LARGE_CAP_LABOR_COST_INDEX_APR" hidden="1">"c7564"</definedName>
    <definedName name="IQ_LARGE_CAP_LABOR_COST_INDEX_APR_FC" hidden="1">"c8444"</definedName>
    <definedName name="IQ_LARGE_CAP_LABOR_COST_INDEX_FC" hidden="1">"c7784"</definedName>
    <definedName name="IQ_LARGE_CAP_LABOR_COST_INDEX_POP" hidden="1">"c7124"</definedName>
    <definedName name="IQ_LARGE_CAP_LABOR_COST_INDEX_POP_FC" hidden="1">"c8004"</definedName>
    <definedName name="IQ_LARGE_CAP_LABOR_COST_INDEX_YOY" hidden="1">"c7344"</definedName>
    <definedName name="IQ_LARGE_CAP_LABOR_COST_INDEX_YOY_FC" hidden="1">"c8224"</definedName>
    <definedName name="IQ_LAST_EBIT_MARGIN" hidden="1">"IQ_LAST_EBIT_MARGIN"</definedName>
    <definedName name="IQ_LAST_EBITDA_MARGIN" hidden="1">"IQ_LAST_EBITDA_MARGIN"</definedName>
    <definedName name="IQ_LAST_GROSS_MARGIN" hidden="1">"IQ_LAST_GROSS_MARGIN"</definedName>
    <definedName name="IQ_LAST_NET_INC_MARGIN" hidden="1">"IQ_LAST_NET_INC_MARGIN"</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 hidden="1">"1"</definedName>
    <definedName name="IQ_LATEST_MONTHLY_FACTOR" hidden="1">"c8971"</definedName>
    <definedName name="IQ_LATEST_MONTHLY_FACTOR_DATE" hidden="1">"c8972"</definedName>
    <definedName name="IQ_LATESTK" hidden="1">1000</definedName>
    <definedName name="IQ_LATESTKFR" localSheetId="20" hidden="1">"100"</definedName>
    <definedName name="IQ_LATESTKFR" hidden="1">"50"</definedName>
    <definedName name="IQ_LATESTQ" hidden="1">500</definedName>
    <definedName name="IQ_LATESTQFR" localSheetId="20" hidden="1">"50"</definedName>
    <definedName name="IQ_LATESTQFR" hidden="1">"100"</definedName>
    <definedName name="IQ_LEAD_UNDERWRITER" hidden="1">"c8957"</definedName>
    <definedName name="IQ_LEASE_FINANCING_RECEIVABLES_CHARGE_OFFS_FDIC" hidden="1">"c6602"</definedName>
    <definedName name="IQ_LEASE_FINANCING_RECEIVABLES_FDIC" hidden="1">"c6433"</definedName>
    <definedName name="IQ_LEASE_FINANCING_RECEIVABLES_NET_CHARGE_OFFS_FDIC" hidden="1">"c6640"</definedName>
    <definedName name="IQ_LEASE_FINANCING_RECEIVABLES_RECOVERIES_FDIC" hidden="1">"c6621"</definedName>
    <definedName name="IQ_LEASE_FINANCING_RECEIVABLES_TOTAL_LOANS_FOREIGN_FDIC" hidden="1">"c6449"</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AB_AP" hidden="1">"c8886"</definedName>
    <definedName name="IQ_LIAB_AP_ABS" hidden="1">"c8905"</definedName>
    <definedName name="IQ_LIAB_NAME_AP" hidden="1">"c8924"</definedName>
    <definedName name="IQ_LIAB_NAME_AP_ABS" hidden="1">"c8943"</definedName>
    <definedName name="IQ_LICENSED_POPS" hidden="1">"c2123"</definedName>
    <definedName name="IQ_LIFE_EARNED" hidden="1">"c2739"</definedName>
    <definedName name="IQ_LIFE_INSURANCE_ASSETS_FDIC" hidden="1">"c6372"</definedName>
    <definedName name="IQ_LIFOR" hidden="1">"c655"</definedName>
    <definedName name="IQ_LL" hidden="1">"c656"</definedName>
    <definedName name="IQ_LOAN_COMMITMENTS_REVOLVING_FDIC" hidden="1">"c6524"</definedName>
    <definedName name="IQ_LOAN_LEASE_RECEIV" hidden="1">"c657"</definedName>
    <definedName name="IQ_LOAN_LOSS" hidden="1">"c656"</definedName>
    <definedName name="IQ_LOAN_LOSS_ALLOW_FDIC" hidden="1">"c6326"</definedName>
    <definedName name="IQ_LOAN_LOSS_ALLOWANCE_NONCURRENT_LOANS_FDIC" hidden="1">"c6740"</definedName>
    <definedName name="IQ_LOAN_LOSSES_FDIC" hidden="1">"c6580"</definedName>
    <definedName name="IQ_LOAN_SERVICE_REV" hidden="1">"c658"</definedName>
    <definedName name="IQ_LOANS_AND_LEASES_HELD_FDIC" hidden="1">"c6367"</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DEPOSITORY_INSTITUTIONS_FDIC" hidden="1">"c6382"</definedName>
    <definedName name="IQ_LOANS_FOR_SALE" hidden="1">"c666"</definedName>
    <definedName name="IQ_LOANS_HELD_FOREIGN_FDIC" hidden="1">"c6315"</definedName>
    <definedName name="IQ_LOANS_LEASES_FOREIGN_FDIC" hidden="1">"c6383"</definedName>
    <definedName name="IQ_LOANS_LEASES_GROSS_FDIC" hidden="1">"c6323"</definedName>
    <definedName name="IQ_LOANS_LEASES_GROSS_FOREIGN_FDIC" hidden="1">"c6384"</definedName>
    <definedName name="IQ_LOANS_LEASES_NET_FDIC" hidden="1">"c6327"</definedName>
    <definedName name="IQ_LOANS_LEASES_NET_UNEARNED_FDIC" hidden="1">"c6325"</definedName>
    <definedName name="IQ_LOANS_NOT_SECURED_RE_FDIC" hidden="1">"c6381"</definedName>
    <definedName name="IQ_LOANS_PAST_DUE" hidden="1">"c667"</definedName>
    <definedName name="IQ_LOANS_RECEIV_CURRENT" hidden="1">"c668"</definedName>
    <definedName name="IQ_LOANS_RECEIV_LT" hidden="1">"c669"</definedName>
    <definedName name="IQ_LOANS_RECEIV_LT_UTI" hidden="1">"c670"</definedName>
    <definedName name="IQ_LOANS_SECURED_BY_RE_CHARGE_OFFS_FDIC" hidden="1">"c6588"</definedName>
    <definedName name="IQ_LOANS_SECURED_BY_RE_RECOVERIES_FDIC" hidden="1">"c6607"</definedName>
    <definedName name="IQ_LOANS_SECURED_NON_US_FDIC" hidden="1">"c6380"</definedName>
    <definedName name="IQ_LOANS_SECURED_RE_NET_CHARGE_OFFS_FDIC" hidden="1">"c6626"</definedName>
    <definedName name="IQ_LOANS_TO_DEPOSITORY_INSTITUTIONS_FOREIGN_FDIC" hidden="1">"c6453"</definedName>
    <definedName name="IQ_LOANS_TO_FOREIGN_GOVERNMENTS_FDIC" hidden="1">"c6448"</definedName>
    <definedName name="IQ_LOANS_TO_INDIVIDUALS_FOREIGN_FDIC" hidden="1">"c6452"</definedName>
    <definedName name="IQ_LONG_TERM_ASSETS_FDIC" hidden="1">"c6361"</definedName>
    <definedName name="IQ_LONG_TERM_DEBT" hidden="1">"c674"</definedName>
    <definedName name="IQ_LONG_TERM_DEBT_OVER_TOTAL_CAP" hidden="1">"c677"</definedName>
    <definedName name="IQ_LONG_TERM_GROWTH" hidden="1">"c671"</definedName>
    <definedName name="IQ_LONG_TERM_INV" hidden="1">"c697"</definedName>
    <definedName name="IQ_LOSS_ALLOWANCE_LOANS_FDIC" hidden="1">"c6739"</definedName>
    <definedName name="IQ_LOSS_LOSS_EXP" hidden="1">"c672"</definedName>
    <definedName name="IQ_LOSS_TO_NET_EARNED" hidden="1">"c2751"</definedName>
    <definedName name="IQ_LOW_TARGET_PRICE" hidden="1">"c1652"</definedName>
    <definedName name="IQ_LOW_TARGET_PRICE_CIQ" hidden="1">"c4660"</definedName>
    <definedName name="IQ_LOW_TARGET_PRICE_REUT" hidden="1">"c5318"</definedName>
    <definedName name="IQ_LOW_TARGET_PRICE_THOM" hidden="1">"c5097"</definedName>
    <definedName name="IQ_LOWPRICE" hidden="1">"c673"</definedName>
    <definedName name="IQ_LT_ASSETS_AP" hidden="1">"c8882"</definedName>
    <definedName name="IQ_LT_ASSETS_AP_ABS" hidden="1">"c8901"</definedName>
    <definedName name="IQ_LT_ASSETS_NAME_AP" hidden="1">"c8920"</definedName>
    <definedName name="IQ_LT_ASSETS_NAME_AP_ABS" hidden="1">"c8939"</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GROWTH_DET_EST" hidden="1">"c12060"</definedName>
    <definedName name="IQ_LT_GROWTH_DET_EST_DATE" hidden="1">"c12213"</definedName>
    <definedName name="IQ_LT_GROWTH_DET_EST_DATE_THOM" hidden="1">"c12240"</definedName>
    <definedName name="IQ_LT_GROWTH_DET_EST_INCL" hidden="1">"c12350"</definedName>
    <definedName name="IQ_LT_GROWTH_DET_EST_INCL_THOM" hidden="1">"c12372"</definedName>
    <definedName name="IQ_LT_GROWTH_DET_EST_ORIGIN" hidden="1">"c12725"</definedName>
    <definedName name="IQ_LT_GROWTH_DET_EST_ORIGIN_THOM" hidden="1">"c12610"</definedName>
    <definedName name="IQ_LT_GROWTH_DET_EST_THOM" hidden="1">"c12090"</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LIAB_AP" hidden="1">"c8885"</definedName>
    <definedName name="IQ_LT_LIAB_AP_ABS" hidden="1">"c8904"</definedName>
    <definedName name="IQ_LT_LIAB_NAME_AP" hidden="1">"c8923"</definedName>
    <definedName name="IQ_LT_LIAB_NAME_AP_ABS" hidden="1">"c8942"</definedName>
    <definedName name="IQ_LT_NOTE_RECEIV" hidden="1">"c1602"</definedName>
    <definedName name="IQ_LT_SENIOR_DEBT" hidden="1">"c702"</definedName>
    <definedName name="IQ_LT_SUB_DEBT" hidden="1">"c703"</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DATE" hidden="1">"IQ_LTM_DATE"</definedName>
    <definedName name="IQ_LTM_REVENUE_OVER_EMPLOYEES" hidden="1">"c1304"</definedName>
    <definedName name="IQ_LTMMONTH" hidden="1">120000</definedName>
    <definedName name="IQ_M1" hidden="1">"c6906"</definedName>
    <definedName name="IQ_M1_APR" hidden="1">"c7566"</definedName>
    <definedName name="IQ_M1_APR_FC" hidden="1">"c8446"</definedName>
    <definedName name="IQ_M1_FC" hidden="1">"c7786"</definedName>
    <definedName name="IQ_M1_POP" hidden="1">"c7126"</definedName>
    <definedName name="IQ_M1_POP_FC" hidden="1">"c8006"</definedName>
    <definedName name="IQ_M1_YOY" hidden="1">"c7346"</definedName>
    <definedName name="IQ_M1_YOY_FC" hidden="1">"c8226"</definedName>
    <definedName name="IQ_M2" hidden="1">"c6907"</definedName>
    <definedName name="IQ_M2_APR" hidden="1">"c7567"</definedName>
    <definedName name="IQ_M2_APR_FC" hidden="1">"c8447"</definedName>
    <definedName name="IQ_M2_FC" hidden="1">"c7787"</definedName>
    <definedName name="IQ_M2_POP" hidden="1">"c7127"</definedName>
    <definedName name="IQ_M2_POP_FC" hidden="1">"c8007"</definedName>
    <definedName name="IQ_M2_YOY" hidden="1">"c7347"</definedName>
    <definedName name="IQ_M2_YOY_FC" hidden="1">"c8227"</definedName>
    <definedName name="IQ_M3" hidden="1">"c6908"</definedName>
    <definedName name="IQ_M3_APR" hidden="1">"c7568"</definedName>
    <definedName name="IQ_M3_APR_FC" hidden="1">"c8448"</definedName>
    <definedName name="IQ_M3_FC" hidden="1">"c7788"</definedName>
    <definedName name="IQ_M3_POP" hidden="1">"c7128"</definedName>
    <definedName name="IQ_M3_POP_FC" hidden="1">"c8008"</definedName>
    <definedName name="IQ_M3_YOY" hidden="1">"c7348"</definedName>
    <definedName name="IQ_M3_YOY_FC" hidden="1">"c8228"</definedName>
    <definedName name="IQ_MACHINERY" hidden="1">"c711"</definedName>
    <definedName name="IQ_MACRO_SURVEY_CONSUMER_SENTIMENT" hidden="1">"c20808"</definedName>
    <definedName name="IQ_MAINT_CAPEX" hidden="1">"c2947"</definedName>
    <definedName name="IQ_MAINT_CAPEX_ACT_OR_EST" hidden="1">"c4458"</definedName>
    <definedName name="IQ_MAINT_CAPEX_ACT_OR_EST_CIQ" hidden="1">"c4987"</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N_INVENTORIES" hidden="1">"c6913"</definedName>
    <definedName name="IQ_MAN_INVENTORIES_APR" hidden="1">"c7573"</definedName>
    <definedName name="IQ_MAN_INVENTORIES_APR_FC" hidden="1">"c8453"</definedName>
    <definedName name="IQ_MAN_INVENTORIES_FC" hidden="1">"c7793"</definedName>
    <definedName name="IQ_MAN_INVENTORIES_POP" hidden="1">"c7133"</definedName>
    <definedName name="IQ_MAN_INVENTORIES_POP_FC" hidden="1">"c8013"</definedName>
    <definedName name="IQ_MAN_INVENTORIES_YOY" hidden="1">"c7353"</definedName>
    <definedName name="IQ_MAN_INVENTORIES_YOY_FC" hidden="1">"c8233"</definedName>
    <definedName name="IQ_MAN_IS_RATIO" hidden="1">"c6912"</definedName>
    <definedName name="IQ_MAN_IS_RATIO_APR" hidden="1">"c7572"</definedName>
    <definedName name="IQ_MAN_IS_RATIO_APR_FC" hidden="1">"c8452"</definedName>
    <definedName name="IQ_MAN_IS_RATIO_FC" hidden="1">"c7792"</definedName>
    <definedName name="IQ_MAN_IS_RATIO_POP" hidden="1">"c7132"</definedName>
    <definedName name="IQ_MAN_IS_RATIO_POP_FC" hidden="1">"c8012"</definedName>
    <definedName name="IQ_MAN_IS_RATIO_YOY" hidden="1">"c7352"</definedName>
    <definedName name="IQ_MAN_IS_RATIO_YOY_FC" hidden="1">"c8232"</definedName>
    <definedName name="IQ_MAN_ORDERS" hidden="1">"c6914"</definedName>
    <definedName name="IQ_MAN_ORDERS_APR" hidden="1">"c7574"</definedName>
    <definedName name="IQ_MAN_ORDERS_APR_FC" hidden="1">"c8454"</definedName>
    <definedName name="IQ_MAN_ORDERS_FC" hidden="1">"c7794"</definedName>
    <definedName name="IQ_MAN_ORDERS_POP" hidden="1">"c7134"</definedName>
    <definedName name="IQ_MAN_ORDERS_POP_FC" hidden="1">"c8014"</definedName>
    <definedName name="IQ_MAN_ORDERS_YOY" hidden="1">"c7354"</definedName>
    <definedName name="IQ_MAN_ORDERS_YOY_FC" hidden="1">"c8234"</definedName>
    <definedName name="IQ_MAN_OUTPUT_HR" hidden="1">"c6915"</definedName>
    <definedName name="IQ_MAN_OUTPUT_HR_APR" hidden="1">"c7575"</definedName>
    <definedName name="IQ_MAN_OUTPUT_HR_APR_FC" hidden="1">"c8455"</definedName>
    <definedName name="IQ_MAN_OUTPUT_HR_FC" hidden="1">"c7795"</definedName>
    <definedName name="IQ_MAN_OUTPUT_HR_POP" hidden="1">"c7135"</definedName>
    <definedName name="IQ_MAN_OUTPUT_HR_POP_FC" hidden="1">"c8015"</definedName>
    <definedName name="IQ_MAN_OUTPUT_HR_YOY" hidden="1">"c7355"</definedName>
    <definedName name="IQ_MAN_OUTPUT_HR_YOY_FC" hidden="1">"c8235"</definedName>
    <definedName name="IQ_MAN_PAYROLLS" hidden="1">"c6916"</definedName>
    <definedName name="IQ_MAN_PAYROLLS_APR" hidden="1">"c7576"</definedName>
    <definedName name="IQ_MAN_PAYROLLS_APR_FC" hidden="1">"c8456"</definedName>
    <definedName name="IQ_MAN_PAYROLLS_FC" hidden="1">"c7796"</definedName>
    <definedName name="IQ_MAN_PAYROLLS_POP" hidden="1">"c7136"</definedName>
    <definedName name="IQ_MAN_PAYROLLS_POP_FC" hidden="1">"c8016"</definedName>
    <definedName name="IQ_MAN_PAYROLLS_YOY" hidden="1">"c7356"</definedName>
    <definedName name="IQ_MAN_PAYROLLS_YOY_FC" hidden="1">"c8236"</definedName>
    <definedName name="IQ_MAN_SHIPMENTS" hidden="1">"c6917"</definedName>
    <definedName name="IQ_MAN_SHIPMENTS_APR" hidden="1">"c7577"</definedName>
    <definedName name="IQ_MAN_SHIPMENTS_APR_FC" hidden="1">"c8457"</definedName>
    <definedName name="IQ_MAN_SHIPMENTS_FC" hidden="1">"c7797"</definedName>
    <definedName name="IQ_MAN_SHIPMENTS_POP" hidden="1">"c7137"</definedName>
    <definedName name="IQ_MAN_SHIPMENTS_POP_FC" hidden="1">"c8017"</definedName>
    <definedName name="IQ_MAN_SHIPMENTS_YOY" hidden="1">"c7357"</definedName>
    <definedName name="IQ_MAN_SHIPMENTS_YOY_FC" hidden="1">"c8237"</definedName>
    <definedName name="IQ_MAN_TOTAL_HR" hidden="1">"c6918"</definedName>
    <definedName name="IQ_MAN_TOTAL_HR_APR" hidden="1">"c7578"</definedName>
    <definedName name="IQ_MAN_TOTAL_HR_APR_FC" hidden="1">"c8458"</definedName>
    <definedName name="IQ_MAN_TOTAL_HR_FC" hidden="1">"c7798"</definedName>
    <definedName name="IQ_MAN_TOTAL_HR_POP" hidden="1">"c7138"</definedName>
    <definedName name="IQ_MAN_TOTAL_HR_POP_FC" hidden="1">"c8018"</definedName>
    <definedName name="IQ_MAN_TOTAL_HR_YOY" hidden="1">"c7358"</definedName>
    <definedName name="IQ_MAN_TOTAL_HR_YOY_FC" hidden="1">"c8238"</definedName>
    <definedName name="IQ_MAN_TRADE_INVENTORIES" hidden="1">"c6910"</definedName>
    <definedName name="IQ_MAN_TRADE_INVENTORIES_APR" hidden="1">"c7570"</definedName>
    <definedName name="IQ_MAN_TRADE_INVENTORIES_APR_FC" hidden="1">"c8450"</definedName>
    <definedName name="IQ_MAN_TRADE_INVENTORIES_FC" hidden="1">"c7790"</definedName>
    <definedName name="IQ_MAN_TRADE_INVENTORIES_POP" hidden="1">"c7130"</definedName>
    <definedName name="IQ_MAN_TRADE_INVENTORIES_POP_FC" hidden="1">"c8010"</definedName>
    <definedName name="IQ_MAN_TRADE_INVENTORIES_YOY" hidden="1">"c7350"</definedName>
    <definedName name="IQ_MAN_TRADE_INVENTORIES_YOY_FC" hidden="1">"c8230"</definedName>
    <definedName name="IQ_MAN_TRADE_IS_RATIO" hidden="1">"c6909"</definedName>
    <definedName name="IQ_MAN_TRADE_IS_RATIO_FC" hidden="1">"c7789"</definedName>
    <definedName name="IQ_MAN_TRADE_IS_RATIO_POP" hidden="1">"c7129"</definedName>
    <definedName name="IQ_MAN_TRADE_IS_RATIO_POP_FC" hidden="1">"c8009"</definedName>
    <definedName name="IQ_MAN_TRADE_IS_RATIO_YOY" hidden="1">"c7349"</definedName>
    <definedName name="IQ_MAN_TRADE_IS_RATIO_YOY_FC" hidden="1">"c8229"</definedName>
    <definedName name="IQ_MAN_TRADE_SALES" hidden="1">"c6911"</definedName>
    <definedName name="IQ_MAN_TRADE_SALES_APR" hidden="1">"c7571"</definedName>
    <definedName name="IQ_MAN_TRADE_SALES_APR_FC" hidden="1">"c8451"</definedName>
    <definedName name="IQ_MAN_TRADE_SALES_FC" hidden="1">"c7791"</definedName>
    <definedName name="IQ_MAN_TRADE_SALES_POP" hidden="1">"c7131"</definedName>
    <definedName name="IQ_MAN_TRADE_SALES_POP_FC" hidden="1">"c8011"</definedName>
    <definedName name="IQ_MAN_TRADE_SALES_YOY" hidden="1">"c7351"</definedName>
    <definedName name="IQ_MAN_TRADE_SALES_YOY_FC" hidden="1">"c8231"</definedName>
    <definedName name="IQ_MAN_WAGES" hidden="1">"c6919"</definedName>
    <definedName name="IQ_MAN_WAGES_APR" hidden="1">"c7579"</definedName>
    <definedName name="IQ_MAN_WAGES_APR_FC" hidden="1">"c8459"</definedName>
    <definedName name="IQ_MAN_WAGES_FC" hidden="1">"c7799"</definedName>
    <definedName name="IQ_MAN_WAGES_POP" hidden="1">"c7139"</definedName>
    <definedName name="IQ_MAN_WAGES_POP_FC" hidden="1">"c8019"</definedName>
    <definedName name="IQ_MAN_WAGES_YOY" hidden="1">"c7359"</definedName>
    <definedName name="IQ_MAN_WAGES_YOY_FC" hidden="1">"c8239"</definedName>
    <definedName name="IQ_MANAGED_PROP" hidden="1">"c8763"</definedName>
    <definedName name="IQ_MANAGED_SQ_FT" hidden="1">"c8779"</definedName>
    <definedName name="IQ_MANAGED_UNITS" hidden="1">"c8771"</definedName>
    <definedName name="IQ_MARGIN_ANNUAL_PREMIUM_EQUIVALENT_NEW_BUSINESS" hidden="1">"c9970"</definedName>
    <definedName name="IQ_MARGIN_PV_PREMIUMS_NEW_BUSINESS" hidden="1">"c9971"</definedName>
    <definedName name="IQ_MARKET_CAP_LFCF" hidden="1">"c2209"</definedName>
    <definedName name="IQ_MARKETCAP" hidden="1">"c712"</definedName>
    <definedName name="IQ_MARKETING" hidden="1">"c2239"</definedName>
    <definedName name="IQ_MARKTCAP" hidden="1">"c258"</definedName>
    <definedName name="IQ_MATURITY_DATE" hidden="1">"c2146"</definedName>
    <definedName name="IQ_MATURITY_ONE_YEAR_LESS_FDIC" hidden="1">"c6425"</definedName>
    <definedName name="IQ_MC_ASO_COVERED_LIVES" hidden="1">"c9918"</definedName>
    <definedName name="IQ_MC_ASO_MEMBERSHIP" hidden="1">"c9921"</definedName>
    <definedName name="IQ_MC_CLAIMS_RESERVES" hidden="1">"c9941"</definedName>
    <definedName name="IQ_MC_COMBINED_RATIO" hidden="1">"c9933"</definedName>
    <definedName name="IQ_MC_DAYS_CLAIMS_PAYABLE" hidden="1">"c9937"</definedName>
    <definedName name="IQ_MC_DAYS_CLAIMS_PAYABLE_EXCL_CAPITATION" hidden="1">"c9938"</definedName>
    <definedName name="IQ_MC_MEDICAL_COSTS_PMPM" hidden="1">"c9925"</definedName>
    <definedName name="IQ_MC_PARENT_CASH" hidden="1">"c9942"</definedName>
    <definedName name="IQ_MC_PREMIUMS_PMPM" hidden="1">"c9924"</definedName>
    <definedName name="IQ_MC_RATIO" hidden="1">"c2783"</definedName>
    <definedName name="IQ_MC_RECEIPT_CYCLE_TIME_DAYS" hidden="1">"c9939"</definedName>
    <definedName name="IQ_MC_RECEIPT_CYCLE_TIME_MONTHS" hidden="1">"c9940"</definedName>
    <definedName name="IQ_MC_RISK_COVERED_LIVES" hidden="1">"c9917"</definedName>
    <definedName name="IQ_MC_RISK_MEMBERSHIP" hidden="1">"c9920"</definedName>
    <definedName name="IQ_MC_SELLILNG_COSTS_RATIO" hidden="1">"c9928"</definedName>
    <definedName name="IQ_MC_SGA_PMPM" hidden="1">"c9926"</definedName>
    <definedName name="IQ_MC_STATUTORY_SURPLUS" hidden="1">"c2772"</definedName>
    <definedName name="IQ_MC_TOTAL_COVERED_LIVES" hidden="1">"c9919"</definedName>
    <definedName name="IQ_MC_TOTAL_MEMBERSHIP" hidden="1">"c9922"</definedName>
    <definedName name="IQ_MC_TOTAL_MEMBERSHIP_CAPITATION" hidden="1">"c9923"</definedName>
    <definedName name="IQ_MC_UNPROCESSED_CLAIMS_INVENTORY_DAYS" hidden="1">"c9936"</definedName>
    <definedName name="IQ_MC_UNPROCESSED_CLAIMS_INVENTORY_NUMBER" hidden="1">"c9934"</definedName>
    <definedName name="IQ_MC_UNPROCESSED_CLAIMS_INVENTORY_VALUE" hidden="1">"c9935"</definedName>
    <definedName name="IQ_MEASURED_ATTRIB_ORE_RESOURCES_ALUM" hidden="1">"c9237"</definedName>
    <definedName name="IQ_MEASURED_ATTRIB_ORE_RESOURCES_COP" hidden="1">"c9181"</definedName>
    <definedName name="IQ_MEASURED_ATTRIB_ORE_RESOURCES_DIAM" hidden="1">"c9661"</definedName>
    <definedName name="IQ_MEASURED_ATTRIB_ORE_RESOURCES_GOLD" hidden="1">"c9022"</definedName>
    <definedName name="IQ_MEASURED_ATTRIB_ORE_RESOURCES_IRON" hidden="1">"c9396"</definedName>
    <definedName name="IQ_MEASURED_ATTRIB_ORE_RESOURCES_LEAD" hidden="1">"c9449"</definedName>
    <definedName name="IQ_MEASURED_ATTRIB_ORE_RESOURCES_MANG" hidden="1">"c9502"</definedName>
    <definedName name="IQ_MEASURED_ATTRIB_ORE_RESOURCES_MOLYB" hidden="1">"c9714"</definedName>
    <definedName name="IQ_MEASURED_ATTRIB_ORE_RESOURCES_NICK" hidden="1">"c9290"</definedName>
    <definedName name="IQ_MEASURED_ATTRIB_ORE_RESOURCES_PLAT" hidden="1">"c9128"</definedName>
    <definedName name="IQ_MEASURED_ATTRIB_ORE_RESOURCES_SILVER" hidden="1">"c9075"</definedName>
    <definedName name="IQ_MEASURED_ATTRIB_ORE_RESOURCES_TITAN" hidden="1">"c9555"</definedName>
    <definedName name="IQ_MEASURED_ATTRIB_ORE_RESOURCES_URAN" hidden="1">"c9608"</definedName>
    <definedName name="IQ_MEASURED_ATTRIB_ORE_RESOURCES_ZINC" hidden="1">"c9343"</definedName>
    <definedName name="IQ_MEASURED_INDICATED_ATTRIB_ORE_RESOURCES_ALUM" hidden="1">"c9239"</definedName>
    <definedName name="IQ_MEASURED_INDICATED_ATTRIB_ORE_RESOURCES_COP" hidden="1">"c9183"</definedName>
    <definedName name="IQ_MEASURED_INDICATED_ATTRIB_ORE_RESOURCES_DIAM" hidden="1">"c9663"</definedName>
    <definedName name="IQ_MEASURED_INDICATED_ATTRIB_ORE_RESOURCES_GOLD" hidden="1">"c9024"</definedName>
    <definedName name="IQ_MEASURED_INDICATED_ATTRIB_ORE_RESOURCES_IRON" hidden="1">"c9398"</definedName>
    <definedName name="IQ_MEASURED_INDICATED_ATTRIB_ORE_RESOURCES_LEAD" hidden="1">"c9451"</definedName>
    <definedName name="IQ_MEASURED_INDICATED_ATTRIB_ORE_RESOURCES_MANG" hidden="1">"c9504"</definedName>
    <definedName name="IQ_MEASURED_INDICATED_ATTRIB_ORE_RESOURCES_MOLYB" hidden="1">"c9716"</definedName>
    <definedName name="IQ_MEASURED_INDICATED_ATTRIB_ORE_RESOURCES_NICK" hidden="1">"c9292"</definedName>
    <definedName name="IQ_MEASURED_INDICATED_ATTRIB_ORE_RESOURCES_PLAT" hidden="1">"c9130"</definedName>
    <definedName name="IQ_MEASURED_INDICATED_ATTRIB_ORE_RESOURCES_SILVER" hidden="1">"c9077"</definedName>
    <definedName name="IQ_MEASURED_INDICATED_ATTRIB_ORE_RESOURCES_TITAN" hidden="1">"c9557"</definedName>
    <definedName name="IQ_MEASURED_INDICATED_ATTRIB_ORE_RESOURCES_URAN" hidden="1">"c9610"</definedName>
    <definedName name="IQ_MEASURED_INDICATED_ATTRIB_ORE_RESOURCES_ZINC" hidden="1">"c9345"</definedName>
    <definedName name="IQ_MEASURED_INDICATED_ORE_RESOURCES_ALUM" hidden="1">"c9226"</definedName>
    <definedName name="IQ_MEASURED_INDICATED_ORE_RESOURCES_COP" hidden="1">"c9170"</definedName>
    <definedName name="IQ_MEASURED_INDICATED_ORE_RESOURCES_DIAM" hidden="1">"c9650"</definedName>
    <definedName name="IQ_MEASURED_INDICATED_ORE_RESOURCES_GOLD" hidden="1">"c9011"</definedName>
    <definedName name="IQ_MEASURED_INDICATED_ORE_RESOURCES_IRON" hidden="1">"c9385"</definedName>
    <definedName name="IQ_MEASURED_INDICATED_ORE_RESOURCES_LEAD" hidden="1">"c9438"</definedName>
    <definedName name="IQ_MEASURED_INDICATED_ORE_RESOURCES_MANG" hidden="1">"c9491"</definedName>
    <definedName name="IQ_MEASURED_INDICATED_ORE_RESOURCES_MOLYB" hidden="1">"c9703"</definedName>
    <definedName name="IQ_MEASURED_INDICATED_ORE_RESOURCES_NICK" hidden="1">"c9279"</definedName>
    <definedName name="IQ_MEASURED_INDICATED_ORE_RESOURCES_PLAT" hidden="1">"c9117"</definedName>
    <definedName name="IQ_MEASURED_INDICATED_ORE_RESOURCES_SILVER" hidden="1">"c9064"</definedName>
    <definedName name="IQ_MEASURED_INDICATED_ORE_RESOURCES_TITAN" hidden="1">"c9544"</definedName>
    <definedName name="IQ_MEASURED_INDICATED_ORE_RESOURCES_URAN" hidden="1">"c9597"</definedName>
    <definedName name="IQ_MEASURED_INDICATED_ORE_RESOURCES_ZINC" hidden="1">"c9332"</definedName>
    <definedName name="IQ_MEASURED_INDICATED_RECOV_RESOURCES_ALUM" hidden="1">"c9234"</definedName>
    <definedName name="IQ_MEASURED_INDICATED_RECOV_RESOURCES_COAL" hidden="1">"c9813"</definedName>
    <definedName name="IQ_MEASURED_INDICATED_RECOV_RESOURCES_COP" hidden="1">"c9178"</definedName>
    <definedName name="IQ_MEASURED_INDICATED_RECOV_RESOURCES_DIAM" hidden="1">"c9658"</definedName>
    <definedName name="IQ_MEASURED_INDICATED_RECOV_RESOURCES_GOLD" hidden="1">"c9019"</definedName>
    <definedName name="IQ_MEASURED_INDICATED_RECOV_RESOURCES_IRON" hidden="1">"c9393"</definedName>
    <definedName name="IQ_MEASURED_INDICATED_RECOV_RESOURCES_LEAD" hidden="1">"c9446"</definedName>
    <definedName name="IQ_MEASURED_INDICATED_RECOV_RESOURCES_MANG" hidden="1">"c9499"</definedName>
    <definedName name="IQ_MEASURED_INDICATED_RECOV_RESOURCES_MET_COAL" hidden="1">"c9753"</definedName>
    <definedName name="IQ_MEASURED_INDICATED_RECOV_RESOURCES_MOLYB" hidden="1">"c9711"</definedName>
    <definedName name="IQ_MEASURED_INDICATED_RECOV_RESOURCES_NICK" hidden="1">"c9287"</definedName>
    <definedName name="IQ_MEASURED_INDICATED_RECOV_RESOURCES_PLAT" hidden="1">"c9125"</definedName>
    <definedName name="IQ_MEASURED_INDICATED_RECOV_RESOURCES_SILVER" hidden="1">"c9072"</definedName>
    <definedName name="IQ_MEASURED_INDICATED_RECOV_RESOURCES_STEAM" hidden="1">"c9783"</definedName>
    <definedName name="IQ_MEASURED_INDICATED_RECOV_RESOURCES_TITAN" hidden="1">"c9552"</definedName>
    <definedName name="IQ_MEASURED_INDICATED_RECOV_RESOURCES_URAN" hidden="1">"c9605"</definedName>
    <definedName name="IQ_MEASURED_INDICATED_RECOV_RESOURCES_ZINC" hidden="1">"c9340"</definedName>
    <definedName name="IQ_MEASURED_INDICATED_RESOURCES_GRADE_ALUM" hidden="1">"c9227"</definedName>
    <definedName name="IQ_MEASURED_INDICATED_RESOURCES_GRADE_COP" hidden="1">"c9171"</definedName>
    <definedName name="IQ_MEASURED_INDICATED_RESOURCES_GRADE_DIAM" hidden="1">"c9651"</definedName>
    <definedName name="IQ_MEASURED_INDICATED_RESOURCES_GRADE_GOLD" hidden="1">"c9012"</definedName>
    <definedName name="IQ_MEASURED_INDICATED_RESOURCES_GRADE_IRON" hidden="1">"c9386"</definedName>
    <definedName name="IQ_MEASURED_INDICATED_RESOURCES_GRADE_LEAD" hidden="1">"c9439"</definedName>
    <definedName name="IQ_MEASURED_INDICATED_RESOURCES_GRADE_MANG" hidden="1">"c9492"</definedName>
    <definedName name="IQ_MEASURED_INDICATED_RESOURCES_GRADE_MOLYB" hidden="1">"c9704"</definedName>
    <definedName name="IQ_MEASURED_INDICATED_RESOURCES_GRADE_NICK" hidden="1">"c9280"</definedName>
    <definedName name="IQ_MEASURED_INDICATED_RESOURCES_GRADE_PLAT" hidden="1">"c9118"</definedName>
    <definedName name="IQ_MEASURED_INDICATED_RESOURCES_GRADE_SILVER" hidden="1">"c9065"</definedName>
    <definedName name="IQ_MEASURED_INDICATED_RESOURCES_GRADE_TITAN" hidden="1">"c9545"</definedName>
    <definedName name="IQ_MEASURED_INDICATED_RESOURCES_GRADE_URAN" hidden="1">"c9598"</definedName>
    <definedName name="IQ_MEASURED_INDICATED_RESOURCES_GRADE_ZINC" hidden="1">"c9333"</definedName>
    <definedName name="IQ_MEASURED_ORE_RESOURCES_ALUM" hidden="1">"c9222"</definedName>
    <definedName name="IQ_MEASURED_ORE_RESOURCES_COP" hidden="1">"c9166"</definedName>
    <definedName name="IQ_MEASURED_ORE_RESOURCES_DIAM" hidden="1">"c9646"</definedName>
    <definedName name="IQ_MEASURED_ORE_RESOURCES_GOLD" hidden="1">"c9007"</definedName>
    <definedName name="IQ_MEASURED_ORE_RESOURCES_IRON" hidden="1">"c9381"</definedName>
    <definedName name="IQ_MEASURED_ORE_RESOURCES_LEAD" hidden="1">"c9434"</definedName>
    <definedName name="IQ_MEASURED_ORE_RESOURCES_MANG" hidden="1">"c9487"</definedName>
    <definedName name="IQ_MEASURED_ORE_RESOURCES_MOLYB" hidden="1">"c9699"</definedName>
    <definedName name="IQ_MEASURED_ORE_RESOURCES_NICK" hidden="1">"c9275"</definedName>
    <definedName name="IQ_MEASURED_ORE_RESOURCES_PLAT" hidden="1">"c9113"</definedName>
    <definedName name="IQ_MEASURED_ORE_RESOURCES_SILVER" hidden="1">"c9060"</definedName>
    <definedName name="IQ_MEASURED_ORE_RESOURCES_TITAN" hidden="1">"c9540"</definedName>
    <definedName name="IQ_MEASURED_ORE_RESOURCES_URAN" hidden="1">"c9593"</definedName>
    <definedName name="IQ_MEASURED_ORE_RESOURCES_ZINC" hidden="1">"c9328"</definedName>
    <definedName name="IQ_MEASURED_RECOV_ATTRIB_RESOURCES_ALUM" hidden="1">"c9242"</definedName>
    <definedName name="IQ_MEASURED_RECOV_ATTRIB_RESOURCES_COAL" hidden="1">"c9816"</definedName>
    <definedName name="IQ_MEASURED_RECOV_ATTRIB_RESOURCES_COP" hidden="1">"c9186"</definedName>
    <definedName name="IQ_MEASURED_RECOV_ATTRIB_RESOURCES_DIAM" hidden="1">"c9666"</definedName>
    <definedName name="IQ_MEASURED_RECOV_ATTRIB_RESOURCES_GOLD" hidden="1">"c9027"</definedName>
    <definedName name="IQ_MEASURED_RECOV_ATTRIB_RESOURCES_IRON" hidden="1">"c9401"</definedName>
    <definedName name="IQ_MEASURED_RECOV_ATTRIB_RESOURCES_LEAD" hidden="1">"c9454"</definedName>
    <definedName name="IQ_MEASURED_RECOV_ATTRIB_RESOURCES_MANG" hidden="1">"c9507"</definedName>
    <definedName name="IQ_MEASURED_RECOV_ATTRIB_RESOURCES_MET_COAL" hidden="1">"c9756"</definedName>
    <definedName name="IQ_MEASURED_RECOV_ATTRIB_RESOURCES_MOLYB" hidden="1">"c9719"</definedName>
    <definedName name="IQ_MEASURED_RECOV_ATTRIB_RESOURCES_NICK" hidden="1">"c9295"</definedName>
    <definedName name="IQ_MEASURED_RECOV_ATTRIB_RESOURCES_PLAT" hidden="1">"c9133"</definedName>
    <definedName name="IQ_MEASURED_RECOV_ATTRIB_RESOURCES_SILVER" hidden="1">"c9080"</definedName>
    <definedName name="IQ_MEASURED_RECOV_ATTRIB_RESOURCES_STEAM" hidden="1">"c9786"</definedName>
    <definedName name="IQ_MEASURED_RECOV_ATTRIB_RESOURCES_TITAN" hidden="1">"c9560"</definedName>
    <definedName name="IQ_MEASURED_RECOV_ATTRIB_RESOURCES_URAN" hidden="1">"c9613"</definedName>
    <definedName name="IQ_MEASURED_RECOV_ATTRIB_RESOURCES_ZINC" hidden="1">"c9348"</definedName>
    <definedName name="IQ_MEASURED_RECOV_RESOURCES_ALUM" hidden="1">"c9232"</definedName>
    <definedName name="IQ_MEASURED_RECOV_RESOURCES_COAL" hidden="1">"c9811"</definedName>
    <definedName name="IQ_MEASURED_RECOV_RESOURCES_COP" hidden="1">"c9176"</definedName>
    <definedName name="IQ_MEASURED_RECOV_RESOURCES_DIAM" hidden="1">"c9656"</definedName>
    <definedName name="IQ_MEASURED_RECOV_RESOURCES_GOLD" hidden="1">"c9017"</definedName>
    <definedName name="IQ_MEASURED_RECOV_RESOURCES_IRON" hidden="1">"c9391"</definedName>
    <definedName name="IQ_MEASURED_RECOV_RESOURCES_LEAD" hidden="1">"c9444"</definedName>
    <definedName name="IQ_MEASURED_RECOV_RESOURCES_MANG" hidden="1">"c9497"</definedName>
    <definedName name="IQ_MEASURED_RECOV_RESOURCES_MET_COAL" hidden="1">"c9751"</definedName>
    <definedName name="IQ_MEASURED_RECOV_RESOURCES_MOLYB" hidden="1">"c9709"</definedName>
    <definedName name="IQ_MEASURED_RECOV_RESOURCES_NICK" hidden="1">"c9285"</definedName>
    <definedName name="IQ_MEASURED_RECOV_RESOURCES_PLAT" hidden="1">"c9123"</definedName>
    <definedName name="IQ_MEASURED_RECOV_RESOURCES_SILVER" hidden="1">"c9070"</definedName>
    <definedName name="IQ_MEASURED_RECOV_RESOURCES_STEAM" hidden="1">"c9781"</definedName>
    <definedName name="IQ_MEASURED_RECOV_RESOURCES_TITAN" hidden="1">"c9550"</definedName>
    <definedName name="IQ_MEASURED_RECOV_RESOURCES_URAN" hidden="1">"c9603"</definedName>
    <definedName name="IQ_MEASURED_RECOV_RESOURCES_ZINC" hidden="1">"c9338"</definedName>
    <definedName name="IQ_MEASURED_RESOURCES_CALORIFIC_VALUE_COAL" hidden="1">"c9806"</definedName>
    <definedName name="IQ_MEASURED_RESOURCES_CALORIFIC_VALUE_MET_COAL" hidden="1">"c9746"</definedName>
    <definedName name="IQ_MEASURED_RESOURCES_CALORIFIC_VALUE_STEAM" hidden="1">"c9776"</definedName>
    <definedName name="IQ_MEASURED_RESOURCES_GRADE_ALUM" hidden="1">"c9223"</definedName>
    <definedName name="IQ_MEASURED_RESOURCES_GRADE_COP" hidden="1">"c9167"</definedName>
    <definedName name="IQ_MEASURED_RESOURCES_GRADE_DIAM" hidden="1">"c9647"</definedName>
    <definedName name="IQ_MEASURED_RESOURCES_GRADE_GOLD" hidden="1">"c9008"</definedName>
    <definedName name="IQ_MEASURED_RESOURCES_GRADE_IRON" hidden="1">"c9382"</definedName>
    <definedName name="IQ_MEASURED_RESOURCES_GRADE_LEAD" hidden="1">"c9435"</definedName>
    <definedName name="IQ_MEASURED_RESOURCES_GRADE_MANG" hidden="1">"c9488"</definedName>
    <definedName name="IQ_MEASURED_RESOURCES_GRADE_MOLYB" hidden="1">"c9700"</definedName>
    <definedName name="IQ_MEASURED_RESOURCES_GRADE_NICK" hidden="1">"c9276"</definedName>
    <definedName name="IQ_MEASURED_RESOURCES_GRADE_PLAT" hidden="1">"c9114"</definedName>
    <definedName name="IQ_MEASURED_RESOURCES_GRADE_SILVER" hidden="1">"c9061"</definedName>
    <definedName name="IQ_MEASURED_RESOURCES_GRADE_TITAN" hidden="1">"c9541"</definedName>
    <definedName name="IQ_MEASURED_RESOURCES_GRADE_URAN" hidden="1">"c9594"</definedName>
    <definedName name="IQ_MEASURED_RESOURCES_GRADE_ZINC" hidden="1">"c9329"</definedName>
    <definedName name="IQ_MEDIAN_NEW_HOME_SALES_APR_FC_UNUSED" hidden="1">"c8460"</definedName>
    <definedName name="IQ_MEDIAN_NEW_HOME_SALES_APR_FC_UNUSED_UNUSED_UNUSED" hidden="1">"c8460"</definedName>
    <definedName name="IQ_MEDIAN_NEW_HOME_SALES_APR_UNUSED" hidden="1">"c7580"</definedName>
    <definedName name="IQ_MEDIAN_NEW_HOME_SALES_APR_UNUSED_UNUSED_UNUSED" hidden="1">"c7580"</definedName>
    <definedName name="IQ_MEDIAN_NEW_HOME_SALES_FC_UNUSED" hidden="1">"c7800"</definedName>
    <definedName name="IQ_MEDIAN_NEW_HOME_SALES_FC_UNUSED_UNUSED_UNUSED" hidden="1">"c7800"</definedName>
    <definedName name="IQ_MEDIAN_NEW_HOME_SALES_POP_FC_UNUSED" hidden="1">"c8020"</definedName>
    <definedName name="IQ_MEDIAN_NEW_HOME_SALES_POP_FC_UNUSED_UNUSED_UNUSED" hidden="1">"c8020"</definedName>
    <definedName name="IQ_MEDIAN_NEW_HOME_SALES_POP_UNUSED" hidden="1">"c7140"</definedName>
    <definedName name="IQ_MEDIAN_NEW_HOME_SALES_POP_UNUSED_UNUSED_UNUSED" hidden="1">"c7140"</definedName>
    <definedName name="IQ_MEDIAN_NEW_HOME_SALES_UNUSED" hidden="1">"c6920"</definedName>
    <definedName name="IQ_MEDIAN_NEW_HOME_SALES_UNUSED_UNUSED_UNUSED" hidden="1">"c6920"</definedName>
    <definedName name="IQ_MEDIAN_NEW_HOME_SALES_YOY_FC_UNUSED" hidden="1">"c8240"</definedName>
    <definedName name="IQ_MEDIAN_NEW_HOME_SALES_YOY_FC_UNUSED_UNUSED_UNUSED" hidden="1">"c8240"</definedName>
    <definedName name="IQ_MEDIAN_NEW_HOME_SALES_YOY_UNUSED" hidden="1">"c7360"</definedName>
    <definedName name="IQ_MEDIAN_NEW_HOME_SALES_YOY_UNUSED_UNUSED_UNUSED" hidden="1">"c7360"</definedName>
    <definedName name="IQ_MEDIAN_TARGET_PRICE" hidden="1">"c1650"</definedName>
    <definedName name="IQ_MEDIAN_TARGET_PRICE_CIQ" hidden="1">"c4658"</definedName>
    <definedName name="IQ_MEDIAN_TARGET_PRICE_REUT" hidden="1">"c5316"</definedName>
    <definedName name="IQ_MEDIAN_TARGET_PRICE_THOM" hidden="1">"c5095"</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_RECOV_ATTRIB_RESOURCES_ALUM" hidden="1">"c9244"</definedName>
    <definedName name="IQ_MI_RECOV_ATTRIB_RESOURCES_COAL" hidden="1">"c9818"</definedName>
    <definedName name="IQ_MI_RECOV_ATTRIB_RESOURCES_COP" hidden="1">"c9188"</definedName>
    <definedName name="IQ_MI_RECOV_ATTRIB_RESOURCES_DIAM" hidden="1">"c9668"</definedName>
    <definedName name="IQ_MI_RECOV_ATTRIB_RESOURCES_GOLD" hidden="1">"c9029"</definedName>
    <definedName name="IQ_MI_RECOV_ATTRIB_RESOURCES_IRON" hidden="1">"c9403"</definedName>
    <definedName name="IQ_MI_RECOV_ATTRIB_RESOURCES_LEAD" hidden="1">"c9456"</definedName>
    <definedName name="IQ_MI_RECOV_ATTRIB_RESOURCES_MANG" hidden="1">"c9509"</definedName>
    <definedName name="IQ_MI_RECOV_ATTRIB_RESOURCES_MET_COAL" hidden="1">"c9758"</definedName>
    <definedName name="IQ_MI_RECOV_ATTRIB_RESOURCES_MOLYB" hidden="1">"c9721"</definedName>
    <definedName name="IQ_MI_RECOV_ATTRIB_RESOURCES_NICK" hidden="1">"c9297"</definedName>
    <definedName name="IQ_MI_RECOV_ATTRIB_RESOURCES_PLAT" hidden="1">"c9135"</definedName>
    <definedName name="IQ_MI_RECOV_ATTRIB_RESOURCES_SILVER" hidden="1">"c9082"</definedName>
    <definedName name="IQ_MI_RECOV_ATTRIB_RESOURCES_STEAM" hidden="1">"c9788"</definedName>
    <definedName name="IQ_MI_RECOV_ATTRIB_RESOURCES_TITAN" hidden="1">"c9562"</definedName>
    <definedName name="IQ_MI_RECOV_ATTRIB_RESOURCES_URAN" hidden="1">"c9615"</definedName>
    <definedName name="IQ_MI_RECOV_ATTRIB_RESOURCES_ZINC" hidden="1">"c9350"</definedName>
    <definedName name="IQ_MI_RESOURCES_CALORIFIC_VALUE_COAL" hidden="1">"c9808"</definedName>
    <definedName name="IQ_MI_RESOURCES_CALORIFIC_VALUE_MET_COAL" hidden="1">"c9748"</definedName>
    <definedName name="IQ_MI_RESOURCES_CALORIFIC_VALUE_STEAM" hidden="1">"c9778"</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CIQ" hidden="1">"c4041"</definedName>
    <definedName name="IQ_MKTCAP_TOTAL_REV_FWD_REUT" hidden="1">"c4048"</definedName>
    <definedName name="IQ_MKTCAP_TOTAL_REV_FWD_THOM" hidden="1">"c4055"</definedName>
    <definedName name="IQ_MM_ACCOUNT" hidden="1">"c743"</definedName>
    <definedName name="IQ_MM_ACCRETION_EXPENSE" hidden="1">"c9845"</definedName>
    <definedName name="IQ_MM_ARO_BEG" hidden="1">"c9842"</definedName>
    <definedName name="IQ_MM_ARO_TOTAL" hidden="1">"c9850"</definedName>
    <definedName name="IQ_MM_CURRENT_PORT_ARO" hidden="1">"c9851"</definedName>
    <definedName name="IQ_MM_DEVELOPED_ACREAGE" hidden="1">"c9832"</definedName>
    <definedName name="IQ_MM_DEVELOPED_SQ_KMS" hidden="1">"c9831"</definedName>
    <definedName name="IQ_MM_DEVELOPED_SQ_MILES" hidden="1">"c9833"</definedName>
    <definedName name="IQ_MM_EXPLORATION_EXPENDITURE_TOT" hidden="1">"c9840"</definedName>
    <definedName name="IQ_MM_FX_ADJUSTMENT" hidden="1">"c9847"</definedName>
    <definedName name="IQ_MM_LIABILITIES_INCURRED_ACQUIRED" hidden="1">"c9843"</definedName>
    <definedName name="IQ_MM_LIABILITIES_REL_SPIN_OFFS" hidden="1">"c9848"</definedName>
    <definedName name="IQ_MM_LIABILITIES_SETTLED_DISPOSED" hidden="1">"c9844"</definedName>
    <definedName name="IQ_MM_NON_CURRENT_PORT_ARO" hidden="1">"c9852"</definedName>
    <definedName name="IQ_MM_NUMBER_MINES" hidden="1">"c9839"</definedName>
    <definedName name="IQ_MM_OTHER_ADJUSTMENTS_ARO" hidden="1">"c9849"</definedName>
    <definedName name="IQ_MM_REMAINING_MINE_LIFE" hidden="1">"c9838"</definedName>
    <definedName name="IQ_MM_RESOURCES_INCL_EXCL_RESERVES" hidden="1">"c9841"</definedName>
    <definedName name="IQ_MM_REVISIONS_ESTIMATE" hidden="1">"c9846"</definedName>
    <definedName name="IQ_MM_STRIPPING_RATIO" hidden="1">"c9837"</definedName>
    <definedName name="IQ_MM_UNDEVELOPED_ACREAGE" hidden="1">"c9835"</definedName>
    <definedName name="IQ_MM_UNDEVELOPED_SQ_KMS" hidden="1">"c9834"</definedName>
    <definedName name="IQ_MM_UNDEVELOPED_SQ_MILES" hidden="1">"c9836"</definedName>
    <definedName name="IQ_MONEY_MARKET_DEPOSIT_ACCOUNTS_FDIC" hidden="1">"c6553"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BACKED_SECURITIES_FDIC" hidden="1">"c6402"</definedName>
    <definedName name="IQ_MORTGAGE_SERV_RIGHTS" hidden="1">"c2242"</definedName>
    <definedName name="IQ_MORTGAGE_SERVICING_FDIC" hidden="1">"c6335"</definedName>
    <definedName name="IQ_MTD" hidden="1">800000</definedName>
    <definedName name="IQ_MULTIFAMILY_RESIDENTIAL_LOANS_FDIC" hidden="1">"c6311"</definedName>
    <definedName name="IQ_NAMES_REVISION_DATE_" hidden="1">44320.2520486111</definedName>
    <definedName name="IQ_NAPM_BUS_CONDITIONS" hidden="1">"c6921"</definedName>
    <definedName name="IQ_NAPM_BUS_CONDITIONS_APR" hidden="1">"c7581"</definedName>
    <definedName name="IQ_NAPM_BUS_CONDITIONS_APR_FC" hidden="1">"c8461"</definedName>
    <definedName name="IQ_NAPM_BUS_CONDITIONS_FC" hidden="1">"c7801"</definedName>
    <definedName name="IQ_NAPM_BUS_CONDITIONS_POP" hidden="1">"c7141"</definedName>
    <definedName name="IQ_NAPM_BUS_CONDITIONS_POP_FC" hidden="1">"c8021"</definedName>
    <definedName name="IQ_NAPM_BUS_CONDITIONS_YOY" hidden="1">"c7361"</definedName>
    <definedName name="IQ_NAPM_BUS_CONDITIONS_YOY_FC" hidden="1">"c8241"</definedName>
    <definedName name="IQ_NAV_ACT_OR_EST" hidden="1">"c2225"</definedName>
    <definedName name="IQ_NAV_ACT_OR_EST_THOM" hidden="1">"c5607"</definedName>
    <definedName name="IQ_NAV_DET_EST_CURRENCY_THOM" hidden="1">"c12490"</definedName>
    <definedName name="IQ_NAV_DET_EST_DATE_THOM" hidden="1">"c12241"</definedName>
    <definedName name="IQ_NAV_DET_EST_INCL_THOM" hidden="1">"c12373"</definedName>
    <definedName name="IQ_NAV_DET_EST_ORIGIN_THOM" hidden="1">"c12707"</definedName>
    <definedName name="IQ_NAV_DET_EST_THOM" hidden="1">"c12091"</definedName>
    <definedName name="IQ_NAV_EST" hidden="1">"c1751"</definedName>
    <definedName name="IQ_NAV_EST_THOM" hidden="1">"c5601"</definedName>
    <definedName name="IQ_NAV_HIGH_EST" hidden="1">"c1753"</definedName>
    <definedName name="IQ_NAV_HIGH_EST_THOM" hidden="1">"c5604"</definedName>
    <definedName name="IQ_NAV_LOW_EST" hidden="1">"c1754"</definedName>
    <definedName name="IQ_NAV_LOW_EST_THOM" hidden="1">"c5605"</definedName>
    <definedName name="IQ_NAV_MEDIAN_EST" hidden="1">"c1752"</definedName>
    <definedName name="IQ_NAV_MEDIAN_EST_THOM" hidden="1">"c5602"</definedName>
    <definedName name="IQ_NAV_NUM_EST" hidden="1">"c1755"</definedName>
    <definedName name="IQ_NAV_NUM_EST_THOM" hidden="1">"c5606"</definedName>
    <definedName name="IQ_NAV_SHARE_ACT_OR_EST" hidden="1">"c2225"</definedName>
    <definedName name="IQ_NAV_SHARE_ACT_OR_EST_REUT" hidden="1">"c5623"</definedName>
    <definedName name="IQ_NAV_SHARE_DET_EST_ORIGIN" hidden="1">"c12585"</definedName>
    <definedName name="IQ_NAV_SHARE_DET_EST_ORIGIN_THOM" hidden="1">"c12611"</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AV_STDDEV_EST_THOM" hidden="1">"c5603"</definedName>
    <definedName name="IQ_NET_CHANGE" hidden="1">"c749"</definedName>
    <definedName name="IQ_NET_CHARGE_OFFS_FDIC" hidden="1">"c6641"</definedName>
    <definedName name="IQ_NET_CHARGE_OFFS_LOANS_FDIC" hidden="1">"c6751"</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ACT_OR_EST_THOM" hidden="1">"c5309"</definedName>
    <definedName name="IQ_NET_DEBT_DET_EST" hidden="1">"c12061"</definedName>
    <definedName name="IQ_NET_DEBT_DET_EST_CURRENCY" hidden="1">"c12468"</definedName>
    <definedName name="IQ_NET_DEBT_DET_EST_CURRENCY_THOM" hidden="1">"c12491"</definedName>
    <definedName name="IQ_NET_DEBT_DET_EST_DATE" hidden="1">"c12214"</definedName>
    <definedName name="IQ_NET_DEBT_DET_EST_DATE_THOM" hidden="1">"c12242"</definedName>
    <definedName name="IQ_NET_DEBT_DET_EST_INCL" hidden="1">"c12351"</definedName>
    <definedName name="IQ_NET_DEBT_DET_EST_INCL_THOM" hidden="1">"c12374"</definedName>
    <definedName name="IQ_NET_DEBT_DET_EST_ORIGIN" hidden="1">"c12586"</definedName>
    <definedName name="IQ_NET_DEBT_DET_EST_ORIGIN_THOM" hidden="1">"c12612"</definedName>
    <definedName name="IQ_NET_DEBT_DET_EST_THOM" hidden="1">"c12092"</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EST_THOM" hidden="1">"c4027"</definedName>
    <definedName name="IQ_NET_DEBT_GUIDANCE" hidden="1">"c4467"</definedName>
    <definedName name="IQ_NET_DEBT_HIGH_EST" hidden="1">"c3518"</definedName>
    <definedName name="IQ_NET_DEBT_HIGH_EST_REUT" hidden="1">"c3978"</definedName>
    <definedName name="IQ_NET_DEBT_HIGH_EST_THOM" hidden="1">"c4029"</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EST_THOM" hidden="1">"c4030"</definedName>
    <definedName name="IQ_NET_DEBT_LOW_GUIDANCE" hidden="1">"c4221"</definedName>
    <definedName name="IQ_NET_DEBT_MEDIAN_EST" hidden="1">"c3520"</definedName>
    <definedName name="IQ_NET_DEBT_MEDIAN_EST_REUT" hidden="1">"c3977"</definedName>
    <definedName name="IQ_NET_DEBT_MEDIAN_EST_THOM" hidden="1">"c4028"</definedName>
    <definedName name="IQ_NET_DEBT_NUM_EST" hidden="1">"c3515"</definedName>
    <definedName name="IQ_NET_DEBT_NUM_EST_REUT" hidden="1">"c3980"</definedName>
    <definedName name="IQ_NET_DEBT_NUM_EST_THOM" hidden="1">"c4031"</definedName>
    <definedName name="IQ_NET_DEBT_STDDEV_EST" hidden="1">"c3516"</definedName>
    <definedName name="IQ_NET_DEBT_STDDEV_EST_REUT" hidden="1">"c3981"</definedName>
    <definedName name="IQ_NET_DEBT_STDDEV_EST_THOM" hidden="1">"c4032"</definedName>
    <definedName name="IQ_NET_EARNED" hidden="1">"c2734"</definedName>
    <definedName name="IQ_NET_INC" hidden="1">"c781"</definedName>
    <definedName name="IQ_NET_INC_10K" hidden="1">"IQ_NET_INC_10K"</definedName>
    <definedName name="IQ_NET_INC_10Q" hidden="1">"IQ_NET_INC_10Q"</definedName>
    <definedName name="IQ_NET_INC_10Q1" hidden="1">"IQ_NET_INC_10Q1"</definedName>
    <definedName name="IQ_NET_INC_BEFORE" hidden="1">"c344"</definedName>
    <definedName name="IQ_NET_INC_CF" hidden="1">"c793"</definedName>
    <definedName name="IQ_NET_INC_GROWTH_1" hidden="1">"IQ_NET_INC_GROWTH_1"</definedName>
    <definedName name="IQ_NET_INC_GROWTH_2" hidden="1">"IQ_NET_INC_GROWTH_2"</definedName>
    <definedName name="IQ_NET_INC_MARGIN" hidden="1">"c794"</definedName>
    <definedName name="IQ_NET_INCOME_FDIC" hidden="1">"c6587"</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AFTER_LL_BNK_SUBTOTAL_AP" hidden="1">"c8979"</definedName>
    <definedName name="IQ_NET_INT_INC_BNK" hidden="1">"c764"</definedName>
    <definedName name="IQ_NET_INT_INC_BNK_AP" hidden="1">"c8874"</definedName>
    <definedName name="IQ_NET_INT_INC_BNK_AP_ABS" hidden="1">"c8893"</definedName>
    <definedName name="IQ_NET_INT_INC_BNK_FDIC" hidden="1">"c6570"</definedName>
    <definedName name="IQ_NET_INT_INC_BNK_NAME_AP" hidden="1">"c8912"</definedName>
    <definedName name="IQ_NET_INT_INC_BNK_NAME_AP_ABS" hidden="1">"c8931"</definedName>
    <definedName name="IQ_NET_INT_INC_BNK_SUBTOTAL_AP" hidden="1">"c8978"</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"c764"</definedName>
    <definedName name="IQ_NET_INTEREST_INC_AFTER_LL" hidden="1">"c1604"</definedName>
    <definedName name="IQ_NET_INTEREST_MARGIN_FDIC" hidden="1">"c6726"</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LEASES_CORE_DEPOSITS_FDIC" hidden="1">"c6743"</definedName>
    <definedName name="IQ_NET_LOANS_LEASES_DEPOSITS_FDIC" hidden="1">"c6742"</definedName>
    <definedName name="IQ_NET_LOANS_TOTAL_DEPOSITS" hidden="1">"c779"</definedName>
    <definedName name="IQ_NET_OPERATING_INCOME_ASSETS_FDIC" hidden="1">"c6729"</definedName>
    <definedName name="IQ_NET_RENTAL_EXP_FN" hidden="1">"c780"</definedName>
    <definedName name="IQ_NET_SECURITIZATION_INCOME_FDIC" hidden="1">"c6669"</definedName>
    <definedName name="IQ_NET_SERVICING_FEES_FDIC" hidden="1">"c6668"</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EXT_YR_PROD_EST_MAX_ALUM" hidden="1">"c9251"</definedName>
    <definedName name="IQ_NEXT_YR_PROD_EST_MAX_CATHODE_COP" hidden="1">"c9198"</definedName>
    <definedName name="IQ_NEXT_YR_PROD_EST_MAX_COP" hidden="1">"c9196"</definedName>
    <definedName name="IQ_NEXT_YR_PROD_EST_MAX_DIAM" hidden="1">"c9675"</definedName>
    <definedName name="IQ_NEXT_YR_PROD_EST_MAX_GOLD" hidden="1">"c9036"</definedName>
    <definedName name="IQ_NEXT_YR_PROD_EST_MAX_IRON" hidden="1">"c9410"</definedName>
    <definedName name="IQ_NEXT_YR_PROD_EST_MAX_LEAD" hidden="1">"c9463"</definedName>
    <definedName name="IQ_NEXT_YR_PROD_EST_MAX_MANG" hidden="1">"c9516"</definedName>
    <definedName name="IQ_NEXT_YR_PROD_EST_MAX_MOLYB" hidden="1">"c9728"</definedName>
    <definedName name="IQ_NEXT_YR_PROD_EST_MAX_NICK" hidden="1">"c9304"</definedName>
    <definedName name="IQ_NEXT_YR_PROD_EST_MAX_PLAT" hidden="1">"c9142"</definedName>
    <definedName name="IQ_NEXT_YR_PROD_EST_MAX_SILVER" hidden="1">"c9089"</definedName>
    <definedName name="IQ_NEXT_YR_PROD_EST_MAX_TITAN" hidden="1">"c9569"</definedName>
    <definedName name="IQ_NEXT_YR_PROD_EST_MAX_URAN" hidden="1">"c9622"</definedName>
    <definedName name="IQ_NEXT_YR_PROD_EST_MAX_ZINC" hidden="1">"c9357"</definedName>
    <definedName name="IQ_NEXT_YR_PROD_EST_MIN_ALUM" hidden="1">"c9250"</definedName>
    <definedName name="IQ_NEXT_YR_PROD_EST_MIN_CATHODE_COP" hidden="1">"c9197"</definedName>
    <definedName name="IQ_NEXT_YR_PROD_EST_MIN_COP" hidden="1">"c9195"</definedName>
    <definedName name="IQ_NEXT_YR_PROD_EST_MIN_DIAM" hidden="1">"c9674"</definedName>
    <definedName name="IQ_NEXT_YR_PROD_EST_MIN_GOLD" hidden="1">"c9035"</definedName>
    <definedName name="IQ_NEXT_YR_PROD_EST_MIN_IRON" hidden="1">"c9409"</definedName>
    <definedName name="IQ_NEXT_YR_PROD_EST_MIN_LEAD" hidden="1">"c9462"</definedName>
    <definedName name="IQ_NEXT_YR_PROD_EST_MIN_MANG" hidden="1">"c9515"</definedName>
    <definedName name="IQ_NEXT_YR_PROD_EST_MIN_MOLYB" hidden="1">"c9727"</definedName>
    <definedName name="IQ_NEXT_YR_PROD_EST_MIN_NICK" hidden="1">"c9303"</definedName>
    <definedName name="IQ_NEXT_YR_PROD_EST_MIN_PLAT" hidden="1">"c9141"</definedName>
    <definedName name="IQ_NEXT_YR_PROD_EST_MIN_SILVER" hidden="1">"c9088"</definedName>
    <definedName name="IQ_NEXT_YR_PROD_EST_MIN_TITAN" hidden="1">"c9568"</definedName>
    <definedName name="IQ_NEXT_YR_PROD_EST_MIN_URAN" hidden="1">"c9621"</definedName>
    <definedName name="IQ_NEXT_YR_PROD_EST_MIN_ZINC" hidden="1">"c9356"</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CT_OR_EST_THOM" hidden="1">"c5306"</definedName>
    <definedName name="IQ_NI_AFTER_CAPITALIZED" hidden="1">"c788"</definedName>
    <definedName name="IQ_NI_AVAIL_EXCL" hidden="1">"c789"</definedName>
    <definedName name="IQ_NI_AVAIL_EXCL_MARGIN" hidden="1">"c790"</definedName>
    <definedName name="IQ_NI_AVAIL_INCL" hidden="1">"c791"</definedName>
    <definedName name="IQ_NI_AVAIL_SUBTOTAL_AP" hidden="1">"c8984"</definedName>
    <definedName name="IQ_NI_BEFORE_CAPITALIZED" hidden="1">"c792"</definedName>
    <definedName name="IQ_NI_CF" hidden="1">"c793"</definedName>
    <definedName name="IQ_NI_CHARGES_AP" hidden="1">"c8879"</definedName>
    <definedName name="IQ_NI_CHARGES_AP_ABS" hidden="1">"c8898"</definedName>
    <definedName name="IQ_NI_CHARGES_NAME_AP" hidden="1">"c8917"</definedName>
    <definedName name="IQ_NI_CHARGES_NAME_AP_ABS" hidden="1">"c8936"</definedName>
    <definedName name="IQ_NI_DET_EST" hidden="1">"c12062"</definedName>
    <definedName name="IQ_NI_DET_EST_CURRENCY" hidden="1">"c12469"</definedName>
    <definedName name="IQ_NI_DET_EST_CURRENCY_THOM" hidden="1">"c12492"</definedName>
    <definedName name="IQ_NI_DET_EST_DATE" hidden="1">"c12215"</definedName>
    <definedName name="IQ_NI_DET_EST_DATE_THOM" hidden="1">"c12243"</definedName>
    <definedName name="IQ_NI_DET_EST_INCL" hidden="1">"c12352"</definedName>
    <definedName name="IQ_NI_DET_EST_INCL_THOM" hidden="1">"c12375"</definedName>
    <definedName name="IQ_NI_DET_EST_ORIGIN" hidden="1">"c12587"</definedName>
    <definedName name="IQ_NI_DET_EST_ORIGIN_THOM" hidden="1">"c12613"</definedName>
    <definedName name="IQ_NI_DET_EST_THOM" hidden="1">"c12093"</definedName>
    <definedName name="IQ_NI_EST" hidden="1">"c1716"</definedName>
    <definedName name="IQ_NI_EST_REUT" hidden="1">"c5368"</definedName>
    <definedName name="IQ_NI_EST_THOM" hidden="1">"c5126"</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DET_EST" hidden="1">"c12063"</definedName>
    <definedName name="IQ_NI_GW_DET_EST_CURRENCY" hidden="1">"c12470"</definedName>
    <definedName name="IQ_NI_GW_DET_EST_DATE" hidden="1">"c12216"</definedName>
    <definedName name="IQ_NI_GW_DET_EST_INCL" hidden="1">"c12353"</definedName>
    <definedName name="IQ_NI_GW_EST" hidden="1">"c1723"</definedName>
    <definedName name="IQ_NI_GW_EST_REUT" hidden="1">"c5375"</definedName>
    <definedName name="IQ_NI_GW_GUIDANCE" hidden="1">"c4471"</definedName>
    <definedName name="IQ_NI_GW_HIGH_EST" hidden="1">"c1725"</definedName>
    <definedName name="IQ_NI_GW_HIGH_EST_REUT" hidden="1">"c5377"</definedName>
    <definedName name="IQ_NI_GW_HIGH_GUIDANCE" hidden="1">"c4178"</definedName>
    <definedName name="IQ_NI_GW_LOW_EST" hidden="1">"c1726"</definedName>
    <definedName name="IQ_NI_GW_LOW_EST_REUT" hidden="1">"c5378"</definedName>
    <definedName name="IQ_NI_GW_LOW_GUIDANCE" hidden="1">"c4218"</definedName>
    <definedName name="IQ_NI_GW_MEDIAN_EST" hidden="1">"c1724"</definedName>
    <definedName name="IQ_NI_GW_MEDIAN_EST_REUT" hidden="1">"c5376"</definedName>
    <definedName name="IQ_NI_GW_NUM_EST" hidden="1">"c1727"</definedName>
    <definedName name="IQ_NI_GW_NUM_EST_REUT" hidden="1">"c5379"</definedName>
    <definedName name="IQ_NI_GW_STDDEV_EST" hidden="1">"c1728"</definedName>
    <definedName name="IQ_NI_GW_STDDEV_EST_REUT" hidden="1">"c5380"</definedName>
    <definedName name="IQ_NI_HIGH_EST" hidden="1">"c1718"</definedName>
    <definedName name="IQ_NI_HIGH_EST_REUT" hidden="1">"c5370"</definedName>
    <definedName name="IQ_NI_HIGH_EST_THOM" hidden="1">"c5128"</definedName>
    <definedName name="IQ_NI_HIGH_GUIDANCE" hidden="1">"c4176"</definedName>
    <definedName name="IQ_NI_LOW_EST" hidden="1">"c1719"</definedName>
    <definedName name="IQ_NI_LOW_EST_REUT" hidden="1">"c5371"</definedName>
    <definedName name="IQ_NI_LOW_EST_THOM" hidden="1">"c5129"</definedName>
    <definedName name="IQ_NI_LOW_GUIDANCE" hidden="1">"c4216"</definedName>
    <definedName name="IQ_NI_MARGIN" hidden="1">"c794"</definedName>
    <definedName name="IQ_NI_MEDIAN_EST" hidden="1">"c1717"</definedName>
    <definedName name="IQ_NI_MEDIAN_EST_REUT" hidden="1">"c5369"</definedName>
    <definedName name="IQ_NI_MEDIAN_EST_THOM" hidden="1">"c5127"</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NUM_EST_THOM" hidden="1">"c5130"</definedName>
    <definedName name="IQ_NI_REPORTED_DET_EST_ORIGIN" hidden="1">"c12588"</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ACT_OR_EST_CIQ" hidden="1">"c5012"</definedName>
    <definedName name="IQ_NI_SBC_EST" hidden="1">"c4473"</definedName>
    <definedName name="IQ_NI_SBC_GUIDANCE" hidden="1">"c4475"</definedName>
    <definedName name="IQ_NI_SBC_GW_ACT_OR_EST" hidden="1">"c4478"</definedName>
    <definedName name="IQ_NI_SBC_GW_ACT_OR_EST_CIQ" hidden="1">"c5016"</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I_STDDEV_EST_THOM" hidden="1">"c5131"</definedName>
    <definedName name="IQ_NI_SUBTOTAL_AP" hidden="1">"c8983"</definedName>
    <definedName name="IQ_NLA_PCT_LEASED_CONSOL" hidden="1">"c8815"</definedName>
    <definedName name="IQ_NLA_PCT_LEASED_MANAGED" hidden="1">"c8817"</definedName>
    <definedName name="IQ_NLA_PCT_LEASED_OTHER" hidden="1">"c8818"</definedName>
    <definedName name="IQ_NLA_PCT_LEASED_TOTAL" hidden="1">"c8819"</definedName>
    <definedName name="IQ_NLA_PCT_LEASED_UNCONSOL" hidden="1">"c8816"</definedName>
    <definedName name="IQ_NLA_SQ_FT_CONSOL" hidden="1">"c8800"</definedName>
    <definedName name="IQ_NLA_SQ_FT_MANAGED" hidden="1">"c8802"</definedName>
    <definedName name="IQ_NLA_SQ_FT_OTHER" hidden="1">"c8803"</definedName>
    <definedName name="IQ_NLA_SQ_FT_TOTAL" hidden="1">"c8804"</definedName>
    <definedName name="IQ_NLA_SQ_FT_UNCONSOL" hidden="1">"c8801"</definedName>
    <definedName name="IQ_NLA_SQ_METER_CONSOL" hidden="1">"c8805"</definedName>
    <definedName name="IQ_NLA_SQ_METER_MANAGED" hidden="1">"c8807"</definedName>
    <definedName name="IQ_NLA_SQ_METER_OTHER" hidden="1">"c8808"</definedName>
    <definedName name="IQ_NLA_SQ_METER_TOTAL" hidden="1">"c8809"</definedName>
    <definedName name="IQ_NLA_SQ_METER_UNCONSOL" hidden="1">"c8806"</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"c797"</definedName>
    <definedName name="IQ_NON_CASH_ITEMS" hidden="1">"c797"</definedName>
    <definedName name="IQ_NON_INS_EXP" hidden="1">"c798"</definedName>
    <definedName name="IQ_NON_INS_REV" hidden="1">"c799"</definedName>
    <definedName name="IQ_NON_INT_BEAR_CD" hidden="1">"c800"</definedName>
    <definedName name="IQ_NON_INT_BEARING_DEPOSITS" hidden="1">"c800"</definedName>
    <definedName name="IQ_NON_INT_EXP" hidden="1">"c801"</definedName>
    <definedName name="IQ_NON_INT_EXP_BNK_AP" hidden="1">"c8877"</definedName>
    <definedName name="IQ_NON_INT_EXP_BNK_AP_ABS" hidden="1">"c8896"</definedName>
    <definedName name="IQ_NON_INT_EXP_BNK_NAME_AP" hidden="1">"c8915"</definedName>
    <definedName name="IQ_NON_INT_EXP_BNK_NAME_AP_ABS" hidden="1">"c8934"</definedName>
    <definedName name="IQ_NON_INT_EXP_BNK_SUBTOTAL_AP" hidden="1">"c8981"</definedName>
    <definedName name="IQ_NON_INT_EXP_FDIC" hidden="1">"c6579"</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_INC_BNK_AP" hidden="1">"c8876"</definedName>
    <definedName name="IQ_NON_INT_INC_BNK_AP_ABS" hidden="1">"c8895"</definedName>
    <definedName name="IQ_NON_INT_INC_BNK_NAME_AP" hidden="1">"c8914"</definedName>
    <definedName name="IQ_NON_INT_INC_BNK_NAME_AP_ABS" hidden="1">"c8933"</definedName>
    <definedName name="IQ_NON_INT_INC_BNK_SUBTOTAL_AP" hidden="1">"c8980"</definedName>
    <definedName name="IQ_NON_INT_INC_FDIC" hidden="1">"c6575"</definedName>
    <definedName name="IQ_NON_INTEREST_EXP" hidden="1">"c801"</definedName>
    <definedName name="IQ_NON_INTEREST_INC" hidden="1">"c802"</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_US_ADDRESSEES_TOTAL_LOANS_FOREIGN_FDIC" hidden="1">"c6443"</definedName>
    <definedName name="IQ_NON_US_CHARGE_OFFS_AND_RECOVERIES_FDIC" hidden="1">"c6650"</definedName>
    <definedName name="IQ_NON_US_CHARGE_OFFS_FDIC" hidden="1">"c6648"</definedName>
    <definedName name="IQ_NON_US_COMMERCIAL_INDUSTRIAL_CHARGE_OFFS_FDIC" hidden="1">"c6651"</definedName>
    <definedName name="IQ_NON_US_NET_LOANS_FDIC" hidden="1">"c6376"</definedName>
    <definedName name="IQ_NON_US_RECOVERIES_FDIC" hidden="1">"c6649"</definedName>
    <definedName name="IQ_NONCASH_PENSION_EXP" hidden="1">"c3000"</definedName>
    <definedName name="IQ_NONCURRENT_LOANS_1_4_FAMILY_FDIC" hidden="1">"c6770"</definedName>
    <definedName name="IQ_NONCURRENT_LOANS_COMMERCIAL_INDUSTRIAL_FDIC" hidden="1">"c6773"</definedName>
    <definedName name="IQ_NONCURRENT_LOANS_COMMERCIAL_RE_FDIC" hidden="1">"c6768"</definedName>
    <definedName name="IQ_NONCURRENT_LOANS_COMMERCIAL_RE_NOT_SECURED_FDIC" hidden="1">"c6778"</definedName>
    <definedName name="IQ_NONCURRENT_LOANS_CONSTRUCTION_LAND_DEV_FDIC" hidden="1">"c6767"</definedName>
    <definedName name="IQ_NONCURRENT_LOANS_CREDIT_CARD_FDIC" hidden="1">"c6775"</definedName>
    <definedName name="IQ_NONCURRENT_LOANS_GUARANTEED_FDIC" hidden="1">"c6358"</definedName>
    <definedName name="IQ_NONCURRENT_LOANS_HOME_EQUITY_FDIC" hidden="1">"c6771"</definedName>
    <definedName name="IQ_NONCURRENT_LOANS_INDIVIDUALS_FDIC" hidden="1">"c6774"</definedName>
    <definedName name="IQ_NONCURRENT_LOANS_LEASES_FDIC" hidden="1">"c6357"</definedName>
    <definedName name="IQ_NONCURRENT_LOANS_MULTIFAMILY_FDIC" hidden="1">"c6769"</definedName>
    <definedName name="IQ_NONCURRENT_LOANS_OTHER_FAMILY_FDIC" hidden="1">"c6772"</definedName>
    <definedName name="IQ_NONCURRENT_LOANS_OTHER_INDIVIDUAL_FDIC" hidden="1">"c6776"</definedName>
    <definedName name="IQ_NONCURRENT_LOANS_OTHER_LOANS_FDIC" hidden="1">"c6777"</definedName>
    <definedName name="IQ_NONCURRENT_LOANS_RE_FDIC" hidden="1">"c6766"</definedName>
    <definedName name="IQ_NONCURRENT_LOANS_TOTAL_LOANS_FDIC" hidden="1">"c6765"</definedName>
    <definedName name="IQ_NONCURRENT_OREO_ASSETS_FDIC" hidden="1">"c6741"</definedName>
    <definedName name="IQ_NONDEF_CAPITAL_GOODS_ORDERS" hidden="1">"c6932"</definedName>
    <definedName name="IQ_NONDEF_CAPITAL_GOODS_ORDERS_APR" hidden="1">"c7592"</definedName>
    <definedName name="IQ_NONDEF_CAPITAL_GOODS_ORDERS_APR_FC" hidden="1">"c8472"</definedName>
    <definedName name="IQ_NONDEF_CAPITAL_GOODS_ORDERS_FC" hidden="1">"c7812"</definedName>
    <definedName name="IQ_NONDEF_CAPITAL_GOODS_ORDERS_POP" hidden="1">"c7152"</definedName>
    <definedName name="IQ_NONDEF_CAPITAL_GOODS_ORDERS_POP_FC" hidden="1">"c8032"</definedName>
    <definedName name="IQ_NONDEF_CAPITAL_GOODS_ORDERS_YOY" hidden="1">"c7372"</definedName>
    <definedName name="IQ_NONDEF_CAPITAL_GOODS_ORDERS_YOY_FC" hidden="1">"c8252"</definedName>
    <definedName name="IQ_NONDEF_CAPITAL_GOODS_SHIPMENTS" hidden="1">"c6933"</definedName>
    <definedName name="IQ_NONDEF_CAPITAL_GOODS_SHIPMENTS_APR" hidden="1">"c7593"</definedName>
    <definedName name="IQ_NONDEF_CAPITAL_GOODS_SHIPMENTS_APR_FC" hidden="1">"c8473"</definedName>
    <definedName name="IQ_NONDEF_CAPITAL_GOODS_SHIPMENTS_FC" hidden="1">"c7813"</definedName>
    <definedName name="IQ_NONDEF_CAPITAL_GOODS_SHIPMENTS_POP" hidden="1">"c7153"</definedName>
    <definedName name="IQ_NONDEF_CAPITAL_GOODS_SHIPMENTS_POP_FC" hidden="1">"c8033"</definedName>
    <definedName name="IQ_NONDEF_CAPITAL_GOODS_SHIPMENTS_YOY" hidden="1">"c7373"</definedName>
    <definedName name="IQ_NONDEF_CAPITAL_GOODS_SHIPMENTS_YOY_FC" hidden="1">"c8253"</definedName>
    <definedName name="IQ_NONDEF_SPENDING_SAAR" hidden="1">"c6934"</definedName>
    <definedName name="IQ_NONDEF_SPENDING_SAAR_APR" hidden="1">"c7594"</definedName>
    <definedName name="IQ_NONDEF_SPENDING_SAAR_APR_FC" hidden="1">"c8474"</definedName>
    <definedName name="IQ_NONDEF_SPENDING_SAAR_FC" hidden="1">"c7814"</definedName>
    <definedName name="IQ_NONDEF_SPENDING_SAAR_POP" hidden="1">"c7154"</definedName>
    <definedName name="IQ_NONDEF_SPENDING_SAAR_POP_FC" hidden="1">"c8034"</definedName>
    <definedName name="IQ_NONDEF_SPENDING_SAAR_YOY" hidden="1">"c7374"</definedName>
    <definedName name="IQ_NONDEF_SPENDING_SAAR_YOY_FC" hidden="1">"c8254"</definedName>
    <definedName name="IQ_NONFARM_EMP_HRS_PCT_CHANGE" hidden="1">"c6935"</definedName>
    <definedName name="IQ_NONFARM_EMP_HRS_PCT_CHANGE_FC" hidden="1">"c7815"</definedName>
    <definedName name="IQ_NONFARM_EMP_HRS_PCT_CHANGE_POP" hidden="1">"c7155"</definedName>
    <definedName name="IQ_NONFARM_EMP_HRS_PCT_CHANGE_POP_FC" hidden="1">"c8035"</definedName>
    <definedName name="IQ_NONFARM_EMP_HRS_PCT_CHANGE_YOY" hidden="1">"c7375"</definedName>
    <definedName name="IQ_NONFARM_EMP_HRS_PCT_CHANGE_YOY_FC" hidden="1">"c8255"</definedName>
    <definedName name="IQ_NONFARM_OUTPUT_PER_HR" hidden="1">"c6936"</definedName>
    <definedName name="IQ_NONFARM_OUTPUT_PER_HR_APR" hidden="1">"c7596"</definedName>
    <definedName name="IQ_NONFARM_OUTPUT_PER_HR_APR_FC" hidden="1">"c8476"</definedName>
    <definedName name="IQ_NONFARM_OUTPUT_PER_HR_FC" hidden="1">"c7816"</definedName>
    <definedName name="IQ_NONFARM_OUTPUT_PER_HR_POP" hidden="1">"c7156"</definedName>
    <definedName name="IQ_NONFARM_OUTPUT_PER_HR_POP_FC" hidden="1">"c8036"</definedName>
    <definedName name="IQ_NONFARM_OUTPUT_PER_HR_YOY" hidden="1">"c7376"</definedName>
    <definedName name="IQ_NONFARM_OUTPUT_PER_HR_YOY_FC" hidden="1">"c8256"</definedName>
    <definedName name="IQ_NONFARM_PAYROLLS" hidden="1">"c6926"</definedName>
    <definedName name="IQ_NONFARM_PAYROLLS_APR" hidden="1">"c7586"</definedName>
    <definedName name="IQ_NONFARM_PAYROLLS_APR_FC" hidden="1">"c8466"</definedName>
    <definedName name="IQ_NONFARM_PAYROLLS_FC" hidden="1">"c7806"</definedName>
    <definedName name="IQ_NONFARM_PAYROLLS_POP" hidden="1">"c7146"</definedName>
    <definedName name="IQ_NONFARM_PAYROLLS_POP_FC" hidden="1">"c8026"</definedName>
    <definedName name="IQ_NONFARM_PAYROLLS_YOY" hidden="1">"c7366"</definedName>
    <definedName name="IQ_NONFARM_PAYROLLS_YOY_FC" hidden="1">"c8246"</definedName>
    <definedName name="IQ_NONFARM_TOTAL_HR_INDEX" hidden="1">"c6937"</definedName>
    <definedName name="IQ_NONFARM_TOTAL_HR_INDEX_APR" hidden="1">"c7597"</definedName>
    <definedName name="IQ_NONFARM_TOTAL_HR_INDEX_APR_FC" hidden="1">"c8477"</definedName>
    <definedName name="IQ_NONFARM_TOTAL_HR_INDEX_FC" hidden="1">"c7817"</definedName>
    <definedName name="IQ_NONFARM_TOTAL_HR_INDEX_POP" hidden="1">"c7157"</definedName>
    <definedName name="IQ_NONFARM_TOTAL_HR_INDEX_POP_FC" hidden="1">"c8037"</definedName>
    <definedName name="IQ_NONFARM_TOTAL_HR_INDEX_YOY" hidden="1">"c7377"</definedName>
    <definedName name="IQ_NONFARM_TOTAL_HR_INDEX_YOY_FC" hidden="1">"c8257"</definedName>
    <definedName name="IQ_NONFARM_WAGES" hidden="1">"c6938"</definedName>
    <definedName name="IQ_NONFARM_WAGES_APR" hidden="1">"c7598"</definedName>
    <definedName name="IQ_NONFARM_WAGES_APR_FC" hidden="1">"c8478"</definedName>
    <definedName name="IQ_NONFARM_WAGES_FC" hidden="1">"c7818"</definedName>
    <definedName name="IQ_NONFARM_WAGES_INDEX" hidden="1">"c6939"</definedName>
    <definedName name="IQ_NONFARM_WAGES_INDEX_APR" hidden="1">"c7599"</definedName>
    <definedName name="IQ_NONFARM_WAGES_INDEX_APR_FC" hidden="1">"c8479"</definedName>
    <definedName name="IQ_NONFARM_WAGES_INDEX_FC" hidden="1">"c7819"</definedName>
    <definedName name="IQ_NONFARM_WAGES_INDEX_POP" hidden="1">"c7159"</definedName>
    <definedName name="IQ_NONFARM_WAGES_INDEX_POP_FC" hidden="1">"c8039"</definedName>
    <definedName name="IQ_NONFARM_WAGES_INDEX_YOY" hidden="1">"c7379"</definedName>
    <definedName name="IQ_NONFARM_WAGES_INDEX_YOY_FC" hidden="1">"c8259"</definedName>
    <definedName name="IQ_NONFARM_WAGES_POP" hidden="1">"c7158"</definedName>
    <definedName name="IQ_NONFARM_WAGES_POP_FC" hidden="1">"c8038"</definedName>
    <definedName name="IQ_NONFARM_WAGES_YOY" hidden="1">"c7378"</definedName>
    <definedName name="IQ_NONFARM_WAGES_YOY_FC" hidden="1">"c8258"</definedName>
    <definedName name="IQ_NONINTEREST_BEARING_BALANCES_FDIC" hidden="1">"c6394"</definedName>
    <definedName name="IQ_NONINTEREST_BEARING_DEPOSITS_DOMESTIC_FDIC" hidden="1">"c6477"</definedName>
    <definedName name="IQ_NONINTEREST_BEARING_DEPOSITS_FOREIGN_FDIC" hidden="1">"c6484"</definedName>
    <definedName name="IQ_NONINTEREST_EXPENSE_EARNING_ASSETS_FDIC" hidden="1">"c6728"</definedName>
    <definedName name="IQ_NONINTEREST_INCOME_EARNING_ASSETS_FDIC" hidden="1">"c6727"</definedName>
    <definedName name="IQ_NONMORTGAGE_SERVICING_FDIC" hidden="1">"c6336"</definedName>
    <definedName name="IQ_NONRECOURSE_DEBT" hidden="1">"c2550"</definedName>
    <definedName name="IQ_NONRECOURSE_DEBT_PCT" hidden="1">"c2551"</definedName>
    <definedName name="IQ_NONRES_FIXED_INVEST" hidden="1">"c6931"</definedName>
    <definedName name="IQ_NONRES_FIXED_INVEST_APR" hidden="1">"c7591"</definedName>
    <definedName name="IQ_NONRES_FIXED_INVEST_POP" hidden="1">"c7151"</definedName>
    <definedName name="IQ_NONRES_FIXED_INVEST_PRIV_APR_FC_UNUSED" hidden="1">"c8468"</definedName>
    <definedName name="IQ_NONRES_FIXED_INVEST_PRIV_APR_FC_UNUSED_UNUSED_UNUSED" hidden="1">"c8468"</definedName>
    <definedName name="IQ_NONRES_FIXED_INVEST_PRIV_APR_UNUSED" hidden="1">"c7588"</definedName>
    <definedName name="IQ_NONRES_FIXED_INVEST_PRIV_APR_UNUSED_UNUSED_UNUSED" hidden="1">"c7588"</definedName>
    <definedName name="IQ_NONRES_FIXED_INVEST_PRIV_FC_UNUSED" hidden="1">"c7808"</definedName>
    <definedName name="IQ_NONRES_FIXED_INVEST_PRIV_FC_UNUSED_UNUSED_UNUSED" hidden="1">"c7808"</definedName>
    <definedName name="IQ_NONRES_FIXED_INVEST_PRIV_POP_FC_UNUSED" hidden="1">"c8028"</definedName>
    <definedName name="IQ_NONRES_FIXED_INVEST_PRIV_POP_FC_UNUSED_UNUSED_UNUSED" hidden="1">"c8028"</definedName>
    <definedName name="IQ_NONRES_FIXED_INVEST_PRIV_POP_UNUSED" hidden="1">"c7148"</definedName>
    <definedName name="IQ_NONRES_FIXED_INVEST_PRIV_POP_UNUSED_UNUSED_UNUSED" hidden="1">"c7148"</definedName>
    <definedName name="IQ_NONRES_FIXED_INVEST_PRIV_REAL" hidden="1">"c6989"</definedName>
    <definedName name="IQ_NONRES_FIXED_INVEST_PRIV_REAL_APR" hidden="1">"c7649"</definedName>
    <definedName name="IQ_NONRES_FIXED_INVEST_PRIV_REAL_APR_FC" hidden="1">"c8529"</definedName>
    <definedName name="IQ_NONRES_FIXED_INVEST_PRIV_REAL_FC" hidden="1">"c7869"</definedName>
    <definedName name="IQ_NONRES_FIXED_INVEST_PRIV_REAL_POP" hidden="1">"c7209"</definedName>
    <definedName name="IQ_NONRES_FIXED_INVEST_PRIV_REAL_POP_FC" hidden="1">"c8089"</definedName>
    <definedName name="IQ_NONRES_FIXED_INVEST_PRIV_REAL_SAAR" hidden="1">"c6990"</definedName>
    <definedName name="IQ_NONRES_FIXED_INVEST_PRIV_REAL_SAAR_APR" hidden="1">"c7650"</definedName>
    <definedName name="IQ_NONRES_FIXED_INVEST_PRIV_REAL_SAAR_APR_FC" hidden="1">"c8530"</definedName>
    <definedName name="IQ_NONRES_FIXED_INVEST_PRIV_REAL_SAAR_FC" hidden="1">"c7870"</definedName>
    <definedName name="IQ_NONRES_FIXED_INVEST_PRIV_REAL_SAAR_POP" hidden="1">"c7210"</definedName>
    <definedName name="IQ_NONRES_FIXED_INVEST_PRIV_REAL_SAAR_POP_FC" hidden="1">"c8090"</definedName>
    <definedName name="IQ_NONRES_FIXED_INVEST_PRIV_REAL_SAAR_USD_APR_FC" hidden="1">"c11981"</definedName>
    <definedName name="IQ_NONRES_FIXED_INVEST_PRIV_REAL_SAAR_USD_FC" hidden="1">"c11978"</definedName>
    <definedName name="IQ_NONRES_FIXED_INVEST_PRIV_REAL_SAAR_USD_POP_FC" hidden="1">"c11979"</definedName>
    <definedName name="IQ_NONRES_FIXED_INVEST_PRIV_REAL_SAAR_USD_YOY_FC" hidden="1">"c11980"</definedName>
    <definedName name="IQ_NONRES_FIXED_INVEST_PRIV_REAL_SAAR_YOY" hidden="1">"c7430"</definedName>
    <definedName name="IQ_NONRES_FIXED_INVEST_PRIV_REAL_SAAR_YOY_FC" hidden="1">"c8310"</definedName>
    <definedName name="IQ_NONRES_FIXED_INVEST_PRIV_REAL_USD_APR_FC" hidden="1">"c11977"</definedName>
    <definedName name="IQ_NONRES_FIXED_INVEST_PRIV_REAL_USD_FC" hidden="1">"c11974"</definedName>
    <definedName name="IQ_NONRES_FIXED_INVEST_PRIV_REAL_USD_POP_FC" hidden="1">"c11975"</definedName>
    <definedName name="IQ_NONRES_FIXED_INVEST_PRIV_REAL_USD_YOY_FC" hidden="1">"c11976"</definedName>
    <definedName name="IQ_NONRES_FIXED_INVEST_PRIV_REAL_YOY" hidden="1">"c7429"</definedName>
    <definedName name="IQ_NONRES_FIXED_INVEST_PRIV_REAL_YOY_FC" hidden="1">"c8309"</definedName>
    <definedName name="IQ_NONRES_FIXED_INVEST_PRIV_SAAR" hidden="1">"c6929"</definedName>
    <definedName name="IQ_NONRES_FIXED_INVEST_PRIV_SAAR_APR" hidden="1">"c7589"</definedName>
    <definedName name="IQ_NONRES_FIXED_INVEST_PRIV_SAAR_APR_FC" hidden="1">"c8469"</definedName>
    <definedName name="IQ_NONRES_FIXED_INVEST_PRIV_SAAR_FC" hidden="1">"c7809"</definedName>
    <definedName name="IQ_NONRES_FIXED_INVEST_PRIV_SAAR_POP" hidden="1">"c7149"</definedName>
    <definedName name="IQ_NONRES_FIXED_INVEST_PRIV_SAAR_POP_FC" hidden="1">"c8029"</definedName>
    <definedName name="IQ_NONRES_FIXED_INVEST_PRIV_SAAR_USD_APR_FC" hidden="1">"c11877"</definedName>
    <definedName name="IQ_NONRES_FIXED_INVEST_PRIV_SAAR_USD_FC" hidden="1">"c11874"</definedName>
    <definedName name="IQ_NONRES_FIXED_INVEST_PRIV_SAAR_USD_POP_FC" hidden="1">"c11875"</definedName>
    <definedName name="IQ_NONRES_FIXED_INVEST_PRIV_SAAR_USD_YOY_FC" hidden="1">"c11876"</definedName>
    <definedName name="IQ_NONRES_FIXED_INVEST_PRIV_SAAR_YOY" hidden="1">"c7369"</definedName>
    <definedName name="IQ_NONRES_FIXED_INVEST_PRIV_SAAR_YOY_FC" hidden="1">"c8249"</definedName>
    <definedName name="IQ_NONRES_FIXED_INVEST_PRIV_UNUSED" hidden="1">"c6928"</definedName>
    <definedName name="IQ_NONRES_FIXED_INVEST_PRIV_UNUSED_UNUSED_UNUSED" hidden="1">"c6928"</definedName>
    <definedName name="IQ_NONRES_FIXED_INVEST_PRIV_USD_APR_FC" hidden="1">"c11873"</definedName>
    <definedName name="IQ_NONRES_FIXED_INVEST_PRIV_USD_FC" hidden="1">"c11870"</definedName>
    <definedName name="IQ_NONRES_FIXED_INVEST_PRIV_USD_POP_FC" hidden="1">"c11871"</definedName>
    <definedName name="IQ_NONRES_FIXED_INVEST_PRIV_USD_YOY_FC" hidden="1">"c11872"</definedName>
    <definedName name="IQ_NONRES_FIXED_INVEST_PRIV_YOY_FC_UNUSED" hidden="1">"c8248"</definedName>
    <definedName name="IQ_NONRES_FIXED_INVEST_PRIV_YOY_FC_UNUSED_UNUSED_UNUSED" hidden="1">"c8248"</definedName>
    <definedName name="IQ_NONRES_FIXED_INVEST_PRIV_YOY_UNUSED" hidden="1">"c7368"</definedName>
    <definedName name="IQ_NONRES_FIXED_INVEST_PRIV_YOY_UNUSED_UNUSED_UNUSED" hidden="1">"c7368"</definedName>
    <definedName name="IQ_NONRES_FIXED_INVEST_REAL" hidden="1">"c6993"</definedName>
    <definedName name="IQ_NONRES_FIXED_INVEST_REAL_APR" hidden="1">"c7653"</definedName>
    <definedName name="IQ_NONRES_FIXED_INVEST_REAL_POP" hidden="1">"c7213"</definedName>
    <definedName name="IQ_NONRES_FIXED_INVEST_REAL_SAAR" hidden="1">"c6987"</definedName>
    <definedName name="IQ_NONRES_FIXED_INVEST_REAL_SAAR_APR" hidden="1">"c7647"</definedName>
    <definedName name="IQ_NONRES_FIXED_INVEST_REAL_SAAR_APR_FC" hidden="1">"c8527"</definedName>
    <definedName name="IQ_NONRES_FIXED_INVEST_REAL_SAAR_FC" hidden="1">"c7867"</definedName>
    <definedName name="IQ_NONRES_FIXED_INVEST_REAL_SAAR_POP" hidden="1">"c7207"</definedName>
    <definedName name="IQ_NONRES_FIXED_INVEST_REAL_SAAR_POP_FC" hidden="1">"c8087"</definedName>
    <definedName name="IQ_NONRES_FIXED_INVEST_REAL_SAAR_YOY" hidden="1">"c7427"</definedName>
    <definedName name="IQ_NONRES_FIXED_INVEST_REAL_SAAR_YOY_FC" hidden="1">"c8307"</definedName>
    <definedName name="IQ_NONRES_FIXED_INVEST_REAL_USD_APR_FC" hidden="1">"c11973"</definedName>
    <definedName name="IQ_NONRES_FIXED_INVEST_REAL_USD_FC" hidden="1">"c11970"</definedName>
    <definedName name="IQ_NONRES_FIXED_INVEST_REAL_USD_POP_FC" hidden="1">"c11971"</definedName>
    <definedName name="IQ_NONRES_FIXED_INVEST_REAL_USD_YOY_FC" hidden="1">"c11972"</definedName>
    <definedName name="IQ_NONRES_FIXED_INVEST_REAL_YOY" hidden="1">"c7433"</definedName>
    <definedName name="IQ_NONRES_FIXED_INVEST_STRUCT" hidden="1">"c6930"</definedName>
    <definedName name="IQ_NONRES_FIXED_INVEST_STRUCT_APR" hidden="1">"c7590"</definedName>
    <definedName name="IQ_NONRES_FIXED_INVEST_STRUCT_APR_FC" hidden="1">"c8470"</definedName>
    <definedName name="IQ_NONRES_FIXED_INVEST_STRUCT_FC" hidden="1">"c7810"</definedName>
    <definedName name="IQ_NONRES_FIXED_INVEST_STRUCT_POP" hidden="1">"c7150"</definedName>
    <definedName name="IQ_NONRES_FIXED_INVEST_STRUCT_POP_FC" hidden="1">"c8030"</definedName>
    <definedName name="IQ_NONRES_FIXED_INVEST_STRUCT_REAL" hidden="1">"c6992"</definedName>
    <definedName name="IQ_NONRES_FIXED_INVEST_STRUCT_REAL_APR" hidden="1">"c7652"</definedName>
    <definedName name="IQ_NONRES_FIXED_INVEST_STRUCT_REAL_APR_FC" hidden="1">"c8532"</definedName>
    <definedName name="IQ_NONRES_FIXED_INVEST_STRUCT_REAL_FC" hidden="1">"c7872"</definedName>
    <definedName name="IQ_NONRES_FIXED_INVEST_STRUCT_REAL_POP" hidden="1">"c7212"</definedName>
    <definedName name="IQ_NONRES_FIXED_INVEST_STRUCT_REAL_POP_FC" hidden="1">"c8092"</definedName>
    <definedName name="IQ_NONRES_FIXED_INVEST_STRUCT_REAL_SAAR" hidden="1">"c6991"</definedName>
    <definedName name="IQ_NONRES_FIXED_INVEST_STRUCT_REAL_SAAR_APR" hidden="1">"c7651"</definedName>
    <definedName name="IQ_NONRES_FIXED_INVEST_STRUCT_REAL_SAAR_APR_FC" hidden="1">"c8531"</definedName>
    <definedName name="IQ_NONRES_FIXED_INVEST_STRUCT_REAL_SAAR_FC" hidden="1">"c7871"</definedName>
    <definedName name="IQ_NONRES_FIXED_INVEST_STRUCT_REAL_SAAR_POP" hidden="1">"c7211"</definedName>
    <definedName name="IQ_NONRES_FIXED_INVEST_STRUCT_REAL_SAAR_POP_FC" hidden="1">"c8091"</definedName>
    <definedName name="IQ_NONRES_FIXED_INVEST_STRUCT_REAL_SAAR_YOY" hidden="1">"c7431"</definedName>
    <definedName name="IQ_NONRES_FIXED_INVEST_STRUCT_REAL_SAAR_YOY_FC" hidden="1">"c8311"</definedName>
    <definedName name="IQ_NONRES_FIXED_INVEST_STRUCT_REAL_USD_APR_FC" hidden="1">"c11985"</definedName>
    <definedName name="IQ_NONRES_FIXED_INVEST_STRUCT_REAL_USD_FC" hidden="1">"c11982"</definedName>
    <definedName name="IQ_NONRES_FIXED_INVEST_STRUCT_REAL_USD_POP_FC" hidden="1">"c11983"</definedName>
    <definedName name="IQ_NONRES_FIXED_INVEST_STRUCT_REAL_USD_YOY_FC" hidden="1">"c11984"</definedName>
    <definedName name="IQ_NONRES_FIXED_INVEST_STRUCT_REAL_YOY" hidden="1">"c7432"</definedName>
    <definedName name="IQ_NONRES_FIXED_INVEST_STRUCT_REAL_YOY_FC" hidden="1">"c8312"</definedName>
    <definedName name="IQ_NONRES_FIXED_INVEST_STRUCT_USD_APR_FC" hidden="1">"c11881"</definedName>
    <definedName name="IQ_NONRES_FIXED_INVEST_STRUCT_USD_FC" hidden="1">"c11878"</definedName>
    <definedName name="IQ_NONRES_FIXED_INVEST_STRUCT_USD_POP_FC" hidden="1">"c11879"</definedName>
    <definedName name="IQ_NONRES_FIXED_INVEST_STRUCT_USD_YOY_FC" hidden="1">"c11880"</definedName>
    <definedName name="IQ_NONRES_FIXED_INVEST_STRUCT_YOY" hidden="1">"c7370"</definedName>
    <definedName name="IQ_NONRES_FIXED_INVEST_STRUCT_YOY_FC" hidden="1">"c8250"</definedName>
    <definedName name="IQ_NONRES_FIXED_INVEST_USD_APR_FC" hidden="1">"c11869"</definedName>
    <definedName name="IQ_NONRES_FIXED_INVEST_USD_FC" hidden="1">"c11866"</definedName>
    <definedName name="IQ_NONRES_FIXED_INVEST_USD_POP_FC" hidden="1">"c11867"</definedName>
    <definedName name="IQ_NONRES_FIXED_INVEST_USD_YOY_FC" hidden="1">"c11868"</definedName>
    <definedName name="IQ_NONRES_FIXED_INVEST_YOY" hidden="1">"c7371"</definedName>
    <definedName name="IQ_NONTRANSACTION_ACCOUNTS_FDIC" hidden="1">"c6552"</definedName>
    <definedName name="IQ_NONUTIL_REV" hidden="1">"c2089"</definedName>
    <definedName name="IQ_NORM_EPS_ACT_OR_EST" hidden="1">"c2249"</definedName>
    <definedName name="IQ_NORM_EPS_ACT_OR_EST_CIQ" hidden="1">"c5069"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"c1176"</definedName>
    <definedName name="IQ_NOTIONAL_AMOUNT_CREDIT_DERIVATIVES_FDIC" hidden="1">"c6507"</definedName>
    <definedName name="IQ_NOTIONAL_VALUE_EXCHANGE_SWAPS_FDIC" hidden="1">"c6516"</definedName>
    <definedName name="IQ_NOTIONAL_VALUE_OTHER_SWAPS_FDIC" hidden="1">"c6521"</definedName>
    <definedName name="IQ_NOTIONAL_VALUE_RATE_SWAPS_FDIC" hidden="1">"c6511"</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_OFFICES" hidden="1">"c2088"</definedName>
    <definedName name="IQ_NUMBER_ADRHOLDERS" hidden="1">"c1970"</definedName>
    <definedName name="IQ_NUMBER_DAYS" hidden="1">"c1904"</definedName>
    <definedName name="IQ_NUMBER_DEPOSITS_LESS_THAN_100K_FDIC" hidden="1">"c6495"</definedName>
    <definedName name="IQ_NUMBER_DEPOSITS_MORE_THAN_100K_FDIC" hidden="1">"c6493"</definedName>
    <definedName name="IQ_NUMBER_MINES_ALUM" hidden="1">"c9248"</definedName>
    <definedName name="IQ_NUMBER_MINES_COAL" hidden="1">"c9822"</definedName>
    <definedName name="IQ_NUMBER_MINES_COP" hidden="1">"c9193"</definedName>
    <definedName name="IQ_NUMBER_MINES_DIAM" hidden="1">"c9672"</definedName>
    <definedName name="IQ_NUMBER_MINES_GOLD" hidden="1">"c9033"</definedName>
    <definedName name="IQ_NUMBER_MINES_IRON" hidden="1">"c9407"</definedName>
    <definedName name="IQ_NUMBER_MINES_LEAD" hidden="1">"c9460"</definedName>
    <definedName name="IQ_NUMBER_MINES_MANG" hidden="1">"c9513"</definedName>
    <definedName name="IQ_NUMBER_MINES_MOLYB" hidden="1">"c9725"</definedName>
    <definedName name="IQ_NUMBER_MINES_NICK" hidden="1">"c9301"</definedName>
    <definedName name="IQ_NUMBER_MINES_PLAT" hidden="1">"c9139"</definedName>
    <definedName name="IQ_NUMBER_MINES_SILVER" hidden="1">"c9086"</definedName>
    <definedName name="IQ_NUMBER_MINES_TITAN" hidden="1">"c9566"</definedName>
    <definedName name="IQ_NUMBER_MINES_URAN" hidden="1">"c9619"</definedName>
    <definedName name="IQ_NUMBER_MINES_ZINC" hidden="1">"c9354"</definedName>
    <definedName name="IQ_NUMBER_SHAREHOLDERS" hidden="1">"c1967"</definedName>
    <definedName name="IQ_NUMBER_SHAREHOLDERS_CLASSA" hidden="1">"c1968"</definedName>
    <definedName name="IQ_NUMBER_SHAREHOLDERS_CLASSB" hidden="1">"c1969"</definedName>
    <definedName name="IQ_NUMBER_SHAREHOLDERS_OTHER" hidden="1">"c1969"</definedName>
    <definedName name="IQ_OBLIGATIONS_OF_STATES_TOTAL_LOANS_FOREIGN_FDIC" hidden="1">"c6447"</definedName>
    <definedName name="IQ_OBLIGATIONS_STATES_FDIC" hidden="1">"c6431"</definedName>
    <definedName name="IQ_OCCUPANCY_CONSOL" hidden="1">"c8840"</definedName>
    <definedName name="IQ_OCCUPANCY_MANAGED" hidden="1">"c8842"</definedName>
    <definedName name="IQ_OCCUPANCY_OTHER" hidden="1">"c8843"</definedName>
    <definedName name="IQ_OCCUPANCY_SAME_PROP" hidden="1">"c8845"</definedName>
    <definedName name="IQ_OCCUPANCY_TOTAL" hidden="1">"c8844"</definedName>
    <definedName name="IQ_OCCUPANCY_UNCONSOL" hidden="1">"c8841"</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GAS_EQUIV_PRODUCTION_MMCFE" hidden="1">"c10061"</definedName>
    <definedName name="IQ_OG_AVG_DAILY_OIL_EQUIV_PRODUCTION_KBOE" hidden="1">"c10060"</definedName>
    <definedName name="IQ_OG_AVG_DAILY_PROD_GAS" hidden="1">"c2910"</definedName>
    <definedName name="IQ_OG_AVG_DAILY_PROD_NGL" hidden="1">"c2911"</definedName>
    <definedName name="IQ_OG_AVG_DAILY_PROD_OIL" hidden="1">"c2909"</definedName>
    <definedName name="IQ_OG_AVG_DAILY_PRODUCTION_GAS_MMCM" hidden="1">"c10059"</definedName>
    <definedName name="IQ_OG_AVG_DAILY_SALES_VOL_EQ_INC_GAS" hidden="1">"c5797"</definedName>
    <definedName name="IQ_OG_AVG_DAILY_SALES_VOL_EQ_INC_NGL" hidden="1">"c5798"</definedName>
    <definedName name="IQ_OG_AVG_DAILY_SALES_VOL_EQ_INC_OIL" hidden="1">"c5796"</definedName>
    <definedName name="IQ_OG_AVG_GAS_PRICE_CBM_HEDGED" hidden="1">"c10054"</definedName>
    <definedName name="IQ_OG_AVG_GAS_PRICE_CBM_UNHEDGED" hidden="1">"c10055"</definedName>
    <definedName name="IQ_OG_AVG_PRODUCTION_COST_BBL" hidden="1">"c10062"</definedName>
    <definedName name="IQ_OG_AVG_PRODUCTION_COST_BOE" hidden="1">"c10064"</definedName>
    <definedName name="IQ_OG_AVG_PRODUCTION_COST_MCF" hidden="1">"c10063"</definedName>
    <definedName name="IQ_OG_AVG_PRODUCTION_COST_MCFE" hidden="1">"c10065"</definedName>
    <definedName name="IQ_OG_CLOSE_BALANCE_GAS" hidden="1">"c2049"</definedName>
    <definedName name="IQ_OG_CLOSE_BALANCE_NGL" hidden="1">"c2920"</definedName>
    <definedName name="IQ_OG_CLOSE_BALANCE_OIL" hidden="1">"c2037"</definedName>
    <definedName name="IQ_OG_DAILY_PRDUCTION_GROWTH_GAS" hidden="1">"c12732"</definedName>
    <definedName name="IQ_OG_DAILY_PRDUCTION_GROWTH_GAS_EQUIVALENT" hidden="1">"c12733"</definedName>
    <definedName name="IQ_OG_DAILY_PRDUCTION_GROWTH_NGL" hidden="1">"c12734"</definedName>
    <definedName name="IQ_OG_DAILY_PRDUCTION_GROWTH_OIL" hidden="1">"c12735"</definedName>
    <definedName name="IQ_OG_DAILY_PRDUCTION_GROWTH_OIL_EQUIVALENT" hidden="1">"c12736"</definedName>
    <definedName name="IQ_OG_DAILY_PRODUCTION_GROWTH_GAS" hidden="1">"c10073"</definedName>
    <definedName name="IQ_OG_DAILY_PRODUCTION_GROWTH_GAS_EQUIVALENT" hidden="1">"c10076"</definedName>
    <definedName name="IQ_OG_DAILY_PRODUCTION_GROWTH_NGL" hidden="1">"c10074"</definedName>
    <definedName name="IQ_OG_DAILY_PRODUCTION_GROWTH_OIL" hidden="1">"c10072"</definedName>
    <definedName name="IQ_OG_DAILY_PRODUCTION_GROWTH_OIL_EQUIVALENT" hidden="1">"c10075"</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GAS_BCM" hidden="1">"c10045"</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AFFILIATES_RESERVES_GAS_BCM" hidden="1">"c10047"</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PLORATION_DEVELOPMENT_COST" hidden="1">"c10081"</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GROSS_DEVELOPED_AREA_SQ_KM" hidden="1">"c10079"</definedName>
    <definedName name="IQ_OG_GROSS_DEVELOPMENT_DRY_WELLS_DRILLED" hidden="1">"c10098"</definedName>
    <definedName name="IQ_OG_GROSS_DEVELOPMENT_PRODUCTIVE_WELLS_DRILLED" hidden="1">"c10097"</definedName>
    <definedName name="IQ_OG_GROSS_DEVELOPMENT_TOTAL_WELLS_DRILLED" hidden="1">"c10099"</definedName>
    <definedName name="IQ_OG_GROSS_EXPLORATORY_DRY_WELLS_DRILLED" hidden="1">"c10095"</definedName>
    <definedName name="IQ_OG_GROSS_EXPLORATORY_PRODUCTIVE_WELLS_DRILLED" hidden="1">"c10094"</definedName>
    <definedName name="IQ_OG_GROSS_EXPLORATORY_TOTAL_WELLS_DRILLED" hidden="1">"c10096"</definedName>
    <definedName name="IQ_OG_GROSS_OPERATED_WELLS" hidden="1">"c10092"</definedName>
    <definedName name="IQ_OG_GROSS_PRODUCTIVE_WELLS_GAS" hidden="1">"c10087"</definedName>
    <definedName name="IQ_OG_GROSS_PRODUCTIVE_WELLS_OIL" hidden="1">"c10086"</definedName>
    <definedName name="IQ_OG_GROSS_PRODUCTIVE_WELLS_TOTAL" hidden="1">"c10088"</definedName>
    <definedName name="IQ_OG_GROSS_TOTAL_WELLS_DRILLED" hidden="1">"c10100"</definedName>
    <definedName name="IQ_OG_GROSS_UNDEVELOPED_AREA_SQ_KM" hidden="1">"c10077"</definedName>
    <definedName name="IQ_OG_GROSS_WELLS_DRILLING" hidden="1">"c10108"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DEVELOPED_AREA_SQ_KM" hidden="1">"c10080"</definedName>
    <definedName name="IQ_OG_NET_DEVELOPMENT_DRY_WELLS_DRILLED" hidden="1">"c10105"</definedName>
    <definedName name="IQ_OG_NET_DEVELOPMENT_PRODUCTIVE_WELLS_DRILLED" hidden="1">"c10104"</definedName>
    <definedName name="IQ_OG_NET_DEVELOPMENT_TOTAL_WELLS_DRILLED" hidden="1">"c10106"</definedName>
    <definedName name="IQ_OG_NET_EXPLORATORY_DRY_WELLS_DRILLED" hidden="1">"c10102"</definedName>
    <definedName name="IQ_OG_NET_EXPLORATORY_PRODUCTIVE_WELLS_DRILLED" hidden="1">"c10101"</definedName>
    <definedName name="IQ_OG_NET_EXPLORATORY_TOTAL_WELLS_DRILLED" hidden="1">"c10103"</definedName>
    <definedName name="IQ_OG_NET_FUTURE_CASH_FLOWS" hidden="1">"c1996"</definedName>
    <definedName name="IQ_OG_NET_FUTURE_CASH_FLOWS_GAS" hidden="1">"c2016"</definedName>
    <definedName name="IQ_OG_NET_FUTURE_CASH_FLOWS_OIL" hidden="1">"c2006"</definedName>
    <definedName name="IQ_OG_NET_OPERATED_WELLS" hidden="1">"c10093"</definedName>
    <definedName name="IQ_OG_NET_PRODUCTIVE_WELLS_GAS" hidden="1">"c10090"</definedName>
    <definedName name="IQ_OG_NET_PRODUCTIVE_WELLS_OIL" hidden="1">"c10089"</definedName>
    <definedName name="IQ_OG_NET_PRODUCTIVE_WELLS_TOTAL" hidden="1">"c10091"</definedName>
    <definedName name="IQ_OG_NET_TOTAL_WELLS_DRILLED" hidden="1">"c10107"</definedName>
    <definedName name="IQ_OG_NET_UNDEVELOPED_AREA_SQ_KM" hidden="1">"c10078"</definedName>
    <definedName name="IQ_OG_NET_WELLS_DRILLING" hidden="1">"c10109"</definedName>
    <definedName name="IQ_OG_NUMBER_WELLS_NEW" hidden="1">"c10085"</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 hidden="1">"c1999"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DUCTION_GROWTH_GAS" hidden="1">"c12737"</definedName>
    <definedName name="IQ_OG_PRDUCTION_GROWTH_GAS_EQUIVALENT" hidden="1">"c12738"</definedName>
    <definedName name="IQ_OG_PRDUCTION_GROWTH_NGL" hidden="1">"c12739"</definedName>
    <definedName name="IQ_OG_PRDUCTION_GROWTH_OIL" hidden="1">"c12740"</definedName>
    <definedName name="IQ_OG_PRDUCTION_GROWTH_OIL_EQUIVALENT" hidden="1">"c12741"</definedName>
    <definedName name="IQ_OG_PRDUCTION_GROWTH_TOAL" hidden="1">"c12742"</definedName>
    <definedName name="IQ_OG_PRODUCTION_GAS" hidden="1">"c2047"</definedName>
    <definedName name="IQ_OG_PRODUCTION_GROWTH_GAS" hidden="1">"c10067"</definedName>
    <definedName name="IQ_OG_PRODUCTION_GROWTH_GAS_EQUIVALENT" hidden="1">"c10070"</definedName>
    <definedName name="IQ_OG_PRODUCTION_GROWTH_NGL" hidden="1">"c10068"</definedName>
    <definedName name="IQ_OG_PRODUCTION_GROWTH_OIL" hidden="1">"c10066"</definedName>
    <definedName name="IQ_OG_PRODUCTION_GROWTH_OIL_EQUIVALENT" hidden="1">"c10069"</definedName>
    <definedName name="IQ_OG_PRODUCTION_GROWTH_TOTAL" hidden="1">"c10071"</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RIGS_NON_OPERATED" hidden="1">"c10083"</definedName>
    <definedName name="IQ_OG_RIGS_OPERATED" hidden="1">"c10082"</definedName>
    <definedName name="IQ_OG_RIGS_TOTAL" hidden="1">"c10084"</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EQUIV_PRODUCTION_BCFE" hidden="1">"c10058"</definedName>
    <definedName name="IQ_OG_TOTAL_GAS_PRODUCTION" hidden="1">"c2060"</definedName>
    <definedName name="IQ_OG_TOTAL_LIQUID_GAS_PRODUCTION" hidden="1">"c2235"</definedName>
    <definedName name="IQ_OG_TOTAL_OIL_EQUIV_PRODUCTION_MMBOE" hidden="1">"c10057"</definedName>
    <definedName name="IQ_OG_TOTAL_OIL_PRODUCTION" hidden="1">"c2059"</definedName>
    <definedName name="IQ_OG_TOTAL_OIL_PRODUCTON" hidden="1">"c2059"</definedName>
    <definedName name="IQ_OG_TOTAL_POSSIBLE_RESERVES_GAS_BCF" hidden="1">"c10050"</definedName>
    <definedName name="IQ_OG_TOTAL_POSSIBLE_RESERVES_GAS_BCM" hidden="1">"c10051"</definedName>
    <definedName name="IQ_OG_TOTAL_POSSIBLE_RESERVES_OIL_MMBBLS" hidden="1">"c10053"</definedName>
    <definedName name="IQ_OG_TOTAL_PROBABLE_RESERVES_GAS_BCF" hidden="1">"c10048"</definedName>
    <definedName name="IQ_OG_TOTAL_PROBABLE_RESERVES_GAS_BCM" hidden="1">"c10049"</definedName>
    <definedName name="IQ_OG_TOTAL_PROBABLE_RESERVES_OIL_MMBBLS" hidden="1">"c10052"</definedName>
    <definedName name="IQ_OG_TOTAL_PRODUCTION_GAS_BCM" hidden="1">"c10056"</definedName>
    <definedName name="IQ_OG_TOTAL_PROVED_RESERVES_GAS_BCM" hidden="1">"c10046"</definedName>
    <definedName name="IQ_OG_UNDEVELOPED_ACRE_GROSS_EQ_INC" hidden="1">"c5800"</definedName>
    <definedName name="IQ_OG_UNDEVELOPED_ACRE_NET_EQ_INC" hidden="1">"c5801"</definedName>
    <definedName name="IQ_OG_UNDEVELOPED_RESERVES_GAS" hidden="1">"c2051"</definedName>
    <definedName name="IQ_OG_UNDEVELOPED_RESERVES_GAS_BCM" hidden="1">"c10044"</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ED55" hidden="1">1</definedName>
    <definedName name="IQ_OPENPRICE" hidden="1">"c848"</definedName>
    <definedName name="IQ_OPER_INC" hidden="1">"c849"</definedName>
    <definedName name="IQ_OPER_INC_ACT_OR_EST" hidden="1">"c2220"</definedName>
    <definedName name="IQ_OPER_INC_ACT_OR_EST_REUT" hidden="1">"c5466"</definedName>
    <definedName name="IQ_OPER_INC_ACT_OR_EST_THOM" hidden="1">"c5304"</definedName>
    <definedName name="IQ_OPER_INC_BR" hidden="1">"c850"</definedName>
    <definedName name="IQ_OPER_INC_DET_EST" hidden="1">"c12064"</definedName>
    <definedName name="IQ_OPER_INC_DET_EST_CURRENCY" hidden="1">"c12471"</definedName>
    <definedName name="IQ_OPER_INC_DET_EST_CURRENCY_THOM" hidden="1">"c12494"</definedName>
    <definedName name="IQ_OPER_INC_DET_EST_DATE" hidden="1">"c12217"</definedName>
    <definedName name="IQ_OPER_INC_DET_EST_DATE_THOM" hidden="1">"c12245"</definedName>
    <definedName name="IQ_OPER_INC_DET_EST_INCL" hidden="1">"c12354"</definedName>
    <definedName name="IQ_OPER_INC_DET_EST_INCL_THOM" hidden="1">"c12377"</definedName>
    <definedName name="IQ_OPER_INC_DET_EST_ORIGIN" hidden="1">"c12589"</definedName>
    <definedName name="IQ_OPER_INC_DET_EST_ORIGIN_THOM" hidden="1">"c12615"</definedName>
    <definedName name="IQ_OPER_INC_DET_EST_THOM" hidden="1">"c12095"</definedName>
    <definedName name="IQ_OPER_INC_EST" hidden="1">"c1688"</definedName>
    <definedName name="IQ_OPER_INC_EST_REUT" hidden="1">"c5340"</definedName>
    <definedName name="IQ_OPER_INC_EST_THOM" hidden="1">"c5112"</definedName>
    <definedName name="IQ_OPER_INC_FIN" hidden="1">"c851"</definedName>
    <definedName name="IQ_OPER_INC_HIGH_EST" hidden="1">"c1690"</definedName>
    <definedName name="IQ_OPER_INC_HIGH_EST_REUT" hidden="1">"c5342"</definedName>
    <definedName name="IQ_OPER_INC_HIGH_EST_THOM" hidden="1">"c5114"</definedName>
    <definedName name="IQ_OPER_INC_INS" hidden="1">"c852"</definedName>
    <definedName name="IQ_OPER_INC_LOW_EST" hidden="1">"c1691"</definedName>
    <definedName name="IQ_OPER_INC_LOW_EST_REUT" hidden="1">"c5343"</definedName>
    <definedName name="IQ_OPER_INC_LOW_EST_THOM" hidden="1">"c5115"</definedName>
    <definedName name="IQ_OPER_INC_MARGIN" hidden="1">"c362"</definedName>
    <definedName name="IQ_OPER_INC_MEDIAN_EST" hidden="1">"c1689"</definedName>
    <definedName name="IQ_OPER_INC_MEDIAN_EST_REUT" hidden="1">"c5341"</definedName>
    <definedName name="IQ_OPER_INC_MEDIAN_EST_THOM" hidden="1">"c5113"</definedName>
    <definedName name="IQ_OPER_INC_NUM_EST" hidden="1">"c1692"</definedName>
    <definedName name="IQ_OPER_INC_NUM_EST_REUT" hidden="1">"c5344"</definedName>
    <definedName name="IQ_OPER_INC_NUM_EST_THOM" hidden="1">"c5116"</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STDDEV_EST_THOM" hidden="1">"c5117"</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CERCISED" hidden="1">"c2116"</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OS" hidden="1">"c858"</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REO_1_4_RESIDENTIAL_FDIC" hidden="1">"c6454"</definedName>
    <definedName name="IQ_OREO_COMMERCIAL_RE_FDIC" hidden="1">"c6456"</definedName>
    <definedName name="IQ_OREO_CONSTRUCTION_DEVELOPMENT_FDIC" hidden="1">"c6457"</definedName>
    <definedName name="IQ_OREO_FARMLAND_FDIC" hidden="1">"c6458"</definedName>
    <definedName name="IQ_OREO_FOREIGN_FDIC" hidden="1">"c6460"</definedName>
    <definedName name="IQ_OREO_MULTI_FAMILY_RESIDENTIAL_FDIC" hidden="1">"c6455"</definedName>
    <definedName name="IQ_OTHER_ADJUST_GROSS_LOANS" hidden="1">"c859"</definedName>
    <definedName name="IQ_OTHER_ADJUSTMENTS_COVERED" hidden="1">"c9961"</definedName>
    <definedName name="IQ_OTHER_ADJUSTMENTS_GROUP" hidden="1">"c9947"</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DIC" hidden="1">"c6338"</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DS" hidden="1">"c8784"</definedName>
    <definedName name="IQ_OTHER_BENEFITS_OBLIGATION" hidden="1">"c867"</definedName>
    <definedName name="IQ_OTHER_BORROWED_FUNDS_FDIC" hidden="1">"c6345"</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OMPREHENSIVE_INCOME_FDIC" hidden="1">"c6503"</definedName>
    <definedName name="IQ_OTHER_CURRENT_ASSETS" hidden="1">"c868"</definedName>
    <definedName name="IQ_OTHER_CURRENT_LIAB" hidden="1">"c877"</definedName>
    <definedName name="IQ_OTHER_DEBT" hidden="1">"c2507"</definedName>
    <definedName name="IQ_OTHER_DEBT_PCT" hidden="1">"c2508"</definedName>
    <definedName name="IQ_OTHER_DEP" hidden="1">"c885"</definedName>
    <definedName name="IQ_OTHER_DEPOSITORY_INSTITUTIONS_LOANS_FDIC" hidden="1">"c6436"</definedName>
    <definedName name="IQ_OTHER_DEPOSITORY_INSTITUTIONS_TOTAL_LOANS_FOREIGN_FDIC" hidden="1">"c6442"</definedName>
    <definedName name="IQ_OTHER_DOMESTIC_DEBT_SECURITIES_FDIC" hidden="1">"c6302"</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SURANCE_FEES_FDIC" hidden="1">"c6672"</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TANGIBLE_FDIC" hidden="1">"c6337"</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"c916"</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IABILITIES_FDIC" hidden="1">"c6347"</definedName>
    <definedName name="IQ_OTHER_LOANS" hidden="1">"c945"</definedName>
    <definedName name="IQ_OTHER_LOANS_CHARGE_OFFS_FDIC" hidden="1">"c6601"</definedName>
    <definedName name="IQ_OTHER_LOANS_FOREIGN_FDIC" hidden="1">"c6446"</definedName>
    <definedName name="IQ_OTHER_LOANS_LEASES_FDIC" hidden="1">"c6322"</definedName>
    <definedName name="IQ_OTHER_LOANS_NET_CHARGE_OFFS_FDIC" hidden="1">"c6639"</definedName>
    <definedName name="IQ_OTHER_LOANS_RECOVERIES_FDIC" hidden="1">"c6620"</definedName>
    <definedName name="IQ_OTHER_LOANS_TOTAL_FDIC" hidden="1">"c6432"</definedName>
    <definedName name="IQ_OTHER_LONG_TERM" hidden="1">"c946"</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MINING_REVENUE_COAL" hidden="1">"c15931"</definedName>
    <definedName name="IQ_OTHER_NET" hidden="1">"c959"</definedName>
    <definedName name="IQ_OTHER_NON_INT_EXP" hidden="1">"c953"</definedName>
    <definedName name="IQ_OTHER_NON_INT_EXP_FDIC" hidden="1">"c6578"</definedName>
    <definedName name="IQ_OTHER_NON_INT_EXP_TOTAL" hidden="1">"c954"</definedName>
    <definedName name="IQ_OTHER_NON_INT_EXPENSE_FDIC" hidden="1">"c6679"</definedName>
    <definedName name="IQ_OTHER_NON_INT_INC" hidden="1">"c955"</definedName>
    <definedName name="IQ_OTHER_NON_INT_INC_FDIC" hidden="1">"c6676"</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NON_REC" hidden="1">"c968"</definedName>
    <definedName name="IQ_OTHER_NON_REC_BNK" hidden="1">"c969"</definedName>
    <definedName name="IQ_OTHER_NON_REC_BR" hidden="1">"c970"</definedName>
    <definedName name="IQ_OTHER_NON_REC_FIN" hidden="1">"c971"</definedName>
    <definedName name="IQ_OTHER_NON_REC_INS" hidden="1">"c972"</definedName>
    <definedName name="IQ_OTHER_NON_REC_REIT" hidden="1">"c973"</definedName>
    <definedName name="IQ_OTHER_NON_REC_SUPPL" hidden="1">"c974"</definedName>
    <definedName name="IQ_OTHER_NON_REC_SUPPL_BNK" hidden="1">"c975"</definedName>
    <definedName name="IQ_OTHER_NON_REC_SUPPL_BR" hidden="1">"c976"</definedName>
    <definedName name="IQ_OTHER_NON_REC_SUPPL_FIN" hidden="1">"c977"</definedName>
    <definedName name="IQ_OTHER_NON_REC_SUPPL_INS" hidden="1">"c978"</definedName>
    <definedName name="IQ_OTHER_NON_REC_SUPPL_REIT" hidden="1">"c979"</definedName>
    <definedName name="IQ_OTHER_NON_REC_SUPPL_UTI" hidden="1">"c980"</definedName>
    <definedName name="IQ_OTHER_NON_REC_UTI" hidden="1">"c981"</definedName>
    <definedName name="IQ_OTHER_OFF_BS_LIAB_FDIC" hidden="1">"c6533"</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PROP" hidden="1">"c8764"</definedName>
    <definedName name="IQ_OTHER_RE_OWNED_FDIC" hidden="1">"c6330"</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"c1010"</definedName>
    <definedName name="IQ_OTHER_ROOMS" hidden="1">"c8788"</definedName>
    <definedName name="IQ_OTHER_SAVINGS_DEPOSITS_FDIC" hidden="1">"c6554"</definedName>
    <definedName name="IQ_OTHER_SQ_FT" hidden="1">"c8780"</definedName>
    <definedName name="IQ_OTHER_STRIKE_PRICE_GRANTED" hidden="1">"c2692"</definedName>
    <definedName name="IQ_OTHER_TRANSACTIONS_FDIC" hidden="1">"c6504"</definedName>
    <definedName name="IQ_OTHER_UNDRAWN" hidden="1">"c2522"</definedName>
    <definedName name="IQ_OTHER_UNITS" hidden="1">"c8772"</definedName>
    <definedName name="IQ_OTHER_UNUSAL" hidden="1">"c998"</definedName>
    <definedName name="IQ_OTHER_UNUSAL_BNK" hidden="1">"c999"</definedName>
    <definedName name="IQ_OTHER_UNUSAL_BR" hidden="1">"c1000"</definedName>
    <definedName name="IQ_OTHER_UNUSAL_FIN" hidden="1">"c1001"</definedName>
    <definedName name="IQ_OTHER_UNUSAL_INS" hidden="1">"c1002"</definedName>
    <definedName name="IQ_OTHER_UNUSAL_REIT" hidden="1">"c1003"</definedName>
    <definedName name="IQ_OTHER_UNUSAL_SUPPL" hidden="1">"c1004"</definedName>
    <definedName name="IQ_OTHER_UNUSAL_SUPPL_BNK" hidden="1">"c1005"</definedName>
    <definedName name="IQ_OTHER_UNUSAL_SUPPL_BR" hidden="1">"c1006"</definedName>
    <definedName name="IQ_OTHER_UNUSAL_SUPPL_FIN" hidden="1">"c1007"</definedName>
    <definedName name="IQ_OTHER_UNUSAL_SUPPL_INS" hidden="1">"c1008"</definedName>
    <definedName name="IQ_OTHER_UNUSAL_SUPPL_REIT" hidden="1">"c1009"</definedName>
    <definedName name="IQ_OTHER_UNUSAL_SUPPL_UTI" hidden="1">"c1010"</definedName>
    <definedName name="IQ_OTHER_UNUSAL_UTI" hidden="1">"c1011"</definedName>
    <definedName name="IQ_OTHER_UNUSED_COMMITMENTS_FDIC" hidden="1">"c6530"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"c1022"</definedName>
    <definedName name="IQ_OUTSTANDING_FILING_DATE" hidden="1">"c1023"</definedName>
    <definedName name="IQ_OUTSTANDING_FILING_DATE_TOTAL" hidden="1">"c2107"</definedName>
    <definedName name="IQ_OVER_FIFETEEN_YEAR_MORTGAGE_PASS_THROUGHS_FDIC" hidden="1">"c6416"</definedName>
    <definedName name="IQ_OVER_FIFTEEN_YEAR_FIXED_AND_FLOATING_RATE_FDIC" hidden="1">"c6424"</definedName>
    <definedName name="IQ_OVER_THREE_YEARS_FDIC" hidden="1">"c6418"</definedName>
    <definedName name="IQ_OWNERSHIP" hidden="1">"c2160"</definedName>
    <definedName name="IQ_PART_TIME" hidden="1">"c1024"</definedName>
    <definedName name="IQ_PARTICIPATION_POOLS_RESIDENTIAL_MORTGAGES_FDIC" hidden="1">"c6403"</definedName>
    <definedName name="IQ_PARTNERSHIP_INC_RE" hidden="1">"c12039"</definedName>
    <definedName name="IQ_PAST_DUE_30_1_4_FAMILY_LOANS_FDIC" hidden="1">"c6693"</definedName>
    <definedName name="IQ_PAST_DUE_30_AUTO_LOANS_FDIC" hidden="1">"c6687"</definedName>
    <definedName name="IQ_PAST_DUE_30_CL_LOANS_FDIC" hidden="1">"c6688"</definedName>
    <definedName name="IQ_PAST_DUE_30_CREDIT_CARDS_RECEIVABLES_FDIC" hidden="1">"c6690"</definedName>
    <definedName name="IQ_PAST_DUE_30_HOME_EQUITY_LINES_FDIC" hidden="1">"c6691"</definedName>
    <definedName name="IQ_PAST_DUE_30_OTHER_CONSUMER_LOANS_FDIC" hidden="1">"c6689"</definedName>
    <definedName name="IQ_PAST_DUE_30_OTHER_LOANS_FDIC" hidden="1">"c6692"</definedName>
    <definedName name="IQ_PAST_DUE_90_1_4_FAMILY_LOANS_FDIC" hidden="1">"c6700"</definedName>
    <definedName name="IQ_PAST_DUE_90_AUTO_LOANS_FDIC" hidden="1">"c6694"</definedName>
    <definedName name="IQ_PAST_DUE_90_CL_LOANS_FDIC" hidden="1">"c6695"</definedName>
    <definedName name="IQ_PAST_DUE_90_CREDIT_CARDS_RECEIVABLES_FDIC" hidden="1">"c6697"</definedName>
    <definedName name="IQ_PAST_DUE_90_HOME_EQUITY_LINES_FDIC" hidden="1">"c6698"</definedName>
    <definedName name="IQ_PAST_DUE_90_OTHER_CONSUMER_LOANS_FDIC" hidden="1">"c6696"</definedName>
    <definedName name="IQ_PAST_DUE_90_OTHER_LOANS_FDIC" hidden="1">"c6699"</definedName>
    <definedName name="IQ_PAY_ACCRUED" hidden="1">"c8"</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CIQ" hidden="1">"c4042"</definedName>
    <definedName name="IQ_PE_EXCL_FWD_REUT" hidden="1">"c4049"</definedName>
    <definedName name="IQ_PE_EXCL_FWD_THOM" hidden="1">"c4056"</definedName>
    <definedName name="IQ_PE_NORMALIZED" hidden="1">"c2207"</definedName>
    <definedName name="IQ_PE_RATIO" hidden="1">"c1610"</definedName>
    <definedName name="IQ_PEG_FWD" hidden="1">"c1863"</definedName>
    <definedName name="IQ_PEG_FWD_CIQ" hidden="1">"c4045"</definedName>
    <definedName name="IQ_PEG_FWD_REUT" hidden="1">"c4052"</definedName>
    <definedName name="IQ_PEG_FWD_THOM" hidden="1">"c4059"</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CIQ" hidden="1">"c3790"</definedName>
    <definedName name="IQ_PERCENT_CHANGE_EST_5YR_GROWTH_RATE_12MONTHS_REUT" hidden="1">"c3959"</definedName>
    <definedName name="IQ_PERCENT_CHANGE_EST_5YR_GROWTH_RATE_12MONTHS_THOM" hidden="1">"c5269"</definedName>
    <definedName name="IQ_PERCENT_CHANGE_EST_5YR_GROWTH_RATE_18MONTHS" hidden="1">"c1853"</definedName>
    <definedName name="IQ_PERCENT_CHANGE_EST_5YR_GROWTH_RATE_18MONTHS_CIQ" hidden="1">"c3791"</definedName>
    <definedName name="IQ_PERCENT_CHANGE_EST_5YR_GROWTH_RATE_18MONTHS_REUT" hidden="1">"c3960"</definedName>
    <definedName name="IQ_PERCENT_CHANGE_EST_5YR_GROWTH_RATE_18MONTHS_THOM" hidden="1">"c5270"</definedName>
    <definedName name="IQ_PERCENT_CHANGE_EST_5YR_GROWTH_RATE_3MONTHS" hidden="1">"c1849"</definedName>
    <definedName name="IQ_PERCENT_CHANGE_EST_5YR_GROWTH_RATE_3MONTHS_CIQ" hidden="1">"c3787"</definedName>
    <definedName name="IQ_PERCENT_CHANGE_EST_5YR_GROWTH_RATE_3MONTHS_REUT" hidden="1">"c3956"</definedName>
    <definedName name="IQ_PERCENT_CHANGE_EST_5YR_GROWTH_RATE_3MONTHS_THOM" hidden="1">"c5266"</definedName>
    <definedName name="IQ_PERCENT_CHANGE_EST_5YR_GROWTH_RATE_6MONTHS" hidden="1">"c1850"</definedName>
    <definedName name="IQ_PERCENT_CHANGE_EST_5YR_GROWTH_RATE_6MONTHS_CIQ" hidden="1">"c3788"</definedName>
    <definedName name="IQ_PERCENT_CHANGE_EST_5YR_GROWTH_RATE_6MONTHS_REUT" hidden="1">"c3957"</definedName>
    <definedName name="IQ_PERCENT_CHANGE_EST_5YR_GROWTH_RATE_6MONTHS_THOM" hidden="1">"c5267"</definedName>
    <definedName name="IQ_PERCENT_CHANGE_EST_5YR_GROWTH_RATE_9MONTHS" hidden="1">"c1851"</definedName>
    <definedName name="IQ_PERCENT_CHANGE_EST_5YR_GROWTH_RATE_9MONTHS_CIQ" hidden="1">"c3789"</definedName>
    <definedName name="IQ_PERCENT_CHANGE_EST_5YR_GROWTH_RATE_9MONTHS_REUT" hidden="1">"c3958"</definedName>
    <definedName name="IQ_PERCENT_CHANGE_EST_5YR_GROWTH_RATE_9MONTHS_THOM" hidden="1">"c5268"</definedName>
    <definedName name="IQ_PERCENT_CHANGE_EST_5YR_GROWTH_RATE_DAY" hidden="1">"c1846"</definedName>
    <definedName name="IQ_PERCENT_CHANGE_EST_5YR_GROWTH_RATE_DAY_CIQ" hidden="1">"c3785"</definedName>
    <definedName name="IQ_PERCENT_CHANGE_EST_5YR_GROWTH_RATE_DAY_REUT" hidden="1">"c3954"</definedName>
    <definedName name="IQ_PERCENT_CHANGE_EST_5YR_GROWTH_RATE_DAY_THOM" hidden="1">"c5264"</definedName>
    <definedName name="IQ_PERCENT_CHANGE_EST_5YR_GROWTH_RATE_MONTH" hidden="1">"c1848"</definedName>
    <definedName name="IQ_PERCENT_CHANGE_EST_5YR_GROWTH_RATE_MONTH_CIQ" hidden="1">"c3786"</definedName>
    <definedName name="IQ_PERCENT_CHANGE_EST_5YR_GROWTH_RATE_MONTH_REUT" hidden="1">"c3955"</definedName>
    <definedName name="IQ_PERCENT_CHANGE_EST_5YR_GROWTH_RATE_MONTH_THOM" hidden="1">"c5265"</definedName>
    <definedName name="IQ_PERCENT_CHANGE_EST_5YR_GROWTH_RATE_WEEK" hidden="1">"c1847"</definedName>
    <definedName name="IQ_PERCENT_CHANGE_EST_5YR_GROWTH_RATE_WEEK_CIQ" hidden="1">"c3797"</definedName>
    <definedName name="IQ_PERCENT_CHANGE_EST_5YR_GROWTH_RATE_WEEK_REUT" hidden="1">"c5435"</definedName>
    <definedName name="IQ_PERCENT_CHANGE_EST_5YR_GROWTH_RATE_WEEK_THOM" hidden="1">"c5277"</definedName>
    <definedName name="IQ_PERCENT_CHANGE_EST_CFPS_12MONTHS" hidden="1">"c1812"</definedName>
    <definedName name="IQ_PERCENT_CHANGE_EST_CFPS_12MONTHS_REUT" hidden="1">"c3924"</definedName>
    <definedName name="IQ_PERCENT_CHANGE_EST_CFPS_12MONTHS_THOM" hidden="1">"c5234"</definedName>
    <definedName name="IQ_PERCENT_CHANGE_EST_CFPS_18MONTHS" hidden="1">"c1813"</definedName>
    <definedName name="IQ_PERCENT_CHANGE_EST_CFPS_18MONTHS_REUT" hidden="1">"c3925"</definedName>
    <definedName name="IQ_PERCENT_CHANGE_EST_CFPS_18MONTHS_THOM" hidden="1">"c5235"</definedName>
    <definedName name="IQ_PERCENT_CHANGE_EST_CFPS_3MONTHS" hidden="1">"c1809"</definedName>
    <definedName name="IQ_PERCENT_CHANGE_EST_CFPS_3MONTHS_REUT" hidden="1">"c3921"</definedName>
    <definedName name="IQ_PERCENT_CHANGE_EST_CFPS_3MONTHS_THOM" hidden="1">"c5231"</definedName>
    <definedName name="IQ_PERCENT_CHANGE_EST_CFPS_6MONTHS" hidden="1">"c1810"</definedName>
    <definedName name="IQ_PERCENT_CHANGE_EST_CFPS_6MONTHS_REUT" hidden="1">"c3922"</definedName>
    <definedName name="IQ_PERCENT_CHANGE_EST_CFPS_6MONTHS_THOM" hidden="1">"c5232"</definedName>
    <definedName name="IQ_PERCENT_CHANGE_EST_CFPS_9MONTHS" hidden="1">"c1811"</definedName>
    <definedName name="IQ_PERCENT_CHANGE_EST_CFPS_9MONTHS_REUT" hidden="1">"c3923"</definedName>
    <definedName name="IQ_PERCENT_CHANGE_EST_CFPS_9MONTHS_THOM" hidden="1">"c5233"</definedName>
    <definedName name="IQ_PERCENT_CHANGE_EST_CFPS_DAY" hidden="1">"c1806"</definedName>
    <definedName name="IQ_PERCENT_CHANGE_EST_CFPS_DAY_REUT" hidden="1">"c3919"</definedName>
    <definedName name="IQ_PERCENT_CHANGE_EST_CFPS_DAY_THOM" hidden="1">"c5229"</definedName>
    <definedName name="IQ_PERCENT_CHANGE_EST_CFPS_MONTH" hidden="1">"c1808"</definedName>
    <definedName name="IQ_PERCENT_CHANGE_EST_CFPS_MONTH_REUT" hidden="1">"c3920"</definedName>
    <definedName name="IQ_PERCENT_CHANGE_EST_CFPS_MONTH_THOM" hidden="1">"c5230"</definedName>
    <definedName name="IQ_PERCENT_CHANGE_EST_CFPS_WEEK" hidden="1">"c1807"</definedName>
    <definedName name="IQ_PERCENT_CHANGE_EST_CFPS_WEEK_REUT" hidden="1">"c3962"</definedName>
    <definedName name="IQ_PERCENT_CHANGE_EST_CFPS_WEEK_THOM" hidden="1">"c5272"</definedName>
    <definedName name="IQ_PERCENT_CHANGE_EST_DPS_12MONTHS" hidden="1">"c1820"</definedName>
    <definedName name="IQ_PERCENT_CHANGE_EST_DPS_12MONTHS_REUT" hidden="1">"c3931"</definedName>
    <definedName name="IQ_PERCENT_CHANGE_EST_DPS_12MONTHS_THOM" hidden="1">"c5241"</definedName>
    <definedName name="IQ_PERCENT_CHANGE_EST_DPS_18MONTHS" hidden="1">"c1821"</definedName>
    <definedName name="IQ_PERCENT_CHANGE_EST_DPS_18MONTHS_REUT" hidden="1">"c3932"</definedName>
    <definedName name="IQ_PERCENT_CHANGE_EST_DPS_18MONTHS_THOM" hidden="1">"c5242"</definedName>
    <definedName name="IQ_PERCENT_CHANGE_EST_DPS_3MONTHS" hidden="1">"c1817"</definedName>
    <definedName name="IQ_PERCENT_CHANGE_EST_DPS_3MONTHS_REUT" hidden="1">"c3928"</definedName>
    <definedName name="IQ_PERCENT_CHANGE_EST_DPS_3MONTHS_THOM" hidden="1">"c5238"</definedName>
    <definedName name="IQ_PERCENT_CHANGE_EST_DPS_6MONTHS" hidden="1">"c1818"</definedName>
    <definedName name="IQ_PERCENT_CHANGE_EST_DPS_6MONTHS_REUT" hidden="1">"c3929"</definedName>
    <definedName name="IQ_PERCENT_CHANGE_EST_DPS_6MONTHS_THOM" hidden="1">"c5239"</definedName>
    <definedName name="IQ_PERCENT_CHANGE_EST_DPS_9MONTHS" hidden="1">"c1819"</definedName>
    <definedName name="IQ_PERCENT_CHANGE_EST_DPS_9MONTHS_REUT" hidden="1">"c3930"</definedName>
    <definedName name="IQ_PERCENT_CHANGE_EST_DPS_9MONTHS_THOM" hidden="1">"c5240"</definedName>
    <definedName name="IQ_PERCENT_CHANGE_EST_DPS_DAY" hidden="1">"c1814"</definedName>
    <definedName name="IQ_PERCENT_CHANGE_EST_DPS_DAY_REUT" hidden="1">"c3926"</definedName>
    <definedName name="IQ_PERCENT_CHANGE_EST_DPS_DAY_THOM" hidden="1">"c5236"</definedName>
    <definedName name="IQ_PERCENT_CHANGE_EST_DPS_MONTH" hidden="1">"c1816"</definedName>
    <definedName name="IQ_PERCENT_CHANGE_EST_DPS_MONTH_REUT" hidden="1">"c3927"</definedName>
    <definedName name="IQ_PERCENT_CHANGE_EST_DPS_MONTH_THOM" hidden="1">"c5237"</definedName>
    <definedName name="IQ_PERCENT_CHANGE_EST_DPS_WEEK" hidden="1">"c1815"</definedName>
    <definedName name="IQ_PERCENT_CHANGE_EST_DPS_WEEK_REUT" hidden="1">"c3963"</definedName>
    <definedName name="IQ_PERCENT_CHANGE_EST_DPS_WEEK_THOM" hidden="1">"c5273"</definedName>
    <definedName name="IQ_PERCENT_CHANGE_EST_EBITDA_12MONTHS" hidden="1">"c1804"</definedName>
    <definedName name="IQ_PERCENT_CHANGE_EST_EBITDA_12MONTHS_CIQ" hidden="1">"c3748"</definedName>
    <definedName name="IQ_PERCENT_CHANGE_EST_EBITDA_12MONTHS_REUT" hidden="1">"c3917"</definedName>
    <definedName name="IQ_PERCENT_CHANGE_EST_EBITDA_12MONTHS_THOM" hidden="1">"c5227"</definedName>
    <definedName name="IQ_PERCENT_CHANGE_EST_EBITDA_18MONTHS" hidden="1">"c1805"</definedName>
    <definedName name="IQ_PERCENT_CHANGE_EST_EBITDA_18MONTHS_CIQ" hidden="1">"c3749"</definedName>
    <definedName name="IQ_PERCENT_CHANGE_EST_EBITDA_18MONTHS_REUT" hidden="1">"c3918"</definedName>
    <definedName name="IQ_PERCENT_CHANGE_EST_EBITDA_18MONTHS_THOM" hidden="1">"c5228"</definedName>
    <definedName name="IQ_PERCENT_CHANGE_EST_EBITDA_3MONTHS" hidden="1">"c1801"</definedName>
    <definedName name="IQ_PERCENT_CHANGE_EST_EBITDA_3MONTHS_CIQ" hidden="1">"c3745"</definedName>
    <definedName name="IQ_PERCENT_CHANGE_EST_EBITDA_3MONTHS_REUT" hidden="1">"c3914"</definedName>
    <definedName name="IQ_PERCENT_CHANGE_EST_EBITDA_3MONTHS_THOM" hidden="1">"c5224"</definedName>
    <definedName name="IQ_PERCENT_CHANGE_EST_EBITDA_6MONTHS" hidden="1">"c1802"</definedName>
    <definedName name="IQ_PERCENT_CHANGE_EST_EBITDA_6MONTHS_CIQ" hidden="1">"c3746"</definedName>
    <definedName name="IQ_PERCENT_CHANGE_EST_EBITDA_6MONTHS_REUT" hidden="1">"c3915"</definedName>
    <definedName name="IQ_PERCENT_CHANGE_EST_EBITDA_6MONTHS_THOM" hidden="1">"c5225"</definedName>
    <definedName name="IQ_PERCENT_CHANGE_EST_EBITDA_9MONTHS" hidden="1">"c1803"</definedName>
    <definedName name="IQ_PERCENT_CHANGE_EST_EBITDA_9MONTHS_CIQ" hidden="1">"c3747"</definedName>
    <definedName name="IQ_PERCENT_CHANGE_EST_EBITDA_9MONTHS_REUT" hidden="1">"c3916"</definedName>
    <definedName name="IQ_PERCENT_CHANGE_EST_EBITDA_9MONTHS_THOM" hidden="1">"c5226"</definedName>
    <definedName name="IQ_PERCENT_CHANGE_EST_EBITDA_DAY" hidden="1">"c1798"</definedName>
    <definedName name="IQ_PERCENT_CHANGE_EST_EBITDA_DAY_CIQ" hidden="1">"c3743"</definedName>
    <definedName name="IQ_PERCENT_CHANGE_EST_EBITDA_DAY_REUT" hidden="1">"c3912"</definedName>
    <definedName name="IQ_PERCENT_CHANGE_EST_EBITDA_DAY_THOM" hidden="1">"c5222"</definedName>
    <definedName name="IQ_PERCENT_CHANGE_EST_EBITDA_MONTH" hidden="1">"c1800"</definedName>
    <definedName name="IQ_PERCENT_CHANGE_EST_EBITDA_MONTH_CIQ" hidden="1">"c3744"</definedName>
    <definedName name="IQ_PERCENT_CHANGE_EST_EBITDA_MONTH_REUT" hidden="1">"c3913"</definedName>
    <definedName name="IQ_PERCENT_CHANGE_EST_EBITDA_MONTH_THOM" hidden="1">"c5223"</definedName>
    <definedName name="IQ_PERCENT_CHANGE_EST_EBITDA_WEEK" hidden="1">"c1799"</definedName>
    <definedName name="IQ_PERCENT_CHANGE_EST_EBITDA_WEEK_CIQ" hidden="1">"c3792"</definedName>
    <definedName name="IQ_PERCENT_CHANGE_EST_EBITDA_WEEK_REUT" hidden="1">"c3961"</definedName>
    <definedName name="IQ_PERCENT_CHANGE_EST_EBITDA_WEEK_THOM" hidden="1">"c5271"</definedName>
    <definedName name="IQ_PERCENT_CHANGE_EST_EPS_12MONTHS" hidden="1">"c1788"</definedName>
    <definedName name="IQ_PERCENT_CHANGE_EST_EPS_12MONTHS_CIQ" hidden="1">"c3733"</definedName>
    <definedName name="IQ_PERCENT_CHANGE_EST_EPS_12MONTHS_REUT" hidden="1">"c3902"</definedName>
    <definedName name="IQ_PERCENT_CHANGE_EST_EPS_12MONTHS_THOM" hidden="1">"c5212"</definedName>
    <definedName name="IQ_PERCENT_CHANGE_EST_EPS_18MONTHS" hidden="1">"c1789"</definedName>
    <definedName name="IQ_PERCENT_CHANGE_EST_EPS_18MONTHS_CIQ" hidden="1">"c3734"</definedName>
    <definedName name="IQ_PERCENT_CHANGE_EST_EPS_18MONTHS_REUT" hidden="1">"c3903"</definedName>
    <definedName name="IQ_PERCENT_CHANGE_EST_EPS_18MONTHS_THOM" hidden="1">"c5213"</definedName>
    <definedName name="IQ_PERCENT_CHANGE_EST_EPS_3MONTHS" hidden="1">"c1785"</definedName>
    <definedName name="IQ_PERCENT_CHANGE_EST_EPS_3MONTHS_CIQ" hidden="1">"c3730"</definedName>
    <definedName name="IQ_PERCENT_CHANGE_EST_EPS_3MONTHS_REUT" hidden="1">"c3899"</definedName>
    <definedName name="IQ_PERCENT_CHANGE_EST_EPS_3MONTHS_THOM" hidden="1">"c5209"</definedName>
    <definedName name="IQ_PERCENT_CHANGE_EST_EPS_6MONTHS" hidden="1">"c1786"</definedName>
    <definedName name="IQ_PERCENT_CHANGE_EST_EPS_6MONTHS_CIQ" hidden="1">"c3731"</definedName>
    <definedName name="IQ_PERCENT_CHANGE_EST_EPS_6MONTHS_REUT" hidden="1">"c3900"</definedName>
    <definedName name="IQ_PERCENT_CHANGE_EST_EPS_6MONTHS_THOM" hidden="1">"c5210"</definedName>
    <definedName name="IQ_PERCENT_CHANGE_EST_EPS_9MONTHS" hidden="1">"c1787"</definedName>
    <definedName name="IQ_PERCENT_CHANGE_EST_EPS_9MONTHS_CIQ" hidden="1">"c3732"</definedName>
    <definedName name="IQ_PERCENT_CHANGE_EST_EPS_9MONTHS_REUT" hidden="1">"c3901"</definedName>
    <definedName name="IQ_PERCENT_CHANGE_EST_EPS_9MONTHS_THOM" hidden="1">"c5211"</definedName>
    <definedName name="IQ_PERCENT_CHANGE_EST_EPS_DAY" hidden="1">"c1782"</definedName>
    <definedName name="IQ_PERCENT_CHANGE_EST_EPS_DAY_CIQ" hidden="1">"c3727"</definedName>
    <definedName name="IQ_PERCENT_CHANGE_EST_EPS_DAY_REUT" hidden="1">"c3896"</definedName>
    <definedName name="IQ_PERCENT_CHANGE_EST_EPS_DAY_THOM" hidden="1">"c5206"</definedName>
    <definedName name="IQ_PERCENT_CHANGE_EST_EPS_MONTH" hidden="1">"c1784"</definedName>
    <definedName name="IQ_PERCENT_CHANGE_EST_EPS_MONTH_CIQ" hidden="1">"c3729"</definedName>
    <definedName name="IQ_PERCENT_CHANGE_EST_EPS_MONTH_REUT" hidden="1">"c3898"</definedName>
    <definedName name="IQ_PERCENT_CHANGE_EST_EPS_MONTH_THOM" hidden="1">"c5208"</definedName>
    <definedName name="IQ_PERCENT_CHANGE_EST_EPS_WEEK" hidden="1">"c1783"</definedName>
    <definedName name="IQ_PERCENT_CHANGE_EST_EPS_WEEK_CIQ" hidden="1">"c3728"</definedName>
    <definedName name="IQ_PERCENT_CHANGE_EST_EPS_WEEK_REUT" hidden="1">"c3897"</definedName>
    <definedName name="IQ_PERCENT_CHANGE_EST_EPS_WEEK_THOM" hidden="1">"c5207"</definedName>
    <definedName name="IQ_PERCENT_CHANGE_EST_FFO_12MONTHS" hidden="1">"c1828"</definedName>
    <definedName name="IQ_PERCENT_CHANGE_EST_FFO_12MONTHS_CIQ" hidden="1">"c3769"</definedName>
    <definedName name="IQ_PERCENT_CHANGE_EST_FFO_12MONTHS_REUT" hidden="1">"c3938"</definedName>
    <definedName name="IQ_PERCENT_CHANGE_EST_FFO_12MONTHS_THOM" hidden="1">"c5248"</definedName>
    <definedName name="IQ_PERCENT_CHANGE_EST_FFO_18MONTHS" hidden="1">"c1829"</definedName>
    <definedName name="IQ_PERCENT_CHANGE_EST_FFO_18MONTHS_CIQ" hidden="1">"c3770"</definedName>
    <definedName name="IQ_PERCENT_CHANGE_EST_FFO_18MONTHS_REUT" hidden="1">"c3939"</definedName>
    <definedName name="IQ_PERCENT_CHANGE_EST_FFO_18MONTHS_THOM" hidden="1">"c5249"</definedName>
    <definedName name="IQ_PERCENT_CHANGE_EST_FFO_3MONTHS" hidden="1">"c1825"</definedName>
    <definedName name="IQ_PERCENT_CHANGE_EST_FFO_3MONTHS_CIQ" hidden="1">"c3766"</definedName>
    <definedName name="IQ_PERCENT_CHANGE_EST_FFO_3MONTHS_REUT" hidden="1">"c3935"</definedName>
    <definedName name="IQ_PERCENT_CHANGE_EST_FFO_3MONTHS_THOM" hidden="1">"c5245"</definedName>
    <definedName name="IQ_PERCENT_CHANGE_EST_FFO_6MONTHS" hidden="1">"c1826"</definedName>
    <definedName name="IQ_PERCENT_CHANGE_EST_FFO_6MONTHS_CIQ" hidden="1">"c3767"</definedName>
    <definedName name="IQ_PERCENT_CHANGE_EST_FFO_6MONTHS_REUT" hidden="1">"c3936"</definedName>
    <definedName name="IQ_PERCENT_CHANGE_EST_FFO_6MONTHS_THOM" hidden="1">"c5246"</definedName>
    <definedName name="IQ_PERCENT_CHANGE_EST_FFO_9MONTHS" hidden="1">"c1827"</definedName>
    <definedName name="IQ_PERCENT_CHANGE_EST_FFO_9MONTHS_CIQ" hidden="1">"c3768"</definedName>
    <definedName name="IQ_PERCENT_CHANGE_EST_FFO_9MONTHS_REUT" hidden="1">"c3937"</definedName>
    <definedName name="IQ_PERCENT_CHANGE_EST_FFO_9MONTHS_THOM" hidden="1">"c5247"</definedName>
    <definedName name="IQ_PERCENT_CHANGE_EST_FFO_DAY" hidden="1">"c1822"</definedName>
    <definedName name="IQ_PERCENT_CHANGE_EST_FFO_DAY_CIQ" hidden="1">"c3764"</definedName>
    <definedName name="IQ_PERCENT_CHANGE_EST_FFO_DAY_REUT" hidden="1">"c3933"</definedName>
    <definedName name="IQ_PERCENT_CHANGE_EST_FFO_DAY_THOM" hidden="1">"c5243"</definedName>
    <definedName name="IQ_PERCENT_CHANGE_EST_FFO_MONTH" hidden="1">"c1824"</definedName>
    <definedName name="IQ_PERCENT_CHANGE_EST_FFO_MONTH_CIQ" hidden="1">"c3765"</definedName>
    <definedName name="IQ_PERCENT_CHANGE_EST_FFO_MONTH_REUT" hidden="1">"c3934"</definedName>
    <definedName name="IQ_PERCENT_CHANGE_EST_FFO_MONTH_THOM" hidden="1">"c5244"</definedName>
    <definedName name="IQ_PERCENT_CHANGE_EST_FFO_SHARE_SHARE_12MONTHS" hidden="1">"c1828"</definedName>
    <definedName name="IQ_PERCENT_CHANGE_EST_FFO_SHARE_SHARE_12MONTHS_CIQ" hidden="1">"c3769"</definedName>
    <definedName name="IQ_PERCENT_CHANGE_EST_FFO_SHARE_SHARE_12MONTHS_REUT" hidden="1">"c3938"</definedName>
    <definedName name="IQ_PERCENT_CHANGE_EST_FFO_SHARE_SHARE_12MONTHS_THOM" hidden="1">"c5248"</definedName>
    <definedName name="IQ_PERCENT_CHANGE_EST_FFO_SHARE_SHARE_18MONTHS" hidden="1">"c1829"</definedName>
    <definedName name="IQ_PERCENT_CHANGE_EST_FFO_SHARE_SHARE_18MONTHS_CIQ" hidden="1">"c3770"</definedName>
    <definedName name="IQ_PERCENT_CHANGE_EST_FFO_SHARE_SHARE_18MONTHS_REUT" hidden="1">"c3939"</definedName>
    <definedName name="IQ_PERCENT_CHANGE_EST_FFO_SHARE_SHARE_18MONTHS_THOM" hidden="1">"c5249"</definedName>
    <definedName name="IQ_PERCENT_CHANGE_EST_FFO_SHARE_SHARE_3MONTHS" hidden="1">"c1825"</definedName>
    <definedName name="IQ_PERCENT_CHANGE_EST_FFO_SHARE_SHARE_3MONTHS_CIQ" hidden="1">"c3766"</definedName>
    <definedName name="IQ_PERCENT_CHANGE_EST_FFO_SHARE_SHARE_3MONTHS_REUT" hidden="1">"c3935"</definedName>
    <definedName name="IQ_PERCENT_CHANGE_EST_FFO_SHARE_SHARE_3MONTHS_THOM" hidden="1">"c5245"</definedName>
    <definedName name="IQ_PERCENT_CHANGE_EST_FFO_SHARE_SHARE_6MONTHS" hidden="1">"c1826"</definedName>
    <definedName name="IQ_PERCENT_CHANGE_EST_FFO_SHARE_SHARE_6MONTHS_CIQ" hidden="1">"c3767"</definedName>
    <definedName name="IQ_PERCENT_CHANGE_EST_FFO_SHARE_SHARE_6MONTHS_REUT" hidden="1">"c3936"</definedName>
    <definedName name="IQ_PERCENT_CHANGE_EST_FFO_SHARE_SHARE_6MONTHS_THOM" hidden="1">"c5246"</definedName>
    <definedName name="IQ_PERCENT_CHANGE_EST_FFO_SHARE_SHARE_9MONTHS" hidden="1">"c1827"</definedName>
    <definedName name="IQ_PERCENT_CHANGE_EST_FFO_SHARE_SHARE_9MONTHS_CIQ" hidden="1">"c3768"</definedName>
    <definedName name="IQ_PERCENT_CHANGE_EST_FFO_SHARE_SHARE_9MONTHS_REUT" hidden="1">"c3937"</definedName>
    <definedName name="IQ_PERCENT_CHANGE_EST_FFO_SHARE_SHARE_9MONTHS_THOM" hidden="1">"c5247"</definedName>
    <definedName name="IQ_PERCENT_CHANGE_EST_FFO_SHARE_SHARE_DAY" hidden="1">"c1822"</definedName>
    <definedName name="IQ_PERCENT_CHANGE_EST_FFO_SHARE_SHARE_DAY_CIQ" hidden="1">"c3764"</definedName>
    <definedName name="IQ_PERCENT_CHANGE_EST_FFO_SHARE_SHARE_DAY_REUT" hidden="1">"c3933"</definedName>
    <definedName name="IQ_PERCENT_CHANGE_EST_FFO_SHARE_SHARE_DAY_THOM" hidden="1">"c5243"</definedName>
    <definedName name="IQ_PERCENT_CHANGE_EST_FFO_SHARE_SHARE_MONTH" hidden="1">"c1824"</definedName>
    <definedName name="IQ_PERCENT_CHANGE_EST_FFO_SHARE_SHARE_MONTH_CIQ" hidden="1">"c3765"</definedName>
    <definedName name="IQ_PERCENT_CHANGE_EST_FFO_SHARE_SHARE_MONTH_REUT" hidden="1">"c3934"</definedName>
    <definedName name="IQ_PERCENT_CHANGE_EST_FFO_SHARE_SHARE_MONTH_THOM" hidden="1">"c5244"</definedName>
    <definedName name="IQ_PERCENT_CHANGE_EST_FFO_SHARE_SHARE_WEEK" hidden="1">"c1823"</definedName>
    <definedName name="IQ_PERCENT_CHANGE_EST_FFO_SHARE_SHARE_WEEK_CIQ" hidden="1">"c3795"</definedName>
    <definedName name="IQ_PERCENT_CHANGE_EST_FFO_SHARE_SHARE_WEEK_REUT" hidden="1">"c3964"</definedName>
    <definedName name="IQ_PERCENT_CHANGE_EST_FFO_SHARE_SHARE_WEEK_THOM" hidden="1">"c5274"</definedName>
    <definedName name="IQ_PERCENT_CHANGE_EST_FFO_WEEK" hidden="1">"c1823"</definedName>
    <definedName name="IQ_PERCENT_CHANGE_EST_FFO_WEEK_CIQ" hidden="1">"c3795"</definedName>
    <definedName name="IQ_PERCENT_CHANGE_EST_FFO_WEEK_REUT" hidden="1">"c3964"</definedName>
    <definedName name="IQ_PERCENT_CHANGE_EST_FFO_WEEK_THOM" hidden="1">"c5274"</definedName>
    <definedName name="IQ_PERCENT_CHANGE_EST_PRICE_TARGET_12MONTHS" hidden="1">"c1844"</definedName>
    <definedName name="IQ_PERCENT_CHANGE_EST_PRICE_TARGET_12MONTHS_CIQ" hidden="1">"c3783"</definedName>
    <definedName name="IQ_PERCENT_CHANGE_EST_PRICE_TARGET_12MONTHS_REUT" hidden="1">"c3952"</definedName>
    <definedName name="IQ_PERCENT_CHANGE_EST_PRICE_TARGET_12MONTHS_THOM" hidden="1">"c5262"</definedName>
    <definedName name="IQ_PERCENT_CHANGE_EST_PRICE_TARGET_18MONTHS" hidden="1">"c1845"</definedName>
    <definedName name="IQ_PERCENT_CHANGE_EST_PRICE_TARGET_18MONTHS_CIQ" hidden="1">"c3784"</definedName>
    <definedName name="IQ_PERCENT_CHANGE_EST_PRICE_TARGET_18MONTHS_REUT" hidden="1">"c3953"</definedName>
    <definedName name="IQ_PERCENT_CHANGE_EST_PRICE_TARGET_18MONTHS_THOM" hidden="1">"c5263"</definedName>
    <definedName name="IQ_PERCENT_CHANGE_EST_PRICE_TARGET_3MONTHS" hidden="1">"c1841"</definedName>
    <definedName name="IQ_PERCENT_CHANGE_EST_PRICE_TARGET_3MONTHS_CIQ" hidden="1">"c3780"</definedName>
    <definedName name="IQ_PERCENT_CHANGE_EST_PRICE_TARGET_3MONTHS_REUT" hidden="1">"c3949"</definedName>
    <definedName name="IQ_PERCENT_CHANGE_EST_PRICE_TARGET_3MONTHS_THOM" hidden="1">"c5259"</definedName>
    <definedName name="IQ_PERCENT_CHANGE_EST_PRICE_TARGET_6MONTHS" hidden="1">"c1842"</definedName>
    <definedName name="IQ_PERCENT_CHANGE_EST_PRICE_TARGET_6MONTHS_CIQ" hidden="1">"c3781"</definedName>
    <definedName name="IQ_PERCENT_CHANGE_EST_PRICE_TARGET_6MONTHS_REUT" hidden="1">"c3950"</definedName>
    <definedName name="IQ_PERCENT_CHANGE_EST_PRICE_TARGET_6MONTHS_THOM" hidden="1">"c5260"</definedName>
    <definedName name="IQ_PERCENT_CHANGE_EST_PRICE_TARGET_9MONTHS" hidden="1">"c1843"</definedName>
    <definedName name="IQ_PERCENT_CHANGE_EST_PRICE_TARGET_9MONTHS_CIQ" hidden="1">"c3782"</definedName>
    <definedName name="IQ_PERCENT_CHANGE_EST_PRICE_TARGET_9MONTHS_REUT" hidden="1">"c3951"</definedName>
    <definedName name="IQ_PERCENT_CHANGE_EST_PRICE_TARGET_9MONTHS_THOM" hidden="1">"c5261"</definedName>
    <definedName name="IQ_PERCENT_CHANGE_EST_PRICE_TARGET_DAY" hidden="1">"c1838"</definedName>
    <definedName name="IQ_PERCENT_CHANGE_EST_PRICE_TARGET_DAY_CIQ" hidden="1">"c3778"</definedName>
    <definedName name="IQ_PERCENT_CHANGE_EST_PRICE_TARGET_DAY_REUT" hidden="1">"c3947"</definedName>
    <definedName name="IQ_PERCENT_CHANGE_EST_PRICE_TARGET_DAY_THOM" hidden="1">"c5257"</definedName>
    <definedName name="IQ_PERCENT_CHANGE_EST_PRICE_TARGET_MONTH" hidden="1">"c1840"</definedName>
    <definedName name="IQ_PERCENT_CHANGE_EST_PRICE_TARGET_MONTH_CIQ" hidden="1">"c3779"</definedName>
    <definedName name="IQ_PERCENT_CHANGE_EST_PRICE_TARGET_MONTH_REUT" hidden="1">"c3948"</definedName>
    <definedName name="IQ_PERCENT_CHANGE_EST_PRICE_TARGET_MONTH_THOM" hidden="1">"c5258"</definedName>
    <definedName name="IQ_PERCENT_CHANGE_EST_PRICE_TARGET_WEEK" hidden="1">"c1839"</definedName>
    <definedName name="IQ_PERCENT_CHANGE_EST_PRICE_TARGET_WEEK_CIQ" hidden="1">"c3798"</definedName>
    <definedName name="IQ_PERCENT_CHANGE_EST_PRICE_TARGET_WEEK_REUT" hidden="1">"c3967"</definedName>
    <definedName name="IQ_PERCENT_CHANGE_EST_PRICE_TARGET_WEEK_THOM" hidden="1">"c5276"</definedName>
    <definedName name="IQ_PERCENT_CHANGE_EST_RECO_12MONTHS" hidden="1">"c1836"</definedName>
    <definedName name="IQ_PERCENT_CHANGE_EST_RECO_12MONTHS_CIQ" hidden="1">"c3776"</definedName>
    <definedName name="IQ_PERCENT_CHANGE_EST_RECO_12MONTHS_REUT" hidden="1">"c3945"</definedName>
    <definedName name="IQ_PERCENT_CHANGE_EST_RECO_12MONTHS_THOM" hidden="1">"c5255"</definedName>
    <definedName name="IQ_PERCENT_CHANGE_EST_RECO_18MONTHS" hidden="1">"c1837"</definedName>
    <definedName name="IQ_PERCENT_CHANGE_EST_RECO_18MONTHS_CIQ" hidden="1">"c3777"</definedName>
    <definedName name="IQ_PERCENT_CHANGE_EST_RECO_18MONTHS_REUT" hidden="1">"c3946"</definedName>
    <definedName name="IQ_PERCENT_CHANGE_EST_RECO_18MONTHS_THOM" hidden="1">"c5256"</definedName>
    <definedName name="IQ_PERCENT_CHANGE_EST_RECO_3MONTHS" hidden="1">"c1833"</definedName>
    <definedName name="IQ_PERCENT_CHANGE_EST_RECO_3MONTHS_CIQ" hidden="1">"c3773"</definedName>
    <definedName name="IQ_PERCENT_CHANGE_EST_RECO_3MONTHS_REUT" hidden="1">"c3942"</definedName>
    <definedName name="IQ_PERCENT_CHANGE_EST_RECO_3MONTHS_THOM" hidden="1">"c5252"</definedName>
    <definedName name="IQ_PERCENT_CHANGE_EST_RECO_6MONTHS" hidden="1">"c1834"</definedName>
    <definedName name="IQ_PERCENT_CHANGE_EST_RECO_6MONTHS_CIQ" hidden="1">"c3774"</definedName>
    <definedName name="IQ_PERCENT_CHANGE_EST_RECO_6MONTHS_REUT" hidden="1">"c3943"</definedName>
    <definedName name="IQ_PERCENT_CHANGE_EST_RECO_6MONTHS_THOM" hidden="1">"c5253"</definedName>
    <definedName name="IQ_PERCENT_CHANGE_EST_RECO_9MONTHS" hidden="1">"c1835"</definedName>
    <definedName name="IQ_PERCENT_CHANGE_EST_RECO_9MONTHS_CIQ" hidden="1">"c3775"</definedName>
    <definedName name="IQ_PERCENT_CHANGE_EST_RECO_9MONTHS_REUT" hidden="1">"c3944"</definedName>
    <definedName name="IQ_PERCENT_CHANGE_EST_RECO_9MONTHS_THOM" hidden="1">"c5254"</definedName>
    <definedName name="IQ_PERCENT_CHANGE_EST_RECO_DAY" hidden="1">"c1830"</definedName>
    <definedName name="IQ_PERCENT_CHANGE_EST_RECO_DAY_CIQ" hidden="1">"c3771"</definedName>
    <definedName name="IQ_PERCENT_CHANGE_EST_RECO_DAY_REUT" hidden="1">"c3940"</definedName>
    <definedName name="IQ_PERCENT_CHANGE_EST_RECO_DAY_THOM" hidden="1">"c5250"</definedName>
    <definedName name="IQ_PERCENT_CHANGE_EST_RECO_MONTH" hidden="1">"c1832"</definedName>
    <definedName name="IQ_PERCENT_CHANGE_EST_RECO_MONTH_CIQ" hidden="1">"c3772"</definedName>
    <definedName name="IQ_PERCENT_CHANGE_EST_RECO_MONTH_REUT" hidden="1">"c3941"</definedName>
    <definedName name="IQ_PERCENT_CHANGE_EST_RECO_MONTH_THOM" hidden="1">"c5251"</definedName>
    <definedName name="IQ_PERCENT_CHANGE_EST_RECO_WEEK" hidden="1">"c1831"</definedName>
    <definedName name="IQ_PERCENT_CHANGE_EST_RECO_WEEK_CIQ" hidden="1">"c3796"</definedName>
    <definedName name="IQ_PERCENT_CHANGE_EST_RECO_WEEK_REUT" hidden="1">"c3966"</definedName>
    <definedName name="IQ_PERCENT_CHANGE_EST_RECO_WEEK_THOM" hidden="1">"c5275"</definedName>
    <definedName name="IQ_PERCENT_CHANGE_EST_REV_12MONTHS" hidden="1">"c1796"</definedName>
    <definedName name="IQ_PERCENT_CHANGE_EST_REV_12MONTHS_CIQ" hidden="1">"c3741"</definedName>
    <definedName name="IQ_PERCENT_CHANGE_EST_REV_12MONTHS_REUT" hidden="1">"c3910"</definedName>
    <definedName name="IQ_PERCENT_CHANGE_EST_REV_12MONTHS_THOM" hidden="1">"c5220"</definedName>
    <definedName name="IQ_PERCENT_CHANGE_EST_REV_18MONTHS" hidden="1">"c1797"</definedName>
    <definedName name="IQ_PERCENT_CHANGE_EST_REV_18MONTHS_CIQ" hidden="1">"c3742"</definedName>
    <definedName name="IQ_PERCENT_CHANGE_EST_REV_18MONTHS_REUT" hidden="1">"c3911"</definedName>
    <definedName name="IQ_PERCENT_CHANGE_EST_REV_18MONTHS_THOM" hidden="1">"c5221"</definedName>
    <definedName name="IQ_PERCENT_CHANGE_EST_REV_3MONTHS" hidden="1">"c1793"</definedName>
    <definedName name="IQ_PERCENT_CHANGE_EST_REV_3MONTHS_CIQ" hidden="1">"c3738"</definedName>
    <definedName name="IQ_PERCENT_CHANGE_EST_REV_3MONTHS_REUT" hidden="1">"c3907"</definedName>
    <definedName name="IQ_PERCENT_CHANGE_EST_REV_3MONTHS_THOM" hidden="1">"c5217"</definedName>
    <definedName name="IQ_PERCENT_CHANGE_EST_REV_6MONTHS" hidden="1">"c1794"</definedName>
    <definedName name="IQ_PERCENT_CHANGE_EST_REV_6MONTHS_CIQ" hidden="1">"c3739"</definedName>
    <definedName name="IQ_PERCENT_CHANGE_EST_REV_6MONTHS_REUT" hidden="1">"c3908"</definedName>
    <definedName name="IQ_PERCENT_CHANGE_EST_REV_6MONTHS_THOM" hidden="1">"c5218"</definedName>
    <definedName name="IQ_PERCENT_CHANGE_EST_REV_9MONTHS" hidden="1">"c1795"</definedName>
    <definedName name="IQ_PERCENT_CHANGE_EST_REV_9MONTHS_CIQ" hidden="1">"c3740"</definedName>
    <definedName name="IQ_PERCENT_CHANGE_EST_REV_9MONTHS_REUT" hidden="1">"c3909"</definedName>
    <definedName name="IQ_PERCENT_CHANGE_EST_REV_9MONTHS_THOM" hidden="1">"c5219"</definedName>
    <definedName name="IQ_PERCENT_CHANGE_EST_REV_DAY" hidden="1">"c1790"</definedName>
    <definedName name="IQ_PERCENT_CHANGE_EST_REV_DAY_CIQ" hidden="1">"c3735"</definedName>
    <definedName name="IQ_PERCENT_CHANGE_EST_REV_DAY_REUT" hidden="1">"c3904"</definedName>
    <definedName name="IQ_PERCENT_CHANGE_EST_REV_DAY_THOM" hidden="1">"c5214"</definedName>
    <definedName name="IQ_PERCENT_CHANGE_EST_REV_MONTH" hidden="1">"c1792"</definedName>
    <definedName name="IQ_PERCENT_CHANGE_EST_REV_MONTH_CIQ" hidden="1">"c3737"</definedName>
    <definedName name="IQ_PERCENT_CHANGE_EST_REV_MONTH_REUT" hidden="1">"c3906"</definedName>
    <definedName name="IQ_PERCENT_CHANGE_EST_REV_MONTH_THOM" hidden="1">"c5216"</definedName>
    <definedName name="IQ_PERCENT_CHANGE_EST_REV_WEEK" hidden="1">"c1791"</definedName>
    <definedName name="IQ_PERCENT_CHANGE_EST_REV_WEEK_CIQ" hidden="1">"c3736"</definedName>
    <definedName name="IQ_PERCENT_CHANGE_EST_REV_WEEK_REUT" hidden="1">"c3905"</definedName>
    <definedName name="IQ_PERCENT_CHANGE_EST_REV_WEEK_THOM" hidden="1">"c5215"</definedName>
    <definedName name="IQ_PERCENT_FLOAT" hidden="1">"c227"</definedName>
    <definedName name="IQ_PERCENT_INSURED_FDIC" hidden="1">"c6374"</definedName>
    <definedName name="IQ_PERIODDATE" hidden="1">"c1034"</definedName>
    <definedName name="IQ_PERIODDATE_AP" hidden="1">"c11745"</definedName>
    <definedName name="IQ_PERIODDATE_BS" hidden="1">"c1032"</definedName>
    <definedName name="IQ_PERIODDATE_CF" hidden="1">"c1033"</definedName>
    <definedName name="IQ_PERIODDATE_FDIC" hidden="1">"c13646"</definedName>
    <definedName name="IQ_PERIODDATE_IS" hidden="1">"c1034"</definedName>
    <definedName name="IQ_PERIODLENGTH_AP" hidden="1">"c11746"</definedName>
    <definedName name="IQ_PERIODLENGTH_CF" hidden="1">"c1502"</definedName>
    <definedName name="IQ_PERIODLENGTH_IS" hidden="1">"c1503"</definedName>
    <definedName name="IQ_PERSONAL_CONSUMER_SPENDING_DURABLE" hidden="1">"c6942"</definedName>
    <definedName name="IQ_PERSONAL_CONSUMER_SPENDING_DURABLE_APR" hidden="1">"c7602"</definedName>
    <definedName name="IQ_PERSONAL_CONSUMER_SPENDING_DURABLE_APR_FC" hidden="1">"c8482"</definedName>
    <definedName name="IQ_PERSONAL_CONSUMER_SPENDING_DURABLE_FC" hidden="1">"c7822"</definedName>
    <definedName name="IQ_PERSONAL_CONSUMER_SPENDING_DURABLE_POP" hidden="1">"c7162"</definedName>
    <definedName name="IQ_PERSONAL_CONSUMER_SPENDING_DURABLE_POP_FC" hidden="1">"c8042"</definedName>
    <definedName name="IQ_PERSONAL_CONSUMER_SPENDING_DURABLE_YOY" hidden="1">"c7382"</definedName>
    <definedName name="IQ_PERSONAL_CONSUMER_SPENDING_DURABLE_YOY_FC" hidden="1">"c8262"</definedName>
    <definedName name="IQ_PERSONAL_CONSUMER_SPENDING_NONDURABLE" hidden="1">"c6940"</definedName>
    <definedName name="IQ_PERSONAL_CONSUMER_SPENDING_NONDURABLE_APR" hidden="1">"c7600"</definedName>
    <definedName name="IQ_PERSONAL_CONSUMER_SPENDING_NONDURABLE_APR_FC" hidden="1">"c8480"</definedName>
    <definedName name="IQ_PERSONAL_CONSUMER_SPENDING_NONDURABLE_FC" hidden="1">"c7820"</definedName>
    <definedName name="IQ_PERSONAL_CONSUMER_SPENDING_NONDURABLE_POP" hidden="1">"c7160"</definedName>
    <definedName name="IQ_PERSONAL_CONSUMER_SPENDING_NONDURABLE_POP_FC" hidden="1">"c8040"</definedName>
    <definedName name="IQ_PERSONAL_CONSUMER_SPENDING_NONDURABLE_YOY" hidden="1">"c7380"</definedName>
    <definedName name="IQ_PERSONAL_CONSUMER_SPENDING_NONDURABLE_YOY_FC" hidden="1">"c8260"</definedName>
    <definedName name="IQ_PERSONAL_CONSUMER_SPENDING_REAL" hidden="1">"c6994"</definedName>
    <definedName name="IQ_PERSONAL_CONSUMER_SPENDING_REAL_APR" hidden="1">"c7654"</definedName>
    <definedName name="IQ_PERSONAL_CONSUMER_SPENDING_REAL_APR_FC" hidden="1">"c8534"</definedName>
    <definedName name="IQ_PERSONAL_CONSUMER_SPENDING_REAL_FC" hidden="1">"c7874"</definedName>
    <definedName name="IQ_PERSONAL_CONSUMER_SPENDING_REAL_POP" hidden="1">"c7214"</definedName>
    <definedName name="IQ_PERSONAL_CONSUMER_SPENDING_REAL_POP_FC" hidden="1">"c8094"</definedName>
    <definedName name="IQ_PERSONAL_CONSUMER_SPENDING_REAL_YOY" hidden="1">"c7434"</definedName>
    <definedName name="IQ_PERSONAL_CONSUMER_SPENDING_REAL_YOY_FC" hidden="1">"c8314"</definedName>
    <definedName name="IQ_PERSONAL_CONSUMER_SPENDING_SERVICES" hidden="1">"c6941"</definedName>
    <definedName name="IQ_PERSONAL_CONSUMER_SPENDING_SERVICES_APR" hidden="1">"c7601"</definedName>
    <definedName name="IQ_PERSONAL_CONSUMER_SPENDING_SERVICES_APR_FC" hidden="1">"c8481"</definedName>
    <definedName name="IQ_PERSONAL_CONSUMER_SPENDING_SERVICES_FC" hidden="1">"c7821"</definedName>
    <definedName name="IQ_PERSONAL_CONSUMER_SPENDING_SERVICES_POP" hidden="1">"c7161"</definedName>
    <definedName name="IQ_PERSONAL_CONSUMER_SPENDING_SERVICES_POP_FC" hidden="1">"c8041"</definedName>
    <definedName name="IQ_PERSONAL_CONSUMER_SPENDING_SERVICES_YOY" hidden="1">"c7381"</definedName>
    <definedName name="IQ_PERSONAL_CONSUMER_SPENDING_SERVICES_YOY_FC" hidden="1">"c8261"</definedName>
    <definedName name="IQ_PERSONAL_INCOME" hidden="1">"c6943"</definedName>
    <definedName name="IQ_PERSONAL_INCOME_APR" hidden="1">"c7603"</definedName>
    <definedName name="IQ_PERSONAL_INCOME_APR_FC" hidden="1">"c8483"</definedName>
    <definedName name="IQ_PERSONAL_INCOME_FC" hidden="1">"c7823"</definedName>
    <definedName name="IQ_PERSONAL_INCOME_POP" hidden="1">"c7163"</definedName>
    <definedName name="IQ_PERSONAL_INCOME_POP_FC" hidden="1">"c8043"</definedName>
    <definedName name="IQ_PERSONAL_INCOME_SAAR" hidden="1">"c6944"</definedName>
    <definedName name="IQ_PERSONAL_INCOME_SAAR_APR" hidden="1">"c7604"</definedName>
    <definedName name="IQ_PERSONAL_INCOME_SAAR_APR_FC" hidden="1">"c8484"</definedName>
    <definedName name="IQ_PERSONAL_INCOME_SAAR_FC" hidden="1">"c7824"</definedName>
    <definedName name="IQ_PERSONAL_INCOME_SAAR_POP" hidden="1">"c7164"</definedName>
    <definedName name="IQ_PERSONAL_INCOME_SAAR_POP_FC" hidden="1">"c8044"</definedName>
    <definedName name="IQ_PERSONAL_INCOME_SAAR_YOY" hidden="1">"c7384"</definedName>
    <definedName name="IQ_PERSONAL_INCOME_SAAR_YOY_FC" hidden="1">"c8264"</definedName>
    <definedName name="IQ_PERSONAL_INCOME_USD_APR_FC" hidden="1">"c11885"</definedName>
    <definedName name="IQ_PERSONAL_INCOME_USD_FC" hidden="1">"c11882"</definedName>
    <definedName name="IQ_PERSONAL_INCOME_USD_POP_FC" hidden="1">"c11883"</definedName>
    <definedName name="IQ_PERSONAL_INCOME_USD_YOY_FC" hidden="1">"c11884"</definedName>
    <definedName name="IQ_PERSONAL_INCOME_YOY" hidden="1">"c7383"</definedName>
    <definedName name="IQ_PERSONAL_INCOME_YOY_FC" hidden="1">"c8263"</definedName>
    <definedName name="IQ_PERTYPE" hidden="1">"c1611"</definedName>
    <definedName name="IQ_PHARMBIO_NUMBER_LICENSED_PATENT_APP" hidden="1">"c10018"</definedName>
    <definedName name="IQ_PHARMBIO_NUMBER_LICENSED_PATENTS" hidden="1">"c10017"</definedName>
    <definedName name="IQ_PHARMBIO_NUMBER_PATENTS" hidden="1">"c10015"</definedName>
    <definedName name="IQ_PHARMBIO_NUMBER_PROD__APPROVED_DURING_PERIOD" hidden="1">"c12750"</definedName>
    <definedName name="IQ_PHARMBIO_NUMBER_PROD__CLINICAL_DEV" hidden="1">"c12745"</definedName>
    <definedName name="IQ_PHARMBIO_NUMBER_PROD__LAUNCHED_DURING_PERIOD" hidden="1">"c12751"</definedName>
    <definedName name="IQ_PHARMBIO_NUMBER_PROD__PHASE_I" hidden="1">"c12746"</definedName>
    <definedName name="IQ_PHARMBIO_NUMBER_PROD__PHASE_II" hidden="1">"c12747"</definedName>
    <definedName name="IQ_PHARMBIO_NUMBER_PROD__PHASE_III" hidden="1">"c12748"</definedName>
    <definedName name="IQ_PHARMBIO_NUMBER_PROD__PRE_CLINICAL_TRIALS" hidden="1">"c12744"</definedName>
    <definedName name="IQ_PHARMBIO_NUMBER_PROD__PRE_REGISTRATION" hidden="1">"c12749"</definedName>
    <definedName name="IQ_PHARMBIO_NUMBER_PROD__RESEARCH_DEV" hidden="1">"c12743"</definedName>
    <definedName name="IQ_PHARMBIO_NUMBER_PROD_APPROVED_DURING_PERIOD" hidden="1">"c10027"</definedName>
    <definedName name="IQ_PHARMBIO_NUMBER_PROD_CLINICAL_DEV" hidden="1">"c10022"</definedName>
    <definedName name="IQ_PHARMBIO_NUMBER_PROD_DISCOVERY_RESEARCH" hidden="1">"c10019"</definedName>
    <definedName name="IQ_PHARMBIO_NUMBER_PROD_LAUNCHED_DURING_PERIOD" hidden="1">"c10028"</definedName>
    <definedName name="IQ_PHARMBIO_NUMBER_PROD_PHASE_I" hidden="1">"c10023"</definedName>
    <definedName name="IQ_PHARMBIO_NUMBER_PROD_PHASE_II" hidden="1">"c10024"</definedName>
    <definedName name="IQ_PHARMBIO_NUMBER_PROD_PHASE_III" hidden="1">"c10025"</definedName>
    <definedName name="IQ_PHARMBIO_NUMBER_PROD_PRE_CLINICAL_TRIALS" hidden="1">"c10021"</definedName>
    <definedName name="IQ_PHARMBIO_NUMBER_PROD_PRE_REGISTRATION" hidden="1">"c10026"</definedName>
    <definedName name="IQ_PHARMBIO_NUMBER_PROD_RESEARCH_DEV" hidden="1">"c10020"</definedName>
    <definedName name="IQ_PHARMBIO_PATENT_APP" hidden="1">"c10016"</definedName>
    <definedName name="IQ_PHILADELPHIA_FED_DIFFUSION_INDEX" hidden="1">"c6945"</definedName>
    <definedName name="IQ_PHILADELPHIA_FED_DIFFUSION_INDEX_APR" hidden="1">"c7605"</definedName>
    <definedName name="IQ_PHILADELPHIA_FED_DIFFUSION_INDEX_APR_FC" hidden="1">"c8485"</definedName>
    <definedName name="IQ_PHILADELPHIA_FED_DIFFUSION_INDEX_FC" hidden="1">"c7825"</definedName>
    <definedName name="IQ_PHILADELPHIA_FED_DIFFUSION_INDEX_POP" hidden="1">"c7165"</definedName>
    <definedName name="IQ_PHILADELPHIA_FED_DIFFUSION_INDEX_POP_FC" hidden="1">"c8045"</definedName>
    <definedName name="IQ_PHILADELPHIA_FED_DIFFUSION_INDEX_YOY" hidden="1">"c7385"</definedName>
    <definedName name="IQ_PHILADELPHIA_FED_DIFFUSION_INDEX_YOY_FC" hidden="1">"c8265"</definedName>
    <definedName name="IQ_PLEDGED_SECURITIES_FDIC" hidden="1">"c6401"</definedName>
    <definedName name="IQ_PLL" hidden="1">"c2114"</definedName>
    <definedName name="IQ_PMAC_DIFFUSION_INDEX" hidden="1">"c6946"</definedName>
    <definedName name="IQ_PMAC_DIFFUSION_INDEX_APR" hidden="1">"c7606"</definedName>
    <definedName name="IQ_PMAC_DIFFUSION_INDEX_APR_FC" hidden="1">"c8486"</definedName>
    <definedName name="IQ_PMAC_DIFFUSION_INDEX_FC" hidden="1">"c7826"</definedName>
    <definedName name="IQ_PMAC_DIFFUSION_INDEX_POP" hidden="1">"c7166"</definedName>
    <definedName name="IQ_PMAC_DIFFUSION_INDEX_POP_FC" hidden="1">"c8046"</definedName>
    <definedName name="IQ_PMAC_DIFFUSION_INDEX_YOY" hidden="1">"c7386"</definedName>
    <definedName name="IQ_PMAC_DIFFUSION_INDEX_YOY_FC" hidden="1">"c8266"</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OL_AMT_ORIGINAL" hidden="1">"c8970"</definedName>
    <definedName name="IQ_POOL_NAME" hidden="1">"c8967"</definedName>
    <definedName name="IQ_POOL_NUMBER" hidden="1">"c8968"</definedName>
    <definedName name="IQ_POOL_TYPE" hidden="1">"c8969"</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CIQ" hidden="1">"c3799"</definedName>
    <definedName name="IQ_POTENTIAL_UPSIDE_REUT" hidden="1">"c3968"</definedName>
    <definedName name="IQ_POTENTIAL_UPSIDE_THOM" hidden="1">"c5279"</definedName>
    <definedName name="IQ_PP_ATTRIB_ORE_RESERVES_ALUM" hidden="1">"c9218"</definedName>
    <definedName name="IQ_PP_ATTRIB_ORE_RESERVES_COP" hidden="1">"c9162"</definedName>
    <definedName name="IQ_PP_ATTRIB_ORE_RESERVES_DIAM" hidden="1">"c9642"</definedName>
    <definedName name="IQ_PP_ATTRIB_ORE_RESERVES_GOLD" hidden="1">"c9003"</definedName>
    <definedName name="IQ_PP_ATTRIB_ORE_RESERVES_IRON" hidden="1">"c9377"</definedName>
    <definedName name="IQ_PP_ATTRIB_ORE_RESERVES_LEAD" hidden="1">"c9430"</definedName>
    <definedName name="IQ_PP_ATTRIB_ORE_RESERVES_MANG" hidden="1">"c9483"</definedName>
    <definedName name="IQ_PP_ATTRIB_ORE_RESERVES_MOLYB" hidden="1">"c9695"</definedName>
    <definedName name="IQ_PP_ATTRIB_ORE_RESERVES_NICK" hidden="1">"c9271"</definedName>
    <definedName name="IQ_PP_ATTRIB_ORE_RESERVES_PLAT" hidden="1">"c9109"</definedName>
    <definedName name="IQ_PP_ATTRIB_ORE_RESERVES_SILVER" hidden="1">"c9056"</definedName>
    <definedName name="IQ_PP_ATTRIB_ORE_RESERVES_TITAN" hidden="1">"c9536"</definedName>
    <definedName name="IQ_PP_ATTRIB_ORE_RESERVES_URAN" hidden="1">"c9589"</definedName>
    <definedName name="IQ_PP_ATTRIB_ORE_RESERVES_ZINC" hidden="1">"c9324"</definedName>
    <definedName name="IQ_PP_ORE_RESERVES_ALUM" hidden="1">"c9211"</definedName>
    <definedName name="IQ_PP_ORE_RESERVES_COP" hidden="1">"c9155"</definedName>
    <definedName name="IQ_PP_ORE_RESERVES_DIAM" hidden="1">"c9635"</definedName>
    <definedName name="IQ_PP_ORE_RESERVES_GOLD" hidden="1">"c8996"</definedName>
    <definedName name="IQ_PP_ORE_RESERVES_IRON" hidden="1">"c9370"</definedName>
    <definedName name="IQ_PP_ORE_RESERVES_LEAD" hidden="1">"c9423"</definedName>
    <definedName name="IQ_PP_ORE_RESERVES_MANG" hidden="1">"c9476"</definedName>
    <definedName name="IQ_PP_ORE_RESERVES_MOLYB" hidden="1">"c9688"</definedName>
    <definedName name="IQ_PP_ORE_RESERVES_NICK" hidden="1">"c9264"</definedName>
    <definedName name="IQ_PP_ORE_RESERVES_PLAT" hidden="1">"c9102"</definedName>
    <definedName name="IQ_PP_ORE_RESERVES_SILVER" hidden="1">"c9049"</definedName>
    <definedName name="IQ_PP_ORE_RESERVES_TITAN" hidden="1">"c9529"</definedName>
    <definedName name="IQ_PP_ORE_RESERVES_URAN" hidden="1">"c9582"</definedName>
    <definedName name="IQ_PP_ORE_RESERVES_ZINC" hidden="1">"c9317"</definedName>
    <definedName name="IQ_PP_RECOV_ATTRIB_RESERVES_ALUM" hidden="1">"c9221"</definedName>
    <definedName name="IQ_PP_RECOV_ATTRIB_RESERVES_COAL" hidden="1">"c9805"</definedName>
    <definedName name="IQ_PP_RECOV_ATTRIB_RESERVES_COP" hidden="1">"c9165"</definedName>
    <definedName name="IQ_PP_RECOV_ATTRIB_RESERVES_DIAM" hidden="1">"c9645"</definedName>
    <definedName name="IQ_PP_RECOV_ATTRIB_RESERVES_GOLD" hidden="1">"c9006"</definedName>
    <definedName name="IQ_PP_RECOV_ATTRIB_RESERVES_IRON" hidden="1">"c9380"</definedName>
    <definedName name="IQ_PP_RECOV_ATTRIB_RESERVES_LEAD" hidden="1">"c9433"</definedName>
    <definedName name="IQ_PP_RECOV_ATTRIB_RESERVES_MANG" hidden="1">"c9486"</definedName>
    <definedName name="IQ_PP_RECOV_ATTRIB_RESERVES_MET_COAL" hidden="1">"c9745"</definedName>
    <definedName name="IQ_PP_RECOV_ATTRIB_RESERVES_MOLYB" hidden="1">"c9698"</definedName>
    <definedName name="IQ_PP_RECOV_ATTRIB_RESERVES_NICK" hidden="1">"c9274"</definedName>
    <definedName name="IQ_PP_RECOV_ATTRIB_RESERVES_PLAT" hidden="1">"c9112"</definedName>
    <definedName name="IQ_PP_RECOV_ATTRIB_RESERVES_SILVER" hidden="1">"c9059"</definedName>
    <definedName name="IQ_PP_RECOV_ATTRIB_RESERVES_STEAM" hidden="1">"c9775"</definedName>
    <definedName name="IQ_PP_RECOV_ATTRIB_RESERVES_TITAN" hidden="1">"c9539"</definedName>
    <definedName name="IQ_PP_RECOV_ATTRIB_RESERVES_URAN" hidden="1">"c9592"</definedName>
    <definedName name="IQ_PP_RECOV_ATTRIB_RESERVES_ZINC" hidden="1">"c9327"</definedName>
    <definedName name="IQ_PP_RECOV_RESERVES_ALUM" hidden="1">"c9215"</definedName>
    <definedName name="IQ_PP_RECOV_RESERVES_COAL" hidden="1">"c9802"</definedName>
    <definedName name="IQ_PP_RECOV_RESERVES_COP" hidden="1">"c9159"</definedName>
    <definedName name="IQ_PP_RECOV_RESERVES_DIAM" hidden="1">"c9639"</definedName>
    <definedName name="IQ_PP_RECOV_RESERVES_GOLD" hidden="1">"c9000"</definedName>
    <definedName name="IQ_PP_RECOV_RESERVES_IRON" hidden="1">"c9374"</definedName>
    <definedName name="IQ_PP_RECOV_RESERVES_LEAD" hidden="1">"c9427"</definedName>
    <definedName name="IQ_PP_RECOV_RESERVES_MANG" hidden="1">"c9480"</definedName>
    <definedName name="IQ_PP_RECOV_RESERVES_MET_COAL" hidden="1">"c9742"</definedName>
    <definedName name="IQ_PP_RECOV_RESERVES_MOLYB" hidden="1">"c9692"</definedName>
    <definedName name="IQ_PP_RECOV_RESERVES_NICK" hidden="1">"c9268"</definedName>
    <definedName name="IQ_PP_RECOV_RESERVES_PLAT" hidden="1">"c9106"</definedName>
    <definedName name="IQ_PP_RECOV_RESERVES_SILVER" hidden="1">"c9053"</definedName>
    <definedName name="IQ_PP_RECOV_RESERVES_STEAM" hidden="1">"c9772"</definedName>
    <definedName name="IQ_PP_RECOV_RESERVES_TITAN" hidden="1">"c9533"</definedName>
    <definedName name="IQ_PP_RECOV_RESERVES_URAN" hidden="1">"c9586"</definedName>
    <definedName name="IQ_PP_RECOV_RESERVES_ZINC" hidden="1">"c9321"</definedName>
    <definedName name="IQ_PP_RESERVES_CALORIFIC_VALUE_COAL" hidden="1">"c9799"</definedName>
    <definedName name="IQ_PP_RESERVES_CALORIFIC_VALUE_MET_COAL" hidden="1">"c9739"</definedName>
    <definedName name="IQ_PP_RESERVES_CALORIFIC_VALUE_STEAM" hidden="1">"c9769"</definedName>
    <definedName name="IQ_PP_RESERVES_GRADE_ALUM" hidden="1">"c9212"</definedName>
    <definedName name="IQ_PP_RESERVES_GRADE_COP" hidden="1">"c9156"</definedName>
    <definedName name="IQ_PP_RESERVES_GRADE_DIAM" hidden="1">"c9636"</definedName>
    <definedName name="IQ_PP_RESERVES_GRADE_GOLD" hidden="1">"c8997"</definedName>
    <definedName name="IQ_PP_RESERVES_GRADE_IRON" hidden="1">"c9371"</definedName>
    <definedName name="IQ_PP_RESERVES_GRADE_LEAD" hidden="1">"c9424"</definedName>
    <definedName name="IQ_PP_RESERVES_GRADE_MANG" hidden="1">"c9477"</definedName>
    <definedName name="IQ_PP_RESERVES_GRADE_MOLYB" hidden="1">"c9689"</definedName>
    <definedName name="IQ_PP_RESERVES_GRADE_NICK" hidden="1">"c9265"</definedName>
    <definedName name="IQ_PP_RESERVES_GRADE_PLAT" hidden="1">"c9103"</definedName>
    <definedName name="IQ_PP_RESERVES_GRADE_SILVER" hidden="1">"c9050"</definedName>
    <definedName name="IQ_PP_RESERVES_GRADE_TITAN" hidden="1">"c9530"</definedName>
    <definedName name="IQ_PP_RESERVES_GRADE_URAN" hidden="1">"c9583"</definedName>
    <definedName name="IQ_PP_RESERVES_GRADE_ZINC" hidden="1">"c9318"</definedName>
    <definedName name="IQ_PPI" hidden="1">"c6810"</definedName>
    <definedName name="IQ_PPI_APR" hidden="1">"c7470"</definedName>
    <definedName name="IQ_PPI_APR_FC" hidden="1">"c8350"</definedName>
    <definedName name="IQ_PPI_CORE" hidden="1">"c6840"</definedName>
    <definedName name="IQ_PPI_CORE_APR" hidden="1">"c7500"</definedName>
    <definedName name="IQ_PPI_CORE_APR_FC" hidden="1">"c8380"</definedName>
    <definedName name="IQ_PPI_CORE_FC" hidden="1">"c7720"</definedName>
    <definedName name="IQ_PPI_CORE_POP" hidden="1">"c7060"</definedName>
    <definedName name="IQ_PPI_CORE_POP_FC" hidden="1">"c7940"</definedName>
    <definedName name="IQ_PPI_CORE_YOY" hidden="1">"c7280"</definedName>
    <definedName name="IQ_PPI_CORE_YOY_FC" hidden="1">"c8160"</definedName>
    <definedName name="IQ_PPI_FC" hidden="1">"c7690"</definedName>
    <definedName name="IQ_PPI_POP" hidden="1">"c7030"</definedName>
    <definedName name="IQ_PPI_POP_FC" hidden="1">"c7910"</definedName>
    <definedName name="IQ_PPI_YOY" hidden="1">"c7250"</definedName>
    <definedName name="IQ_PPI_YOY_FC" hidden="1">"c8130"</definedName>
    <definedName name="IQ_PRE_OPEN_COST" hidden="1">"c1040"</definedName>
    <definedName name="IQ_PRE_TAX_ACT_OR_EST" hidden="1">"c2221"</definedName>
    <definedName name="IQ_PRE_TAX_ACT_OR_EST_REUT" hidden="1">"c5467"</definedName>
    <definedName name="IQ_PRE_TAX_ACT_OR_EST_THOM" hidden="1">"c5305"</definedName>
    <definedName name="IQ_PRE_TAX_INCOME_FDIC" hidden="1">"c6581"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"c1052"</definedName>
    <definedName name="IQ_PREF_TOT" hidden="1">"c1044"</definedName>
    <definedName name="IQ_PREFERRED_FDIC" hidden="1">"c6349"</definedName>
    <definedName name="IQ_PREMISES_EQUIPMENT_FDIC" hidden="1">"c6577"</definedName>
    <definedName name="IQ_PREMIUMS_ANNUITY_REV" hidden="1">"c1067"</definedName>
    <definedName name="IQ_PREPAID_CHURN" hidden="1">"c2120"</definedName>
    <definedName name="IQ_PREPAID_EXP" hidden="1">"c1068"</definedName>
    <definedName name="IQ_PREPAID_EXPEN" hidden="1">"c1068"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 hidden="1">"IQ_PRETAX_INC"</definedName>
    <definedName name="IQ_PRETAX_INC_10K" hidden="1">"IQ_PRETAX_INC_10K"</definedName>
    <definedName name="IQ_PRETAX_INC_10Q" hidden="1">"IQ_PRETAX_INC_10Q"</definedName>
    <definedName name="IQ_PRETAX_INC_10Q1" hidden="1">"IQ_PRETAX_INC_10Q1"</definedName>
    <definedName name="IQ_PRETAX_INC_DET_EST" hidden="1">"c12055"</definedName>
    <definedName name="IQ_PRETAX_INC_DET_EST_CURRENCY" hidden="1">"c12462"</definedName>
    <definedName name="IQ_PRETAX_INC_DET_EST_CURRENCY_THOM" hidden="1">"c12483"</definedName>
    <definedName name="IQ_PRETAX_INC_DET_EST_DATE" hidden="1">"c12208"</definedName>
    <definedName name="IQ_PRETAX_INC_DET_EST_DATE_THOM" hidden="1">"c12234"</definedName>
    <definedName name="IQ_PRETAX_INC_DET_EST_INCL" hidden="1">"c12345"</definedName>
    <definedName name="IQ_PRETAX_INC_DET_EST_INCL_THOM" hidden="1">"c12366"</definedName>
    <definedName name="IQ_PRETAX_INC_DET_EST_ORIGIN" hidden="1">"c12771"</definedName>
    <definedName name="IQ_PRETAX_INC_DET_EST_ORIGIN_THOM" hidden="1">"c12604"</definedName>
    <definedName name="IQ_PRETAX_INC_DET_EST_THOM" hidden="1">"c12084"</definedName>
    <definedName name="IQ_PRETAX_INC_EST" hidden="1">"c1695"</definedName>
    <definedName name="IQ_PRETAX_INC_EST_REUT" hidden="1">"c5347"</definedName>
    <definedName name="IQ_PRETAX_INC_EST_THOM" hidden="1">"c5119"</definedName>
    <definedName name="IQ_PRETAX_INC_HIGH_EST" hidden="1">"c1697"</definedName>
    <definedName name="IQ_PRETAX_INC_HIGH_EST_REUT" hidden="1">"c5349"</definedName>
    <definedName name="IQ_PRETAX_INC_HIGH_EST_THOM" hidden="1">"c5121"</definedName>
    <definedName name="IQ_PRETAX_INC_LOW_EST" hidden="1">"c1698"</definedName>
    <definedName name="IQ_PRETAX_INC_LOW_EST_REUT" hidden="1">"c5350"</definedName>
    <definedName name="IQ_PRETAX_INC_LOW_EST_THOM" hidden="1">"c5122"</definedName>
    <definedName name="IQ_PRETAX_INC_MEDIAN_EST" hidden="1">"c1696"</definedName>
    <definedName name="IQ_PRETAX_INC_MEDIAN_EST_REUT" hidden="1">"c5348"</definedName>
    <definedName name="IQ_PRETAX_INC_MEDIAN_EST_THOM" hidden="1">"c5120"</definedName>
    <definedName name="IQ_PRETAX_INC_NUM_EST" hidden="1">"c1699"</definedName>
    <definedName name="IQ_PRETAX_INC_NUM_EST_REUT" hidden="1">"c5351"</definedName>
    <definedName name="IQ_PRETAX_INC_NUM_EST_THOM" hidden="1">"c5123"</definedName>
    <definedName name="IQ_PRETAX_INC_STDDEV_EST" hidden="1">"c1700"</definedName>
    <definedName name="IQ_PRETAX_INC_STDDEV_EST_REUT" hidden="1">"c5352"</definedName>
    <definedName name="IQ_PRETAX_INC_STDDEV_EST_THOM" hidden="1">"c5124"</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ETAX_RETURN_ASSETS_FDIC" hidden="1">"c6731"</definedName>
    <definedName name="IQ_PREV_MONTHLY_FACTOR" hidden="1">"c8973"</definedName>
    <definedName name="IQ_PREV_MONTHLY_FACTOR_DATE" hidden="1">"c8974"</definedName>
    <definedName name="IQ_PRICE_CFPS_FWD" hidden="1">"c2237"</definedName>
    <definedName name="IQ_PRICE_CFPS_FWD_REUT" hidden="1">"c4053"</definedName>
    <definedName name="IQ_PRICE_CFPS_FWD_THOM" hidden="1">"c4060"</definedName>
    <definedName name="IQ_PRICE_OVER_BVPS" hidden="1">"c1026"</definedName>
    <definedName name="IQ_PRICE_OVER_EPS_EST" hidden="1">"IQ_PRICE_OVER_EPS_EST"</definedName>
    <definedName name="IQ_PRICE_OVER_EPS_EST_1" hidden="1">"IQ_PRICE_OVER_EPS_EST_1"</definedName>
    <definedName name="IQ_PRICE_OVER_LTM_EPS" hidden="1">"c1029"</definedName>
    <definedName name="IQ_PRICE_PAID_FARM_INDEX" hidden="1">"c6948"</definedName>
    <definedName name="IQ_PRICE_PAID_FARM_INDEX_APR" hidden="1">"c7608"</definedName>
    <definedName name="IQ_PRICE_PAID_FARM_INDEX_APR_FC" hidden="1">"c8488"</definedName>
    <definedName name="IQ_PRICE_PAID_FARM_INDEX_FC" hidden="1">"c7828"</definedName>
    <definedName name="IQ_PRICE_PAID_FARM_INDEX_POP" hidden="1">"c7168"</definedName>
    <definedName name="IQ_PRICE_PAID_FARM_INDEX_POP_FC" hidden="1">"c8048"</definedName>
    <definedName name="IQ_PRICE_PAID_FARM_INDEX_YOY" hidden="1">"c7388"</definedName>
    <definedName name="IQ_PRICE_PAID_FARM_INDEX_YOY_FC" hidden="1">"c8268"</definedName>
    <definedName name="IQ_PRICE_TARGET" hidden="1">"c82"</definedName>
    <definedName name="IQ_PRICE_TARGET_BOTTOM_UP" hidden="1">"c5486"</definedName>
    <definedName name="IQ_PRICE_TARGET_BOTTOM_UP_REUT" hidden="1">"c5494"</definedName>
    <definedName name="IQ_PRICE_TARGET_CIQ" hidden="1">"c3613"</definedName>
    <definedName name="IQ_PRICE_TARGET_REUT" hidden="1">"c3631"</definedName>
    <definedName name="IQ_PRICE_TARGET_THOM" hidden="1">"c3649"</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EDATETIME" hidden="1">"IQ_PRICEDATETIME"</definedName>
    <definedName name="IQ_PRICING_DATE" hidden="1">"c1613"</definedName>
    <definedName name="IQ_PRIMARY_EPS_TYPE" hidden="1">"c4498"</definedName>
    <definedName name="IQ_PRIMARY_EPS_TYPE_REUT" hidden="1">"c5481"</definedName>
    <definedName name="IQ_PRIMARY_EPS_TYPE_THOM" hidden="1">"c5297"</definedName>
    <definedName name="IQ_PRIMARY_INDUSTRY" hidden="1">"c1070"</definedName>
    <definedName name="IQ_PRINCIPAL_AMT" hidden="1">"c2157"</definedName>
    <definedName name="IQ_PRIVATE_CONST_TOTAL_APR_FC_UNUSED" hidden="1">"c8559"</definedName>
    <definedName name="IQ_PRIVATE_CONST_TOTAL_APR_FC_UNUSED_UNUSED_UNUSED" hidden="1">"c8559"</definedName>
    <definedName name="IQ_PRIVATE_CONST_TOTAL_APR_UNUSED" hidden="1">"c7679"</definedName>
    <definedName name="IQ_PRIVATE_CONST_TOTAL_APR_UNUSED_UNUSED_UNUSED" hidden="1">"c7679"</definedName>
    <definedName name="IQ_PRIVATE_CONST_TOTAL_FC_UNUSED" hidden="1">"c7899"</definedName>
    <definedName name="IQ_PRIVATE_CONST_TOTAL_FC_UNUSED_UNUSED_UNUSED" hidden="1">"c7899"</definedName>
    <definedName name="IQ_PRIVATE_CONST_TOTAL_POP_FC_UNUSED" hidden="1">"c8119"</definedName>
    <definedName name="IQ_PRIVATE_CONST_TOTAL_POP_FC_UNUSED_UNUSED_UNUSED" hidden="1">"c8119"</definedName>
    <definedName name="IQ_PRIVATE_CONST_TOTAL_POP_UNUSED" hidden="1">"c7239"</definedName>
    <definedName name="IQ_PRIVATE_CONST_TOTAL_POP_UNUSED_UNUSED_UNUSED" hidden="1">"c7239"</definedName>
    <definedName name="IQ_PRIVATE_CONST_TOTAL_UNUSED" hidden="1">"c7019"</definedName>
    <definedName name="IQ_PRIVATE_CONST_TOTAL_UNUSED_UNUSED_UNUSED" hidden="1">"c7019"</definedName>
    <definedName name="IQ_PRIVATE_CONST_TOTAL_YOY_FC_UNUSED" hidden="1">"c8339"</definedName>
    <definedName name="IQ_PRIVATE_CONST_TOTAL_YOY_FC_UNUSED_UNUSED_UNUSED" hidden="1">"c8339"</definedName>
    <definedName name="IQ_PRIVATE_CONST_TOTAL_YOY_UNUSED" hidden="1">"c7459"</definedName>
    <definedName name="IQ_PRIVATE_CONST_TOTAL_YOY_UNUSED_UNUSED_UNUSED" hidden="1">"c7459"</definedName>
    <definedName name="IQ_PRIVATE_FIXED_INVEST_TOTAL" hidden="1">"c12006"</definedName>
    <definedName name="IQ_PRIVATE_FIXED_INVEST_TOTAL_APR" hidden="1">"c12009"</definedName>
    <definedName name="IQ_PRIVATE_FIXED_INVEST_TOTAL_POP" hidden="1">"c12007"</definedName>
    <definedName name="IQ_PRIVATE_FIXED_INVEST_TOTAL_YOY" hidden="1">"c12008"</definedName>
    <definedName name="IQ_PRIVATE_NONRES_CONST_IMPROV" hidden="1">"c6949"</definedName>
    <definedName name="IQ_PRIVATE_NONRES_CONST_IMPROV_APR" hidden="1">"c7609"</definedName>
    <definedName name="IQ_PRIVATE_NONRES_CONST_IMPROV_APR_FC" hidden="1">"c8489"</definedName>
    <definedName name="IQ_PRIVATE_NONRES_CONST_IMPROV_FC" hidden="1">"c7829"</definedName>
    <definedName name="IQ_PRIVATE_NONRES_CONST_IMPROV_POP" hidden="1">"c7169"</definedName>
    <definedName name="IQ_PRIVATE_NONRES_CONST_IMPROV_POP_FC" hidden="1">"c8049"</definedName>
    <definedName name="IQ_PRIVATE_NONRES_CONST_IMPROV_YOY" hidden="1">"c7389"</definedName>
    <definedName name="IQ_PRIVATE_NONRES_CONST_IMPROV_YOY_FC" hidden="1">"c8269"</definedName>
    <definedName name="IQ_PRIVATE_RES_CONST_IMPROV" hidden="1">"c6950"</definedName>
    <definedName name="IQ_PRIVATE_RES_CONST_IMPROV_APR" hidden="1">"c7610"</definedName>
    <definedName name="IQ_PRIVATE_RES_CONST_IMPROV_APR_FC" hidden="1">"c8490"</definedName>
    <definedName name="IQ_PRIVATE_RES_CONST_IMPROV_FC" hidden="1">"c7830"</definedName>
    <definedName name="IQ_PRIVATE_RES_CONST_IMPROV_POP" hidden="1">"c7170"</definedName>
    <definedName name="IQ_PRIVATE_RES_CONST_IMPROV_POP_FC" hidden="1">"c8050"</definedName>
    <definedName name="IQ_PRIVATE_RES_CONST_IMPROV_YOY" hidden="1">"c7390"</definedName>
    <definedName name="IQ_PRIVATE_RES_CONST_IMPROV_YOY_FC" hidden="1">"c8270"</definedName>
    <definedName name="IQ_PRIVATE_RES_CONST_REAL_APR_FC_UNUSED" hidden="1">"c8535"</definedName>
    <definedName name="IQ_PRIVATE_RES_CONST_REAL_APR_FC_UNUSED_UNUSED_UNUSED" hidden="1">"c8535"</definedName>
    <definedName name="IQ_PRIVATE_RES_CONST_REAL_APR_UNUSED" hidden="1">"c7655"</definedName>
    <definedName name="IQ_PRIVATE_RES_CONST_REAL_APR_UNUSED_UNUSED_UNUSED" hidden="1">"c7655"</definedName>
    <definedName name="IQ_PRIVATE_RES_CONST_REAL_FC_UNUSED" hidden="1">"c7875"</definedName>
    <definedName name="IQ_PRIVATE_RES_CONST_REAL_FC_UNUSED_UNUSED_UNUSED" hidden="1">"c7875"</definedName>
    <definedName name="IQ_PRIVATE_RES_CONST_REAL_POP_FC_UNUSED" hidden="1">"c8095"</definedName>
    <definedName name="IQ_PRIVATE_RES_CONST_REAL_POP_FC_UNUSED_UNUSED_UNUSED" hidden="1">"c8095"</definedName>
    <definedName name="IQ_PRIVATE_RES_CONST_REAL_POP_UNUSED" hidden="1">"c7215"</definedName>
    <definedName name="IQ_PRIVATE_RES_CONST_REAL_POP_UNUSED_UNUSED_UNUSED" hidden="1">"c7215"</definedName>
    <definedName name="IQ_PRIVATE_RES_CONST_REAL_UNUSED" hidden="1">"c6995"</definedName>
    <definedName name="IQ_PRIVATE_RES_CONST_REAL_UNUSED_UNUSED_UNUSED" hidden="1">"c6995"</definedName>
    <definedName name="IQ_PRIVATE_RES_CONST_REAL_YOY_FC_UNUSED" hidden="1">"c8315"</definedName>
    <definedName name="IQ_PRIVATE_RES_CONST_REAL_YOY_FC_UNUSED_UNUSED_UNUSED" hidden="1">"c8315"</definedName>
    <definedName name="IQ_PRIVATE_RES_CONST_REAL_YOY_UNUSED" hidden="1">"c7435"</definedName>
    <definedName name="IQ_PRIVATE_RES_CONST_REAL_YOY_UNUSED_UNUSED_UNUSED" hidden="1">"c7435"</definedName>
    <definedName name="IQ_PRIVATE_RES_FIXED_INVEST_REAL" hidden="1">"c11986"</definedName>
    <definedName name="IQ_PRIVATE_RES_FIXED_INVEST_REAL_APR" hidden="1">"c11989"</definedName>
    <definedName name="IQ_PRIVATE_RES_FIXED_INVEST_REAL_POP" hidden="1">"c11987"</definedName>
    <definedName name="IQ_PRIVATE_RES_FIXED_INVEST_REAL_YOY" hidden="1">"c11988"</definedName>
    <definedName name="IQ_PRIVATELY_ISSUED_MORTGAGE_BACKED_SECURITIES_FDIC" hidden="1">"c6407"</definedName>
    <definedName name="IQ_PRIVATELY_ISSUED_MORTGAGE_PASS_THROUGHS_FDIC" hidden="1">"c6405"</definedName>
    <definedName name="IQ_PRO_FORMA_BASIC_EPS" hidden="1">"c1614"</definedName>
    <definedName name="IQ_PRO_FORMA_DILUT_EPS" hidden="1">"c1615"</definedName>
    <definedName name="IQ_PRO_FORMA_NET_INC" hidden="1">"c795"</definedName>
    <definedName name="IQ_PROBABLE_ATTRIB_ORE_RESERVES_ALUM" hidden="1">"c9217"</definedName>
    <definedName name="IQ_PROBABLE_ATTRIB_ORE_RESERVES_COP" hidden="1">"c9161"</definedName>
    <definedName name="IQ_PROBABLE_ATTRIB_ORE_RESERVES_DIAM" hidden="1">"c9641"</definedName>
    <definedName name="IQ_PROBABLE_ATTRIB_ORE_RESERVES_GOLD" hidden="1">"c9002"</definedName>
    <definedName name="IQ_PROBABLE_ATTRIB_ORE_RESERVES_IRON" hidden="1">"c9376"</definedName>
    <definedName name="IQ_PROBABLE_ATTRIB_ORE_RESERVES_LEAD" hidden="1">"c9429"</definedName>
    <definedName name="IQ_PROBABLE_ATTRIB_ORE_RESERVES_MANG" hidden="1">"c9482"</definedName>
    <definedName name="IQ_PROBABLE_ATTRIB_ORE_RESERVES_MOLYB" hidden="1">"c9694"</definedName>
    <definedName name="IQ_PROBABLE_ATTRIB_ORE_RESERVES_NICK" hidden="1">"c9270"</definedName>
    <definedName name="IQ_PROBABLE_ATTRIB_ORE_RESERVES_PLAT" hidden="1">"c9108"</definedName>
    <definedName name="IQ_PROBABLE_ATTRIB_ORE_RESERVES_SILVER" hidden="1">"c9055"</definedName>
    <definedName name="IQ_PROBABLE_ATTRIB_ORE_RESERVES_TITAN" hidden="1">"c9535"</definedName>
    <definedName name="IQ_PROBABLE_ATTRIB_ORE_RESERVES_URAN" hidden="1">"c9588"</definedName>
    <definedName name="IQ_PROBABLE_ATTRIB_ORE_RESERVES_ZINC" hidden="1">"c9323"</definedName>
    <definedName name="IQ_PROBABLE_ORE_RESERVES_ALUM" hidden="1">"c9209"</definedName>
    <definedName name="IQ_PROBABLE_ORE_RESERVES_COP" hidden="1">"c9153"</definedName>
    <definedName name="IQ_PROBABLE_ORE_RESERVES_DIAM" hidden="1">"c9633"</definedName>
    <definedName name="IQ_PROBABLE_ORE_RESERVES_GOLD" hidden="1">"c8994"</definedName>
    <definedName name="IQ_PROBABLE_ORE_RESERVES_IRON" hidden="1">"c9368"</definedName>
    <definedName name="IQ_PROBABLE_ORE_RESERVES_LEAD" hidden="1">"c9421"</definedName>
    <definedName name="IQ_PROBABLE_ORE_RESERVES_MANG" hidden="1">"c9474"</definedName>
    <definedName name="IQ_PROBABLE_ORE_RESERVES_MOLYB" hidden="1">"c9686"</definedName>
    <definedName name="IQ_PROBABLE_ORE_RESERVES_NICK" hidden="1">"c9262"</definedName>
    <definedName name="IQ_PROBABLE_ORE_RESERVES_PLAT" hidden="1">"c9100"</definedName>
    <definedName name="IQ_PROBABLE_ORE_RESERVES_SILVER" hidden="1">"c9047"</definedName>
    <definedName name="IQ_PROBABLE_ORE_RESERVES_TITAN" hidden="1">"c9527"</definedName>
    <definedName name="IQ_PROBABLE_ORE_RESERVES_URAN" hidden="1">"c9580"</definedName>
    <definedName name="IQ_PROBABLE_ORE_RESERVES_ZINC" hidden="1">"c9315"</definedName>
    <definedName name="IQ_PROBABLE_RECOV_ATTRIB_RESERVES_ALUM" hidden="1">"c9220"</definedName>
    <definedName name="IQ_PROBABLE_RECOV_ATTRIB_RESERVES_COAL" hidden="1">"c9804"</definedName>
    <definedName name="IQ_PROBABLE_RECOV_ATTRIB_RESERVES_COP" hidden="1">"c9164"</definedName>
    <definedName name="IQ_PROBABLE_RECOV_ATTRIB_RESERVES_DIAM" hidden="1">"c9644"</definedName>
    <definedName name="IQ_PROBABLE_RECOV_ATTRIB_RESERVES_GOLD" hidden="1">"c9005"</definedName>
    <definedName name="IQ_PROBABLE_RECOV_ATTRIB_RESERVES_IRON" hidden="1">"c9379"</definedName>
    <definedName name="IQ_PROBABLE_RECOV_ATTRIB_RESERVES_LEAD" hidden="1">"c9432"</definedName>
    <definedName name="IQ_PROBABLE_RECOV_ATTRIB_RESERVES_MANG" hidden="1">"c9485"</definedName>
    <definedName name="IQ_PROBABLE_RECOV_ATTRIB_RESERVES_MET_COAL" hidden="1">"c9744"</definedName>
    <definedName name="IQ_PROBABLE_RECOV_ATTRIB_RESERVES_MOLYB" hidden="1">"c9697"</definedName>
    <definedName name="IQ_PROBABLE_RECOV_ATTRIB_RESERVES_NICK" hidden="1">"c9273"</definedName>
    <definedName name="IQ_PROBABLE_RECOV_ATTRIB_RESERVES_PLAT" hidden="1">"c9111"</definedName>
    <definedName name="IQ_PROBABLE_RECOV_ATTRIB_RESERVES_SILVER" hidden="1">"c9058"</definedName>
    <definedName name="IQ_PROBABLE_RECOV_ATTRIB_RESERVES_STEAM" hidden="1">"c9774"</definedName>
    <definedName name="IQ_PROBABLE_RECOV_ATTRIB_RESERVES_TITAN" hidden="1">"c9538"</definedName>
    <definedName name="IQ_PROBABLE_RECOV_ATTRIB_RESERVES_URAN" hidden="1">"c9591"</definedName>
    <definedName name="IQ_PROBABLE_RECOV_ATTRIB_RESERVES_ZINC" hidden="1">"c9326"</definedName>
    <definedName name="IQ_PROBABLE_RECOV_RESERVES_ALUM" hidden="1">"c9214"</definedName>
    <definedName name="IQ_PROBABLE_RECOV_RESERVES_COAL" hidden="1">"c9801"</definedName>
    <definedName name="IQ_PROBABLE_RECOV_RESERVES_COP" hidden="1">"c9158"</definedName>
    <definedName name="IQ_PROBABLE_RECOV_RESERVES_DIAM" hidden="1">"c9638"</definedName>
    <definedName name="IQ_PROBABLE_RECOV_RESERVES_GOLD" hidden="1">"c8999"</definedName>
    <definedName name="IQ_PROBABLE_RECOV_RESERVES_IRON" hidden="1">"c9373"</definedName>
    <definedName name="IQ_PROBABLE_RECOV_RESERVES_LEAD" hidden="1">"c9426"</definedName>
    <definedName name="IQ_PROBABLE_RECOV_RESERVES_MANG" hidden="1">"c9479"</definedName>
    <definedName name="IQ_PROBABLE_RECOV_RESERVES_MET_COAL" hidden="1">"c9741"</definedName>
    <definedName name="IQ_PROBABLE_RECOV_RESERVES_MOLYB" hidden="1">"c9691"</definedName>
    <definedName name="IQ_PROBABLE_RECOV_RESERVES_NICK" hidden="1">"c9267"</definedName>
    <definedName name="IQ_PROBABLE_RECOV_RESERVES_PLAT" hidden="1">"c9105"</definedName>
    <definedName name="IQ_PROBABLE_RECOV_RESERVES_SILVER" hidden="1">"c9052"</definedName>
    <definedName name="IQ_PROBABLE_RECOV_RESERVES_STEAM" hidden="1">"c9771"</definedName>
    <definedName name="IQ_PROBABLE_RECOV_RESERVES_TITAN" hidden="1">"c9532"</definedName>
    <definedName name="IQ_PROBABLE_RECOV_RESERVES_URAN" hidden="1">"c9585"</definedName>
    <definedName name="IQ_PROBABLE_RECOV_RESERVES_ZINC" hidden="1">"c9320"</definedName>
    <definedName name="IQ_PROBABLE_RESERVES_CALORIFIC_VALUE_COAL" hidden="1">"c9798"</definedName>
    <definedName name="IQ_PROBABLE_RESERVES_CALORIFIC_VALUE_MET_COAL" hidden="1">"c9738"</definedName>
    <definedName name="IQ_PROBABLE_RESERVES_CALORIFIC_VALUE_STEAM" hidden="1">"c9768"</definedName>
    <definedName name="IQ_PROBABLE_RESERVES_GRADE_ALUM" hidden="1">"c9210"</definedName>
    <definedName name="IQ_PROBABLE_RESERVES_GRADE_COP" hidden="1">"c9154"</definedName>
    <definedName name="IQ_PROBABLE_RESERVES_GRADE_DIAM" hidden="1">"c9634"</definedName>
    <definedName name="IQ_PROBABLE_RESERVES_GRADE_GOLD" hidden="1">"c8995"</definedName>
    <definedName name="IQ_PROBABLE_RESERVES_GRADE_IRON" hidden="1">"c9369"</definedName>
    <definedName name="IQ_PROBABLE_RESERVES_GRADE_LEAD" hidden="1">"c9422"</definedName>
    <definedName name="IQ_PROBABLE_RESERVES_GRADE_MANG" hidden="1">"c9475"</definedName>
    <definedName name="IQ_PROBABLE_RESERVES_GRADE_MOLYB" hidden="1">"c9687"</definedName>
    <definedName name="IQ_PROBABLE_RESERVES_GRADE_NICK" hidden="1">"c9263"</definedName>
    <definedName name="IQ_PROBABLE_RESERVES_GRADE_PLAT" hidden="1">"c9101"</definedName>
    <definedName name="IQ_PROBABLE_RESERVES_GRADE_SILVER" hidden="1">"c9048"</definedName>
    <definedName name="IQ_PROBABLE_RESERVES_GRADE_TITAN" hidden="1">"c9528"</definedName>
    <definedName name="IQ_PROBABLE_RESERVES_GRADE_URAN" hidden="1">"c9581"</definedName>
    <definedName name="IQ_PROBABLE_RESERVES_GRADE_ZINC" hidden="1">"c9316"</definedName>
    <definedName name="IQ_PRODUCTION_COST_ALUM" hidden="1">"c9253"</definedName>
    <definedName name="IQ_PRODUCTION_COST_COAL" hidden="1">"c9826"</definedName>
    <definedName name="IQ_PRODUCTION_COST_COP" hidden="1">"c9200"</definedName>
    <definedName name="IQ_PRODUCTION_COST_DIAM" hidden="1">"c9677"</definedName>
    <definedName name="IQ_PRODUCTION_COST_GOLD" hidden="1">"c9038"</definedName>
    <definedName name="IQ_PRODUCTION_COST_IRON" hidden="1">"c9412"</definedName>
    <definedName name="IQ_PRODUCTION_COST_LEAD" hidden="1">"c9465"</definedName>
    <definedName name="IQ_PRODUCTION_COST_MANG" hidden="1">"c9518"</definedName>
    <definedName name="IQ_PRODUCTION_COST_MET_COAL" hidden="1">"c9763"</definedName>
    <definedName name="IQ_PRODUCTION_COST_MOLYB" hidden="1">"c9730"</definedName>
    <definedName name="IQ_PRODUCTION_COST_NICK" hidden="1">"c9306"</definedName>
    <definedName name="IQ_PRODUCTION_COST_PLAT" hidden="1">"c9144"</definedName>
    <definedName name="IQ_PRODUCTION_COST_SILVER" hidden="1">"c9091"</definedName>
    <definedName name="IQ_PRODUCTION_COST_STEAM" hidden="1">"c9793"</definedName>
    <definedName name="IQ_PRODUCTION_COST_TITAN" hidden="1">"c9571"</definedName>
    <definedName name="IQ_PRODUCTION_COST_URAN" hidden="1">"c9624"</definedName>
    <definedName name="IQ_PRODUCTION_COST_ZINC" hidden="1">"c9359"</definedName>
    <definedName name="IQ_PROFESSIONAL" hidden="1">"c1071"</definedName>
    <definedName name="IQ_PROFESSIONAL_TITLE" hidden="1">"c1072"</definedName>
    <definedName name="IQ_PROFIT_AFTER_COST_CAPITAL_NEW_BUSINESS" hidden="1">"c9969"</definedName>
    <definedName name="IQ_PROFIT_BEFORE_COST_CAPITAL_NEW_BUSINESS" hidden="1">"c9967"</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"c518"</definedName>
    <definedName name="IQ_PROPERTY_MGMT_FEE" hidden="1">"c1074"</definedName>
    <definedName name="IQ_PROPERTY_NET" hidden="1">"c829"</definedName>
    <definedName name="IQ_PROV_BAD_DEBTS" hidden="1">"c1075"</definedName>
    <definedName name="IQ_PROV_BAD_DEBTS_CF" hidden="1">"c1076"</definedName>
    <definedName name="IQ_PROVED_ATTRIB_ORE_RESERVES_ALUM" hidden="1">"c9216"</definedName>
    <definedName name="IQ_PROVED_ATTRIB_ORE_RESERVES_COP" hidden="1">"c9160"</definedName>
    <definedName name="IQ_PROVED_ATTRIB_ORE_RESERVES_DIAM" hidden="1">"c9640"</definedName>
    <definedName name="IQ_PROVED_ATTRIB_ORE_RESERVES_GOLD" hidden="1">"c9001"</definedName>
    <definedName name="IQ_PROVED_ATTRIB_ORE_RESERVES_IRON" hidden="1">"c9375"</definedName>
    <definedName name="IQ_PROVED_ATTRIB_ORE_RESERVES_LEAD" hidden="1">"c9428"</definedName>
    <definedName name="IQ_PROVED_ATTRIB_ORE_RESERVES_MANG" hidden="1">"c9481"</definedName>
    <definedName name="IQ_PROVED_ATTRIB_ORE_RESERVES_MOLYB" hidden="1">"c9693"</definedName>
    <definedName name="IQ_PROVED_ATTRIB_ORE_RESERVES_NICK" hidden="1">"c9269"</definedName>
    <definedName name="IQ_PROVED_ATTRIB_ORE_RESERVES_PLAT" hidden="1">"c9107"</definedName>
    <definedName name="IQ_PROVED_ATTRIB_ORE_RESERVES_SILVER" hidden="1">"c9054"</definedName>
    <definedName name="IQ_PROVED_ATTRIB_ORE_RESERVES_TITAN" hidden="1">"c9534"</definedName>
    <definedName name="IQ_PROVED_ATTRIB_ORE_RESERVES_URAN" hidden="1">"c9587"</definedName>
    <definedName name="IQ_PROVED_ATTRIB_ORE_RESERVES_ZINC" hidden="1">"c9322"</definedName>
    <definedName name="IQ_PROVED_ORE_RESERVES_ALUM" hidden="1">"c9207"</definedName>
    <definedName name="IQ_PROVED_ORE_RESERVES_COP" hidden="1">"c9151"</definedName>
    <definedName name="IQ_PROVED_ORE_RESERVES_DIAM" hidden="1">"c9631"</definedName>
    <definedName name="IQ_PROVED_ORE_RESERVES_GOLD" hidden="1">"c8992"</definedName>
    <definedName name="IQ_PROVED_ORE_RESERVES_IRON" hidden="1">"c9366"</definedName>
    <definedName name="IQ_PROVED_ORE_RESERVES_LEAD" hidden="1">"c9419"</definedName>
    <definedName name="IQ_PROVED_ORE_RESERVES_MANG" hidden="1">"c9472"</definedName>
    <definedName name="IQ_PROVED_ORE_RESERVES_MOLYB" hidden="1">"c9684"</definedName>
    <definedName name="IQ_PROVED_ORE_RESERVES_NICK" hidden="1">"c9260"</definedName>
    <definedName name="IQ_PROVED_ORE_RESERVES_PLAT" hidden="1">"c9098"</definedName>
    <definedName name="IQ_PROVED_ORE_RESERVES_SILVER" hidden="1">"c9045"</definedName>
    <definedName name="IQ_PROVED_ORE_RESERVES_TITAN" hidden="1">"c9525"</definedName>
    <definedName name="IQ_PROVED_ORE_RESERVES_URAN" hidden="1">"c9578"</definedName>
    <definedName name="IQ_PROVED_ORE_RESERVES_ZINC" hidden="1">"c9313"</definedName>
    <definedName name="IQ_PROVED_RECOV_ATTRIB_RESERVES_ALUM" hidden="1">"c9219"</definedName>
    <definedName name="IQ_PROVED_RECOV_ATTRIB_RESERVES_COAL" hidden="1">"c9803"</definedName>
    <definedName name="IQ_PROVED_RECOV_ATTRIB_RESERVES_COP" hidden="1">"c9163"</definedName>
    <definedName name="IQ_PROVED_RECOV_ATTRIB_RESERVES_DIAM" hidden="1">"c9643"</definedName>
    <definedName name="IQ_PROVED_RECOV_ATTRIB_RESERVES_GOLD" hidden="1">"c9004"</definedName>
    <definedName name="IQ_PROVED_RECOV_ATTRIB_RESERVES_IRON" hidden="1">"c9378"</definedName>
    <definedName name="IQ_PROVED_RECOV_ATTRIB_RESERVES_LEAD" hidden="1">"c9431"</definedName>
    <definedName name="IQ_PROVED_RECOV_ATTRIB_RESERVES_MANG" hidden="1">"c9484"</definedName>
    <definedName name="IQ_PROVED_RECOV_ATTRIB_RESERVES_MET_COAL" hidden="1">"c9743"</definedName>
    <definedName name="IQ_PROVED_RECOV_ATTRIB_RESERVES_MOLYB" hidden="1">"c9696"</definedName>
    <definedName name="IQ_PROVED_RECOV_ATTRIB_RESERVES_NICK" hidden="1">"c9272"</definedName>
    <definedName name="IQ_PROVED_RECOV_ATTRIB_RESERVES_PLAT" hidden="1">"c9110"</definedName>
    <definedName name="IQ_PROVED_RECOV_ATTRIB_RESERVES_SILVER" hidden="1">"c9057"</definedName>
    <definedName name="IQ_PROVED_RECOV_ATTRIB_RESERVES_STEAM" hidden="1">"c9773"</definedName>
    <definedName name="IQ_PROVED_RECOV_ATTRIB_RESERVES_TITAN" hidden="1">"c9537"</definedName>
    <definedName name="IQ_PROVED_RECOV_ATTRIB_RESERVES_URAN" hidden="1">"c9590"</definedName>
    <definedName name="IQ_PROVED_RECOV_ATTRIB_RESERVES_ZINC" hidden="1">"c9325"</definedName>
    <definedName name="IQ_PROVED_RECOV_RESERVES_ALUM" hidden="1">"c9213"</definedName>
    <definedName name="IQ_PROVED_RECOV_RESERVES_COAL" hidden="1">"c9800"</definedName>
    <definedName name="IQ_PROVED_RECOV_RESERVES_COP" hidden="1">"c9157"</definedName>
    <definedName name="IQ_PROVED_RECOV_RESERVES_DIAM" hidden="1">"c9637"</definedName>
    <definedName name="IQ_PROVED_RECOV_RESERVES_GOLD" hidden="1">"c8998"</definedName>
    <definedName name="IQ_PROVED_RECOV_RESERVES_IRON" hidden="1">"c9372"</definedName>
    <definedName name="IQ_PROVED_RECOV_RESERVES_LEAD" hidden="1">"c9425"</definedName>
    <definedName name="IQ_PROVED_RECOV_RESERVES_MANG" hidden="1">"c9478"</definedName>
    <definedName name="IQ_PROVED_RECOV_RESERVES_MET_COAL" hidden="1">"c9740"</definedName>
    <definedName name="IQ_PROVED_RECOV_RESERVES_MOLYB" hidden="1">"c9690"</definedName>
    <definedName name="IQ_PROVED_RECOV_RESERVES_NICK" hidden="1">"c9266"</definedName>
    <definedName name="IQ_PROVED_RECOV_RESERVES_PLAT" hidden="1">"c9104"</definedName>
    <definedName name="IQ_PROVED_RECOV_RESERVES_SILVER" hidden="1">"c9051"</definedName>
    <definedName name="IQ_PROVED_RECOV_RESERVES_STEAM" hidden="1">"c9770"</definedName>
    <definedName name="IQ_PROVED_RECOV_RESERVES_TITAN" hidden="1">"c9531"</definedName>
    <definedName name="IQ_PROVED_RECOV_RESERVES_URAN" hidden="1">"c9584"</definedName>
    <definedName name="IQ_PROVED_RECOV_RESERVES_ZINC" hidden="1">"c9319"</definedName>
    <definedName name="IQ_PROVED_RESERVES_CALORIFIC_VALUE_COAL" hidden="1">"c9797"</definedName>
    <definedName name="IQ_PROVED_RESERVES_CALORIFIC_VALUE_MET_COAL" hidden="1">"c9737"</definedName>
    <definedName name="IQ_PROVED_RESERVES_CALORIFIC_VALUE_STEAM" hidden="1">"c9767"</definedName>
    <definedName name="IQ_PROVED_RESERVES_GRADE_ALUM" hidden="1">"c9208"</definedName>
    <definedName name="IQ_PROVED_RESERVES_GRADE_COP" hidden="1">"c9152"</definedName>
    <definedName name="IQ_PROVED_RESERVES_GRADE_DIAM" hidden="1">"c9632"</definedName>
    <definedName name="IQ_PROVED_RESERVES_GRADE_GOLD" hidden="1">"c8993"</definedName>
    <definedName name="IQ_PROVED_RESERVES_GRADE_IRON" hidden="1">"c9367"</definedName>
    <definedName name="IQ_PROVED_RESERVES_GRADE_LEAD" hidden="1">"c9420"</definedName>
    <definedName name="IQ_PROVED_RESERVES_GRADE_MANG" hidden="1">"c9473"</definedName>
    <definedName name="IQ_PROVED_RESERVES_GRADE_MOLYB" hidden="1">"c9685"</definedName>
    <definedName name="IQ_PROVED_RESERVES_GRADE_NICK" hidden="1">"c9261"</definedName>
    <definedName name="IQ_PROVED_RESERVES_GRADE_PLAT" hidden="1">"c9099"</definedName>
    <definedName name="IQ_PROVED_RESERVES_GRADE_SILVER" hidden="1">"c9046"</definedName>
    <definedName name="IQ_PROVED_RESERVES_GRADE_TITAN" hidden="1">"c9526"</definedName>
    <definedName name="IQ_PROVED_RESERVES_GRADE_URAN" hidden="1">"c9579"</definedName>
    <definedName name="IQ_PROVED_RESERVES_GRADE_ZINC" hidden="1">"c9314"</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RCHASE_FOREIGN_CURRENCIES_FDIC" hidden="1">"c6513"</definedName>
    <definedName name="IQ_PURCHASED_OPTION_CONTRACTS_FDIC" hidden="1">"c6510"</definedName>
    <definedName name="IQ_PURCHASED_OPTION_CONTRACTS_FX_RISK_FDIC" hidden="1">"c6515"</definedName>
    <definedName name="IQ_PURCHASED_OPTION_CONTRACTS_NON_FX_IR_FDIC" hidden="1">"c6520"</definedName>
    <definedName name="IQ_PURCHASES_EQUIP_NONRES_SAAR_APR_FC_UNUSED" hidden="1">"c8491"</definedName>
    <definedName name="IQ_PURCHASES_EQUIP_NONRES_SAAR_APR_FC_UNUSED_UNUSED_UNUSED" hidden="1">"c8491"</definedName>
    <definedName name="IQ_PURCHASES_EQUIP_NONRES_SAAR_APR_UNUSED" hidden="1">"c7611"</definedName>
    <definedName name="IQ_PURCHASES_EQUIP_NONRES_SAAR_APR_UNUSED_UNUSED_UNUSED" hidden="1">"c7611"</definedName>
    <definedName name="IQ_PURCHASES_EQUIP_NONRES_SAAR_FC_UNUSED" hidden="1">"c7831"</definedName>
    <definedName name="IQ_PURCHASES_EQUIP_NONRES_SAAR_FC_UNUSED_UNUSED_UNUSED" hidden="1">"c7831"</definedName>
    <definedName name="IQ_PURCHASES_EQUIP_NONRES_SAAR_POP_FC_UNUSED" hidden="1">"c8051"</definedName>
    <definedName name="IQ_PURCHASES_EQUIP_NONRES_SAAR_POP_FC_UNUSED_UNUSED_UNUSED" hidden="1">"c8051"</definedName>
    <definedName name="IQ_PURCHASES_EQUIP_NONRES_SAAR_POP_UNUSED" hidden="1">"c7171"</definedName>
    <definedName name="IQ_PURCHASES_EQUIP_NONRES_SAAR_POP_UNUSED_UNUSED_UNUSED" hidden="1">"c7171"</definedName>
    <definedName name="IQ_PURCHASES_EQUIP_NONRES_SAAR_UNUSED" hidden="1">"c6951"</definedName>
    <definedName name="IQ_PURCHASES_EQUIP_NONRES_SAAR_UNUSED_UNUSED_UNUSED" hidden="1">"c6951"</definedName>
    <definedName name="IQ_PURCHASES_EQUIP_NONRES_SAAR_YOY_FC_UNUSED" hidden="1">"c8271"</definedName>
    <definedName name="IQ_PURCHASES_EQUIP_NONRES_SAAR_YOY_FC_UNUSED_UNUSED_UNUSED" hidden="1">"c8271"</definedName>
    <definedName name="IQ_PURCHASES_EQUIP_NONRES_SAAR_YOY_UNUSED" hidden="1">"c7391"</definedName>
    <definedName name="IQ_PURCHASES_EQUIP_NONRES_SAAR_YOY_UNUSED_UNUSED_UNUSED" hidden="1">"c7391"</definedName>
    <definedName name="IQ_PUT_DATE_SCHEDULE" hidden="1">"c2483"</definedName>
    <definedName name="IQ_PUT_NOTIFICATION" hidden="1">"c2485"</definedName>
    <definedName name="IQ_PUT_PRICE_SCHEDULE" hidden="1">"c2484"</definedName>
    <definedName name="IQ_PV_PREMIUMS_NEW_BUSINESS" hidden="1">"c9973"</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_DEPR_AMORT" hidden="1">"c8750"</definedName>
    <definedName name="IQ_RE_FCCR" hidden="1">"c8858"</definedName>
    <definedName name="IQ_RE_FCCR_CONT_OPS" hidden="1">"c8859"</definedName>
    <definedName name="IQ_RE_FCCR_INCL_DISC_OPS" hidden="1">"c8860"</definedName>
    <definedName name="IQ_RE_FCCR_INCL_PREF_DIV" hidden="1">"c8861"</definedName>
    <definedName name="IQ_RE_FCCR_INCL_PREF_DIV_CONT_OPS" hidden="1">"c8862"</definedName>
    <definedName name="IQ_RE_FCCR_INCL_PREF_DIV_INCL_DISC_OPS" hidden="1">"c8863"</definedName>
    <definedName name="IQ_RE_FIXED_CHARGES" hidden="1">"c8856"</definedName>
    <definedName name="IQ_RE_FIXED_CHARGES_INCL_PREF_DIV" hidden="1">"c8857"</definedName>
    <definedName name="IQ_RE_FORECLOSURE_FDIC" hidden="1">"c6332"</definedName>
    <definedName name="IQ_RE_GAIN_LOSS_SALE_ASSETS" hidden="1">"c8751"</definedName>
    <definedName name="IQ_RE_INVEST_FDIC" hidden="1">"c6331"</definedName>
    <definedName name="IQ_RE_LOANS_DOMESTIC_CHARGE_OFFS_FDIC" hidden="1">"c6589"</definedName>
    <definedName name="IQ_RE_LOANS_DOMESTIC_FDIC" hidden="1">"c6309"</definedName>
    <definedName name="IQ_RE_LOANS_DOMESTIC_NET_CHARGE_OFFS_FDIC" hidden="1">"c6627"</definedName>
    <definedName name="IQ_RE_LOANS_DOMESTIC_RECOVERIES_FDIC" hidden="1">"c6608"</definedName>
    <definedName name="IQ_RE_LOANS_FDIC" hidden="1">"c6308"</definedName>
    <definedName name="IQ_RE_LOANS_FOREIGN_CHARGE_OFFS_FDIC" hidden="1">"c6595"</definedName>
    <definedName name="IQ_RE_LOANS_FOREIGN_NET_CHARGE_OFFS_FDIC" hidden="1">"c6633"</definedName>
    <definedName name="IQ_RE_LOANS_FOREIGN_RECOVERIES_FDIC" hidden="1">"c6614"</definedName>
    <definedName name="IQ_RE_MAINT_CAPEX" hidden="1">"c8755"</definedName>
    <definedName name="IQ_RE_MINORITY_INTEREST" hidden="1">"c8752"</definedName>
    <definedName name="IQ_RE_NET_INCOME" hidden="1">"c8749"</definedName>
    <definedName name="IQ_RE_NOI" hidden="1">"c8864"</definedName>
    <definedName name="IQ_RE_NOI_GROWTH_SAME_PROP" hidden="1">"c8866"</definedName>
    <definedName name="IQ_RE_NOI_SAME_PROP" hidden="1">"c8865"</definedName>
    <definedName name="IQ_RE_OTHER_ITEMS" hidden="1">"c8753"</definedName>
    <definedName name="IQ_REAL_ESTATE" hidden="1">"c1093"</definedName>
    <definedName name="IQ_REAL_ESTATE_ASSETS" hidden="1">"c1094"</definedName>
    <definedName name="IQ_RECOVERIES_1_4_FAMILY_LOANS_FDIC" hidden="1">"c6707"</definedName>
    <definedName name="IQ_RECOVERIES_AUTO_LOANS_FDIC" hidden="1">"c6701"</definedName>
    <definedName name="IQ_RECOVERIES_CL_LOANS_FDIC" hidden="1">"c6702"</definedName>
    <definedName name="IQ_RECOVERIES_CREDIT_CARDS_RECEIVABLES_FDIC" hidden="1">"c6704"</definedName>
    <definedName name="IQ_RECOVERIES_HOME_EQUITY_LINES_FDIC" hidden="1">"c6705"</definedName>
    <definedName name="IQ_RECOVERIES_OTHER_CONSUMER_LOANS_FDIC" hidden="1">"c6703"</definedName>
    <definedName name="IQ_RECOVERIES_OTHER_LOANS_FDIC" hidden="1">"c6706"</definedName>
    <definedName name="IQ_RECURRING_PROFIT_ACT_OR_EST" hidden="1">"c4507"</definedName>
    <definedName name="IQ_RECURRING_PROFIT_ACT_OR_EST_CIQ" hidden="1">"c5045"</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ACT_OR_EST_CIQ" hidden="1">"c5046"</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"c1059"</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LATED_PLANS_FDIC" hidden="1">"c6320"</definedName>
    <definedName name="IQ_RENT_PER_SQ_FT_AVG_CONSOL" hidden="1">"c8846"</definedName>
    <definedName name="IQ_RENT_PER_SQ_FT_AVG_MANAGED" hidden="1">"c8848"</definedName>
    <definedName name="IQ_RENT_PER_SQ_FT_AVG_OTHER" hidden="1">"c8849"</definedName>
    <definedName name="IQ_RENT_PER_SQ_FT_AVG_TOTAL" hidden="1">"c8850"</definedName>
    <definedName name="IQ_RENT_PER_SQ_FT_AVG_UNCONSOL" hidden="1">"c8847"</definedName>
    <definedName name="IQ_RENT_PER_SQ_METER_AVG_CONSOL" hidden="1">"c8851"</definedName>
    <definedName name="IQ_RENT_PER_SQ_METER_AVG_MANAGED" hidden="1">"c8853"</definedName>
    <definedName name="IQ_RENT_PER_SQ_METER_AVG_OTHER" hidden="1">"c8854"</definedName>
    <definedName name="IQ_RENT_PER_SQ_METER_AVG_TOTAL" hidden="1">"c8855"</definedName>
    <definedName name="IQ_RENT_PER_SQ_METER_AVG_UNCONSOL" hidden="1">"c8852"</definedName>
    <definedName name="IQ_RENTAL_REV" hidden="1">"c1101"</definedName>
    <definedName name="IQ_RES_CONST_REAL_APR_FC_UNUSED" hidden="1">"c8536"</definedName>
    <definedName name="IQ_RES_CONST_REAL_APR_FC_UNUSED_UNUSED_UNUSED" hidden="1">"c8536"</definedName>
    <definedName name="IQ_RES_CONST_REAL_APR_UNUSED" hidden="1">"c7656"</definedName>
    <definedName name="IQ_RES_CONST_REAL_APR_UNUSED_UNUSED_UNUSED" hidden="1">"c7656"</definedName>
    <definedName name="IQ_RES_CONST_REAL_FC_UNUSED" hidden="1">"c7876"</definedName>
    <definedName name="IQ_RES_CONST_REAL_FC_UNUSED_UNUSED_UNUSED" hidden="1">"c7876"</definedName>
    <definedName name="IQ_RES_CONST_REAL_POP_FC_UNUSED" hidden="1">"c8096"</definedName>
    <definedName name="IQ_RES_CONST_REAL_POP_FC_UNUSED_UNUSED_UNUSED" hidden="1">"c8096"</definedName>
    <definedName name="IQ_RES_CONST_REAL_POP_UNUSED" hidden="1">"c7216"</definedName>
    <definedName name="IQ_RES_CONST_REAL_POP_UNUSED_UNUSED_UNUSED" hidden="1">"c7216"</definedName>
    <definedName name="IQ_RES_CONST_REAL_SAAR_APR_FC_UNUSED" hidden="1">"c8537"</definedName>
    <definedName name="IQ_RES_CONST_REAL_SAAR_APR_FC_UNUSED_UNUSED_UNUSED" hidden="1">"c8537"</definedName>
    <definedName name="IQ_RES_CONST_REAL_SAAR_APR_UNUSED" hidden="1">"c7657"</definedName>
    <definedName name="IQ_RES_CONST_REAL_SAAR_APR_UNUSED_UNUSED_UNUSED" hidden="1">"c7657"</definedName>
    <definedName name="IQ_RES_CONST_REAL_SAAR_FC_UNUSED" hidden="1">"c7877"</definedName>
    <definedName name="IQ_RES_CONST_REAL_SAAR_FC_UNUSED_UNUSED_UNUSED" hidden="1">"c7877"</definedName>
    <definedName name="IQ_RES_CONST_REAL_SAAR_POP_FC_UNUSED" hidden="1">"c8097"</definedName>
    <definedName name="IQ_RES_CONST_REAL_SAAR_POP_FC_UNUSED_UNUSED_UNUSED" hidden="1">"c8097"</definedName>
    <definedName name="IQ_RES_CONST_REAL_SAAR_POP_UNUSED" hidden="1">"c7217"</definedName>
    <definedName name="IQ_RES_CONST_REAL_SAAR_POP_UNUSED_UNUSED_UNUSED" hidden="1">"c7217"</definedName>
    <definedName name="IQ_RES_CONST_REAL_SAAR_UNUSED" hidden="1">"c6997"</definedName>
    <definedName name="IQ_RES_CONST_REAL_SAAR_UNUSED_UNUSED_UNUSED" hidden="1">"c6997"</definedName>
    <definedName name="IQ_RES_CONST_REAL_SAAR_YOY_FC_UNUSED" hidden="1">"c8317"</definedName>
    <definedName name="IQ_RES_CONST_REAL_SAAR_YOY_FC_UNUSED_UNUSED_UNUSED" hidden="1">"c8317"</definedName>
    <definedName name="IQ_RES_CONST_REAL_SAAR_YOY_UNUSED" hidden="1">"c7437"</definedName>
    <definedName name="IQ_RES_CONST_REAL_SAAR_YOY_UNUSED_UNUSED_UNUSED" hidden="1">"c7437"</definedName>
    <definedName name="IQ_RES_CONST_REAL_UNUSED" hidden="1">"c6996"</definedName>
    <definedName name="IQ_RES_CONST_REAL_UNUSED_UNUSED_UNUSED" hidden="1">"c6996"</definedName>
    <definedName name="IQ_RES_CONST_REAL_YOY_FC_UNUSED" hidden="1">"c8316"</definedName>
    <definedName name="IQ_RES_CONST_REAL_YOY_FC_UNUSED_UNUSED_UNUSED" hidden="1">"c8316"</definedName>
    <definedName name="IQ_RES_CONST_REAL_YOY_UNUSED" hidden="1">"c7436"</definedName>
    <definedName name="IQ_RES_CONST_REAL_YOY_UNUSED_UNUSED_UNUSED" hidden="1">"c7436"</definedName>
    <definedName name="IQ_RES_CONST_SAAR_APR_FC_UNUSED" hidden="1">"c8540"</definedName>
    <definedName name="IQ_RES_CONST_SAAR_APR_FC_UNUSED_UNUSED_UNUSED" hidden="1">"c8540"</definedName>
    <definedName name="IQ_RES_CONST_SAAR_APR_UNUSED" hidden="1">"c7660"</definedName>
    <definedName name="IQ_RES_CONST_SAAR_APR_UNUSED_UNUSED_UNUSED" hidden="1">"c7660"</definedName>
    <definedName name="IQ_RES_CONST_SAAR_FC_UNUSED" hidden="1">"c7880"</definedName>
    <definedName name="IQ_RES_CONST_SAAR_FC_UNUSED_UNUSED_UNUSED" hidden="1">"c7880"</definedName>
    <definedName name="IQ_RES_CONST_SAAR_POP_FC_UNUSED" hidden="1">"c8100"</definedName>
    <definedName name="IQ_RES_CONST_SAAR_POP_FC_UNUSED_UNUSED_UNUSED" hidden="1">"c8100"</definedName>
    <definedName name="IQ_RES_CONST_SAAR_POP_UNUSED" hidden="1">"c7220"</definedName>
    <definedName name="IQ_RES_CONST_SAAR_POP_UNUSED_UNUSED_UNUSED" hidden="1">"c7220"</definedName>
    <definedName name="IQ_RES_CONST_SAAR_UNUSED" hidden="1">"c7000"</definedName>
    <definedName name="IQ_RES_CONST_SAAR_UNUSED_UNUSED_UNUSED" hidden="1">"c7000"</definedName>
    <definedName name="IQ_RES_CONST_SAAR_YOY_FC_UNUSED" hidden="1">"c8320"</definedName>
    <definedName name="IQ_RES_CONST_SAAR_YOY_FC_UNUSED_UNUSED_UNUSED" hidden="1">"c8320"</definedName>
    <definedName name="IQ_RES_CONST_SAAR_YOY_UNUSED" hidden="1">"c7440"</definedName>
    <definedName name="IQ_RES_CONST_SAAR_YOY_UNUSED_UNUSED_UNUSED" hidden="1">"c7440"</definedName>
    <definedName name="IQ_RES_FIXED_INVEST" hidden="1">"c7001"</definedName>
    <definedName name="IQ_RES_FIXED_INVEST_APR" hidden="1">"c7661"</definedName>
    <definedName name="IQ_RES_FIXED_INVEST_APR_FC" hidden="1">"c8541"</definedName>
    <definedName name="IQ_RES_FIXED_INVEST_FC" hidden="1">"c7881"</definedName>
    <definedName name="IQ_RES_FIXED_INVEST_POP" hidden="1">"c7221"</definedName>
    <definedName name="IQ_RES_FIXED_INVEST_POP_FC" hidden="1">"c8101"</definedName>
    <definedName name="IQ_RES_FIXED_INVEST_REAL" hidden="1">"c6998"</definedName>
    <definedName name="IQ_RES_FIXED_INVEST_REAL_APR" hidden="1">"c7658"</definedName>
    <definedName name="IQ_RES_FIXED_INVEST_REAL_APR_FC" hidden="1">"c8538"</definedName>
    <definedName name="IQ_RES_FIXED_INVEST_REAL_FC" hidden="1">"c7878"</definedName>
    <definedName name="IQ_RES_FIXED_INVEST_REAL_POP" hidden="1">"c7218"</definedName>
    <definedName name="IQ_RES_FIXED_INVEST_REAL_POP_FC" hidden="1">"c8098"</definedName>
    <definedName name="IQ_RES_FIXED_INVEST_REAL_YOY" hidden="1">"c7438"</definedName>
    <definedName name="IQ_RES_FIXED_INVEST_REAL_YOY_FC" hidden="1">"c8318"</definedName>
    <definedName name="IQ_RES_FIXED_INVEST_SAAR" hidden="1">"c11994"</definedName>
    <definedName name="IQ_RES_FIXED_INVEST_SAAR_APR" hidden="1">"c11997"</definedName>
    <definedName name="IQ_RES_FIXED_INVEST_SAAR_POP" hidden="1">"c11995"</definedName>
    <definedName name="IQ_RES_FIXED_INVEST_SAAR_REAL" hidden="1">"c11990"</definedName>
    <definedName name="IQ_RES_FIXED_INVEST_SAAR_REAL_APR" hidden="1">"c11993"</definedName>
    <definedName name="IQ_RES_FIXED_INVEST_SAAR_REAL_POP" hidden="1">"c11991"</definedName>
    <definedName name="IQ_RES_FIXED_INVEST_SAAR_REAL_YOY" hidden="1">"c11992"</definedName>
    <definedName name="IQ_RES_FIXED_INVEST_SAAR_YOY" hidden="1">"c11996"</definedName>
    <definedName name="IQ_RES_FIXED_INVEST_YOY" hidden="1">"c7441"</definedName>
    <definedName name="IQ_RES_FIXED_INVEST_YOY_FC" hidden="1">"c8321"</definedName>
    <definedName name="IQ_RESEARCH_DEV" hidden="1">"c1090"</definedName>
    <definedName name="IQ_RESIDENTIAL_LOANS" hidden="1">"c1102"</definedName>
    <definedName name="IQ_REST_ACQUIRED_AFFILIATED_OTHER_RESTAURANTS" hidden="1">"c9873"</definedName>
    <definedName name="IQ_REST_ACQUIRED_FRANCHISE_RESTAURANTS" hidden="1">"c9867"</definedName>
    <definedName name="IQ_REST_ACQUIRED_OWNED_RESTAURANTS" hidden="1">"c9861"</definedName>
    <definedName name="IQ_REST_ACQUIRED_RESTAURANTS" hidden="1">"c9855"</definedName>
    <definedName name="IQ_REST_AFFILIATED_OTHER_RESTAURANTS_BEG" hidden="1">"c9871"</definedName>
    <definedName name="IQ_REST_AVG_VALUE_TRANSACTION" hidden="1">"c9887"</definedName>
    <definedName name="IQ_REST_AVG_VALUE_TRANSACTION_GROWTH" hidden="1">"c9888"</definedName>
    <definedName name="IQ_REST_AVG_WEEKLY_SALES" hidden="1">"c9879"</definedName>
    <definedName name="IQ_REST_AVG_WEEKLY_SALES_FRANCHISE" hidden="1">"c9877"</definedName>
    <definedName name="IQ_REST_AVG_WEEKLY_SALES_OWNED" hidden="1">"c9878"</definedName>
    <definedName name="IQ_REST_CLOSED_AFFILIATED_OTHER_RESTAURANTS" hidden="1">"c9874"</definedName>
    <definedName name="IQ_REST_CLOSED_FRANCHISE_RESTAURANTS" hidden="1">"c9868"</definedName>
    <definedName name="IQ_REST_CLOSED_OWNED_RESTAURANTS" hidden="1">"c9862"</definedName>
    <definedName name="IQ_REST_CLOSED_RESTAURANTS" hidden="1">"c9856"</definedName>
    <definedName name="IQ_REST_FRANCHISE_RESTAURANTS_BEG" hidden="1">"c9865"</definedName>
    <definedName name="IQ_REST_GUEST_COUNT_GROWTH" hidden="1">"c9889"</definedName>
    <definedName name="IQ_REST_OPENED_AFFILIATED_OTHER_RESTAURANTS" hidden="1">"c9872"</definedName>
    <definedName name="IQ_REST_OPENED_FRANCHISE_RESTAURANTS" hidden="1">"c9866"</definedName>
    <definedName name="IQ_REST_OPENED_OWNED_RESTAURANTS" hidden="1">"c9860"</definedName>
    <definedName name="IQ_REST_OPENED_RESTAURANTS" hidden="1">"c9854"</definedName>
    <definedName name="IQ_REST_OPERATING_MARGIN" hidden="1">"c9886"</definedName>
    <definedName name="IQ_REST_OWNED_RESTAURANTS_BEG" hidden="1">"c9859"</definedName>
    <definedName name="IQ_REST_RESTAURANTS_BEG" hidden="1">"c9853"</definedName>
    <definedName name="IQ_REST_SAME_RESTAURANT_SALES" hidden="1">"c9885"</definedName>
    <definedName name="IQ_REST_SAME_RESTAURANT_SALES_FRANCHISE" hidden="1">"c9883"</definedName>
    <definedName name="IQ_REST_SAME_RESTAURANT_SALES_GROWTH" hidden="1">"c9882"</definedName>
    <definedName name="IQ_REST_SAME_RESTAURANT_SALES_GROWTH_FRANCHISE" hidden="1">"c9880"</definedName>
    <definedName name="IQ_REST_SAME_RESTAURANT_SALES_GROWTH_OWNED" hidden="1">"c9881"</definedName>
    <definedName name="IQ_REST_SAME_RESTAURANT_SALES_OWNED" hidden="1">"c9884"</definedName>
    <definedName name="IQ_REST_SOLD_AFFILIATED_OTHER_RESTAURANTS" hidden="1">"c9875"</definedName>
    <definedName name="IQ_REST_SOLD_FRANCHISE_RESTAURANTS" hidden="1">"c9869"</definedName>
    <definedName name="IQ_REST_SOLD_OWNED_RESTAURANTS" hidden="1">"c9863"</definedName>
    <definedName name="IQ_REST_SOLD_RESTAURANTS" hidden="1">"c9857"</definedName>
    <definedName name="IQ_REST_TOTAL_AFFILIATED_OTHER_RESTAURANTS" hidden="1">"c9876"</definedName>
    <definedName name="IQ_REST_TOTAL_FRANCHISE_RESTAURANTS" hidden="1">"c9870"</definedName>
    <definedName name="IQ_REST_TOTAL_OWNED_RESTAURANTS" hidden="1">"c9864"</definedName>
    <definedName name="IQ_REST_TOTAL_RESTAURANTS" hidden="1">"c9858"</definedName>
    <definedName name="IQ_RESTATEMENT_BS" hidden="1">"c1643"</definedName>
    <definedName name="IQ_RESTATEMENT_CF" hidden="1">"c1644"</definedName>
    <definedName name="IQ_RESTATEMENT_IS" hidden="1">"c1642"</definedName>
    <definedName name="IQ_RESTATEMENTS_NET_FDIC" hidden="1">"c6500"</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STRUCTURED_LOANS_1_4_RESIDENTIAL_FDIC" hidden="1">"c6378"</definedName>
    <definedName name="IQ_RESTRUCTURED_LOANS_LEASES_FDIC" hidden="1">"c6377"</definedName>
    <definedName name="IQ_RESTRUCTURED_LOANS_NON_1_4_FDIC" hidden="1">"c6379"</definedName>
    <definedName name="IQ_RETAIL_ACQUIRED_AFFILIATED_OTHER_STORES" hidden="1">"c9892"</definedName>
    <definedName name="IQ_RETAIL_ACQUIRED_FRANCHISE_STORES" hidden="1">"c2895"</definedName>
    <definedName name="IQ_RETAIL_ACQUIRED_OWNED_STORES" hidden="1">"c2903"</definedName>
    <definedName name="IQ_RETAIL_ACQUIRED_STORES" hidden="1">"c2887"</definedName>
    <definedName name="IQ_RETAIL_AFFILIATED_OTHER_STORES_BEG" hidden="1">"c9890"</definedName>
    <definedName name="IQ_RETAIL_AVG_SQ_METERS_GROSS" hidden="1">"c9908"</definedName>
    <definedName name="IQ_RETAIL_AVG_SQ_METERS_NET" hidden="1">"c9907"</definedName>
    <definedName name="IQ_RETAIL_AVG_STORE_SIZE_GROSS" hidden="1">"c2066"</definedName>
    <definedName name="IQ_RETAIL_AVG_STORE_SIZE_NET" hidden="1">"c2067"</definedName>
    <definedName name="IQ_RETAIL_AVG_VALUE_TRANSACTION" hidden="1">"c9915"</definedName>
    <definedName name="IQ_RETAIL_AVG_VALUE_TRANSACTION_GROWTH" hidden="1">"c9916"</definedName>
    <definedName name="IQ_RETAIL_AVG_WK_SALES" hidden="1">"c2891"</definedName>
    <definedName name="IQ_RETAIL_AVG_WK_SALES_FRANCHISE" hidden="1">"c2899"</definedName>
    <definedName name="IQ_RETAIL_AVG_WK_SALES_OWNED" hidden="1">"c2907"</definedName>
    <definedName name="IQ_RETAIL_CLOSED_AFFILIATED_OTHER_STORES" hidden="1">"c9893"</definedName>
    <definedName name="IQ_RETAIL_CLOSED_FRANCHISE_STORES" hidden="1">"c2896"</definedName>
    <definedName name="IQ_RETAIL_CLOSED_OWNED_STORES" hidden="1">"c2904"</definedName>
    <definedName name="IQ_RETAIL_CLOSED_STORES" hidden="1">"c2063"</definedName>
    <definedName name="IQ_RETAIL_DEPOSITS_FDIC" hidden="1">"c6488"</definedName>
    <definedName name="IQ_RETAIL_FRANCHISE_STORES_BEG" hidden="1">"c2893"</definedName>
    <definedName name="IQ_RETAIL_GROSS_MARGIN" hidden="1">"c9899"</definedName>
    <definedName name="IQ_RETAIL_IS_RATIO" hidden="1">"c7002"</definedName>
    <definedName name="IQ_RETAIL_IS_RATIO_FC" hidden="1">"c7882"</definedName>
    <definedName name="IQ_RETAIL_IS_RATIO_POP" hidden="1">"c7222"</definedName>
    <definedName name="IQ_RETAIL_IS_RATIO_POP_FC" hidden="1">"c8102"</definedName>
    <definedName name="IQ_RETAIL_IS_RATIO_YOY" hidden="1">"c7442"</definedName>
    <definedName name="IQ_RETAIL_IS_RATIO_YOY_FC" hidden="1">"c8322"</definedName>
    <definedName name="IQ_RETAIL_MERCHANDISE_MARGIN" hidden="1">"c9901"</definedName>
    <definedName name="IQ_RETAIL_OPENED_AFFILIATED_OTHER_STORES" hidden="1">"c9891"</definedName>
    <definedName name="IQ_RETAIL_OPENED_FRANCHISE_STORES" hidden="1">"c2894"</definedName>
    <definedName name="IQ_RETAIL_OPENED_OWNED_STORES" hidden="1">"c2902"</definedName>
    <definedName name="IQ_RETAIL_OPENED_STORES" hidden="1">"c2062"</definedName>
    <definedName name="IQ_RETAIL_OPERATING_MARGIN" hidden="1">"c9900"</definedName>
    <definedName name="IQ_RETAIL_OWNED_STORES_BEG" hidden="1">"c2901"</definedName>
    <definedName name="IQ_RETAIL_SALES" hidden="1">"c7003"</definedName>
    <definedName name="IQ_RETAIL_SALES_APR" hidden="1">"c7663"</definedName>
    <definedName name="IQ_RETAIL_SALES_APR_FC" hidden="1">"c8543"</definedName>
    <definedName name="IQ_RETAIL_SALES_CATALOG" hidden="1">"c9903"</definedName>
    <definedName name="IQ_RETAIL_SALES_FC" hidden="1">"c7883"</definedName>
    <definedName name="IQ_RETAIL_SALES_FOOD" hidden="1">"c7004"</definedName>
    <definedName name="IQ_RETAIL_SALES_FOOD_APR" hidden="1">"c7664"</definedName>
    <definedName name="IQ_RETAIL_SALES_FOOD_APR_FC" hidden="1">"c8544"</definedName>
    <definedName name="IQ_RETAIL_SALES_FOOD_EXCL_VEHICLE" hidden="1">"c7005"</definedName>
    <definedName name="IQ_RETAIL_SALES_FOOD_EXCL_VEHICLE_APR" hidden="1">"c7665"</definedName>
    <definedName name="IQ_RETAIL_SALES_FOOD_EXCL_VEHICLE_APR_FC" hidden="1">"c8545"</definedName>
    <definedName name="IQ_RETAIL_SALES_FOOD_EXCL_VEHICLE_FC" hidden="1">"c7885"</definedName>
    <definedName name="IQ_RETAIL_SALES_FOOD_EXCL_VEHICLE_POP" hidden="1">"c7225"</definedName>
    <definedName name="IQ_RETAIL_SALES_FOOD_EXCL_VEHICLE_POP_FC" hidden="1">"c8105"</definedName>
    <definedName name="IQ_RETAIL_SALES_FOOD_EXCL_VEHICLE_YOY" hidden="1">"c7445"</definedName>
    <definedName name="IQ_RETAIL_SALES_FOOD_EXCL_VEHICLE_YOY_FC" hidden="1">"c8325"</definedName>
    <definedName name="IQ_RETAIL_SALES_FOOD_FC" hidden="1">"c7884"</definedName>
    <definedName name="IQ_RETAIL_SALES_FOOD_POP" hidden="1">"c7224"</definedName>
    <definedName name="IQ_RETAIL_SALES_FOOD_POP_FC" hidden="1">"c8104"</definedName>
    <definedName name="IQ_RETAIL_SALES_FOOD_YOY" hidden="1">"c7444"</definedName>
    <definedName name="IQ_RETAIL_SALES_FOOD_YOY_FC" hidden="1">"c8324"</definedName>
    <definedName name="IQ_RETAIL_SALES_ONLINE" hidden="1">"c9904"</definedName>
    <definedName name="IQ_RETAIL_SALES_POP" hidden="1">"c7223"</definedName>
    <definedName name="IQ_RETAIL_SALES_POP_FC" hidden="1">"c8103"</definedName>
    <definedName name="IQ_RETAIL_SALES_RETAIL" hidden="1">"c9902"</definedName>
    <definedName name="IQ_RETAIL_SALES_SAAR" hidden="1">"c7009"</definedName>
    <definedName name="IQ_RETAIL_SALES_SAAR_APR" hidden="1">"c7669"</definedName>
    <definedName name="IQ_RETAIL_SALES_SAAR_APR_FC" hidden="1">"c8549"</definedName>
    <definedName name="IQ_RETAIL_SALES_SAAR_FC" hidden="1">"c7889"</definedName>
    <definedName name="IQ_RETAIL_SALES_SAAR_POP" hidden="1">"c7229"</definedName>
    <definedName name="IQ_RETAIL_SALES_SAAR_POP_FC" hidden="1">"c8109"</definedName>
    <definedName name="IQ_RETAIL_SALES_SAAR_YOY" hidden="1">"c7449"</definedName>
    <definedName name="IQ_RETAIL_SALES_SAAR_YOY_FC" hidden="1">"c8329"</definedName>
    <definedName name="IQ_RETAIL_SALES_SQ_METER_COMPARABLE_GROSS" hidden="1">"c9914"</definedName>
    <definedName name="IQ_RETAIL_SALES_SQ_METER_COMPARABLE_NET" hidden="1">"c9913"</definedName>
    <definedName name="IQ_RETAIL_SALES_SQ_METER_GROSS" hidden="1">"c9910"</definedName>
    <definedName name="IQ_RETAIL_SALES_SQ_METER_NET" hidden="1">"c9909"</definedName>
    <definedName name="IQ_RETAIL_SALES_SQ_METER_OWNED_GROSS" hidden="1">"c9912"</definedName>
    <definedName name="IQ_RETAIL_SALES_SQ_METER_OWNED_NET" hidden="1">"c9911"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ALES_VALUE_INDEX" hidden="1">"c7006"</definedName>
    <definedName name="IQ_RETAIL_SALES_VALUE_INDEX_APR" hidden="1">"c7666"</definedName>
    <definedName name="IQ_RETAIL_SALES_VALUE_INDEX_APR_FC" hidden="1">"c8546"</definedName>
    <definedName name="IQ_RETAIL_SALES_VALUE_INDEX_FC" hidden="1">"c7886"</definedName>
    <definedName name="IQ_RETAIL_SALES_VALUE_INDEX_POP" hidden="1">"c7226"</definedName>
    <definedName name="IQ_RETAIL_SALES_VALUE_INDEX_POP_FC" hidden="1">"c8106"</definedName>
    <definedName name="IQ_RETAIL_SALES_VALUE_INDEX_YOY" hidden="1">"c7446"</definedName>
    <definedName name="IQ_RETAIL_SALES_VALUE_INDEX_YOY_FC" hidden="1">"c8326"</definedName>
    <definedName name="IQ_RETAIL_SALES_VOL_INDEX" hidden="1">"c7007"</definedName>
    <definedName name="IQ_RETAIL_SALES_VOL_INDEX_APR" hidden="1">"c7667"</definedName>
    <definedName name="IQ_RETAIL_SALES_VOL_INDEX_APR_FC" hidden="1">"c8547"</definedName>
    <definedName name="IQ_RETAIL_SALES_VOL_INDEX_EXCL_MOTOR" hidden="1">"c7008"</definedName>
    <definedName name="IQ_RETAIL_SALES_VOL_INDEX_EXCL_MOTOR_APR" hidden="1">"c7668"</definedName>
    <definedName name="IQ_RETAIL_SALES_VOL_INDEX_EXCL_MOTOR_APR_FC" hidden="1">"c8548"</definedName>
    <definedName name="IQ_RETAIL_SALES_VOL_INDEX_EXCL_MOTOR_FC" hidden="1">"c7888"</definedName>
    <definedName name="IQ_RETAIL_SALES_VOL_INDEX_EXCL_MOTOR_POP" hidden="1">"c7228"</definedName>
    <definedName name="IQ_RETAIL_SALES_VOL_INDEX_EXCL_MOTOR_POP_FC" hidden="1">"c8108"</definedName>
    <definedName name="IQ_RETAIL_SALES_VOL_INDEX_EXCL_MOTOR_YOY" hidden="1">"c7448"</definedName>
    <definedName name="IQ_RETAIL_SALES_VOL_INDEX_EXCL_MOTOR_YOY_FC" hidden="1">"c8328"</definedName>
    <definedName name="IQ_RETAIL_SALES_VOL_INDEX_FC" hidden="1">"c7887"</definedName>
    <definedName name="IQ_RETAIL_SALES_VOL_INDEX_POP" hidden="1">"c7227"</definedName>
    <definedName name="IQ_RETAIL_SALES_VOL_INDEX_POP_FC" hidden="1">"c8107"</definedName>
    <definedName name="IQ_RETAIL_SALES_VOL_INDEX_YOY" hidden="1">"c7447"</definedName>
    <definedName name="IQ_RETAIL_SALES_VOL_INDEX_YOY_FC" hidden="1">"c8327"</definedName>
    <definedName name="IQ_RETAIL_SALES_YOY" hidden="1">"c7443"</definedName>
    <definedName name="IQ_RETAIL_SALES_YOY_FC" hidden="1">"c8323"</definedName>
    <definedName name="IQ_RETAIL_SAME_STORE_SALES" hidden="1">"c9898"</definedName>
    <definedName name="IQ_RETAIL_SAME_STORE_SALES_FRANCHISE" hidden="1">"c9896"</definedName>
    <definedName name="IQ_RETAIL_SAME_STORE_SALES_OWNED" hidden="1">"c9897"</definedName>
    <definedName name="IQ_RETAIL_SOLD_AFFILIATED_OTHER_STORES" hidden="1">"c9894"</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AFFILIATED_OTHER_STORES" hidden="1">"c9895"</definedName>
    <definedName name="IQ_RETAIL_TOTAL_FRANCHISE_STORES" hidden="1">"c2898"</definedName>
    <definedName name="IQ_RETAIL_TOTAL_OWNED_STORES" hidden="1">"c2906"</definedName>
    <definedName name="IQ_RETAIL_TOTAL_SQ_METERS_GROSS" hidden="1">"c9906"</definedName>
    <definedName name="IQ_RETAIL_TOTAL_SQ_METERS_NET" hidden="1">"c9905"</definedName>
    <definedName name="IQ_RETAIL_TOTAL_STORES" hidden="1">"c2061"</definedName>
    <definedName name="IQ_RETAINED_EARN" hidden="1">"c1092"</definedName>
    <definedName name="IQ_RETAINED_EARNINGS_AVERAGE_EQUITY_FDIC" hidden="1">"c6733"</definedName>
    <definedName name="IQ_RETURN_ASSETS" hidden="1">"c1113"</definedName>
    <definedName name="IQ_RETURN_ASSETS_ACT_OR_EST" hidden="1">"c3585"</definedName>
    <definedName name="IQ_RETURN_ASSETS_ACT_OR_EST_REUT" hidden="1">"c5475"</definedName>
    <definedName name="IQ_RETURN_ASSETS_ACT_OR_EST_THOM" hidden="1">"c5310"</definedName>
    <definedName name="IQ_RETURN_ASSETS_BANK" hidden="1">"c1114"</definedName>
    <definedName name="IQ_RETURN_ASSETS_BROK" hidden="1">"c1115"</definedName>
    <definedName name="IQ_RETURN_ASSETS_DET_EST" hidden="1">"c12066"</definedName>
    <definedName name="IQ_RETURN_ASSETS_DET_EST_DATE" hidden="1">"c12219"</definedName>
    <definedName name="IQ_RETURN_ASSETS_DET_EST_DATE_THOM" hidden="1">"c12247"</definedName>
    <definedName name="IQ_RETURN_ASSETS_DET_EST_INCL" hidden="1">"c12356"</definedName>
    <definedName name="IQ_RETURN_ASSETS_DET_EST_INCL_THOM" hidden="1">"c12379"</definedName>
    <definedName name="IQ_RETURN_ASSETS_DET_EST_ORIGIN" hidden="1">"c12591"</definedName>
    <definedName name="IQ_RETURN_ASSETS_DET_EST_ORIGIN_THOM" hidden="1">"c12617"</definedName>
    <definedName name="IQ_RETURN_ASSETS_DET_EST_THOM" hidden="1">"c12097"</definedName>
    <definedName name="IQ_RETURN_ASSETS_EST" hidden="1">"c3529"</definedName>
    <definedName name="IQ_RETURN_ASSETS_EST_REUT" hidden="1">"c3990"</definedName>
    <definedName name="IQ_RETURN_ASSETS_EST_THOM" hidden="1">"c4034"</definedName>
    <definedName name="IQ_RETURN_ASSETS_FDIC" hidden="1">"c6730"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EST_THOM" hidden="1">"c4036"</definedName>
    <definedName name="IQ_RETURN_ASSETS_HIGH_GUIDANCE" hidden="1">"c4183"</definedName>
    <definedName name="IQ_RETURN_ASSETS_LOW_EST" hidden="1">"c3531"</definedName>
    <definedName name="IQ_RETURN_ASSETS_LOW_EST_REUT" hidden="1">"c3993"</definedName>
    <definedName name="IQ_RETURN_ASSETS_LOW_EST_THOM" hidden="1">"c4037"</definedName>
    <definedName name="IQ_RETURN_ASSETS_LOW_GUIDANCE" hidden="1">"c4223"</definedName>
    <definedName name="IQ_RETURN_ASSETS_MEDIAN_EST" hidden="1">"c3532"</definedName>
    <definedName name="IQ_RETURN_ASSETS_MEDIAN_EST_REUT" hidden="1">"c3991"</definedName>
    <definedName name="IQ_RETURN_ASSETS_MEDIAN_EST_THOM" hidden="1">"c4035"</definedName>
    <definedName name="IQ_RETURN_ASSETS_NUM_EST" hidden="1">"c3527"</definedName>
    <definedName name="IQ_RETURN_ASSETS_NUM_EST_REUT" hidden="1">"c3994"</definedName>
    <definedName name="IQ_RETURN_ASSETS_NUM_EST_THOM" hidden="1">"c4038"</definedName>
    <definedName name="IQ_RETURN_ASSETS_STDDEV_EST" hidden="1">"c3528"</definedName>
    <definedName name="IQ_RETURN_ASSETS_STDDEV_EST_REUT" hidden="1">"c3995"</definedName>
    <definedName name="IQ_RETURN_ASSETS_STDDEV_EST_THOM" hidden="1">"c4039"</definedName>
    <definedName name="IQ_RETURN_CAPITAL" hidden="1">"c1117"</definedName>
    <definedName name="IQ_RETURN_EMBEDDED_VALUE" hidden="1">"c9974"</definedName>
    <definedName name="IQ_RETURN_EQUITY" hidden="1">"c1118"</definedName>
    <definedName name="IQ_RETURN_EQUITY_ACT_OR_EST" hidden="1">"c3586"</definedName>
    <definedName name="IQ_RETURN_EQUITY_ACT_OR_EST_REUT" hidden="1">"c5476"</definedName>
    <definedName name="IQ_RETURN_EQUITY_ACT_OR_EST_THOM" hidden="1">"c5311"</definedName>
    <definedName name="IQ_RETURN_EQUITY_BANK" hidden="1">"c1119"</definedName>
    <definedName name="IQ_RETURN_EQUITY_BROK" hidden="1">"c1120"</definedName>
    <definedName name="IQ_RETURN_EQUITY_DET_EST" hidden="1">"c12067"</definedName>
    <definedName name="IQ_RETURN_EQUITY_DET_EST_DATE" hidden="1">"c12220"</definedName>
    <definedName name="IQ_RETURN_EQUITY_DET_EST_DATE_THOM" hidden="1">"c12248"</definedName>
    <definedName name="IQ_RETURN_EQUITY_DET_EST_INCL" hidden="1">"c12357"</definedName>
    <definedName name="IQ_RETURN_EQUITY_DET_EST_INCL_THOM" hidden="1">"c12380"</definedName>
    <definedName name="IQ_RETURN_EQUITY_DET_EST_ORIGIN" hidden="1">"c12592"</definedName>
    <definedName name="IQ_RETURN_EQUITY_DET_EST_ORIGIN_THOM" hidden="1">"c12618"</definedName>
    <definedName name="IQ_RETURN_EQUITY_DET_EST_THOM" hidden="1">"c12098"</definedName>
    <definedName name="IQ_RETURN_EQUITY_EST" hidden="1">"c3535"</definedName>
    <definedName name="IQ_RETURN_EQUITY_EST_REUT" hidden="1">"c3983"</definedName>
    <definedName name="IQ_RETURN_EQUITY_EST_THOM" hidden="1">"c5479"</definedName>
    <definedName name="IQ_RETURN_EQUITY_FDIC" hidden="1">"c6732"</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EST_THOM" hidden="1">"c5283"</definedName>
    <definedName name="IQ_RETURN_EQUITY_HIGH_GUIDANCE" hidden="1">"c4182"</definedName>
    <definedName name="IQ_RETURN_EQUITY_LOW_EST" hidden="1">"c3537"</definedName>
    <definedName name="IQ_RETURN_EQUITY_LOW_EST_REUT" hidden="1">"c3986"</definedName>
    <definedName name="IQ_RETURN_EQUITY_LOW_EST_THOM" hidden="1">"c5284"</definedName>
    <definedName name="IQ_RETURN_EQUITY_LOW_GUIDANCE" hidden="1">"c4222"</definedName>
    <definedName name="IQ_RETURN_EQUITY_MEDIAN_EST" hidden="1">"c3538"</definedName>
    <definedName name="IQ_RETURN_EQUITY_MEDIAN_EST_REUT" hidden="1">"c3984"</definedName>
    <definedName name="IQ_RETURN_EQUITY_MEDIAN_EST_THOM" hidden="1">"c5282"</definedName>
    <definedName name="IQ_RETURN_EQUITY_NUM_EST" hidden="1">"c3533"</definedName>
    <definedName name="IQ_RETURN_EQUITY_NUM_EST_REUT" hidden="1">"c3987"</definedName>
    <definedName name="IQ_RETURN_EQUITY_NUM_EST_THOM" hidden="1">"c5285"</definedName>
    <definedName name="IQ_RETURN_EQUITY_STDDEV_EST" hidden="1">"c3534"</definedName>
    <definedName name="IQ_RETURN_EQUITY_STDDEV_EST_REUT" hidden="1">"c3988"</definedName>
    <definedName name="IQ_RETURN_EQUITY_STDDEV_EST_THOM" hidden="1">"c5286"</definedName>
    <definedName name="IQ_RETURN_INVESTMENT" hidden="1">"c1117"</definedName>
    <definedName name="IQ_REV" hidden="1">"c1122"</definedName>
    <definedName name="IQ_REV_AP" hidden="1">"c8873"</definedName>
    <definedName name="IQ_REV_AP_ABS" hidden="1">"c8892"</definedName>
    <definedName name="IQ_REV_BEFORE_LL" hidden="1">"c1123"</definedName>
    <definedName name="IQ_REV_DET_EST" hidden="1">"c12065"</definedName>
    <definedName name="IQ_REV_DET_EST_CURRENCY" hidden="1">"c12472"</definedName>
    <definedName name="IQ_REV_DET_EST_CURRENCY_THOM" hidden="1">"c12495"</definedName>
    <definedName name="IQ_REV_DET_EST_DATE" hidden="1">"c12218"</definedName>
    <definedName name="IQ_REV_DET_EST_DATE_THOM" hidden="1">"c12246"</definedName>
    <definedName name="IQ_REV_DET_EST_INCL" hidden="1">"c12355"</definedName>
    <definedName name="IQ_REV_DET_EST_INCL_THOM" hidden="1">"c12378"</definedName>
    <definedName name="IQ_REV_DET_EST_ORIGIN" hidden="1">"c12590"</definedName>
    <definedName name="IQ_REV_DET_EST_ORIGIN_THOM" hidden="1">"c12616"</definedName>
    <definedName name="IQ_REV_DET_EST_THOM" hidden="1">"c12096"</definedName>
    <definedName name="IQ_REV_NAME_AP" hidden="1">"c8911"</definedName>
    <definedName name="IQ_REV_NAME_AP_ABS" hidden="1">"c8930"</definedName>
    <definedName name="IQ_REV_STDDEV_EST" hidden="1">"c1124"</definedName>
    <definedName name="IQ_REV_STDDEV_EST_CIQ" hidden="1">"c3621"</definedName>
    <definedName name="IQ_REV_STDDEV_EST_REUT" hidden="1">"c3639"</definedName>
    <definedName name="IQ_REV_STDDEV_EST_THOM" hidden="1">"c3657"</definedName>
    <definedName name="IQ_REV_UTI" hidden="1">"c1125"</definedName>
    <definedName name="IQ_REVALUATION_GAINS_FDIC" hidden="1">"c6428"</definedName>
    <definedName name="IQ_REVALUATION_LOSSES_FDIC" hidden="1">"c6429"</definedName>
    <definedName name="IQ_REVENUE" hidden="1">"c1122"</definedName>
    <definedName name="IQ_REVENUE_10K" hidden="1">"IQ_REVENUE_10K"</definedName>
    <definedName name="IQ_REVENUE_10Q" hidden="1">"IQ_REVENUE_10Q"</definedName>
    <definedName name="IQ_REVENUE_10Q1" hidden="1">"IQ_REVENUE_10Q1"</definedName>
    <definedName name="IQ_REVENUE_ACT_OR_EST" hidden="1">"c2214"</definedName>
    <definedName name="IQ_REVENUE_ACT_OR_EST_CIQ" hidden="1">"c5059"</definedName>
    <definedName name="IQ_REVENUE_ACT_OR_EST_REUT" hidden="1">"c5461"</definedName>
    <definedName name="IQ_REVENUE_ACT_OR_EST_THOM" hidden="1">"c5299"</definedName>
    <definedName name="IQ_REVENUE_EST" localSheetId="20" hidden="1">"c1126"</definedName>
    <definedName name="IQ_REVENUE_EST" hidden="1">"IQ_REVENUE_EST"</definedName>
    <definedName name="IQ_REVENUE_EST_1" hidden="1">"IQ_REVENUE_EST_1"</definedName>
    <definedName name="IQ_REVENUE_EST_BOTTOM_UP" hidden="1">"c5488"</definedName>
    <definedName name="IQ_REVENUE_EST_BOTTOM_UP_REUT" hidden="1">"c5496"</definedName>
    <definedName name="IQ_REVENUE_EST_CIQ" hidden="1">"c3616"</definedName>
    <definedName name="IQ_REVENUE_EST_REUT" hidden="1">"c3634"</definedName>
    <definedName name="IQ_REVENUE_EST_THOM" hidden="1">"c3652"</definedName>
    <definedName name="IQ_REVENUE_GROWTH_1" hidden="1">"IQ_REVENUE_GROWTH_1"</definedName>
    <definedName name="IQ_REVENUE_GROWTH_2" hidden="1">"IQ_REVENUE_GROWTH_2"</definedName>
    <definedName name="IQ_REVENUE_GUIDANCE" hidden="1">"c4519"</definedName>
    <definedName name="IQ_REVENUE_HIGH_EST" hidden="1">"c1127"</definedName>
    <definedName name="IQ_REVENUE_HIGH_EST_CIQ" hidden="1">"c3618"</definedName>
    <definedName name="IQ_REVENUE_HIGH_EST_REUT" hidden="1">"c3636"</definedName>
    <definedName name="IQ_REVENUE_HIGH_EST_THOM" hidden="1">"c3654"</definedName>
    <definedName name="IQ_REVENUE_HIGH_GUIDANCE" hidden="1">"c4169"</definedName>
    <definedName name="IQ_REVENUE_LOW_EST" hidden="1">"c1128"</definedName>
    <definedName name="IQ_REVENUE_LOW_EST_CIQ" hidden="1">"c3619"</definedName>
    <definedName name="IQ_REVENUE_LOW_EST_REUT" hidden="1">"c3637"</definedName>
    <definedName name="IQ_REVENUE_LOW_EST_THOM" hidden="1">"c3655"</definedName>
    <definedName name="IQ_REVENUE_LOW_GUIDANCE" hidden="1">"c4209"</definedName>
    <definedName name="IQ_REVENUE_MEDIAN_EST" hidden="1">"c1662"</definedName>
    <definedName name="IQ_REVENUE_MEDIAN_EST_CIQ" hidden="1">"c3617"</definedName>
    <definedName name="IQ_REVENUE_MEDIAN_EST_REUT" hidden="1">"c3635"</definedName>
    <definedName name="IQ_REVENUE_MEDIAN_EST_THOM" hidden="1">"c3653"</definedName>
    <definedName name="IQ_REVENUE_NO_EST" hidden="1">"c263"</definedName>
    <definedName name="IQ_REVENUE_NUM_EST" hidden="1">"c1129"</definedName>
    <definedName name="IQ_REVENUE_NUM_EST_CIQ" hidden="1">"c3620"</definedName>
    <definedName name="IQ_REVENUE_NUM_EST_REUT" hidden="1">"c3638"</definedName>
    <definedName name="IQ_REVENUE_NUM_EST_THOM" hidden="1">"c3656"</definedName>
    <definedName name="IQ_REVISION_DATE_" hidden="1">39905.7941203704</definedName>
    <definedName name="IQ_REVOLVING_SECURED_1_–4_NON_ACCRUAL_FFIEC" hidden="1">"c15565"</definedName>
    <definedName name="IQ_RISK_ADJ_BANK_ASSETS" hidden="1">"c2670"</definedName>
    <definedName name="IQ_RISK_WEIGHTED_ASSETS_FDIC" hidden="1">"c6370"</definedName>
    <definedName name="IQ_ROYALTY_REVENUE_COAL" hidden="1">"c15932"</definedName>
    <definedName name="IQ_RSI" hidden="1">"c12704"</definedName>
    <definedName name="IQ_RSI_ADJ" hidden="1">"c12705"</definedName>
    <definedName name="IQ_SALARIED_WORKFORCE" hidden="1">"c7010"</definedName>
    <definedName name="IQ_SALARIED_WORKFORCE_APR" hidden="1">"c7670"</definedName>
    <definedName name="IQ_SALARIED_WORKFORCE_APR_FC" hidden="1">"c8550"</definedName>
    <definedName name="IQ_SALARIED_WORKFORCE_FC" hidden="1">"c7890"</definedName>
    <definedName name="IQ_SALARIED_WORKFORCE_POP" hidden="1">"c7230"</definedName>
    <definedName name="IQ_SALARIED_WORKFORCE_POP_FC" hidden="1">"c8110"</definedName>
    <definedName name="IQ_SALARIED_WORKFORCE_YOY" hidden="1">"c7450"</definedName>
    <definedName name="IQ_SALARIED_WORKFORCE_YOY_FC" hidden="1">"c8330"</definedName>
    <definedName name="IQ_SALARY" hidden="1">"c1130"</definedName>
    <definedName name="IQ_SALARY_FDIC" hidden="1">"c6576"</definedName>
    <definedName name="IQ_SALE_CONVERSION_RETIREMENT_STOCK_FDIC" hidden="1">"c6661"</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AVINGS_RATE_DISP_INC_PCT" hidden="1">"c7011"</definedName>
    <definedName name="IQ_SAVINGS_RATE_DISP_INC_PCT_FC" hidden="1">"c7891"</definedName>
    <definedName name="IQ_SAVINGS_RATE_DISP_INC_PCT_POP" hidden="1">"c7231"</definedName>
    <definedName name="IQ_SAVINGS_RATE_DISP_INC_PCT_POP_FC" hidden="1">"c8111"</definedName>
    <definedName name="IQ_SAVINGS_RATE_DISP_INC_PCT_YOY" hidden="1">"c7451"</definedName>
    <definedName name="IQ_SAVINGS_RATE_DISP_INC_PCT_YOY_FC" hidden="1">"c8331"</definedName>
    <definedName name="IQ_SAVINGS_RATE_GDP_PCT" hidden="1">"c7012"</definedName>
    <definedName name="IQ_SAVINGS_RATE_GDP_PCT_FC" hidden="1">"c7892"</definedName>
    <definedName name="IQ_SAVINGS_RATE_GDP_PCT_POP" hidden="1">"c7232"</definedName>
    <definedName name="IQ_SAVINGS_RATE_GDP_PCT_POP_FC" hidden="1">"c8112"</definedName>
    <definedName name="IQ_SAVINGS_RATE_GDP_PCT_YOY" hidden="1">"c7452"</definedName>
    <definedName name="IQ_SAVINGS_RATE_GDP_PCT_YOY_FC" hidden="1">"c8332"</definedName>
    <definedName name="IQ_SAVINGS_RATE_PERSONAL_INC_PCT" hidden="1">"c7013"</definedName>
    <definedName name="IQ_SAVINGS_RATE_PERSONAL_INC_PCT_FC" hidden="1">"c7893"</definedName>
    <definedName name="IQ_SAVINGS_RATE_PERSONAL_INC_PCT_POP" hidden="1">"c7233"</definedName>
    <definedName name="IQ_SAVINGS_RATE_PERSONAL_INC_PCT_POP_FC" hidden="1">"c8113"</definedName>
    <definedName name="IQ_SAVINGS_RATE_PERSONAL_INC_PCT_YOY" hidden="1">"c7453"</definedName>
    <definedName name="IQ_SAVINGS_RATE_PERSONAL_INC_PCT_YOY_FC" hidden="1">"c8333"</definedName>
    <definedName name="IQ_SEC_PURCHASED_RESELL" hidden="1">"c5513"</definedName>
    <definedName name="IQ_SECUR_RECEIV" hidden="1">"c1151"</definedName>
    <definedName name="IQ_SECURED_1_4_FAMILY_RESIDENTIAL_CHARGE_OFFS_FDIC" hidden="1">"c6590"</definedName>
    <definedName name="IQ_SECURED_1_4_FAMILY_RESIDENTIAL_NET_CHARGE_OFFS_FDIC" hidden="1">"c6628"</definedName>
    <definedName name="IQ_SECURED_1_4_FAMILY_RESIDENTIAL_RECOVERIES_FDIC" hidden="1">"c6609"</definedName>
    <definedName name="IQ_SECURED_DEBT" hidden="1">"c2546"</definedName>
    <definedName name="IQ_SECURED_DEBT_PCT" hidden="1">"c2547"</definedName>
    <definedName name="IQ_SECURED_FARMLAND_CHARGE_OFFS_FDIC" hidden="1">"c6593"</definedName>
    <definedName name="IQ_SECURED_FARMLAND_NET_CHARGE_OFFS_FDIC" hidden="1">"c6631"</definedName>
    <definedName name="IQ_SECURED_FARMLAND_RECOVERIES_FDIC" hidden="1">"c6612"</definedName>
    <definedName name="IQ_SECURED_MULTIFAMILY_RESIDENTIAL_CHARGE_OFFS_FDIC" hidden="1">"c6591"</definedName>
    <definedName name="IQ_SECURED_MULTIFAMILY_RESIDENTIAL_NET_CHARGE_OFFS_FDIC" hidden="1">"c6629"</definedName>
    <definedName name="IQ_SECURED_MULTIFAMILY_RESIDENTIAL_RECOVERIES_FDIC" hidden="1">"c6610"</definedName>
    <definedName name="IQ_SECURED_NONFARM_NONRESIDENTIAL_CHARGE_OFFS_FDIC" hidden="1">"c6592"</definedName>
    <definedName name="IQ_SECURED_NONFARM_NONRESIDENTIAL_NET_CHARGE_OFFS_FDIC" hidden="1">"c6630"</definedName>
    <definedName name="IQ_SECURED_NONFARM_NONRESIDENTIAL_RECOVERIES_FDIC" hidden="1">"c6611"</definedName>
    <definedName name="IQ_SECURITIES_GAINS_FDIC" hidden="1">"c6584"</definedName>
    <definedName name="IQ_SECURITIES_ISSUED_STATES_FDIC" hidden="1">"c6300"</definedName>
    <definedName name="IQ_SECURITIES_LENT_FDIC" hidden="1">"c6532"</definedName>
    <definedName name="IQ_SECURITIES_UNDERWRITING_FDIC" hidden="1">"c6529"</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DOL" hidden="1">"c12042"</definedName>
    <definedName name="IQ_SEMI_BACKLOG" hidden="1">"c10005"</definedName>
    <definedName name="IQ_SEMI_BACKLOG_AVG_PRICE" hidden="1">"c10006"</definedName>
    <definedName name="IQ_SEMI_BACKLOG_VALUE" hidden="1">"c10007"</definedName>
    <definedName name="IQ_SEMI_BOOK_TO_BILL_RATIO" hidden="1">"c10008"</definedName>
    <definedName name="IQ_SEMI_ORDER_AVG_PRICE" hidden="1">"c10002"</definedName>
    <definedName name="IQ_SEMI_ORDER_VALUE" hidden="1">"c10003"</definedName>
    <definedName name="IQ_SEMI_ORDER_VALUE_CHANGE" hidden="1">"c10004"</definedName>
    <definedName name="IQ_SEMI_ORDERS" hidden="1">"c10001"</definedName>
    <definedName name="IQ_SEMI_WARRANTY_RES_ACQ" hidden="1">"c10011"</definedName>
    <definedName name="IQ_SEMI_WARRANTY_RES_BEG" hidden="1">"c10009"</definedName>
    <definedName name="IQ_SEMI_WARRANTY_RES_END" hidden="1">"c10014"</definedName>
    <definedName name="IQ_SEMI_WARRANTY_RES_ISS" hidden="1">"c10010"</definedName>
    <definedName name="IQ_SEMI_WARRANTY_RES_OTHER" hidden="1">"c10013"</definedName>
    <definedName name="IQ_SEMI_WARRANTY_RES_PAY" hidden="1">"c10012"</definedName>
    <definedName name="IQ_SEPARATE_ACCT_ASSETS" hidden="1">"c1155"</definedName>
    <definedName name="IQ_SEPARATE_ACCT_LIAB" hidden="1">"c1156"</definedName>
    <definedName name="IQ_SERV_CHARGE_DEPOSITS" hidden="1">"c1157"</definedName>
    <definedName name="IQ_SERVICE_CHARGES_FDIC" hidden="1">"c6572"</definedName>
    <definedName name="IQ_SERVICE_FEE" hidden="1">"c8951"</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"c83"</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INTEREST_VOLUME" hidden="1">"c228"</definedName>
    <definedName name="IQ_SHORT_TERM_INVEST" hidden="1">"c1197"</definedName>
    <definedName name="IQ_SMALL_INT_BEAR_CD" hidden="1">"c1166"</definedName>
    <definedName name="IQ_SOC_SEC_RECEIPTS_SAAR_USD_APR_FC" hidden="1">"c12005"</definedName>
    <definedName name="IQ_SOC_SEC_RECEIPTS_SAAR_USD_FC" hidden="1">"c12002"</definedName>
    <definedName name="IQ_SOC_SEC_RECEIPTS_SAAR_USD_POP_FC" hidden="1">"c12003"</definedName>
    <definedName name="IQ_SOC_SEC_RECEIPTS_SAAR_USD_YOY_FC" hidden="1">"c12004"</definedName>
    <definedName name="IQ_SOC_SEC_RECEIPTS_USD_APR_FC" hidden="1">"c12001"</definedName>
    <definedName name="IQ_SOC_SEC_RECEIPTS_USD_FC" hidden="1">"c11998"</definedName>
    <definedName name="IQ_SOC_SEC_RECEIPTS_USD_POP_FC" hidden="1">"c11999"</definedName>
    <definedName name="IQ_SOC_SEC_RECEIPTS_USD_YOY_FC" hidden="1">"c12000"</definedName>
    <definedName name="IQ_SOCIAL_SEC_RECEIPTS" hidden="1">"c7015"</definedName>
    <definedName name="IQ_SOCIAL_SEC_RECEIPTS_APR" hidden="1">"c7675"</definedName>
    <definedName name="IQ_SOCIAL_SEC_RECEIPTS_APR_FC" hidden="1">"c8555"</definedName>
    <definedName name="IQ_SOCIAL_SEC_RECEIPTS_FC" hidden="1">"c7895"</definedName>
    <definedName name="IQ_SOCIAL_SEC_RECEIPTS_POP" hidden="1">"c7235"</definedName>
    <definedName name="IQ_SOCIAL_SEC_RECEIPTS_POP_FC" hidden="1">"c8115"</definedName>
    <definedName name="IQ_SOCIAL_SEC_RECEIPTS_SAAR" hidden="1">"c7016"</definedName>
    <definedName name="IQ_SOCIAL_SEC_RECEIPTS_SAAR_APR" hidden="1">"c7676"</definedName>
    <definedName name="IQ_SOCIAL_SEC_RECEIPTS_SAAR_APR_FC" hidden="1">"c8556"</definedName>
    <definedName name="IQ_SOCIAL_SEC_RECEIPTS_SAAR_FC" hidden="1">"c7896"</definedName>
    <definedName name="IQ_SOCIAL_SEC_RECEIPTS_SAAR_POP" hidden="1">"c7236"</definedName>
    <definedName name="IQ_SOCIAL_SEC_RECEIPTS_SAAR_POP_FC" hidden="1">"c8116"</definedName>
    <definedName name="IQ_SOCIAL_SEC_RECEIPTS_SAAR_YOY" hidden="1">"c7456"</definedName>
    <definedName name="IQ_SOCIAL_SEC_RECEIPTS_SAAR_YOY_FC" hidden="1">"c8336"</definedName>
    <definedName name="IQ_SOCIAL_SEC_RECEIPTS_YOY" hidden="1">"c7455"</definedName>
    <definedName name="IQ_SOCIAL_SEC_RECEIPTS_YOY_FC" hidden="1">"c8335"</definedName>
    <definedName name="IQ_SOFTWARE" hidden="1">"c1167"</definedName>
    <definedName name="IQ_SOURCE" hidden="1">"c1168"</definedName>
    <definedName name="IQ_SP" hidden="1">"c2171"</definedName>
    <definedName name="IQ_SP_BANK" hidden="1">"c2637"</definedName>
    <definedName name="IQ_SP_BANK_ACTION" hidden="1">"c2636"</definedName>
    <definedName name="IQ_SP_BANK_DATE" hidden="1">"c2635"</definedName>
    <definedName name="IQ_SP_DATE" hidden="1">"c2172"</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C_ACTION" hidden="1">"c2644"</definedName>
    <definedName name="IQ_SP_ISSUE_LC_DATE" hidden="1">"c2643"</definedName>
    <definedName name="IQ_SP_ISSUE_LC_LT" hidden="1">"c2645"</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Q_FT_LEASED_GROSS_CONSOL" hidden="1">"c8820"</definedName>
    <definedName name="IQ_SQ_FT_LEASED_GROSS_MANAGED" hidden="1">"c8822"</definedName>
    <definedName name="IQ_SQ_FT_LEASED_GROSS_OTHER" hidden="1">"c8823"</definedName>
    <definedName name="IQ_SQ_FT_LEASED_GROSS_TOTAL" hidden="1">"c8824"</definedName>
    <definedName name="IQ_SQ_FT_LEASED_GROSS_UNCONSOL" hidden="1">"c8821"</definedName>
    <definedName name="IQ_SQ_FT_LEASED_NET_CONSOL" hidden="1">"c8825"</definedName>
    <definedName name="IQ_SQ_FT_LEASED_NET_MANAGED" hidden="1">"c8827"</definedName>
    <definedName name="IQ_SQ_FT_LEASED_NET_OTHER" hidden="1">"c8828"</definedName>
    <definedName name="IQ_SQ_FT_LEASED_NET_TOTAL" hidden="1">"c8829"</definedName>
    <definedName name="IQ_SQ_FT_LEASED_NET_UNCONSOL" hidden="1">"c8826"</definedName>
    <definedName name="IQ_SQ_METER_LEASED_GROSS_CONSOL" hidden="1">"c8830"</definedName>
    <definedName name="IQ_SQ_METER_LEASED_GROSS_MANAGED" hidden="1">"c8832"</definedName>
    <definedName name="IQ_SQ_METER_LEASED_GROSS_OTHER" hidden="1">"c8833"</definedName>
    <definedName name="IQ_SQ_METER_LEASED_GROSS_TOTAL" hidden="1">"c8834"</definedName>
    <definedName name="IQ_SQ_METER_LEASED_GROSS_UNCONSOL" hidden="1">"c8831"</definedName>
    <definedName name="IQ_SQ_METER_LEASED_NET_CONSOL" hidden="1">"c8835"</definedName>
    <definedName name="IQ_SQ_METER_LEASED_NET_MANAGED" hidden="1">"c8837"</definedName>
    <definedName name="IQ_SQ_METER_LEASED_NET_OTHER" hidden="1">"c8838"</definedName>
    <definedName name="IQ_SQ_METER_LEASED_NET_TOTAL" hidden="1">"c8839"</definedName>
    <definedName name="IQ_SQ_METER_LEASED_NET_UNCONSOL" hidden="1">"c8836"</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ND_REC_DET_EST" hidden="1">"c12069"</definedName>
    <definedName name="IQ_STAND_REC_DET_EST_DATE" hidden="1">"c12222"</definedName>
    <definedName name="IQ_STAND_REC_DET_EST_DATE_THOM" hidden="1">"c12250"</definedName>
    <definedName name="IQ_STAND_REC_DET_EST_ORIGIN" hidden="1">"c12594"</definedName>
    <definedName name="IQ_STAND_REC_DET_EST_ORIGIN_THOM" hidden="1">"c12620"</definedName>
    <definedName name="IQ_STAND_REC_DET_EST_THOM" hidden="1">"c12100"</definedName>
    <definedName name="IQ_STAND_REC_NUM_DET_EST" hidden="1">"c12068"</definedName>
    <definedName name="IQ_STAND_REC_NUM_DET_EST_DATE" hidden="1">"c12221"</definedName>
    <definedName name="IQ_STAND_REC_NUM_DET_EST_DATE_THOM" hidden="1">"c12249"</definedName>
    <definedName name="IQ_STAND_REC_NUM_DET_EST_ORIGIN" hidden="1">"c12593"</definedName>
    <definedName name="IQ_STAND_REC_NUM_DET_EST_ORIGIN_THOM" hidden="1">"c12619"</definedName>
    <definedName name="IQ_STAND_REC_NUM_DET_EST_THOM" hidden="1">"c12099"</definedName>
    <definedName name="IQ_STATE" hidden="1">"c1200"</definedName>
    <definedName name="IQ_STATE_LOCAL_SPENDING_SAAR" hidden="1">"c7017"</definedName>
    <definedName name="IQ_STATE_LOCAL_SPENDING_SAAR_APR" hidden="1">"c7677"</definedName>
    <definedName name="IQ_STATE_LOCAL_SPENDING_SAAR_APR_FC" hidden="1">"c8557"</definedName>
    <definedName name="IQ_STATE_LOCAL_SPENDING_SAAR_FC" hidden="1">"c7897"</definedName>
    <definedName name="IQ_STATE_LOCAL_SPENDING_SAAR_POP" hidden="1">"c7237"</definedName>
    <definedName name="IQ_STATE_LOCAL_SPENDING_SAAR_POP_FC" hidden="1">"c8117"</definedName>
    <definedName name="IQ_STATE_LOCAL_SPENDING_SAAR_YOY" hidden="1">"c7457"</definedName>
    <definedName name="IQ_STATE_LOCAL_SPENDING_SAAR_YOY_FC" hidden="1">"c8337"</definedName>
    <definedName name="IQ_STATES_NONTRANSACTION_ACCOUNTS_FDIC" hidden="1">"c6547"</definedName>
    <definedName name="IQ_STATES_TOTAL_DEPOSITS_FDIC" hidden="1">"c6473"</definedName>
    <definedName name="IQ_STATES_TRANSACTION_ACCOUNTS_FDIC" hidden="1">"c6539"</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ATEGY_NOTE" hidden="1">"c6791"</definedName>
    <definedName name="IQ_STRIKE_PRICE_ISSUED" hidden="1">"c1645"</definedName>
    <definedName name="IQ_STRIKE_PRICE_OS" hidden="1">"c1646"</definedName>
    <definedName name="IQ_STRUCT_FIN_CLASS" hidden="1">"c8950"</definedName>
    <definedName name="IQ_STRUCT_FIN_SERIES" hidden="1">"c8956"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FDIC" hidden="1">"c6346"</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URPLUS_FDIC" hidden="1">"c6351"</definedName>
    <definedName name="IQ_SVA" hidden="1">"c1214"</definedName>
    <definedName name="IQ_TARGET_PRICE_DET_EST" hidden="1">"c12070"</definedName>
    <definedName name="IQ_TARGET_PRICE_DET_EST_CURRENCY" hidden="1">"c12475"</definedName>
    <definedName name="IQ_TARGET_PRICE_DET_EST_CURRENCY_THOM" hidden="1">"c12498"</definedName>
    <definedName name="IQ_TARGET_PRICE_DET_EST_DATE" hidden="1">"c12223"</definedName>
    <definedName name="IQ_TARGET_PRICE_DET_EST_DATE_THOM" hidden="1">"c12251"</definedName>
    <definedName name="IQ_TARGET_PRICE_DET_EST_INCL" hidden="1">"c12358"</definedName>
    <definedName name="IQ_TARGET_PRICE_DET_EST_INCL_THOM" hidden="1">"c12381"</definedName>
    <definedName name="IQ_TARGET_PRICE_DET_EST_ORIGIN" hidden="1">"c12729"</definedName>
    <definedName name="IQ_TARGET_PRICE_DET_EST_ORIGIN_THOM" hidden="1">"c12621"</definedName>
    <definedName name="IQ_TARGET_PRICE_DET_EST_THOM" hidden="1">"c12101"</definedName>
    <definedName name="IQ_TARGET_PRICE_LASTCLOSE" hidden="1">"c1855"</definedName>
    <definedName name="IQ_TARGET_PRICE_NUM" hidden="1">"c1653"</definedName>
    <definedName name="IQ_TARGET_PRICE_NUM_CIQ" hidden="1">"c4661"</definedName>
    <definedName name="IQ_TARGET_PRICE_NUM_REUT" hidden="1">"c5319"</definedName>
    <definedName name="IQ_TARGET_PRICE_NUM_THOM" hidden="1">"c5098"</definedName>
    <definedName name="IQ_TARGET_PRICE_STDDEV" hidden="1">"c1654"</definedName>
    <definedName name="IQ_TARGET_PRICE_STDDEV_CIQ" hidden="1">"c4662"</definedName>
    <definedName name="IQ_TARGET_PRICE_STDDEV_REUT" hidden="1">"c5320"</definedName>
    <definedName name="IQ_TARGET_PRICE_STDDEV_THOM" hidden="1">"c5099"</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AX_OTHER_EXP_AP" hidden="1">"c8878"</definedName>
    <definedName name="IQ_TAX_OTHER_EXP_AP_ABS" hidden="1">"c8897"</definedName>
    <definedName name="IQ_TAX_OTHER_EXP_NAME_AP" hidden="1">"c8916"</definedName>
    <definedName name="IQ_TAX_OTHER_EXP_NAME_AP_ABS" hidden="1">"c8935"</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MPLATE_BS" hidden="1">"c1211"</definedName>
    <definedName name="IQ_TEMPLATE_CF" hidden="1">"c1212"</definedName>
    <definedName name="IQ_TEMPLATE_IS" hidden="1">"c1213"</definedName>
    <definedName name="IQ_TENANT" hidden="1">"c1218"</definedName>
    <definedName name="IQ_TERM_LOANS" hidden="1">"c2499"</definedName>
    <definedName name="IQ_TERM_LOANS_PCT" hidden="1">"c2500"</definedName>
    <definedName name="IQ_TEV" hidden="1">"c1219"</definedName>
    <definedName name="IQ_TEV_DET_EST_CURRENCY_THOM" hidden="1">"c12499"</definedName>
    <definedName name="IQ_TEV_DET_EST_DATE_THOM" hidden="1">"c12252"</definedName>
    <definedName name="IQ_TEV_DET_EST_INCL_THOM" hidden="1">"c12382"</definedName>
    <definedName name="IQ_TEV_DET_EST_ORIGIN_THOM" hidden="1">"c12709"</definedName>
    <definedName name="IQ_TEV_DET_EST_THOM" hidden="1">"c12102"</definedName>
    <definedName name="IQ_TEV_EBIT" hidden="1">"c1220"</definedName>
    <definedName name="IQ_TEV_EBIT_AVG" hidden="1">"c1221"</definedName>
    <definedName name="IQ_TEV_EBIT_FWD" hidden="1">"c2238"</definedName>
    <definedName name="IQ_TEV_EBIT_FWD_REUT" hidden="1">"c4054"</definedName>
    <definedName name="IQ_TEV_EBIT_FWD_THOM" hidden="1">"c4061"</definedName>
    <definedName name="IQ_TEV_EBITDA" hidden="1">"c1222"</definedName>
    <definedName name="IQ_TEV_EBITDA_AVG" hidden="1">"c1223"</definedName>
    <definedName name="IQ_TEV_EBITDA_FWD" hidden="1">"c1224"</definedName>
    <definedName name="IQ_TEV_EBITDA_FWD_CIQ" hidden="1">"c4043"</definedName>
    <definedName name="IQ_TEV_EBITDA_FWD_REUT" hidden="1">"c4050"</definedName>
    <definedName name="IQ_TEV_EBITDA_FWD_THOM" hidden="1">"c4057"</definedName>
    <definedName name="IQ_TEV_EMPLOYEE_AVG" hidden="1">"c1225"</definedName>
    <definedName name="IQ_TEV_EST" hidden="1">"c4526"</definedName>
    <definedName name="IQ_TEV_EST_THOM" hidden="1">"c5529"</definedName>
    <definedName name="IQ_TEV_HIGH_EST" hidden="1">"c4527"</definedName>
    <definedName name="IQ_TEV_HIGH_EST_THOM" hidden="1">"c5530"</definedName>
    <definedName name="IQ_TEV_LOW_EST" hidden="1">"c4528"</definedName>
    <definedName name="IQ_TEV_LOW_EST_THOM" hidden="1">"c5531"</definedName>
    <definedName name="IQ_TEV_MEDIAN_EST" hidden="1">"c4529"</definedName>
    <definedName name="IQ_TEV_MEDIAN_EST_THOM" hidden="1">"c5532"</definedName>
    <definedName name="IQ_TEV_NUM_EST" hidden="1">"c4530"</definedName>
    <definedName name="IQ_TEV_NUM_EST_THOM" hidden="1">"c5533"</definedName>
    <definedName name="IQ_TEV_STDDEV_EST" hidden="1">"c4531"</definedName>
    <definedName name="IQ_TEV_STDDEV_EST_THOM" hidden="1">"c5534"</definedName>
    <definedName name="IQ_TEV_TOTAL_REV" hidden="1">"c1226"</definedName>
    <definedName name="IQ_TEV_TOTAL_REV_AVG" hidden="1">"c1227"</definedName>
    <definedName name="IQ_TEV_TOTAL_REV_FWD" hidden="1">"c1228"</definedName>
    <definedName name="IQ_TEV_TOTAL_REV_FWD_CIQ" hidden="1">"c4044"</definedName>
    <definedName name="IQ_TEV_TOTAL_REV_FWD_REUT" hidden="1">"c4051"</definedName>
    <definedName name="IQ_TEV_TOTAL_REV_FWD_THOM" hidden="1">"c4058"</definedName>
    <definedName name="IQ_TEV_UFCF" hidden="1">"c2208"</definedName>
    <definedName name="IQ_THREE_MONTHS_FIXED_AND_FLOATING_FDIC" hidden="1">"c6419"</definedName>
    <definedName name="IQ_THREE_MONTHS_MORTGAGE_PASS_THROUGHS_FDIC" hidden="1">"c6411"</definedName>
    <definedName name="IQ_THREE_YEAR_FIXED_AND_FLOATING_RATE_FDIC" hidden="1">"c6421"</definedName>
    <definedName name="IQ_THREE_YEAR_MORTGAGE_PASS_THROUGHS_FDIC" hidden="1">"c6413"</definedName>
    <definedName name="IQ_THREE_YEARS_LESS_FDIC" hidden="1">"c6417"</definedName>
    <definedName name="IQ_TIER_1_RISK_BASED_CAPITAL_RATIO_FDIC" hidden="1">"c6746"</definedName>
    <definedName name="IQ_TIER_ONE_CAPITAL" hidden="1">"c2667"</definedName>
    <definedName name="IQ_TIER_ONE_FDIC" hidden="1">"c6369"</definedName>
    <definedName name="IQ_TIER_ONE_RATIO" hidden="1">"c1229"</definedName>
    <definedName name="IQ_TIER_TWO_CAPITAL" hidden="1">"c2669"</definedName>
    <definedName name="IQ_TIME_DEP" hidden="1">"c1230"</definedName>
    <definedName name="IQ_TIME_DEPOSITS_LESS_THAN_100K_FDIC" hidden="1">"c6465"</definedName>
    <definedName name="IQ_TIME_DEPOSITS_MORE_THAN_100K_FDIC" hidden="1">"c6470"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SSETS_FDIC" hidden="1">"c6339"</definedName>
    <definedName name="IQ_TOTAL_ASSETS_SUBTOTAL_AP" hidden="1">"c8985"</definedName>
    <definedName name="IQ_TOTAL_ATTRIB_ORE_RESOURCES_ALUM" hidden="1">"c9241"</definedName>
    <definedName name="IQ_TOTAL_ATTRIB_ORE_RESOURCES_COP" hidden="1">"c9185"</definedName>
    <definedName name="IQ_TOTAL_ATTRIB_ORE_RESOURCES_DIAM" hidden="1">"c9665"</definedName>
    <definedName name="IQ_TOTAL_ATTRIB_ORE_RESOURCES_GOLD" hidden="1">"c9026"</definedName>
    <definedName name="IQ_TOTAL_ATTRIB_ORE_RESOURCES_IRON" hidden="1">"c9400"</definedName>
    <definedName name="IQ_TOTAL_ATTRIB_ORE_RESOURCES_LEAD" hidden="1">"c9453"</definedName>
    <definedName name="IQ_TOTAL_ATTRIB_ORE_RESOURCES_MANG" hidden="1">"c9506"</definedName>
    <definedName name="IQ_TOTAL_ATTRIB_ORE_RESOURCES_MOLYB" hidden="1">"c9718"</definedName>
    <definedName name="IQ_TOTAL_ATTRIB_ORE_RESOURCES_NICK" hidden="1">"c9294"</definedName>
    <definedName name="IQ_TOTAL_ATTRIB_ORE_RESOURCES_PLAT" hidden="1">"c9132"</definedName>
    <definedName name="IQ_TOTAL_ATTRIB_ORE_RESOURCES_SILVER" hidden="1">"c9079"</definedName>
    <definedName name="IQ_TOTAL_ATTRIB_ORE_RESOURCES_TITAN" hidden="1">"c9559"</definedName>
    <definedName name="IQ_TOTAL_ATTRIB_ORE_RESOURCES_URAN" hidden="1">"c9612"</definedName>
    <definedName name="IQ_TOTAL_ATTRIB_ORE_RESOURCES_ZINC" hidden="1">"c9347"</definedName>
    <definedName name="IQ_TOTAL_AVG_CE_TOTAL_AVG_ASSETS" hidden="1">"c1241"</definedName>
    <definedName name="IQ_TOTAL_AVG_EQUITY_TOTAL_AVG_ASSETS" hidden="1">"c1242"</definedName>
    <definedName name="IQ_TOTAL_BANK_CAPITAL" hidden="1">"c2668"</definedName>
    <definedName name="IQ_TOTAL_BEDS" hidden="1">"c8785"</definedName>
    <definedName name="IQ_TOTAL_CA" hidden="1">"c1243"</definedName>
    <definedName name="IQ_TOTAL_CA_SUBTOTAL_AP" hidden="1">"c8986"</definedName>
    <definedName name="IQ_TOTAL_CAP" hidden="1">"c1507"</definedName>
    <definedName name="IQ_TOTAL_CAPITAL_RATIO" hidden="1">"c1244"</definedName>
    <definedName name="IQ_TOTAL_CASH_DIVID" hidden="1">"c1266"</definedName>
    <definedName name="IQ_TOTAL_CASH_FINAN" hidden="1">"c119"</definedName>
    <definedName name="IQ_TOTAL_CASH_INVEST" hidden="1">"c121"</definedName>
    <definedName name="IQ_TOTAL_CASH_OPER" hidden="1">"c122"</definedName>
    <definedName name="IQ_TOTAL_CHARGE_OFFS_FDIC" hidden="1">"c6603"</definedName>
    <definedName name="IQ_TOTAL_CHURN" hidden="1">"c2122"</definedName>
    <definedName name="IQ_TOTAL_CL" hidden="1">"c1245"</definedName>
    <definedName name="IQ_TOTAL_CL_SUBTOTAL_AP" hidden="1">"c8987"</definedName>
    <definedName name="IQ_TOTAL_COAL_PRODUCTION_COAL" hidden="1">"c9824"</definedName>
    <definedName name="IQ_TOTAL_COMMON" hidden="1">"c1022"</definedName>
    <definedName name="IQ_TOTAL_COMMON_EQUITY" hidden="1">"c1246"</definedName>
    <definedName name="IQ_TOTAL_CURRENT_ASSETS" hidden="1">"c1243"</definedName>
    <definedName name="IQ_TOTAL_CURRENT_LIAB" hidden="1">"c1245"</definedName>
    <definedName name="IQ_TOTAL_DEBT" hidden="1">"c1247"</definedName>
    <definedName name="IQ_TOTAL_DEBT_CAPITAL" hidden="1">"c1248"</definedName>
    <definedName name="IQ_TOTAL_DEBT_CURRENT" hidden="1">"c6190"</definedName>
    <definedName name="IQ_TOTAL_DEBT_DUE" hidden="1">"c2509"</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ON_CURRENT" hidden="1">"c6191"</definedName>
    <definedName name="IQ_TOTAL_DEBT_NUM_EST" hidden="1">"c4537"</definedName>
    <definedName name="IQ_TOTAL_DEBT_OVER_EBITDA" hidden="1">"c1249"</definedName>
    <definedName name="IQ_TOTAL_DEBT_OVER_TOTAL_BV" hidden="1">"c1250"</definedName>
    <definedName name="IQ_TOTAL_DEBT_OVER_TOTAL_CAP" hidden="1">"c1248"</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ECURITIES_FDIC" hidden="1">"c6410"</definedName>
    <definedName name="IQ_TOTAL_DEBT_STDDEV_EST" hidden="1">"c4538"</definedName>
    <definedName name="IQ_TOTAL_DEPOSITS" hidden="1">"c1265"</definedName>
    <definedName name="IQ_TOTAL_DEPOSITS_FDIC" hidden="1">"c6342"</definedName>
    <definedName name="IQ_TOTAL_DIV_PAID_CF" hidden="1">"c1266"</definedName>
    <definedName name="IQ_TOTAL_EMPLOYEE" hidden="1">"c1522"</definedName>
    <definedName name="IQ_TOTAL_EMPLOYEES" hidden="1">"c1522"</definedName>
    <definedName name="IQ_TOTAL_EMPLOYEES_FDIC" hidden="1">"c6355"</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EQUITY_SUBTOTAL_AP" hidden="1">"c8989"</definedName>
    <definedName name="IQ_TOTAL_INTEREST_EXP" hidden="1">"c591"</definedName>
    <definedName name="IQ_TOTAL_INVENTORY" hidden="1">"c622"</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EQUITY_FDIC" hidden="1">"c6354"</definedName>
    <definedName name="IQ_TOTAL_LIAB_EQUITY_SUBTOTAL_AP" hidden="1">"c8988"</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"c1279"</definedName>
    <definedName name="IQ_TOTAL_LIAB_TOTAL_ASSETS" hidden="1">"c1283"</definedName>
    <definedName name="IQ_TOTAL_LIABILITIES_FDIC" hidden="1">"c6348"</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RE_RESOURCES_ALUM" hidden="1">"c9230"</definedName>
    <definedName name="IQ_TOTAL_ORE_RESOURCES_COP" hidden="1">"c9174"</definedName>
    <definedName name="IQ_TOTAL_ORE_RESOURCES_DIAM" hidden="1">"c9654"</definedName>
    <definedName name="IQ_TOTAL_ORE_RESOURCES_GOLD" hidden="1">"c9015"</definedName>
    <definedName name="IQ_TOTAL_ORE_RESOURCES_IRON" hidden="1">"c9389"</definedName>
    <definedName name="IQ_TOTAL_ORE_RESOURCES_LEAD" hidden="1">"c9442"</definedName>
    <definedName name="IQ_TOTAL_ORE_RESOURCES_MANG" hidden="1">"c9495"</definedName>
    <definedName name="IQ_TOTAL_ORE_RESOURCES_MOLYB" hidden="1">"c9707"</definedName>
    <definedName name="IQ_TOTAL_ORE_RESOURCES_NICK" hidden="1">"c9283"</definedName>
    <definedName name="IQ_TOTAL_ORE_RESOURCES_PLAT" hidden="1">"c9121"</definedName>
    <definedName name="IQ_TOTAL_ORE_RESOURCES_SILVER" hidden="1">"c9068"</definedName>
    <definedName name="IQ_TOTAL_ORE_RESOURCES_TITAN" hidden="1">"c9548"</definedName>
    <definedName name="IQ_TOTAL_ORE_RESOURCES_URAN" hidden="1">"c9601"</definedName>
    <definedName name="IQ_TOTAL_ORE_RESOURCES_ZINC" hidden="1">"c9336"</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P" hidden="1">"c8765"</definedName>
    <definedName name="IQ_TOTAL_PROVED_RESERVES_NGL" hidden="1">"c2924"</definedName>
    <definedName name="IQ_TOTAL_PROVED_RESERVES_OIL" hidden="1">"c2040"</definedName>
    <definedName name="IQ_TOTAL_RECEIV" hidden="1">"c1293"</definedName>
    <definedName name="IQ_TOTAL_RECOV_ATTRIB_RESOURCES_ALUM" hidden="1">"c9246"</definedName>
    <definedName name="IQ_TOTAL_RECOV_ATTRIB_RESOURCES_COAL" hidden="1">"c9820"</definedName>
    <definedName name="IQ_TOTAL_RECOV_ATTRIB_RESOURCES_COP" hidden="1">"c9190"</definedName>
    <definedName name="IQ_TOTAL_RECOV_ATTRIB_RESOURCES_DIAM" hidden="1">"c9670"</definedName>
    <definedName name="IQ_TOTAL_RECOV_ATTRIB_RESOURCES_GOLD" hidden="1">"c9031"</definedName>
    <definedName name="IQ_TOTAL_RECOV_ATTRIB_RESOURCES_IRON" hidden="1">"c9405"</definedName>
    <definedName name="IQ_TOTAL_RECOV_ATTRIB_RESOURCES_LEAD" hidden="1">"c9458"</definedName>
    <definedName name="IQ_TOTAL_RECOV_ATTRIB_RESOURCES_MANG" hidden="1">"c9511"</definedName>
    <definedName name="IQ_TOTAL_RECOV_ATTRIB_RESOURCES_MET_COAL" hidden="1">"c9760"</definedName>
    <definedName name="IQ_TOTAL_RECOV_ATTRIB_RESOURCES_MOLYB" hidden="1">"c9723"</definedName>
    <definedName name="IQ_TOTAL_RECOV_ATTRIB_RESOURCES_NICK" hidden="1">"c9299"</definedName>
    <definedName name="IQ_TOTAL_RECOV_ATTRIB_RESOURCES_PLAT" hidden="1">"c9137"</definedName>
    <definedName name="IQ_TOTAL_RECOV_ATTRIB_RESOURCES_SILVER" hidden="1">"c9084"</definedName>
    <definedName name="IQ_TOTAL_RECOV_ATTRIB_RESOURCES_STEAM" hidden="1">"c9790"</definedName>
    <definedName name="IQ_TOTAL_RECOV_ATTRIB_RESOURCES_TITAN" hidden="1">"c9564"</definedName>
    <definedName name="IQ_TOTAL_RECOV_ATTRIB_RESOURCES_URAN" hidden="1">"c9617"</definedName>
    <definedName name="IQ_TOTAL_RECOV_ATTRIB_RESOURCES_ZINC" hidden="1">"c9352"</definedName>
    <definedName name="IQ_TOTAL_RECOV_RESOURCES_ALUM" hidden="1">"c9236"</definedName>
    <definedName name="IQ_TOTAL_RECOV_RESOURCES_COAL" hidden="1">"c9815"</definedName>
    <definedName name="IQ_TOTAL_RECOV_RESOURCES_COP" hidden="1">"c9180"</definedName>
    <definedName name="IQ_TOTAL_RECOV_RESOURCES_DIAM" hidden="1">"c9660"</definedName>
    <definedName name="IQ_TOTAL_RECOV_RESOURCES_GOLD" hidden="1">"c9021"</definedName>
    <definedName name="IQ_TOTAL_RECOV_RESOURCES_IRON" hidden="1">"c9395"</definedName>
    <definedName name="IQ_TOTAL_RECOV_RESOURCES_LEAD" hidden="1">"c9448"</definedName>
    <definedName name="IQ_TOTAL_RECOV_RESOURCES_MANG" hidden="1">"c9501"</definedName>
    <definedName name="IQ_TOTAL_RECOV_RESOURCES_MET_COAL" hidden="1">"c9755"</definedName>
    <definedName name="IQ_TOTAL_RECOV_RESOURCES_MOLYB" hidden="1">"c9713"</definedName>
    <definedName name="IQ_TOTAL_RECOV_RESOURCES_NICK" hidden="1">"c9289"</definedName>
    <definedName name="IQ_TOTAL_RECOV_RESOURCES_PLAT" hidden="1">"c9127"</definedName>
    <definedName name="IQ_TOTAL_RECOV_RESOURCES_SILVER" hidden="1">"c9074"</definedName>
    <definedName name="IQ_TOTAL_RECOV_RESOURCES_STEAM" hidden="1">"c9785"</definedName>
    <definedName name="IQ_TOTAL_RECOV_RESOURCES_TITAN" hidden="1">"c9554"</definedName>
    <definedName name="IQ_TOTAL_RECOV_RESOURCES_URAN" hidden="1">"c9607"</definedName>
    <definedName name="IQ_TOTAL_RECOV_RESOURCES_ZINC" hidden="1">"c9342"</definedName>
    <definedName name="IQ_TOTAL_RECOVERIES_FDIC" hidden="1">"c6622"</definedName>
    <definedName name="IQ_TOTAL_RESOURCES_CALORIFIC_VALUE_COAL" hidden="1">"c9810"</definedName>
    <definedName name="IQ_TOTAL_RESOURCES_CALORIFIC_VALUE_MET_COAL" hidden="1">"c9750"</definedName>
    <definedName name="IQ_TOTAL_RESOURCES_CALORIFIC_VALUE_STEAM" hidden="1">"c9780"</definedName>
    <definedName name="IQ_TOTAL_RESOURCES_GRADE_ALUM" hidden="1">"c9231"</definedName>
    <definedName name="IQ_TOTAL_RESOURCES_GRADE_COP" hidden="1">"c9175"</definedName>
    <definedName name="IQ_TOTAL_RESOURCES_GRADE_DIAM" hidden="1">"c9655"</definedName>
    <definedName name="IQ_TOTAL_RESOURCES_GRADE_GOLD" hidden="1">"c9016"</definedName>
    <definedName name="IQ_TOTAL_RESOURCES_GRADE_IRON" hidden="1">"c9390"</definedName>
    <definedName name="IQ_TOTAL_RESOURCES_GRADE_LEAD" hidden="1">"c9443"</definedName>
    <definedName name="IQ_TOTAL_RESOURCES_GRADE_MANG" hidden="1">"c9496"</definedName>
    <definedName name="IQ_TOTAL_RESOURCES_GRADE_MOLYB" hidden="1">"c9708"</definedName>
    <definedName name="IQ_TOTAL_RESOURCES_GRADE_NICK" hidden="1">"c9284"</definedName>
    <definedName name="IQ_TOTAL_RESOURCES_GRADE_PLAT" hidden="1">"c9122"</definedName>
    <definedName name="IQ_TOTAL_RESOURCES_GRADE_SILVER" hidden="1">"c9069"</definedName>
    <definedName name="IQ_TOTAL_RESOURCES_GRADE_TITAN" hidden="1">"c9549"</definedName>
    <definedName name="IQ_TOTAL_RESOURCES_GRADE_URAN" hidden="1">"c9602"</definedName>
    <definedName name="IQ_TOTAL_RESOURCES_GRADE_ZINC" hidden="1">"c9337"</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NK_FDIC" hidden="1">"c6786"</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SUBTOTAL_AP" hidden="1">"c8975"</definedName>
    <definedName name="IQ_TOTAL_REV_UTI" hidden="1">"c1308"</definedName>
    <definedName name="IQ_TOTAL_REVENUE" hidden="1">"c1294"</definedName>
    <definedName name="IQ_TOTAL_RISK_BASED_CAPITAL_RATIO_FDIC" hidden="1">"c6747"</definedName>
    <definedName name="IQ_TOTAL_ROOMS" hidden="1">"c8789"</definedName>
    <definedName name="IQ_TOTAL_SECURITIES_FDIC" hidden="1">"c6306"</definedName>
    <definedName name="IQ_TOTAL_SPECIAL" hidden="1">"c1618"</definedName>
    <definedName name="IQ_TOTAL_SQ_FT" hidden="1">"c8781"</definedName>
    <definedName name="IQ_TOTAL_ST_BORROW" hidden="1">"c1177"</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TIME_DEPOSITS_FDIC" hidden="1">"c6497"</definedName>
    <definedName name="IQ_TOTAL_TIME_SAVINGS_DEPOSITS_FDIC" hidden="1">"c6498"</definedName>
    <definedName name="IQ_TOTAL_UNITS" hidden="1">"c8773"</definedName>
    <definedName name="IQ_TOTAL_UNUSAL" hidden="1">"c1308"</definedName>
    <definedName name="IQ_TOTAL_UNUSED_COMMITMENTS_FDIC" hidden="1">"c6536"</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ADVISORS" hidden="1">"c2387"</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PPROACH" hidden="1">"c12706"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ADVISORS" hidden="1">"c2388"</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BDEBT" hidden="1">"c2370"</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ADVISORS" hidden="1">"c2386"</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"c40"</definedName>
    <definedName name="IQ_TRADE_PRINCIPAL" hidden="1">"c1309"</definedName>
    <definedName name="IQ_TRADING_ACCOUNT_GAINS_FEES_FDIC" hidden="1">"c6573"</definedName>
    <definedName name="IQ_TRADING_ASSETS" hidden="1">"c1310"</definedName>
    <definedName name="IQ_TRADING_ASSETS_FDIC" hidden="1">"c6328"</definedName>
    <definedName name="IQ_TRADING_CURRENCY" hidden="1">"c2212"</definedName>
    <definedName name="IQ_TRADING_ITEM_CIQID" hidden="1">"c8949"</definedName>
    <definedName name="IQ_TRADING_LIABILITIES_FDIC" hidden="1">"c6344"</definedName>
    <definedName name="IQ_TRANSACTION_ACCOUNTS_FDIC" hidden="1">"c6544"</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"c1311"</definedName>
    <definedName name="IQ_TREASURY_STOCK_TRANSACTIONS_FDIC" hidden="1">"c6501"</definedName>
    <definedName name="IQ_TRUCK_ASSEMBLIES" hidden="1">"c7021"</definedName>
    <definedName name="IQ_TRUCK_ASSEMBLIES_APR" hidden="1">"c7681"</definedName>
    <definedName name="IQ_TRUCK_ASSEMBLIES_APR_FC" hidden="1">"c8561"</definedName>
    <definedName name="IQ_TRUCK_ASSEMBLIES_FC" hidden="1">"c7901"</definedName>
    <definedName name="IQ_TRUCK_ASSEMBLIES_POP" hidden="1">"c7241"</definedName>
    <definedName name="IQ_TRUCK_ASSEMBLIES_POP_FC" hidden="1">"c8121"</definedName>
    <definedName name="IQ_TRUCK_ASSEMBLIES_YOY" hidden="1">"c7461"</definedName>
    <definedName name="IQ_TRUCK_ASSEMBLIES_YOY_FC" hidden="1">"c8341"</definedName>
    <definedName name="IQ_TRUST_INC" hidden="1">"c1319"</definedName>
    <definedName name="IQ_TRUST_PREF" hidden="1">"c1320"</definedName>
    <definedName name="IQ_TRUST_PREFERRED" hidden="1">"c3029"</definedName>
    <definedName name="IQ_TRUST_PREFERRED_PCT" hidden="1">"c3030"</definedName>
    <definedName name="IQ_TRUSTEE" hidden="1">"c8959"</definedName>
    <definedName name="IQ_TWELVE_MONTHS_FIXED_AND_FLOATING_FDIC" hidden="1">"c6420"</definedName>
    <definedName name="IQ_TWELVE_MONTHS_MORTGAGE_PASS_THROUGHS_FDIC" hidden="1">"c6412"</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CONSOL_BEDS" hidden="1">"c8783"</definedName>
    <definedName name="IQ_UNCONSOL_PROP" hidden="1">"c8762"</definedName>
    <definedName name="IQ_UNCONSOL_ROOMS" hidden="1">"c8787"</definedName>
    <definedName name="IQ_UNCONSOL_SQ_FT" hidden="1">"c8778"</definedName>
    <definedName name="IQ_UNCONSOL_UNITS" hidden="1">"c8770"</definedName>
    <definedName name="IQ_UNDERWRITER" hidden="1">"c8958"</definedName>
    <definedName name="IQ_UNDERWRITING_PROFIT" hidden="1">"c9975"</definedName>
    <definedName name="IQ_UNDIVIDED_PROFITS_FDIC" hidden="1">"c6352"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EARNED_INCOME_FDIC" hidden="1">"c6324"</definedName>
    <definedName name="IQ_UNEARNED_INCOME_FOREIGN_FDIC" hidden="1">"c6385"</definedName>
    <definedName name="IQ_UNEMPLOYMENT_RATE" hidden="1">"c7023"</definedName>
    <definedName name="IQ_UNEMPLOYMENT_RATE_FC" hidden="1">"c7903"</definedName>
    <definedName name="IQ_UNEMPLOYMENT_RATE_POP" hidden="1">"c7243"</definedName>
    <definedName name="IQ_UNEMPLOYMENT_RATE_POP_FC" hidden="1">"c8123"</definedName>
    <definedName name="IQ_UNEMPLOYMENT_RATE_YOY" hidden="1">"c7463"</definedName>
    <definedName name="IQ_UNEMPLOYMENT_RATE_YOY_FC" hidden="1">"c8343"</definedName>
    <definedName name="IQ_UNIT_LABOR_COST_INDEX" hidden="1">"c7025"</definedName>
    <definedName name="IQ_UNIT_LABOR_COST_INDEX_APR" hidden="1">"c7685"</definedName>
    <definedName name="IQ_UNIT_LABOR_COST_INDEX_APR_FC" hidden="1">"c8565"</definedName>
    <definedName name="IQ_UNIT_LABOR_COST_INDEX_FC" hidden="1">"c7905"</definedName>
    <definedName name="IQ_UNIT_LABOR_COST_INDEX_PCT_CHANGE" hidden="1">"c7024"</definedName>
    <definedName name="IQ_UNIT_LABOR_COST_INDEX_PCT_CHANGE_FC" hidden="1">"c7904"</definedName>
    <definedName name="IQ_UNIT_LABOR_COST_INDEX_PCT_CHANGE_POP" hidden="1">"c7244"</definedName>
    <definedName name="IQ_UNIT_LABOR_COST_INDEX_PCT_CHANGE_POP_FC" hidden="1">"c8124"</definedName>
    <definedName name="IQ_UNIT_LABOR_COST_INDEX_PCT_CHANGE_YOY" hidden="1">"c7464"</definedName>
    <definedName name="IQ_UNIT_LABOR_COST_INDEX_PCT_CHANGE_YOY_FC" hidden="1">"c8344"</definedName>
    <definedName name="IQ_UNIT_LABOR_COST_INDEX_POP" hidden="1">"c7245"</definedName>
    <definedName name="IQ_UNIT_LABOR_COST_INDEX_POP_FC" hidden="1">"c8125"</definedName>
    <definedName name="IQ_UNIT_LABOR_COST_INDEX_YOY" hidden="1">"c7465"</definedName>
    <definedName name="IQ_UNIT_LABOR_COST_INDEX_YOY_FC" hidden="1">"c8345"</definedName>
    <definedName name="IQ_UNLEVERED_FCF" hidden="1">"c1908"</definedName>
    <definedName name="IQ_UNPAID_CLAIMS" hidden="1">"c1330"</definedName>
    <definedName name="IQ_UNPROFITABLE_INSTITUTIONS_FDIC" hidden="1">"c6722"</definedName>
    <definedName name="IQ_UNREALIZED_GAIN" hidden="1">"c1619"</definedName>
    <definedName name="IQ_UNSECURED_DEBT" hidden="1">"c2548"</definedName>
    <definedName name="IQ_UNSECURED_DEBT_PCT" hidden="1">"c2549"</definedName>
    <definedName name="IQ_UNUSED_LOAN_COMMITMENTS_FDIC" hidden="1">"c6368"</definedName>
    <definedName name="IQ_UNUSUAL_EXP" localSheetId="20" hidden="1">"c1456"</definedName>
    <definedName name="IQ_UNUSUAL_EXP" hidden="1">"c18"</definedName>
    <definedName name="IQ_US_BRANCHES_FOREIGN_BANK_LOANS_FDIC" hidden="1">"c6435"</definedName>
    <definedName name="IQ_US_BRANCHES_FOREIGN_BANKS_FDIC" hidden="1">"c6390"</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 hidden="1">"c2930"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 hidden="1">"c2932"</definedName>
    <definedName name="IQ_US_GAAP_CL_ADJ" hidden="1">"c2927"</definedName>
    <definedName name="IQ_US_GAAP_COST_REV" hidden="1">"c2965"</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 hidden="1">"c2973"</definedName>
    <definedName name="IQ_US_GAAP_DO_ADJ" hidden="1">"c2959"</definedName>
    <definedName name="IQ_US_GAAP_EXTRA_ACC_ITEMS" hidden="1">"c2972"</definedName>
    <definedName name="IQ_US_GAAP_EXTRA_ACC_ITEMS_ADJ" hidden="1">"c2958"</definedName>
    <definedName name="IQ_US_GAAP_INC_TAX" hidden="1">"c2975"</definedName>
    <definedName name="IQ_US_GAAP_INC_TAX_ADJ" hidden="1">"c2961"</definedName>
    <definedName name="IQ_US_GAAP_INTEREST_EXP" hidden="1">"c2971"</definedName>
    <definedName name="IQ_US_GAAP_INTEREST_EXP_ADJ" hidden="1">"c2957"</definedName>
    <definedName name="IQ_US_GAAP_LIAB_LT" hidden="1">"c2933"</definedName>
    <definedName name="IQ_US_GAAP_LIAB_LT_ADJ" hidden="1">"c2928"</definedName>
    <definedName name="IQ_US_GAAP_LIAB_TOTAL_LIAB" hidden="1">"c2933"</definedName>
    <definedName name="IQ_US_GAAP_MINORITY_INTEREST_IS" hidden="1">"c2974"</definedName>
    <definedName name="IQ_US_GAAP_MINORITY_INTEREST_IS_ADJ" hidden="1">"c2960"</definedName>
    <definedName name="IQ_US_GAAP_NCA" hidden="1">"c2931"</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EXCL" hidden="1">"c2977"</definedName>
    <definedName name="IQ_US_GAAP_NI_AVAIL_INCL" hidden="1">"c2978"</definedName>
    <definedName name="IQ_US_GAAP_OTHER_ADJ_ADJ" hidden="1">"c2962"</definedName>
    <definedName name="IQ_US_GAAP_OTHER_NON_OPER" hidden="1">"c2969"</definedName>
    <definedName name="IQ_US_GAAP_OTHER_NON_OPER_ADJ" hidden="1">"c2955"</definedName>
    <definedName name="IQ_US_GAAP_OTHER_OPER" hidden="1">"c2968"</definedName>
    <definedName name="IQ_US_GAAP_OTHER_OPER_ADJ" hidden="1">"c2954"</definedName>
    <definedName name="IQ_US_GAAP_RD" hidden="1">"c2967"</definedName>
    <definedName name="IQ_US_GAAP_RD_ADJ" hidden="1">"c2953"</definedName>
    <definedName name="IQ_US_GAAP_SGA" hidden="1">"c2966"</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 hidden="1">"c2964"</definedName>
    <definedName name="IQ_US_GAAP_TOTAL_REV_ADJ" hidden="1">"c2950"</definedName>
    <definedName name="IQ_US_GAAP_TOTAL_UNUSUAL" hidden="1">"c2970"</definedName>
    <definedName name="IQ_US_GAAP_TOTAL_UNUSUAL_ADJ" hidden="1">"c2956"</definedName>
    <definedName name="IQ_US_GOV_AGENCIES_FDIC" hidden="1">"c6395"</definedName>
    <definedName name="IQ_US_GOV_DEPOSITS_FDIC" hidden="1">"c6483"</definedName>
    <definedName name="IQ_US_GOV_ENTERPRISES_FDIC" hidden="1">"c6396"</definedName>
    <definedName name="IQ_US_GOV_NONCURRENT_LOANS_TOTAL_NONCURRENT_FDIC" hidden="1">"c6779"</definedName>
    <definedName name="IQ_US_GOV_NONTRANSACTION_ACCOUNTS_FDIC" hidden="1">"c6546"</definedName>
    <definedName name="IQ_US_GOV_OBLIGATIONS_FDIC" hidden="1">"c6299"</definedName>
    <definedName name="IQ_US_GOV_SECURITIES_FDIC" hidden="1">"c6297"</definedName>
    <definedName name="IQ_US_GOV_TOTAL_DEPOSITS_FDIC" hidden="1">"c6472"</definedName>
    <definedName name="IQ_US_GOV_TRANSACTION_ACCOUNTS_FDIC" hidden="1">"c6538"</definedName>
    <definedName name="IQ_US_TREASURY_SECURITIES_FDIC" hidden="1">"c6298"</definedName>
    <definedName name="IQ_UTIL_PPE_NET" hidden="1">"c1620"</definedName>
    <definedName name="IQ_UTIL_REV" hidden="1">"c2091"</definedName>
    <definedName name="IQ_UV_PENSION_LIAB" hidden="1">"c1332"</definedName>
    <definedName name="IQ_VALUATION_ALLOWANCES_FDIC" hidden="1">"c6400"</definedName>
    <definedName name="IQ_VALUE_TRADED" hidden="1">"c1519"</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C_REVENUE_FDIC" hidden="1">"c6667"</definedName>
    <definedName name="IQ_VEHICLE_ASSEMBLIES_LIGHT" hidden="1">"c6905"</definedName>
    <definedName name="IQ_VEHICLE_ASSEMBLIES_LIGHT_APR" hidden="1">"c7565"</definedName>
    <definedName name="IQ_VEHICLE_ASSEMBLIES_LIGHT_APR_FC" hidden="1">"c8445"</definedName>
    <definedName name="IQ_VEHICLE_ASSEMBLIES_LIGHT_FC" hidden="1">"c7785"</definedName>
    <definedName name="IQ_VEHICLE_ASSEMBLIES_LIGHT_NEW" hidden="1">"c6925"</definedName>
    <definedName name="IQ_VEHICLE_ASSEMBLIES_LIGHT_NEW_APR" hidden="1">"c7585"</definedName>
    <definedName name="IQ_VEHICLE_ASSEMBLIES_LIGHT_NEW_APR_FC" hidden="1">"c8465"</definedName>
    <definedName name="IQ_VEHICLE_ASSEMBLIES_LIGHT_NEW_FC" hidden="1">"c7805"</definedName>
    <definedName name="IQ_VEHICLE_ASSEMBLIES_LIGHT_NEW_POP" hidden="1">"c7145"</definedName>
    <definedName name="IQ_VEHICLE_ASSEMBLIES_LIGHT_NEW_POP_FC" hidden="1">"c8025"</definedName>
    <definedName name="IQ_VEHICLE_ASSEMBLIES_LIGHT_NEW_YOY" hidden="1">"c7365"</definedName>
    <definedName name="IQ_VEHICLE_ASSEMBLIES_LIGHT_NEW_YOY_FC" hidden="1">"c8245"</definedName>
    <definedName name="IQ_VEHICLE_ASSEMBLIES_LIGHT_POP" hidden="1">"c7125"</definedName>
    <definedName name="IQ_VEHICLE_ASSEMBLIES_LIGHT_POP_FC" hidden="1">"c8005"</definedName>
    <definedName name="IQ_VEHICLE_ASSEMBLIES_LIGHT_YOY" hidden="1">"c7345"</definedName>
    <definedName name="IQ_VEHICLE_ASSEMBLIES_LIGHT_YOY_FC" hidden="1">"c8225"</definedName>
    <definedName name="IQ_VEHICLE_ASSEMBLIES_TOTAL" hidden="1">"c7020"</definedName>
    <definedName name="IQ_VEHICLE_ASSEMBLIES_TOTAL_APR" hidden="1">"c7680"</definedName>
    <definedName name="IQ_VEHICLE_ASSEMBLIES_TOTAL_APR_FC" hidden="1">"c8560"</definedName>
    <definedName name="IQ_VEHICLE_ASSEMBLIES_TOTAL_FC" hidden="1">"c7900"</definedName>
    <definedName name="IQ_VEHICLE_ASSEMBLIES_TOTAL_POP" hidden="1">"c7240"</definedName>
    <definedName name="IQ_VEHICLE_ASSEMBLIES_TOTAL_POP_FC" hidden="1">"c8120"</definedName>
    <definedName name="IQ_VEHICLE_ASSEMBLIES_TOTAL_YOY" hidden="1">"c7460"</definedName>
    <definedName name="IQ_VEHICLE_ASSEMBLIES_TOTAL_YOY_FC" hidden="1">"c8340"</definedName>
    <definedName name="IQ_VIF_AFTER_COST_CAPITAL_COVERED" hidden="1">"c9966"</definedName>
    <definedName name="IQ_VIF_AFTER_COST_CAPITAL_GROUP" hidden="1">"c9952"</definedName>
    <definedName name="IQ_VIF_BEFORE_COST_CAPITAL_COVERED" hidden="1">"c9964"</definedName>
    <definedName name="IQ_VIF_BEFORE_COST_CAPITAL_GROUP" hidden="1">"c9950"</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ATILE_LIABILITIES_FDIC" hidden="1">"c6364"</definedName>
    <definedName name="IQ_VOLUME" hidden="1">"c1333"</definedName>
    <definedName name="IQ_WAC_CURRENT" hidden="1">"c8961"</definedName>
    <definedName name="IQ_WAC_ORIGINAL" hidden="1">"c8953"</definedName>
    <definedName name="IQ_WAM_CURRENT" hidden="1">"c8962"</definedName>
    <definedName name="IQ_WAM_ORIGINAL" hidden="1">"c8952"</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IGHTED_AVG_PRICE" hidden="1">"c1334"</definedName>
    <definedName name="IQ_WHOLESALE_INVENTORIES" hidden="1">"c7027"</definedName>
    <definedName name="IQ_WHOLESALE_INVENTORIES_APR" hidden="1">"c7687"</definedName>
    <definedName name="IQ_WHOLESALE_INVENTORIES_APR_FC" hidden="1">"c8567"</definedName>
    <definedName name="IQ_WHOLESALE_INVENTORIES_FC" hidden="1">"c7907"</definedName>
    <definedName name="IQ_WHOLESALE_INVENTORIES_POP" hidden="1">"c7247"</definedName>
    <definedName name="IQ_WHOLESALE_INVENTORIES_POP_FC" hidden="1">"c8127"</definedName>
    <definedName name="IQ_WHOLESALE_INVENTORIES_YOY" hidden="1">"c7467"</definedName>
    <definedName name="IQ_WHOLESALE_INVENTORIES_YOY_FC" hidden="1">"c8347"</definedName>
    <definedName name="IQ_WHOLESALE_IS_RATIO" hidden="1">"c7026"</definedName>
    <definedName name="IQ_WHOLESALE_IS_RATIO_FC" hidden="1">"c7906"</definedName>
    <definedName name="IQ_WHOLESALE_IS_RATIO_POP" hidden="1">"c7246"</definedName>
    <definedName name="IQ_WHOLESALE_IS_RATIO_POP_FC" hidden="1">"c8126"</definedName>
    <definedName name="IQ_WHOLESALE_IS_RATIO_YOY" hidden="1">"c7466"</definedName>
    <definedName name="IQ_WHOLESALE_IS_RATIO_YOY_FC" hidden="1">"c8346"</definedName>
    <definedName name="IQ_WHOLESALE_SALES" hidden="1">"c7028"</definedName>
    <definedName name="IQ_WHOLESALE_SALES_APR" hidden="1">"c7688"</definedName>
    <definedName name="IQ_WHOLESALE_SALES_APR_FC" hidden="1">"c8568"</definedName>
    <definedName name="IQ_WHOLESALE_SALES_FC" hidden="1">"c7908"</definedName>
    <definedName name="IQ_WHOLESALE_SALES_INDEX" hidden="1">"c7029"</definedName>
    <definedName name="IQ_WHOLESALE_SALES_INDEX_APR" hidden="1">"c7689"</definedName>
    <definedName name="IQ_WHOLESALE_SALES_INDEX_APR_FC" hidden="1">"c8569"</definedName>
    <definedName name="IQ_WHOLESALE_SALES_INDEX_FC" hidden="1">"c7909"</definedName>
    <definedName name="IQ_WHOLESALE_SALES_INDEX_POP" hidden="1">"c7249"</definedName>
    <definedName name="IQ_WHOLESALE_SALES_INDEX_POP_FC" hidden="1">"c8129"</definedName>
    <definedName name="IQ_WHOLESALE_SALES_INDEX_YOY" hidden="1">"c7469"</definedName>
    <definedName name="IQ_WHOLESALE_SALES_INDEX_YOY_FC" hidden="1">"c8349"</definedName>
    <definedName name="IQ_WHOLESALE_SALES_POP" hidden="1">"c7248"</definedName>
    <definedName name="IQ_WHOLESALE_SALES_POP_FC" hidden="1">"c8128"</definedName>
    <definedName name="IQ_WHOLESALE_SALES_YOY" hidden="1">"c7468"</definedName>
    <definedName name="IQ_WHOLESALE_SALES_YOY_FC" hidden="1">"c8348"</definedName>
    <definedName name="IQ_WIP_INV" hidden="1">"c1335"</definedName>
    <definedName name="IQ_WORKING_CAP" hidden="1">"c3494"</definedName>
    <definedName name="IQ_WORKMEN_WRITTEN" hidden="1">"c1336"</definedName>
    <definedName name="IQ_WRITTEN_OPTION_CONTRACTS_FDIC" hidden="1">"c6509"</definedName>
    <definedName name="IQ_WRITTEN_OPTION_CONTRACTS_FX_RISK_FDIC" hidden="1">"c6514"</definedName>
    <definedName name="IQ_WRITTEN_OPTION_CONTRACTS_NON_FX_IR_FDIC" hidden="1">"c6519"</definedName>
    <definedName name="IQ_XDIV_DATE" hidden="1">"c2104"</definedName>
    <definedName name="IQ_YEAR_FOUNDED" hidden="1">"c6793"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QB_BOOKMARK_COUNT" hidden="1">1</definedName>
    <definedName name="IQB_BOOKMARK_LOCATION_0" hidden="1">#REF!</definedName>
    <definedName name="IQB_BOOKMARK_LOCATION_1" hidden="1">#REF!</definedName>
    <definedName name="IQB_BOOKMARK_LOCATION_2" hidden="1">#REF!</definedName>
    <definedName name="IQB_CURRENT_BOOKMARK" hidden="1">1</definedName>
    <definedName name="IQR1weekN6" hidden="1">#REF!</definedName>
    <definedName name="IQR1weekT6" hidden="1">#REF!</definedName>
    <definedName name="IQR30daysN6" hidden="1">#REF!</definedName>
    <definedName name="IQR30daysT6" hidden="1">#REF!</definedName>
    <definedName name="IQR3monthsN6" hidden="1">#REF!</definedName>
    <definedName name="IQR3monthsT6" hidden="1">#REF!</definedName>
    <definedName name="IQRA1" hidden="1">"$A$2:$A$528"</definedName>
    <definedName name="IQRA12" hidden="1">"$A$13:$A$273"</definedName>
    <definedName name="IQRA17" hidden="1">"$A$18:$A$27"</definedName>
    <definedName name="IQRA19" hidden="1">"$A$20:$A$29"</definedName>
    <definedName name="IQRA2" hidden="1">"$A$3:$A$66"</definedName>
    <definedName name="IQRA279" hidden="1">"$A$280:$A$540"</definedName>
    <definedName name="IQRA32" hidden="1">"$A$33"</definedName>
    <definedName name="IQRA33" hidden="1">"$A$34"</definedName>
    <definedName name="IQRA35" hidden="1">"$A$36"</definedName>
    <definedName name="IQRA39" hidden="1">"$A$40"</definedName>
    <definedName name="IQRA4" hidden="1">"$A$5:$A$128"</definedName>
    <definedName name="IQRA40" hidden="1">"$A$41"</definedName>
    <definedName name="IQRA41" hidden="1">"$A$42"</definedName>
    <definedName name="IQRA42" hidden="1">"$A$43"</definedName>
    <definedName name="IQRA48" hidden="1">"$A$49"</definedName>
    <definedName name="IQRA5" hidden="1">"$A$6:$A$139"</definedName>
    <definedName name="IQRA7" hidden="1">"$A$8:$A$11"</definedName>
    <definedName name="IQRA8" hidden="1">"$A$9:$A$260"</definedName>
    <definedName name="IQRAA2" hidden="1">"$AA$3"</definedName>
    <definedName name="IQRAA4" hidden="1">"$AA$5:$AA$18"</definedName>
    <definedName name="IQRAA7" hidden="1">"$AA$8:$AA$51"</definedName>
    <definedName name="IQRAB4" hidden="1">"$AB$5:$AB$25"</definedName>
    <definedName name="IQRAC12" hidden="1">"$AC$13:$AC$273"</definedName>
    <definedName name="IQRAC279" hidden="1">"$AC$280:$AC$540"</definedName>
    <definedName name="IQRAC4" hidden="1">"$AC$5:$AC$11"</definedName>
    <definedName name="IQRAC7" hidden="1">"$AC$8:$AC$95"</definedName>
    <definedName name="IQRACKGRawAH8" hidden="1">#REF!</definedName>
    <definedName name="IQRAD4" hidden="1">"$AD$5:$AD$14"</definedName>
    <definedName name="IQRAD7" hidden="1">"$AD$8:$AD$54"</definedName>
    <definedName name="IQRAdor2A11" hidden="1">#REF!</definedName>
    <definedName name="IQRAdor2D1" hidden="1">#REF!</definedName>
    <definedName name="IQRAdor3A11" hidden="1">#REF!</definedName>
    <definedName name="IQRAdor3D1" hidden="1">#REF!</definedName>
    <definedName name="IQRAdorA11" hidden="1">#REF!</definedName>
    <definedName name="IQRAdorD1" hidden="1">#REF!</definedName>
    <definedName name="IQRAE4" hidden="1">"$AE$5:$AE$14"</definedName>
    <definedName name="IQRAE7" hidden="1">"$AE$8:$AE$69"</definedName>
    <definedName name="IQRAF12" hidden="1">"$AF$13:$AF$72"</definedName>
    <definedName name="IQRAF17" hidden="1">"$AF$18:$AF$269"</definedName>
    <definedName name="IQRAF279" hidden="1">"$AF$280:$AF$339"</definedName>
    <definedName name="IQRAF4" hidden="1">"$AF$5:$AF$12"</definedName>
    <definedName name="IQRAF7" hidden="1">"$AF$8:$AF$51"</definedName>
    <definedName name="IQRAG4" hidden="1">"$AG$5:$AG$12"</definedName>
    <definedName name="IQRAG7" hidden="1">"$AG$8:$AG$56"</definedName>
    <definedName name="IQRAH4" hidden="1">"$AH$5:$AH$6"</definedName>
    <definedName name="IQRAH7" hidden="1">"$AH$8:$AH$43"</definedName>
    <definedName name="IQRAI4" hidden="1">"$AI$5:$AI$6"</definedName>
    <definedName name="IQRAI7" hidden="1">"$AI$8:$AI$34"</definedName>
    <definedName name="IQRAirAsiaRawAH8" hidden="1">#REF!</definedName>
    <definedName name="IQRAJ12" hidden="1">"$AJ$13:$AJ$273"</definedName>
    <definedName name="IQRAJ279" hidden="1">"$AJ$280:$AJ$540"</definedName>
    <definedName name="IQRAJ4" hidden="1">"$AJ$5:$AJ$6"</definedName>
    <definedName name="IQRAJ7" hidden="1">"$AJ$8:$AJ$35"</definedName>
    <definedName name="IQRAK4" hidden="1">"$AK$5:$AK$6"</definedName>
    <definedName name="IQRAK7" hidden="1">"$AK$8:$AK$18"</definedName>
    <definedName name="IQRAL4" hidden="1">"$AL$5:$AL$10"</definedName>
    <definedName name="IQRAL7" hidden="1">"$AL$8:$AL$20"</definedName>
    <definedName name="IQRAM12" hidden="1">"$AM$13:$AM$72"</definedName>
    <definedName name="IQRAM279" hidden="1">"$AM$280:$AM$339"</definedName>
    <definedName name="IQRAM4" hidden="1">"$AM$5:$AM$10"</definedName>
    <definedName name="IQRAN4" hidden="1">"$AN$5:$AN$6"</definedName>
    <definedName name="IQRANDRawAH8" hidden="1">#REF!</definedName>
    <definedName name="IQRAP17" hidden="1">"$AP$18"</definedName>
    <definedName name="IQRAP4" hidden="1">"$AP$5:$AP$6"</definedName>
    <definedName name="IQRAP89" hidden="1">"$AP$90:$AP$97"</definedName>
    <definedName name="IQRAQ12" hidden="1">"$AQ$13:$AQ$272"</definedName>
    <definedName name="IQRAQ17" hidden="1">"$AQ$18"</definedName>
    <definedName name="IQRAQ279" hidden="1">"$AQ$280:$AQ$540"</definedName>
    <definedName name="IQRAQ4" hidden="1">"$AQ$5:$AQ$6"</definedName>
    <definedName name="IQRAQ89" hidden="1">"$AQ$90"</definedName>
    <definedName name="IQRAR89" hidden="1">"$AR$90:$AR$97"</definedName>
    <definedName name="IQRAS17" hidden="1">"$AS$18:$AS$25"</definedName>
    <definedName name="IQRAS4" hidden="1">"$AS$5:$AS$8"</definedName>
    <definedName name="IQRAS89" hidden="1">"$AS$90:$AS$93"</definedName>
    <definedName name="IQRAssumptionBA10" hidden="1">#REF!</definedName>
    <definedName name="IQRAssumptionBB10" hidden="1">#REF!</definedName>
    <definedName name="IQRAssumptionBB11" hidden="1">#REF!</definedName>
    <definedName name="IQRAssumptionBC11" hidden="1">#REF!</definedName>
    <definedName name="IQRAssumptionBI10" hidden="1">#REF!</definedName>
    <definedName name="IQRAssumptionBJ10" hidden="1">#REF!</definedName>
    <definedName name="IQRAssumptionBV10" hidden="1">#REF!</definedName>
    <definedName name="IQRAssumptionCD10" hidden="1">#REF!</definedName>
    <definedName name="IQRAT12" hidden="1">"$AT$13:$AT$72"</definedName>
    <definedName name="IQRAT17" hidden="1">"$AT$18:$AT$25"</definedName>
    <definedName name="IQRAT279" hidden="1">"$AT$280:$AT$339"</definedName>
    <definedName name="IQRAT4" hidden="1">"$AT$5:$AT$8"</definedName>
    <definedName name="IQRAT89" hidden="1">"$AT$90:$AT$97"</definedName>
    <definedName name="IQRAU17" hidden="1">"$AU$18"</definedName>
    <definedName name="IQRAU4" hidden="1">"$AU$5:$AU$14"</definedName>
    <definedName name="IQRAV89" hidden="1">"$AV$90:$AV$97"</definedName>
    <definedName name="IQRAW4" hidden="1">"$AW$5:$AW$13"</definedName>
    <definedName name="IQRAX12" hidden="1">"$AX$13:$AX$273"</definedName>
    <definedName name="IQRAX279" hidden="1">"$AX$280:$AX$540"</definedName>
    <definedName name="IQRAX4" hidden="1">"$AX$5:$AX$14"</definedName>
    <definedName name="IQRAX89" hidden="1">"$AX$90:$AX$97"</definedName>
    <definedName name="IQRAY4" hidden="1">"$AY$5:$AY$14"</definedName>
    <definedName name="IQRAZ17" hidden="1">"$AZ$18:$AZ$25"</definedName>
    <definedName name="IQRAZ4" hidden="1">"$AZ$5:$AZ$7"</definedName>
    <definedName name="IQRB1" hidden="1">"$B$2:$B$528"</definedName>
    <definedName name="IQRB101" hidden="1">"$B$102:$B$107"</definedName>
    <definedName name="IQRB110" hidden="1">"$B$111:$B$118"</definedName>
    <definedName name="IQRB121" hidden="1">"$B$122:$B$127"</definedName>
    <definedName name="IQRB130" hidden="1">"$B$131"</definedName>
    <definedName name="IQRB134" hidden="1">"$B$135:$B$141"</definedName>
    <definedName name="IQRB14" hidden="1">"$B$15:$B$518"</definedName>
    <definedName name="IQRB144" hidden="1">"$B$145:$B$146"</definedName>
    <definedName name="IQRB149" hidden="1">"$B$150:$B$151"</definedName>
    <definedName name="IQRB154" hidden="1">"$B$155:$B$159"</definedName>
    <definedName name="IQRB16" hidden="1">"$B$17:$B$520"</definedName>
    <definedName name="IQRB162" hidden="1">"$B$163"</definedName>
    <definedName name="IQRB17" hidden="1">"$B$18:$B$79"</definedName>
    <definedName name="IQRB173" hidden="1">"$B$174"</definedName>
    <definedName name="IQRB177" hidden="1">"$B$178"</definedName>
    <definedName name="IQRB18" hidden="1">"$B$19:$B$522"</definedName>
    <definedName name="IQRB181" hidden="1">"$B$182"</definedName>
    <definedName name="IQRB185" hidden="1">"$B$186:$B$192"</definedName>
    <definedName name="IQRB194" hidden="1">"$B$195"</definedName>
    <definedName name="IQRB198" hidden="1">"$B$199:$B$200"</definedName>
    <definedName name="IQRB2" hidden="1">"$B$3:$B$64"</definedName>
    <definedName name="IQRB20" hidden="1">"$B$21:$B$78"</definedName>
    <definedName name="IQRB203" hidden="1">"$B$204:$B$209"</definedName>
    <definedName name="IQRB21" hidden="1">"$B$22:$B$28"</definedName>
    <definedName name="IQRB212" hidden="1">"$B$213:$B$219"</definedName>
    <definedName name="IQRB222" hidden="1">"$B$223:$B$225"</definedName>
    <definedName name="IQRB228" hidden="1">"$B$229:$B$232"</definedName>
    <definedName name="IQRB235" hidden="1">"$B$236:$B$237"</definedName>
    <definedName name="IQRB240" hidden="1">"$B$241:$B$252"</definedName>
    <definedName name="IQRB255" hidden="1">"$B$256"</definedName>
    <definedName name="IQRB2551" hidden="1">"$B$2552:$B$5066"</definedName>
    <definedName name="IQRB259" hidden="1">"$B$260:$B$272"</definedName>
    <definedName name="IQRB275" hidden="1">"$B$276:$B$283"</definedName>
    <definedName name="IQRB286" hidden="1">"$B$287:$B$293"</definedName>
    <definedName name="IQRB296" hidden="1">"$B$297"</definedName>
    <definedName name="IQRB300" hidden="1">"$B$301:$B$305"</definedName>
    <definedName name="IQRB308" hidden="1">"$B$309:$B$316"</definedName>
    <definedName name="IQRB31" hidden="1">"$B$32"</definedName>
    <definedName name="IQRB319" hidden="1">"$B$320:$B$326"</definedName>
    <definedName name="IQRB329" hidden="1">"$B$330:$B$345"</definedName>
    <definedName name="IQRB348" hidden="1">"$B$349:$B$358"</definedName>
    <definedName name="IQRB35" hidden="1">"$B$36"</definedName>
    <definedName name="IQRB361" hidden="1">"$B$362:$B$367"</definedName>
    <definedName name="IQRB39" hidden="1">"$B$40"</definedName>
    <definedName name="IQRB4" hidden="1">"$B$5:$B$12"</definedName>
    <definedName name="IQRB43" hidden="1">"$B$44:$B$51"</definedName>
    <definedName name="IQRB54" hidden="1">"$B$55:$B$58"</definedName>
    <definedName name="IQRB61" hidden="1">"$B$62"</definedName>
    <definedName name="IQRB65" hidden="1">"$B$66"</definedName>
    <definedName name="IQRB69" hidden="1">"$B$70:$B$77"</definedName>
    <definedName name="IQRB7" hidden="1">"$B$8:$B$11"</definedName>
    <definedName name="IQRB8" hidden="1">"$B$9:$B$260"</definedName>
    <definedName name="IQRB80" hidden="1">"$B$81"</definedName>
    <definedName name="IQRB84" hidden="1">"$B$85:$B$90"</definedName>
    <definedName name="IQRB9" hidden="1">"$B$10:$B$18"</definedName>
    <definedName name="IQRB93" hidden="1">"$B$94"</definedName>
    <definedName name="IQRB97" hidden="1">"$B$98"</definedName>
    <definedName name="IQRBA12" hidden="1">"$BA$13:$BA$72"</definedName>
    <definedName name="IQRBA279" hidden="1">"$BA$280:$BA$339"</definedName>
    <definedName name="IQRBA4" hidden="1">"$BA$5:$BA$7"</definedName>
    <definedName name="IQRBB17" hidden="1">"$BB$18:$BB$1299"</definedName>
    <definedName name="IQRBB4" hidden="1">"$BB$5:$BB$11"</definedName>
    <definedName name="IQRBB40" hidden="1">"$BB$41:$BB$45"</definedName>
    <definedName name="IQRBC4" hidden="1">"$BC$5:$BC$11"</definedName>
    <definedName name="IQRBD4" hidden="1">"$BD$5"</definedName>
    <definedName name="IQRBE12" hidden="1">"$BE$13:$BE$273"</definedName>
    <definedName name="IQRBE279" hidden="1">"$BE$280:$BE$540"</definedName>
    <definedName name="IQRBetaAnalysisA9" hidden="1">#REF!</definedName>
    <definedName name="IQRBetaDATASHEETAS122" hidden="1">#REF!</definedName>
    <definedName name="IQRBetaDATASHEETB17" hidden="1">#REF!</definedName>
    <definedName name="IQRBetaDATASHEETB18" hidden="1">#REF!</definedName>
    <definedName name="IQRBetaDATASHEETB20" hidden="1">#REF!</definedName>
    <definedName name="IQRBetaDATASHEETI354" hidden="1">#REF!</definedName>
    <definedName name="IQRBetaDATASHEETQ48" hidden="1">#REF!</definedName>
    <definedName name="IQRBetaDATASHEETU18" hidden="1">#REF!</definedName>
    <definedName name="IQRBF4" hidden="1">"$BF$5:$BF$15"</definedName>
    <definedName name="IQRBG4" hidden="1">"$BG$5"</definedName>
    <definedName name="IQRBH12" hidden="1">"$BH$13:$BH$72"</definedName>
    <definedName name="IQRBH279" hidden="1">"$BH$280:$BH$339"</definedName>
    <definedName name="IQRBH4" hidden="1">"$BH$5"</definedName>
    <definedName name="IQRBJ4" hidden="1">"$BJ$5"</definedName>
    <definedName name="IQRBK4" hidden="1">"$BK$5"</definedName>
    <definedName name="IQRBL12" hidden="1">"$BL$13:$BL$273"</definedName>
    <definedName name="IQRBL279" hidden="1">"$BL$280:$BL$540"</definedName>
    <definedName name="IQRBliss2A11" hidden="1">#REF!</definedName>
    <definedName name="IQRBliss2D1" hidden="1">#REF!</definedName>
    <definedName name="IQRBliss3A11" hidden="1">#REF!</definedName>
    <definedName name="IQRBliss3D1" hidden="1">#REF!</definedName>
    <definedName name="IQRBlissA11" hidden="1">#REF!</definedName>
    <definedName name="IQRBM4" hidden="1">"$BM$5"</definedName>
    <definedName name="IQRBN4" hidden="1">"$BN$5"</definedName>
    <definedName name="IQRBO12" hidden="1">"$BO$13:$BO$72"</definedName>
    <definedName name="IQRBO279" hidden="1">"$BO$280:$BO$339"</definedName>
    <definedName name="IQRBO4" hidden="1">"$BO$5:$BO$13"</definedName>
    <definedName name="IQRBP4" hidden="1">"$BP$5:$BP$9"</definedName>
    <definedName name="IQRBQ4" hidden="1">"$BQ$5:$BQ$9"</definedName>
    <definedName name="IQRBR4" hidden="1">"$BR$5:$BR$8"</definedName>
    <definedName name="IQRBS11" hidden="1">"$BS$12:$BS$272"</definedName>
    <definedName name="IQRBS12" hidden="1">"$BS$13"</definedName>
    <definedName name="IQRBS279" hidden="1">"$BS$280:$BS$540"</definedName>
    <definedName name="IQRBS4" hidden="1">"$BS$5:$BS$8"</definedName>
    <definedName name="IQRBT4" hidden="1">"$BT$5"</definedName>
    <definedName name="IQRBU4" hidden="1">"$BU$5:$BU$12"</definedName>
    <definedName name="IQRBV10" hidden="1">"$BV$11:$BV$65"</definedName>
    <definedName name="IQRBV12" hidden="1">"$BV$13"</definedName>
    <definedName name="IQRBV279" hidden="1">"$BV$280:$BV$339"</definedName>
    <definedName name="IQRBV4" hidden="1">"$BV$5:$BV$12"</definedName>
    <definedName name="IQRBW4" hidden="1">"$BW$5:$BW$11"</definedName>
    <definedName name="IQRBX4" hidden="1">"$BX$5:$BX$14"</definedName>
    <definedName name="IQRBY4" hidden="1">"$BY$5:$BY$14"</definedName>
    <definedName name="IQRBZ12" hidden="1">"$BZ$13"</definedName>
    <definedName name="IQRBZ279" hidden="1">"$BZ$280:$BZ$540"</definedName>
    <definedName name="IQRC1" hidden="1">"$C$2:$C$528"</definedName>
    <definedName name="IQRC10" hidden="1">"$C$11"</definedName>
    <definedName name="IQRC12" hidden="1">"$C$13"</definedName>
    <definedName name="IQRC14" hidden="1">"$C$15:$C$119"</definedName>
    <definedName name="IQRC2" hidden="1">"$C$3:$C$64"</definedName>
    <definedName name="IQRC20" hidden="1">"$C$21:$C$78"</definedName>
    <definedName name="IQRC4" hidden="1">"$C$5:$C$12"</definedName>
    <definedName name="IQRC7" hidden="1">"$C$8:$C$11"</definedName>
    <definedName name="IQRC8" hidden="1">"$C$9:$C$260"</definedName>
    <definedName name="IQRC9" hidden="1">"$C$10:$C$1841"</definedName>
    <definedName name="IQRCA4" hidden="1">"$CA$5"</definedName>
    <definedName name="IQRCalc_USC9" hidden="1">#REF!</definedName>
    <definedName name="IQRcalcUSC9" hidden="1">#REF!</definedName>
    <definedName name="IQRCB4" hidden="1">"$CB$5"</definedName>
    <definedName name="IQRCC12" hidden="1">"$CC$13"</definedName>
    <definedName name="IQRCC279" hidden="1">"$CC$280:$CC$339"</definedName>
    <definedName name="IQRCD10" hidden="1">"$CD$11:$CD$67"</definedName>
    <definedName name="IQRCD4" hidden="1">"$CD$5"</definedName>
    <definedName name="IQRCE4" hidden="1">"$CE$5"</definedName>
    <definedName name="IQRCG12" hidden="1">"$CG$13"</definedName>
    <definedName name="IQRCG279" hidden="1">"$CG$280:$CG$540"</definedName>
    <definedName name="IQRCG4" hidden="1">"$CG$5"</definedName>
    <definedName name="IQRCH11" hidden="1">"$CH$12:$CH$25"</definedName>
    <definedName name="IQRCH4" hidden="1">"$CH$5"</definedName>
    <definedName name="IQRCipla2A11" hidden="1">#REF!</definedName>
    <definedName name="IQRCipla2D1" hidden="1">#REF!</definedName>
    <definedName name="IQRCiplaA11" hidden="1">#REF!</definedName>
    <definedName name="IQRCiplaD1" hidden="1">#REF!</definedName>
    <definedName name="IQRciq_financials_161226I21" hidden="1">#REF!</definedName>
    <definedName name="IQRCJ12" hidden="1">"$CJ$13"</definedName>
    <definedName name="IQRCJ279" hidden="1">"$CJ$280:$CJ$339"</definedName>
    <definedName name="IQRClydeBlowersLtdBB15" hidden="1">#REF!</definedName>
    <definedName name="IQRCN12" hidden="1">"$CN$13"</definedName>
    <definedName name="IQRCN279" hidden="1">"$CN$280:$CN$540"</definedName>
    <definedName name="IQRCocoSPAD1916" hidden="1">#REF!</definedName>
    <definedName name="IQRCocoSPAE1916" hidden="1">#REF!</definedName>
    <definedName name="IQRCocoSPAO1916" hidden="1">#REF!</definedName>
    <definedName name="IQRCocoSPAZ1916" hidden="1">#REF!</definedName>
    <definedName name="IQRCocoSPB72" hidden="1">#REF!</definedName>
    <definedName name="IQRCocoSPBK1916" hidden="1">#REF!</definedName>
    <definedName name="IQRCocoSPBV1916" hidden="1">#REF!</definedName>
    <definedName name="IQRCocoSPCG1916" hidden="1">#REF!</definedName>
    <definedName name="IQRCocoSPCR1916" hidden="1">#REF!</definedName>
    <definedName name="IQRCocoSPDC1916" hidden="1">#REF!</definedName>
    <definedName name="IQRCocoSPDN1916" hidden="1">#REF!</definedName>
    <definedName name="IQRCocoSPG1908" hidden="1">#REF!</definedName>
    <definedName name="IQRCocoSPG1910" hidden="1">#REF!</definedName>
    <definedName name="IQRCocoSPG1916" hidden="1">#REF!</definedName>
    <definedName name="IQRCocoSPH1916" hidden="1">#REF!</definedName>
    <definedName name="IQRCocoSPI1916" hidden="1">#REF!</definedName>
    <definedName name="IQRCocoSPS1916" hidden="1">#REF!</definedName>
    <definedName name="IQRCocoSPT1916" hidden="1">#REF!</definedName>
    <definedName name="IQRColgatePalmolive2A11" hidden="1">#REF!</definedName>
    <definedName name="IQRColgatePalmolive2D1" hidden="1">#REF!</definedName>
    <definedName name="IQRColgatePalmoliveA11" hidden="1">#REF!</definedName>
    <definedName name="IQRCompaniesI12" hidden="1">#REF!</definedName>
    <definedName name="IQRCompaniesI13" hidden="1">#REF!</definedName>
    <definedName name="IQRCompaniesI14" hidden="1">#REF!</definedName>
    <definedName name="IQRCompaniesI15" hidden="1">#REF!</definedName>
    <definedName name="IQRCompaniesI16" hidden="1">#REF!</definedName>
    <definedName name="IQRCompaniesO12" hidden="1">#REF!</definedName>
    <definedName name="IQRCompaniesO13" hidden="1">#REF!</definedName>
    <definedName name="IQRCompaniesO14" hidden="1">#REF!</definedName>
    <definedName name="IQRCompaniesO15" hidden="1">#REF!</definedName>
    <definedName name="IQRCompaniesO16" hidden="1">#REF!</definedName>
    <definedName name="IQRCQ12" hidden="1">"$CQ$13"</definedName>
    <definedName name="IQRCQ279" hidden="1">"$CQ$280:$CQ$339"</definedName>
    <definedName name="IQRCU12" hidden="1">"$CU$13"</definedName>
    <definedName name="IQRCU279" hidden="1">"$CU$280:$CU$540"</definedName>
    <definedName name="IQRCX12" hidden="1">"$CX$13"</definedName>
    <definedName name="IQRCX279" hidden="1">"$CX$280:$CX$339"</definedName>
    <definedName name="IQRD12" hidden="1">"$D$13:$D$72"</definedName>
    <definedName name="IQRD14" hidden="1">"$D$15:$D$38"</definedName>
    <definedName name="IQRD20" hidden="1">"$D$21:$D$78"</definedName>
    <definedName name="IQRD279" hidden="1">"$D$280:$D$339"</definedName>
    <definedName name="IQRD7" hidden="1">"$D$8:$D$11"</definedName>
    <definedName name="IQRDEratioA15" hidden="1">#REF!</definedName>
    <definedName name="IQRDEratioB15" hidden="1">#REF!</definedName>
    <definedName name="IQRDEratioB4" hidden="1">#REF!</definedName>
    <definedName name="IQRDEratioC15" hidden="1">#REF!</definedName>
    <definedName name="IQRDEratioC4" hidden="1">#REF!</definedName>
    <definedName name="IQRDEratioD15" hidden="1">#REF!</definedName>
    <definedName name="IQRDEratioD4" hidden="1">#REF!</definedName>
    <definedName name="IQRDEratioE15" hidden="1">#REF!</definedName>
    <definedName name="IQRDEratioE4" hidden="1">#REF!</definedName>
    <definedName name="IQRDEratioF4" hidden="1">#REF!</definedName>
    <definedName name="IQRDEratioG15" hidden="1">#REF!</definedName>
    <definedName name="IQRDEratioG4" hidden="1">#REF!</definedName>
    <definedName name="IQRDEratioH15" hidden="1">#REF!</definedName>
    <definedName name="IQRDEratioH4" hidden="1">#REF!</definedName>
    <definedName name="IQRDEratioI15" hidden="1">#REF!</definedName>
    <definedName name="IQRDEratioI4" hidden="1">#REF!</definedName>
    <definedName name="IQRDEratioJ15" hidden="1">#REF!</definedName>
    <definedName name="IQRDEratioJ4" hidden="1">#REF!</definedName>
    <definedName name="IQRDEratioK15" hidden="1">#REF!</definedName>
    <definedName name="IQRDEratioK4" hidden="1">#REF!</definedName>
    <definedName name="IQRDEratioL15" hidden="1">#REF!</definedName>
    <definedName name="IQRDEratioL4" hidden="1">#REF!</definedName>
    <definedName name="IQRDEratioM15" hidden="1">#REF!</definedName>
    <definedName name="IQRDEratioM4" hidden="1">#REF!</definedName>
    <definedName name="IQRDEratioN4" hidden="1">#REF!</definedName>
    <definedName name="IQRDEratioO15" hidden="1">#REF!</definedName>
    <definedName name="IQRDEratioO4" hidden="1">#REF!</definedName>
    <definedName name="IQRDEratioP15" hidden="1">#REF!</definedName>
    <definedName name="IQRDEratioP4" hidden="1">#REF!</definedName>
    <definedName name="IQRDEratioQ15" hidden="1">#REF!</definedName>
    <definedName name="IQRDEratioQ4" hidden="1">#REF!</definedName>
    <definedName name="IQRDEratioR15" hidden="1">#REF!</definedName>
    <definedName name="IQRDEratioR4" hidden="1">#REF!</definedName>
    <definedName name="IQRDEratioS15" hidden="1">#REF!</definedName>
    <definedName name="IQRDEratioS4" hidden="1">#REF!</definedName>
    <definedName name="IQRE2" hidden="1">"$E$3:$E$64"</definedName>
    <definedName name="IQRE20" hidden="1">"$E$21:$E$78"</definedName>
    <definedName name="IQRE7" hidden="1">"$E$8:$E$11"</definedName>
    <definedName name="IQREmamiA11" hidden="1">#REF!</definedName>
    <definedName name="IQREmamiD1" hidden="1">#REF!</definedName>
    <definedName name="IQREnduranceRawAH8" hidden="1">#REF!</definedName>
    <definedName name="IQRF2" hidden="1">"$F$3:$F$64"</definedName>
    <definedName name="IQRF20" hidden="1">"$F$21:$F$78"</definedName>
    <definedName name="IQRF4" hidden="1">"$F$5:$F$8"</definedName>
    <definedName name="IQRF7" hidden="1">"$F$8:$F$11"</definedName>
    <definedName name="IQRFederalRawAH8" hidden="1">#REF!</definedName>
    <definedName name="IQRG12" hidden="1">"$H$12:$L$12"</definedName>
    <definedName name="IQRG4" hidden="1">"$G$5:$G$8"</definedName>
    <definedName name="IQRG7" hidden="1">"$G$8:$G$11"</definedName>
    <definedName name="IQRGenesysRawAH8" hidden="1">#REF!</definedName>
    <definedName name="IQRGeospatialRawAH8" hidden="1">#REF!</definedName>
    <definedName name="IQRGICS_PickupC9" hidden="1">#REF!</definedName>
    <definedName name="IQRGodrejConsumerA11" hidden="1">#REF!</definedName>
    <definedName name="IQRGodrejIndustries2A11" hidden="1">#REF!</definedName>
    <definedName name="IQRGodrejIndustries2D1" hidden="1">#REF!</definedName>
    <definedName name="IQRGodrejIndustriesA11" hidden="1">#REF!</definedName>
    <definedName name="IQRH100" hidden="1">"$I$100"</definedName>
    <definedName name="IQRH101" hidden="1">"$I$101"</definedName>
    <definedName name="IQRH102" hidden="1">"$I$102"</definedName>
    <definedName name="IQRH103" hidden="1">"$I$103"</definedName>
    <definedName name="IQRH104" hidden="1">"$I$104"</definedName>
    <definedName name="IQRH105" hidden="1">"$I$105"</definedName>
    <definedName name="IQRH106" hidden="1">"$I$106"</definedName>
    <definedName name="IQRH107" hidden="1">"$I$107"</definedName>
    <definedName name="IQRH108" hidden="1">"$I$108"</definedName>
    <definedName name="IQRH109" hidden="1">"$I$109"</definedName>
    <definedName name="IQRH110" hidden="1">"$I$110"</definedName>
    <definedName name="IQRH111" hidden="1">"$I$111"</definedName>
    <definedName name="IQRH112" hidden="1">"$I$112"</definedName>
    <definedName name="IQRH113" hidden="1">"$I$113"</definedName>
    <definedName name="IQRH114" hidden="1">"$I$114"</definedName>
    <definedName name="IQRH115" hidden="1">"$I$115"</definedName>
    <definedName name="IQRH116" hidden="1">"$I$116"</definedName>
    <definedName name="IQRH117" hidden="1">"$I$117"</definedName>
    <definedName name="IQRH118" hidden="1">"$I$118"</definedName>
    <definedName name="IQRH119" hidden="1">"$I$119"</definedName>
    <definedName name="IQRH12" hidden="1">"$I$12:$M$12"</definedName>
    <definedName name="IQRH120" hidden="1">"$I$120"</definedName>
    <definedName name="IQRH121" hidden="1">"$I$121"</definedName>
    <definedName name="IQRH122" hidden="1">"$I$122"</definedName>
    <definedName name="IQRH123" hidden="1">"$I$123"</definedName>
    <definedName name="IQRH124" hidden="1">"$I$124"</definedName>
    <definedName name="IQRH125" hidden="1">"$I$125"</definedName>
    <definedName name="IQRH126" hidden="1">"$I$126"</definedName>
    <definedName name="IQRH127" hidden="1">"$I$127"</definedName>
    <definedName name="IQRH128" hidden="1">"$I$128"</definedName>
    <definedName name="IQRH129" hidden="1">"$I$129"</definedName>
    <definedName name="IQRH13" hidden="1">"$I$13:$M$13"</definedName>
    <definedName name="IQRH130" hidden="1">"$I$130"</definedName>
    <definedName name="IQRH131" hidden="1">"$I$131"</definedName>
    <definedName name="IQRH132" hidden="1">"$I$132"</definedName>
    <definedName name="IQRH133" hidden="1">"$I$133"</definedName>
    <definedName name="IQRH134" hidden="1">"$I$134"</definedName>
    <definedName name="IQRH135" hidden="1">"$I$135"</definedName>
    <definedName name="IQRH136" hidden="1">"$I$136"</definedName>
    <definedName name="IQRH137" hidden="1">"$I$137"</definedName>
    <definedName name="IQRH138" hidden="1">"$I$138"</definedName>
    <definedName name="IQRH139" hidden="1">"$I$139"</definedName>
    <definedName name="IQRH14" hidden="1">"$I$14"</definedName>
    <definedName name="IQRH140" hidden="1">"$I$140"</definedName>
    <definedName name="IQRH141" hidden="1">"$I$141"</definedName>
    <definedName name="IQRH142" hidden="1">"$I$142"</definedName>
    <definedName name="IQRH143" hidden="1">"$I$143"</definedName>
    <definedName name="IQRH144" hidden="1">"$I$144"</definedName>
    <definedName name="IQRH145" hidden="1">"$I$145"</definedName>
    <definedName name="IQRH146" hidden="1">"$I$146"</definedName>
    <definedName name="IQRH147" hidden="1">"$I$147"</definedName>
    <definedName name="IQRH148" hidden="1">"$I$148"</definedName>
    <definedName name="IQRH149" hidden="1">"$I$149"</definedName>
    <definedName name="IQRH15" hidden="1">"$I$15:$M$15"</definedName>
    <definedName name="IQRH150" hidden="1">"$I$150"</definedName>
    <definedName name="IQRH151" hidden="1">"$I$151"</definedName>
    <definedName name="IQRH152" hidden="1">"$I$152"</definedName>
    <definedName name="IQRH153" hidden="1">"$I$153"</definedName>
    <definedName name="IQRH154" hidden="1">"$I$154"</definedName>
    <definedName name="IQRH155" hidden="1">"$I$155"</definedName>
    <definedName name="IQRH156" hidden="1">"$I$156"</definedName>
    <definedName name="IQRH157" hidden="1">"$I$157"</definedName>
    <definedName name="IQRH158" hidden="1">"$I$158"</definedName>
    <definedName name="IQRH159" hidden="1">"$I$159"</definedName>
    <definedName name="IQRH16" hidden="1">"$I$16:$M$16"</definedName>
    <definedName name="IQRH160" hidden="1">"$I$160"</definedName>
    <definedName name="IQRH161" hidden="1">"$I$161"</definedName>
    <definedName name="IQRH162" hidden="1">"$I$162"</definedName>
    <definedName name="IQRH17" hidden="1">"$I$17:$M$17"</definedName>
    <definedName name="IQRH18" hidden="1">"$I$18:$J$18"</definedName>
    <definedName name="IQRH19" hidden="1">"$I$19"</definedName>
    <definedName name="IQRH2" hidden="1">"$H$3:$H$64"</definedName>
    <definedName name="IQRH20" hidden="1">"$I$20"</definedName>
    <definedName name="IQRH21" hidden="1">"$I$21:$M$21"</definedName>
    <definedName name="IQRH22" hidden="1">"$I$22"</definedName>
    <definedName name="IQRH23" hidden="1">"$I$23:$J$23"</definedName>
    <definedName name="IQRH24" hidden="1">"$I$24"</definedName>
    <definedName name="IQRH25" hidden="1">"$I$25:$M$25"</definedName>
    <definedName name="IQRH26" hidden="1">"$I$26:$J$26"</definedName>
    <definedName name="IQRH27" hidden="1">"$I$27:$J$27"</definedName>
    <definedName name="IQRH279" hidden="1">"$H$280:$H$540"</definedName>
    <definedName name="IQRH28" hidden="1">"$I$28:$J$28"</definedName>
    <definedName name="IQRH29" hidden="1">"$I$29"</definedName>
    <definedName name="IQRH30" hidden="1">"$I$30:$K$30"</definedName>
    <definedName name="IQRH31" hidden="1">"$I$31"</definedName>
    <definedName name="IQRH32" hidden="1">"$I$32:$K$32"</definedName>
    <definedName name="IQRH33" hidden="1">"$I$33:$J$33"</definedName>
    <definedName name="IQRH34" hidden="1">"$I$34:$J$34"</definedName>
    <definedName name="IQRH35" hidden="1">"$I$35"</definedName>
    <definedName name="IQRH36" hidden="1">"$I$36:$J$36"</definedName>
    <definedName name="IQRH37" hidden="1">"$I$37"</definedName>
    <definedName name="IQRH38" hidden="1">"$I$38:$J$38"</definedName>
    <definedName name="IQRH39" hidden="1">"$I$39"</definedName>
    <definedName name="IQRH40" hidden="1">"$I$40:$M$40"</definedName>
    <definedName name="IQRH41" hidden="1">"$I$41:$M$41"</definedName>
    <definedName name="IQRH42" hidden="1">"$I$42"</definedName>
    <definedName name="IQRH43" hidden="1">"$I$43:$J$43"</definedName>
    <definedName name="IQRH44" hidden="1">"$I$44"</definedName>
    <definedName name="IQRH45" hidden="1">"$I$45:$J$45"</definedName>
    <definedName name="IQRH46" hidden="1">"$I$46"</definedName>
    <definedName name="IQRH47" hidden="1">"$I$47:$J$47"</definedName>
    <definedName name="IQRH48" hidden="1">"$I$48"</definedName>
    <definedName name="IQRH49" hidden="1">"$I$49:$L$49"</definedName>
    <definedName name="IQRH50" hidden="1">"$I$50:$K$50"</definedName>
    <definedName name="IQRH51" hidden="1">"$I$51:$L$51"</definedName>
    <definedName name="IQRH52" hidden="1">"$I$52"</definedName>
    <definedName name="IQRH53" hidden="1">"$I$53"</definedName>
    <definedName name="IQRH54" hidden="1">"$I$54:$M$54"</definedName>
    <definedName name="IQRH55" hidden="1">"$I$55"</definedName>
    <definedName name="IQRH56" hidden="1">"$I$56"</definedName>
    <definedName name="IQRH57" hidden="1">"$I$57:$M$57"</definedName>
    <definedName name="IQRH58" hidden="1">"$I$58:$K$58"</definedName>
    <definedName name="IQRH59" hidden="1">"$H$60"</definedName>
    <definedName name="IQRH60" hidden="1">"$I$60:$M$60"</definedName>
    <definedName name="IQRH61" hidden="1">"$I$61:$J$61"</definedName>
    <definedName name="IQRH62" hidden="1">"$I$62"</definedName>
    <definedName name="IQRH63" hidden="1">"$I$63:$M$63"</definedName>
    <definedName name="IQRH64" hidden="1">"$I$64:$M$64"</definedName>
    <definedName name="IQRH65" hidden="1">"$I$65:$J$65"</definedName>
    <definedName name="IQRH66" hidden="1">"$I$66:$J$66"</definedName>
    <definedName name="IQRH67" hidden="1">"$I$67:$J$67"</definedName>
    <definedName name="IQRH68" hidden="1">"$I$68:$K$68"</definedName>
    <definedName name="IQRH69" hidden="1">"$I$69"</definedName>
    <definedName name="IQRH7" hidden="1">"$H$8:$H$11"</definedName>
    <definedName name="IQRH70" hidden="1">"$I$70"</definedName>
    <definedName name="IQRH71" hidden="1">"$I$71"</definedName>
    <definedName name="IQRH72" hidden="1">"$I$72:$M$72"</definedName>
    <definedName name="IQRH73" hidden="1">"$I$73:$M$73"</definedName>
    <definedName name="IQRH74" hidden="1">"$I$74"</definedName>
    <definedName name="IQRH75" hidden="1">"$I$75:$K$75"</definedName>
    <definedName name="IQRH76" hidden="1">"$I$76"</definedName>
    <definedName name="IQRH77" hidden="1">"$I$77"</definedName>
    <definedName name="IQRH78" hidden="1">"$I$78"</definedName>
    <definedName name="IQRH79" hidden="1">"$I$79"</definedName>
    <definedName name="IQRH80" hidden="1">"$I$80"</definedName>
    <definedName name="IQRH81" hidden="1">"$I$81"</definedName>
    <definedName name="IQRH82" hidden="1">"$I$82"</definedName>
    <definedName name="IQRH83" hidden="1">"$I$83"</definedName>
    <definedName name="IQRH84" hidden="1">"$I$84"</definedName>
    <definedName name="IQRH85" hidden="1">"$I$85"</definedName>
    <definedName name="IQRH86" hidden="1">"$I$86"</definedName>
    <definedName name="IQRH87" hidden="1">"$I$87"</definedName>
    <definedName name="IQRH88" hidden="1">"$I$88"</definedName>
    <definedName name="IQRH89" hidden="1">"$I$89"</definedName>
    <definedName name="IQRH90" hidden="1">"$I$90"</definedName>
    <definedName name="IQRH91" hidden="1">"$I$91"</definedName>
    <definedName name="IQRH92" hidden="1">"$I$92"</definedName>
    <definedName name="IQRH93" hidden="1">"$I$93"</definedName>
    <definedName name="IQRH94" hidden="1">"$I$94"</definedName>
    <definedName name="IQRH95" hidden="1">"$I$95"</definedName>
    <definedName name="IQRH96" hidden="1">"$I$96"</definedName>
    <definedName name="IQRH97" hidden="1">"$I$97"</definedName>
    <definedName name="IQRH98" hidden="1">"$I$98"</definedName>
    <definedName name="IQRH99" hidden="1">"$I$99"</definedName>
    <definedName name="IQRHULA11" hidden="1">#REF!</definedName>
    <definedName name="IQRHULD1" hidden="1">#REF!</definedName>
    <definedName name="IQRI2" hidden="1">"$I$3:$I$64"</definedName>
    <definedName name="IQRI21" hidden="1">"$I$22:$I$25"</definedName>
    <definedName name="IQRI7" hidden="1">"$I$8:$I$11"</definedName>
    <definedName name="IQRInputI10" hidden="1">#REF!</definedName>
    <definedName name="IQRInputI11" hidden="1">#REF!</definedName>
    <definedName name="IQRInputI12" hidden="1">#REF!</definedName>
    <definedName name="IQRInputI13" hidden="1">#REF!</definedName>
    <definedName name="IQRInputI14" hidden="1">#REF!</definedName>
    <definedName name="IQRInputI15" hidden="1">#REF!</definedName>
    <definedName name="IQRInputI16" hidden="1">#REF!</definedName>
    <definedName name="IQRInputI17" hidden="1">#REF!</definedName>
    <definedName name="IQRInputI18" hidden="1">#REF!</definedName>
    <definedName name="IQRInputI19" hidden="1">#REF!</definedName>
    <definedName name="IQRInputI20" hidden="1">#REF!</definedName>
    <definedName name="IQRInputI21" hidden="1">#REF!</definedName>
    <definedName name="IQRInputI22" hidden="1">#REF!</definedName>
    <definedName name="IQRInputI23" hidden="1">#REF!</definedName>
    <definedName name="IQRInputI24" hidden="1">#REF!</definedName>
    <definedName name="IQRInputI25" hidden="1">#REF!</definedName>
    <definedName name="IQRInputI26" hidden="1">#REF!</definedName>
    <definedName name="IQRInputI7" hidden="1">#REF!</definedName>
    <definedName name="IQRInputI8" hidden="1">#REF!</definedName>
    <definedName name="IQRInputI9" hidden="1">#REF!</definedName>
    <definedName name="IQRInputL7" hidden="1">#REF!</definedName>
    <definedName name="IQRJ100" hidden="1">"$J$101:$J$121"</definedName>
    <definedName name="IQRJ101" hidden="1">"$J$102:$J$122"</definedName>
    <definedName name="IQRJ102" hidden="1">"$J$103:$J$123"</definedName>
    <definedName name="IQRJ103" hidden="1">"$J$104:$J$124"</definedName>
    <definedName name="IQRJ106" hidden="1">"$J$107:$J$127"</definedName>
    <definedName name="IQRJ108" hidden="1">"$J$109:$J$116"</definedName>
    <definedName name="IQRJ109" hidden="1">"$J$110"</definedName>
    <definedName name="IQRJ11" hidden="1">"$J$12:$J$13"</definedName>
    <definedName name="IQRJ112" hidden="1">"$J$113"</definedName>
    <definedName name="IQRJ114" hidden="1">"$J$115"</definedName>
    <definedName name="IQRJ115" hidden="1">"$J$116:$J$117"</definedName>
    <definedName name="IQRJ117" hidden="1">"$J$118"</definedName>
    <definedName name="IQRJ119" hidden="1">"$J$120:$J$138"</definedName>
    <definedName name="IQRJ12" hidden="1">"$J$13:$J$20"</definedName>
    <definedName name="IQRJ120" hidden="1">"$J$121:$J$139"</definedName>
    <definedName name="IQRJ124" hidden="1">"$J$125:$J$127"</definedName>
    <definedName name="IQRJ125" hidden="1">"$J$126:$J$133"</definedName>
    <definedName name="IQRJ126" hidden="1">"$J$127:$J$130"</definedName>
    <definedName name="IQRJ127" hidden="1">"$J$128:$J$131"</definedName>
    <definedName name="IQRJ129" hidden="1">"$J$130"</definedName>
    <definedName name="IQRJ130" hidden="1">"$J$131:$J$138"</definedName>
    <definedName name="IQRJ132" hidden="1">"$J$133:$J$140"</definedName>
    <definedName name="IQRJ133" hidden="1">"$J$134"</definedName>
    <definedName name="IQRJ134" hidden="1">"$J$135:$J$144"</definedName>
    <definedName name="IQRJ137" hidden="1">"$J$138:$J$141"</definedName>
    <definedName name="IQRJ139" hidden="1">"$J$140:$J$147"</definedName>
    <definedName name="IQRJ140" hidden="1">"$J$141:$J$144"</definedName>
    <definedName name="IQRJ142" hidden="1">"$J$143:$J$146"</definedName>
    <definedName name="IQRJ143" hidden="1">"$J$144:$J$147"</definedName>
    <definedName name="IQRJ144" hidden="1">"$J$145:$J$148"</definedName>
    <definedName name="IQRJ145" hidden="1">"$J$146:$J$147"</definedName>
    <definedName name="IQRJ146" hidden="1">"$J$147:$J$148"</definedName>
    <definedName name="IQRJ148" hidden="1">"$J$149"</definedName>
    <definedName name="IQRJ149" hidden="1">"$J$150"</definedName>
    <definedName name="IQRJ150" hidden="1">"$J$151"</definedName>
    <definedName name="IQRJ151" hidden="1">"$J$152"</definedName>
    <definedName name="IQRJ152" hidden="1">"$J$153"</definedName>
    <definedName name="IQRJ153" hidden="1">"$J$154"</definedName>
    <definedName name="IQRJ155" hidden="1">"$J$156"</definedName>
    <definedName name="IQRJ156" hidden="1">"$J$157"</definedName>
    <definedName name="IQRJ157" hidden="1">"$J$158:$J$161"</definedName>
    <definedName name="IQRJ158" hidden="1">"$J$159"</definedName>
    <definedName name="IQRJ159" hidden="1">"$J$160"</definedName>
    <definedName name="IQRJ16" hidden="1">"$J$17:$J$36"</definedName>
    <definedName name="IQRJ160" hidden="1">"$J$161"</definedName>
    <definedName name="IQRJ161" hidden="1">"$J$162"</definedName>
    <definedName name="IQRJ162" hidden="1">"$J$163"</definedName>
    <definedName name="IQRJ163" hidden="1">"$J$164:$J$165"</definedName>
    <definedName name="IQRJ164" hidden="1">"$J$165:$J$166"</definedName>
    <definedName name="IQRJ165" hidden="1">"$J$166:$J$167"</definedName>
    <definedName name="IQRJ167" hidden="1">"$J$168:$J$169"</definedName>
    <definedName name="IQRJ168" hidden="1">"$J$169"</definedName>
    <definedName name="IQRJ169" hidden="1">"$J$170:$J$181"</definedName>
    <definedName name="IQRJ170" hidden="1">"$J$171:$J$182"</definedName>
    <definedName name="IQRJ171" hidden="1">"$J$172:$J$183"</definedName>
    <definedName name="IQRJ172" hidden="1">"$J$173:$J$184"</definedName>
    <definedName name="IQRJ173" hidden="1">"$J$174"</definedName>
    <definedName name="IQRJ176" hidden="1">"$J$177"</definedName>
    <definedName name="IQRJ179" hidden="1">"$J$180:$J$181"</definedName>
    <definedName name="IQRJ181" hidden="1">"$J$182:$J$185"</definedName>
    <definedName name="IQRJ183" hidden="1">"$J$184:$J$201"</definedName>
    <definedName name="IQRJ184" hidden="1">"$J$185:$J$200"</definedName>
    <definedName name="IQRJ185" hidden="1">"$J$186:$J$189"</definedName>
    <definedName name="IQRJ186" hidden="1">"$J$187:$J$190"</definedName>
    <definedName name="IQRJ187" hidden="1">"$J$188:$J$191"</definedName>
    <definedName name="IQRJ191" hidden="1">"$J$192:$J$207"</definedName>
    <definedName name="IQRJ192" hidden="1">"$J$193:$J$208"</definedName>
    <definedName name="IQRJ200" hidden="1">"$J$201:$J$204"</definedName>
    <definedName name="IQRJ206" hidden="1">"$J$207:$J$222"</definedName>
    <definedName name="IQRJ207" hidden="1">"$J$208:$J$219"</definedName>
    <definedName name="IQRJ208" hidden="1">"$J$209:$J$220"</definedName>
    <definedName name="IQRJ209" hidden="1">"$J$210:$J$221"</definedName>
    <definedName name="IQRJ211" hidden="1">"$J$212"</definedName>
    <definedName name="IQRJ214" hidden="1">"$J$215:$J$226"</definedName>
    <definedName name="IQRJ215" hidden="1">"$J$216:$J$227"</definedName>
    <definedName name="IQRJ218" hidden="1">"$J$219:$J$236"</definedName>
    <definedName name="IQRJ219" hidden="1">"$J$220:$J$235"</definedName>
    <definedName name="IQRJ228" hidden="1">"$J$229:$J$244"</definedName>
    <definedName name="IQRJ229" hidden="1">"$J$230:$J$241"</definedName>
    <definedName name="IQRJ243" hidden="1">"$J$244:$J$259"</definedName>
    <definedName name="IQRJ25" hidden="1">"$J$26:$J$33"</definedName>
    <definedName name="IQRJ35" hidden="1">"$J$36"</definedName>
    <definedName name="IQRJ38" hidden="1">"$J$39:$J$58"</definedName>
    <definedName name="IQRJ39" hidden="1">"$J$40:$J$86"</definedName>
    <definedName name="IQRJ4" hidden="1">"$J$5:$J$13"</definedName>
    <definedName name="IQRJ40" hidden="1">"$J$41:$J$87"</definedName>
    <definedName name="IQRJ41" hidden="1">"$J$42:$J$61"</definedName>
    <definedName name="IQRJ51" hidden="1">"$J$52:$J$71"</definedName>
    <definedName name="IQRJ59" hidden="1">"$J$60:$J$64"</definedName>
    <definedName name="IQRJ64" hidden="1">"$J$65"</definedName>
    <definedName name="IQRJ67" hidden="1">"$J$68:$J$69"</definedName>
    <definedName name="IQRJ7" hidden="1">"$J$8:$J$11"</definedName>
    <definedName name="IQRJ70" hidden="1">"$J$71"</definedName>
    <definedName name="IQRJ71" hidden="1">"$J$72:$J$73"</definedName>
    <definedName name="IQRJ72" hidden="1">"$J$73:$J$82"</definedName>
    <definedName name="IQRJ73" hidden="1">"$J$74:$J$83"</definedName>
    <definedName name="IQRJ74" hidden="1">"$J$75:$J$76"</definedName>
    <definedName name="IQRJ79" hidden="1">"$J$80"</definedName>
    <definedName name="IQRJ8" hidden="1">"$J$9"</definedName>
    <definedName name="IQRJ80" hidden="1">"$J$81:$J$82"</definedName>
    <definedName name="IQRJ82" hidden="1">"$J$83"</definedName>
    <definedName name="IQRJ84" hidden="1">"$J$85:$J$86"</definedName>
    <definedName name="IQRJ85" hidden="1">"$J$86:$J$106"</definedName>
    <definedName name="IQRJ86" hidden="1">"$J$87:$J$107"</definedName>
    <definedName name="IQRJ88" hidden="1">"$J$89:$J$90"</definedName>
    <definedName name="IQRJ89" hidden="1">"$J$90:$J$99"</definedName>
    <definedName name="IQRJ9" hidden="1">"$J$10:$J$11"</definedName>
    <definedName name="IQRJ90" hidden="1">"$J$91:$J$100"</definedName>
    <definedName name="IQRJ91" hidden="1">"$J$92:$J$101"</definedName>
    <definedName name="IQRJ94" hidden="1">"$J$95:$J$104"</definedName>
    <definedName name="IQRJapanAsiaRawAH8" hidden="1">#REF!</definedName>
    <definedName name="IQRK12" hidden="1">"$K$13:$K$72"</definedName>
    <definedName name="IQRK2" hidden="1">"$K$3:$K$64"</definedName>
    <definedName name="IQRK279" hidden="1">"$K$280:$K$339"</definedName>
    <definedName name="IQRK4" hidden="1">"$K$5:$K$13"</definedName>
    <definedName name="IQRL2" hidden="1">"$L$3:$L$64"</definedName>
    <definedName name="IQRL59" hidden="1">"$L$60:$L$79"</definedName>
    <definedName name="IQRM12" hidden="1">"$N$12:$R$12"</definedName>
    <definedName name="IQRM4" hidden="1">"$M$5:$M$9"</definedName>
    <definedName name="IQRMA2A6" hidden="1">#REF!</definedName>
    <definedName name="IQRMA2A7" hidden="1">#REF!</definedName>
    <definedName name="IQRMAA6" hidden="1">#REF!</definedName>
    <definedName name="IQRMAA7" hidden="1">#REF!</definedName>
    <definedName name="IQRMunajAutoRawAH8" hidden="1">#REF!</definedName>
    <definedName name="IQRMunjalShowaRawAH8" hidden="1">#REF!</definedName>
    <definedName name="IQRN100" hidden="1">"$O$100"</definedName>
    <definedName name="IQRN101" hidden="1">"$O$101"</definedName>
    <definedName name="IQRN102" hidden="1">"$O$102"</definedName>
    <definedName name="IQRN103" hidden="1">"$O$103"</definedName>
    <definedName name="IQRN104" hidden="1">"$O$104"</definedName>
    <definedName name="IQRN105" hidden="1">"$O$105"</definedName>
    <definedName name="IQRN106" hidden="1">"$O$106"</definedName>
    <definedName name="IQRN107" hidden="1">"$O$107"</definedName>
    <definedName name="IQRN108" hidden="1">"$O$108"</definedName>
    <definedName name="IQRN109" hidden="1">"$O$109"</definedName>
    <definedName name="IQRN110" hidden="1">"$O$110"</definedName>
    <definedName name="IQRN111" hidden="1">"$O$111"</definedName>
    <definedName name="IQRN112" hidden="1">"$O$112"</definedName>
    <definedName name="IQRN113" hidden="1">"$O$113"</definedName>
    <definedName name="IQRN114" hidden="1">"$O$114"</definedName>
    <definedName name="IQRN115" hidden="1">"$O$115"</definedName>
    <definedName name="IQRN116" hidden="1">"$O$116"</definedName>
    <definedName name="IQRN117" hidden="1">"$O$117"</definedName>
    <definedName name="IQRN118" hidden="1">"$O$118"</definedName>
    <definedName name="IQRN119" hidden="1">"$O$119"</definedName>
    <definedName name="IQRN12" hidden="1">"$O$12:$S$12"</definedName>
    <definedName name="IQRN120" hidden="1">"$O$120"</definedName>
    <definedName name="IQRN121" hidden="1">"$O$121"</definedName>
    <definedName name="IQRN122" hidden="1">"$O$122"</definedName>
    <definedName name="IQRN123" hidden="1">"$O$123"</definedName>
    <definedName name="IQRN124" hidden="1">"$O$124"</definedName>
    <definedName name="IQRN125" hidden="1">"$O$125"</definedName>
    <definedName name="IQRN126" hidden="1">"$O$126"</definedName>
    <definedName name="IQRN127" hidden="1">"$O$127"</definedName>
    <definedName name="IQRN128" hidden="1">"$O$128"</definedName>
    <definedName name="IQRN129" hidden="1">"$O$129"</definedName>
    <definedName name="IQRN13" hidden="1">"$O$13:$S$13"</definedName>
    <definedName name="IQRN130" hidden="1">"$O$130"</definedName>
    <definedName name="IQRN131" hidden="1">"$O$131"</definedName>
    <definedName name="IQRN132" hidden="1">"$O$132"</definedName>
    <definedName name="IQRN133" hidden="1">"$O$133"</definedName>
    <definedName name="IQRN134" hidden="1">"$O$134"</definedName>
    <definedName name="IQRN135" hidden="1">"$O$135"</definedName>
    <definedName name="IQRN136" hidden="1">"$O$136"</definedName>
    <definedName name="IQRN137" hidden="1">"$O$137"</definedName>
    <definedName name="IQRN138" hidden="1">"$O$138"</definedName>
    <definedName name="IQRN139" hidden="1">"$O$139"</definedName>
    <definedName name="IQRN14" hidden="1">"$O$14"</definedName>
    <definedName name="IQRN140" hidden="1">"$O$140"</definedName>
    <definedName name="IQRN141" hidden="1">"$O$141"</definedName>
    <definedName name="IQRN142" hidden="1">"$O$142"</definedName>
    <definedName name="IQRN143" hidden="1">"$O$143"</definedName>
    <definedName name="IQRN144" hidden="1">"$O$144"</definedName>
    <definedName name="IQRN145" hidden="1">"$O$145"</definedName>
    <definedName name="IQRN146" hidden="1">"$O$146"</definedName>
    <definedName name="IQRN147" hidden="1">"$O$147"</definedName>
    <definedName name="IQRN148" hidden="1">"$O$148"</definedName>
    <definedName name="IQRN149" hidden="1">"$O$149"</definedName>
    <definedName name="IQRN15" hidden="1">"$O$15:$S$15"</definedName>
    <definedName name="IQRN150" hidden="1">"$O$150"</definedName>
    <definedName name="IQRN151" hidden="1">"$O$151"</definedName>
    <definedName name="IQRN152" hidden="1">"$O$152"</definedName>
    <definedName name="IQRN153" hidden="1">"$O$153"</definedName>
    <definedName name="IQRN154" hidden="1">"$O$154"</definedName>
    <definedName name="IQRN155" hidden="1">"$O$155"</definedName>
    <definedName name="IQRN156" hidden="1">"$O$156"</definedName>
    <definedName name="IQRN157" hidden="1">"$O$157"</definedName>
    <definedName name="IQRN158" hidden="1">"$O$158"</definedName>
    <definedName name="IQRN159" hidden="1">"$O$159"</definedName>
    <definedName name="IQRN16" hidden="1">"$O$16:$S$16"</definedName>
    <definedName name="IQRN160" hidden="1">"$O$160"</definedName>
    <definedName name="IQRN161" hidden="1">"$O$161"</definedName>
    <definedName name="IQRN162" hidden="1">"$O$162"</definedName>
    <definedName name="IQRN17" hidden="1">"$O$17:$S$17"</definedName>
    <definedName name="IQRN18" hidden="1">"$O$18:$P$18"</definedName>
    <definedName name="IQRN19" hidden="1">"$O$19"</definedName>
    <definedName name="IQRN2" hidden="1">"$N$3:$N$64"</definedName>
    <definedName name="IQRN20" hidden="1">"$O$20"</definedName>
    <definedName name="IQRN21" hidden="1">"$O$21:$S$21"</definedName>
    <definedName name="IQRN22" hidden="1">"$O$22"</definedName>
    <definedName name="IQRN23" hidden="1">"$O$23:$P$23"</definedName>
    <definedName name="IQRN24" hidden="1">"$O$24"</definedName>
    <definedName name="IQRN25" hidden="1">"$O$25:$S$25"</definedName>
    <definedName name="IQRN26" hidden="1">"$O$26:$P$26"</definedName>
    <definedName name="IQRN27" hidden="1">"$O$27:$P$27"</definedName>
    <definedName name="IQRN28" hidden="1">"$O$28:$P$28"</definedName>
    <definedName name="IQRN29" hidden="1">"$O$29"</definedName>
    <definedName name="IQRN30" hidden="1">"$O$30:$Q$30"</definedName>
    <definedName name="IQRN31" hidden="1">"$O$31"</definedName>
    <definedName name="IQRN32" hidden="1">"$O$32:$Q$32"</definedName>
    <definedName name="IQRN33" hidden="1">"$O$33:$P$33"</definedName>
    <definedName name="IQRN34" hidden="1">"$O$34:$P$34"</definedName>
    <definedName name="IQRN35" hidden="1">"$O$35"</definedName>
    <definedName name="IQRN36" hidden="1">"$O$36:$P$36"</definedName>
    <definedName name="IQRN37" hidden="1">"$O$37"</definedName>
    <definedName name="IQRN38" hidden="1">"$O$38:$P$38"</definedName>
    <definedName name="IQRN39" hidden="1">"$O$39"</definedName>
    <definedName name="IQRN4" hidden="1">"$N$5:$N$11"</definedName>
    <definedName name="IQRN40" hidden="1">"$O$40:$S$40"</definedName>
    <definedName name="IQRN41" hidden="1">"$O$41:$S$41"</definedName>
    <definedName name="IQRN42" hidden="1">"$O$42"</definedName>
    <definedName name="IQRN43" hidden="1">"$O$43:$P$43"</definedName>
    <definedName name="IQRN44" hidden="1">"$O$44"</definedName>
    <definedName name="IQRN45" hidden="1">"$O$45:$P$45"</definedName>
    <definedName name="IQRN46" hidden="1">"$O$46"</definedName>
    <definedName name="IQRN47" hidden="1">"$O$47:$P$47"</definedName>
    <definedName name="IQRN48" hidden="1">"$O$48"</definedName>
    <definedName name="IQRN49" hidden="1">"$O$49:$R$49"</definedName>
    <definedName name="IQRN50" hidden="1">"$O$50:$Q$50"</definedName>
    <definedName name="IQRN51" hidden="1">"$O$51:$R$51"</definedName>
    <definedName name="IQRN52" hidden="1">"$O$52"</definedName>
    <definedName name="IQRN53" hidden="1">"$O$53"</definedName>
    <definedName name="IQRN54" hidden="1">"$O$54:$S$54"</definedName>
    <definedName name="IQRN55" hidden="1">"$O$55"</definedName>
    <definedName name="IQRN56" hidden="1">"$O$56"</definedName>
    <definedName name="IQRN57" hidden="1">"$O$57:$S$57"</definedName>
    <definedName name="IQRN58" hidden="1">"$O$58:$Q$58"</definedName>
    <definedName name="IQRN59" hidden="1">"$O$59:$S$59"</definedName>
    <definedName name="IQRN6" hidden="1">"$N$7:$N$259"</definedName>
    <definedName name="IQRN60" hidden="1">"$O$60:$S$60"</definedName>
    <definedName name="IQRN61" hidden="1">"$O$61:$P$61"</definedName>
    <definedName name="IQRN62" hidden="1">"$O$62"</definedName>
    <definedName name="IQRN63" hidden="1">"$O$63:$S$63"</definedName>
    <definedName name="IQRN64" hidden="1">"$O$64:$S$64"</definedName>
    <definedName name="IQRN65" hidden="1">"$O$65:$P$65"</definedName>
    <definedName name="IQRN66" hidden="1">"$O$66:$P$66"</definedName>
    <definedName name="IQRN67" hidden="1">"$O$67:$P$67"</definedName>
    <definedName name="IQRN68" hidden="1">"$O$68:$Q$68"</definedName>
    <definedName name="IQRN69" hidden="1">"$O$69"</definedName>
    <definedName name="IQRN70" hidden="1">"$O$70"</definedName>
    <definedName name="IQRN71" hidden="1">"$O$71"</definedName>
    <definedName name="IQRN72" hidden="1">"$O$72:$S$72"</definedName>
    <definedName name="IQRN73" hidden="1">"$O$73:$S$73"</definedName>
    <definedName name="IQRN74" hidden="1">"$O$74"</definedName>
    <definedName name="IQRN75" hidden="1">"$O$75:$Q$75"</definedName>
    <definedName name="IQRN76" hidden="1">"$O$76"</definedName>
    <definedName name="IQRN77" hidden="1">"$O$77"</definedName>
    <definedName name="IQRN78" hidden="1">"$O$78"</definedName>
    <definedName name="IQRN79" hidden="1">"$O$79"</definedName>
    <definedName name="IQRN80" hidden="1">"$O$80"</definedName>
    <definedName name="IQRN81" hidden="1">"$O$81"</definedName>
    <definedName name="IQRN82" hidden="1">"$O$82"</definedName>
    <definedName name="IQRN83" hidden="1">"$O$83"</definedName>
    <definedName name="IQRN84" hidden="1">"$O$84"</definedName>
    <definedName name="IQRN85" hidden="1">"$O$85"</definedName>
    <definedName name="IQRN86" hidden="1">"$O$86"</definedName>
    <definedName name="IQRN87" hidden="1">"$O$87"</definedName>
    <definedName name="IQRN88" hidden="1">"$O$88"</definedName>
    <definedName name="IQRN89" hidden="1">"$O$89"</definedName>
    <definedName name="IQRN90" hidden="1">"$O$90"</definedName>
    <definedName name="IQRN91" hidden="1">"$O$91"</definedName>
    <definedName name="IQRN92" hidden="1">"$O$92"</definedName>
    <definedName name="IQRN93" hidden="1">"$O$93"</definedName>
    <definedName name="IQRN94" hidden="1">"$O$94"</definedName>
    <definedName name="IQRN95" hidden="1">"$O$95"</definedName>
    <definedName name="IQRN96" hidden="1">"$O$96"</definedName>
    <definedName name="IQRN97" hidden="1">"$O$97"</definedName>
    <definedName name="IQRN98" hidden="1">"$O$98"</definedName>
    <definedName name="IQRN99" hidden="1">"$O$99"</definedName>
    <definedName name="IQRNationalAustraliaBankLimitedBB15" hidden="1">#REF!</definedName>
    <definedName name="IQRO12" hidden="1">"$O$13:$O$273"</definedName>
    <definedName name="IQRO2" hidden="1">"$O$3:$O$64"</definedName>
    <definedName name="IQRO279" hidden="1">"$O$280:$O$540"</definedName>
    <definedName name="IQRO4" hidden="1">"$O$5:$O$11"</definedName>
    <definedName name="IQROMAXRawAH8" hidden="1">#REF!</definedName>
    <definedName name="IQRP4" hidden="1">"$P$5:$P$7"</definedName>
    <definedName name="IQRPascoRawAH8" hidden="1">#REF!</definedName>
    <definedName name="IQRPeerSelectionBV10" hidden="1">#REF!</definedName>
    <definedName name="IQRPeerSelectionCD10" hidden="1">#REF!</definedName>
    <definedName name="IQRPeopleI12" hidden="1">#REF!</definedName>
    <definedName name="IQRPeopleI13" hidden="1">#REF!</definedName>
    <definedName name="IQRPeopleI14" hidden="1">#REF!</definedName>
    <definedName name="IQRPeopleI15" hidden="1">#REF!</definedName>
    <definedName name="IQRPeopleO12" hidden="1">#REF!</definedName>
    <definedName name="IQRPeopleO13" hidden="1">#REF!</definedName>
    <definedName name="IQRPeopleO14" hidden="1">#REF!</definedName>
    <definedName name="IQRPeopleO15" hidden="1">#REF!</definedName>
    <definedName name="IQRPG2A11" hidden="1">#REF!</definedName>
    <definedName name="IQRPG2D1" hidden="1">#REF!</definedName>
    <definedName name="IQRPGA11" hidden="1">#REF!</definedName>
    <definedName name="IQRPriceA2" hidden="1">#REF!</definedName>
    <definedName name="IQRQ2" hidden="1">"$Q$3:$Q$64"</definedName>
    <definedName name="IQRQ4" hidden="1">"$Q$5:$Q$7"</definedName>
    <definedName name="IQRR12" hidden="1">"$R$13:$R$72"</definedName>
    <definedName name="IQRR2" hidden="1">"$R$3:$R$64"</definedName>
    <definedName name="IQRR279" hidden="1">"$R$280:$R$339"</definedName>
    <definedName name="IQRR4" hidden="1">"$R$5:$R$16"</definedName>
    <definedName name="IQRRBA11" hidden="1">#REF!</definedName>
    <definedName name="IQRRBD1" hidden="1">#REF!</definedName>
    <definedName name="IQRRBSBB15" hidden="1">#REF!</definedName>
    <definedName name="IQRRBSG181" hidden="1">#REF!</definedName>
    <definedName name="IQRRICORawAH8" hidden="1">#REF!</definedName>
    <definedName name="IQRRoltaRawAH8" hidden="1">#REF!</definedName>
    <definedName name="IQRS12" hidden="1">"$S$13:$S$264"</definedName>
    <definedName name="IQRS4" hidden="1">"$S$5:$S$16"</definedName>
    <definedName name="IQRSainsburysBankPlcBB15" hidden="1">#REF!</definedName>
    <definedName name="IQRSamkrgRawAH8" hidden="1">#REF!</definedName>
    <definedName name="IQRScanpointRawAH8" hidden="1">#REF!</definedName>
    <definedName name="IQRScottishPowerLimitedBB15" hidden="1">#REF!</definedName>
    <definedName name="IQRSheet12A11" hidden="1">#REF!</definedName>
    <definedName name="IQRSheet12D2" hidden="1">#REF!</definedName>
    <definedName name="IQRSheet12E2" hidden="1">#REF!</definedName>
    <definedName name="IQRSheet1A8" hidden="1">#REF!</definedName>
    <definedName name="IQRSheet1A9" hidden="1">#REF!</definedName>
    <definedName name="IQRSheet1B5" hidden="1">#REF!</definedName>
    <definedName name="IQRSheet1D2" hidden="1">#REF!</definedName>
    <definedName name="IQRSheet22B11" hidden="1">#REF!</definedName>
    <definedName name="IQRSheet22C11" hidden="1">#REF!</definedName>
    <definedName name="IQRSheet22D11" hidden="1">#REF!</definedName>
    <definedName name="IQRSheet22K11" hidden="1">#REF!</definedName>
    <definedName name="IQRSheet22L11" hidden="1">#REF!</definedName>
    <definedName name="IQRSheet22M11" hidden="1">#REF!</definedName>
    <definedName name="IQRSheet22T11" hidden="1">#REF!</definedName>
    <definedName name="IQRSheet22U11" hidden="1">#REF!</definedName>
    <definedName name="IQRSheet22V11" hidden="1">#REF!</definedName>
    <definedName name="IQRSheet2AB11" hidden="1">#REF!</definedName>
    <definedName name="IQRSheet2B12" hidden="1">#REF!</definedName>
    <definedName name="IQRSheet2BC11" hidden="1">#REF!</definedName>
    <definedName name="IQRSheet2C12" hidden="1">#REF!</definedName>
    <definedName name="IQRSheet2D12" hidden="1">#REF!</definedName>
    <definedName name="IQRSheet2DC11" hidden="1">#REF!</definedName>
    <definedName name="IQRSheet2DD11" hidden="1">#REF!</definedName>
    <definedName name="IQRSheet2DE11" hidden="1">#REF!</definedName>
    <definedName name="IQRSheet2DF11" hidden="1">#REF!</definedName>
    <definedName name="IQRSheet2DG11" hidden="1">#REF!</definedName>
    <definedName name="IQRSheet2DH11" hidden="1">#REF!</definedName>
    <definedName name="IQRSheet2DI11" hidden="1">#REF!</definedName>
    <definedName name="IQRSheet2DJ11" hidden="1">#REF!</definedName>
    <definedName name="IQRSheet2DK11" hidden="1">#REF!</definedName>
    <definedName name="IQRSheet2DL11" hidden="1">#REF!</definedName>
    <definedName name="IQRSheet2DM11" hidden="1">#REF!</definedName>
    <definedName name="IQRSheet2DN11" hidden="1">#REF!</definedName>
    <definedName name="IQRSheet2DO11" hidden="1">#REF!</definedName>
    <definedName name="IQRSheet2DP11" hidden="1">#REF!</definedName>
    <definedName name="IQRSheet2DQ11" hidden="1">#REF!</definedName>
    <definedName name="IQRSheet2DR11" hidden="1">#REF!</definedName>
    <definedName name="IQRSheet2DS11" hidden="1">#REF!</definedName>
    <definedName name="IQRSheet2DT11" hidden="1">#REF!</definedName>
    <definedName name="IQRSheet2DU11" hidden="1">#REF!</definedName>
    <definedName name="IQRSheet2DV11" hidden="1">#REF!</definedName>
    <definedName name="IQRSheet2DW11" hidden="1">#REF!</definedName>
    <definedName name="IQRSheet2DX11" hidden="1">#REF!</definedName>
    <definedName name="IQRSheet2DY11" hidden="1">#REF!</definedName>
    <definedName name="IQRSheet2DZ11" hidden="1">#REF!</definedName>
    <definedName name="IQRSheet2E3" hidden="1">#REF!</definedName>
    <definedName name="IQRSheet2EA11" hidden="1">#REF!</definedName>
    <definedName name="IQRSheet2EB11" hidden="1">#REF!</definedName>
    <definedName name="IQRSheet2EC11" hidden="1">#REF!</definedName>
    <definedName name="IQRSheet2ED11" hidden="1">#REF!</definedName>
    <definedName name="IQRSheet2EE11" hidden="1">#REF!</definedName>
    <definedName name="IQRSheet2EF11" hidden="1">#REF!</definedName>
    <definedName name="IQRSheet2EG11" hidden="1">#REF!</definedName>
    <definedName name="IQRSheet2EH11" hidden="1">#REF!</definedName>
    <definedName name="IQRSheet2EI11" hidden="1">#REF!</definedName>
    <definedName name="IQRSheet2EJ11" hidden="1">#REF!</definedName>
    <definedName name="IQRSheet2EK11" hidden="1">#REF!</definedName>
    <definedName name="IQRSheet2EL11" hidden="1">#REF!</definedName>
    <definedName name="IQRSheet2EM11" hidden="1">#REF!</definedName>
    <definedName name="IQRSheet2EN11" hidden="1">#REF!</definedName>
    <definedName name="IQRSheet2EO11" hidden="1">#REF!</definedName>
    <definedName name="IQRSheet2EP11" hidden="1">#REF!</definedName>
    <definedName name="IQRSheet2EQ11" hidden="1">#REF!</definedName>
    <definedName name="IQRSheet2ER11" hidden="1">#REF!</definedName>
    <definedName name="IQRSheet2ES11" hidden="1">#REF!</definedName>
    <definedName name="IQRSheet2ET11" hidden="1">#REF!</definedName>
    <definedName name="IQRSheet2EU11" hidden="1">#REF!</definedName>
    <definedName name="IQRSheet2EV11" hidden="1">#REF!</definedName>
    <definedName name="IQRSheet2EY11" hidden="1">#REF!</definedName>
    <definedName name="IQRSheet2EZ11" hidden="1">#REF!</definedName>
    <definedName name="IQRSheet2FA11" hidden="1">#REF!</definedName>
    <definedName name="IQRSheet2FH11" hidden="1">#REF!</definedName>
    <definedName name="IQRSheet2FI11" hidden="1">#REF!</definedName>
    <definedName name="IQRSheet2FJ11" hidden="1">#REF!</definedName>
    <definedName name="IQRSheet2FQ11" hidden="1">#REF!</definedName>
    <definedName name="IQRSheet2FR11" hidden="1">#REF!</definedName>
    <definedName name="IQRSheet2FS11" hidden="1">#REF!</definedName>
    <definedName name="IQRSheet2FZ11" hidden="1">#REF!</definedName>
    <definedName name="IQRSheet2GA11" hidden="1">#REF!</definedName>
    <definedName name="IQRSheet2GB11" hidden="1">#REF!</definedName>
    <definedName name="IQRSheet2GI11" hidden="1">#REF!</definedName>
    <definedName name="IQRSheet2GJ11" hidden="1">#REF!</definedName>
    <definedName name="IQRSheet2GK11" hidden="1">#REF!</definedName>
    <definedName name="IQRSheet2GR11" hidden="1">#REF!</definedName>
    <definedName name="IQRSheet2GS11" hidden="1">#REF!</definedName>
    <definedName name="IQRSheet2GT11" hidden="1">#REF!</definedName>
    <definedName name="IQRSheet2HA11" hidden="1">#REF!</definedName>
    <definedName name="IQRSheet2HB11" hidden="1">#REF!</definedName>
    <definedName name="IQRSheet2HC11" hidden="1">#REF!</definedName>
    <definedName name="IQRSheet2HJ11" hidden="1">#REF!</definedName>
    <definedName name="IQRSheet2HK11" hidden="1">#REF!</definedName>
    <definedName name="IQRSheet2HL11" hidden="1">#REF!</definedName>
    <definedName name="IQRSheet2HS11" hidden="1">#REF!</definedName>
    <definedName name="IQRSheet2HT11" hidden="1">#REF!</definedName>
    <definedName name="IQRSheet2HU11" hidden="1">#REF!</definedName>
    <definedName name="IQRSheet2IB11" hidden="1">#REF!</definedName>
    <definedName name="IQRSheet2IC11" hidden="1">#REF!</definedName>
    <definedName name="IQRSheet2ID11" hidden="1">#REF!</definedName>
    <definedName name="IQRSheet2IK11" hidden="1">#REF!</definedName>
    <definedName name="IQRSheet2IL11" hidden="1">#REF!</definedName>
    <definedName name="IQRSheet2IM11" hidden="1">#REF!</definedName>
    <definedName name="IQRSheet2IT11" hidden="1">#REF!</definedName>
    <definedName name="IQRSheet2IU11" hidden="1">#REF!</definedName>
    <definedName name="IQRSheet2IV11" hidden="1">#REF!</definedName>
    <definedName name="IQRSheet2JC11" hidden="1">#REF!</definedName>
    <definedName name="IQRSheet2JD11" hidden="1">#REF!</definedName>
    <definedName name="IQRSheet2JE11" hidden="1">#REF!</definedName>
    <definedName name="IQRSheet2JL11" hidden="1">#REF!</definedName>
    <definedName name="IQRSheet2JM11" hidden="1">#REF!</definedName>
    <definedName name="IQRSheet2JN11" hidden="1">#REF!</definedName>
    <definedName name="IQRSheet2JU11" hidden="1">#REF!</definedName>
    <definedName name="IQRSheet2JV11" hidden="1">#REF!</definedName>
    <definedName name="IQRSheet2JW11" hidden="1">#REF!</definedName>
    <definedName name="IQRSheet2KD11" hidden="1">#REF!</definedName>
    <definedName name="IQRSheet2KE11" hidden="1">#REF!</definedName>
    <definedName name="IQRSheet2KF11" hidden="1">#REF!</definedName>
    <definedName name="IQRSheet2KM11" hidden="1">#REF!</definedName>
    <definedName name="IQRSheet2KN11" hidden="1">#REF!</definedName>
    <definedName name="IQRSheet2KO11" hidden="1">#REF!</definedName>
    <definedName name="IQRSheet2KV11" hidden="1">#REF!</definedName>
    <definedName name="IQRSheet2KW11" hidden="1">#REF!</definedName>
    <definedName name="IQRSheet2KX11" hidden="1">#REF!</definedName>
    <definedName name="IQRSheet2LE11" hidden="1">#REF!</definedName>
    <definedName name="IQRSheet2LF11" hidden="1">#REF!</definedName>
    <definedName name="IQRSheet2LG11" hidden="1">#REF!</definedName>
    <definedName name="IQRSheet2LN11" hidden="1">#REF!</definedName>
    <definedName name="IQRSheet2LO11" hidden="1">#REF!</definedName>
    <definedName name="IQRSheet2LP11" hidden="1">#REF!</definedName>
    <definedName name="IQRSheet2LW11" hidden="1">#REF!</definedName>
    <definedName name="IQRSheet2LX11" hidden="1">#REF!</definedName>
    <definedName name="IQRSheet2LY11" hidden="1">#REF!</definedName>
    <definedName name="IQRSheet2MF11" hidden="1">#REF!</definedName>
    <definedName name="IQRSheet2MG11" hidden="1">#REF!</definedName>
    <definedName name="IQRSheet2MH11" hidden="1">#REF!</definedName>
    <definedName name="IQRSheet2MO11" hidden="1">#REF!</definedName>
    <definedName name="IQRSheet2MP11" hidden="1">#REF!</definedName>
    <definedName name="IQRSheet2MQ11" hidden="1">#REF!</definedName>
    <definedName name="IQRSheet2MX11" hidden="1">#REF!</definedName>
    <definedName name="IQRSheet2MY11" hidden="1">#REF!</definedName>
    <definedName name="IQRSheet2MZ11" hidden="1">#REF!</definedName>
    <definedName name="IQRSheet2NG11" hidden="1">#REF!</definedName>
    <definedName name="IQRSheet2NH11" hidden="1">#REF!</definedName>
    <definedName name="IQRSheet2NI11" hidden="1">#REF!</definedName>
    <definedName name="IQRSheet2NP11" hidden="1">#REF!</definedName>
    <definedName name="IQRSheet2NQ11" hidden="1">#REF!</definedName>
    <definedName name="IQRSheet2NR11" hidden="1">#REF!</definedName>
    <definedName name="IQRSheet2NY11" hidden="1">#REF!</definedName>
    <definedName name="IQRSheet2NZ11" hidden="1">#REF!</definedName>
    <definedName name="IQRSheet2OA11" hidden="1">#REF!</definedName>
    <definedName name="IQRSheet2OH11" hidden="1">#REF!</definedName>
    <definedName name="IQRSheet2OI11" hidden="1">#REF!</definedName>
    <definedName name="IQRSheet2OJ11" hidden="1">#REF!</definedName>
    <definedName name="IQRSheet2OQ11" hidden="1">#REF!</definedName>
    <definedName name="IQRSheet2OR11" hidden="1">#REF!</definedName>
    <definedName name="IQRSheet2OS11" hidden="1">#REF!</definedName>
    <definedName name="IQRSheet2OZ11" hidden="1">#REF!</definedName>
    <definedName name="IQRSheet2PA11" hidden="1">#REF!</definedName>
    <definedName name="IQRSheet2PB11" hidden="1">#REF!</definedName>
    <definedName name="IQRSheet2PI11" hidden="1">#REF!</definedName>
    <definedName name="IQRSheet2PJ11" hidden="1">#REF!</definedName>
    <definedName name="IQRSheet2PK11" hidden="1">#REF!</definedName>
    <definedName name="IQRSheet2PR11" hidden="1">#REF!</definedName>
    <definedName name="IQRSheet2PS11" hidden="1">#REF!</definedName>
    <definedName name="IQRSheet2PT11" hidden="1">#REF!</definedName>
    <definedName name="IQRSheet2QA11" hidden="1">#REF!</definedName>
    <definedName name="IQRSheet2QB11" hidden="1">#REF!</definedName>
    <definedName name="IQRSheet2QC11" hidden="1">#REF!</definedName>
    <definedName name="IQRSheet2QJ11" hidden="1">#REF!</definedName>
    <definedName name="IQRSheet2QK11" hidden="1">#REF!</definedName>
    <definedName name="IQRSheet2QL11" hidden="1">#REF!</definedName>
    <definedName name="IQRSheet3AC12" hidden="1">#REF!</definedName>
    <definedName name="IQRSheet3AD12" hidden="1">#REF!</definedName>
    <definedName name="IQRSheet3AE12" hidden="1">#REF!</definedName>
    <definedName name="IQRSheet3AF12" hidden="1">#REF!</definedName>
    <definedName name="IQRSheet3AG12" hidden="1">#REF!</definedName>
    <definedName name="IQRSheet3AH12" hidden="1">#REF!</definedName>
    <definedName name="IQRSheet3AJ12" hidden="1">#REF!</definedName>
    <definedName name="IQRSheet3AK12" hidden="1">#REF!</definedName>
    <definedName name="IQRSheet3AL12" hidden="1">#REF!</definedName>
    <definedName name="IQRSheet3AM12" hidden="1">#REF!</definedName>
    <definedName name="IQRSheet3AN12" hidden="1">#REF!</definedName>
    <definedName name="IQRSheet3AO12" hidden="1">#REF!</definedName>
    <definedName name="IQRSheet3AP12" hidden="1">#REF!</definedName>
    <definedName name="IQRSheet3AQ12" hidden="1">#REF!</definedName>
    <definedName name="IQRSheet3AR12" hidden="1">#REF!</definedName>
    <definedName name="IQRSheet3AS12" hidden="1">#REF!</definedName>
    <definedName name="IQRSheet3AT12" hidden="1">#REF!</definedName>
    <definedName name="IQRSheet3AU12" hidden="1">#REF!</definedName>
    <definedName name="IQRSheet3AV12" hidden="1">#REF!</definedName>
    <definedName name="IQRSheet3AW12" hidden="1">#REF!</definedName>
    <definedName name="IQRSheet3AX12" hidden="1">#REF!</definedName>
    <definedName name="IQRSheet3AY12" hidden="1">#REF!</definedName>
    <definedName name="IQRSheet3AZ12" hidden="1">#REF!</definedName>
    <definedName name="IQRSheet3C11" hidden="1">#REF!</definedName>
    <definedName name="IQRSheet3D11" hidden="1">#REF!</definedName>
    <definedName name="IQRShivamRawAH8" hidden="1">#REF!</definedName>
    <definedName name="IQRSRPC9" hidden="1">#REF!</definedName>
    <definedName name="IQRSRPS9" hidden="1">#REF!</definedName>
    <definedName name="IQRStagecoachGroupplcBB15" hidden="1">#REF!</definedName>
    <definedName name="IQRStockChart2AC7" hidden="1">#REF!</definedName>
    <definedName name="IQRStockChart2AD7" hidden="1">#REF!</definedName>
    <definedName name="IQRStockChart2AE7" hidden="1">#REF!</definedName>
    <definedName name="IQRStockChart2AF7" hidden="1">#REF!</definedName>
    <definedName name="IQRStockChart2AG7" hidden="1">#REF!</definedName>
    <definedName name="IQRStockChart2AH7" hidden="1">#REF!</definedName>
    <definedName name="IQRStockChart2AI7" hidden="1">#REF!</definedName>
    <definedName name="IQRStockChart2AJ7" hidden="1">#REF!</definedName>
    <definedName name="IQRStockChart2AK7" hidden="1">#REF!</definedName>
    <definedName name="IQRStockChart2AL7" hidden="1">#REF!</definedName>
    <definedName name="IQRStockChart2S12" hidden="1">#REF!</definedName>
    <definedName name="IQRStockChart2T22" hidden="1">#REF!</definedName>
    <definedName name="IQRStockChart2T26" hidden="1">#REF!</definedName>
    <definedName name="IQRStockChart2T30" hidden="1">#REF!</definedName>
    <definedName name="IQRStockChart2T34" hidden="1">#REF!</definedName>
    <definedName name="IQRStockChart2T38" hidden="1">#REF!</definedName>
    <definedName name="IQRStockChart2T63" hidden="1">#REF!</definedName>
    <definedName name="IQRStockChart2T67" hidden="1">#REF!</definedName>
    <definedName name="IQRStockChart2T75" hidden="1">#REF!</definedName>
    <definedName name="IQRStockChart2T91" hidden="1">#REF!</definedName>
    <definedName name="IQRStockChart2U55" hidden="1">#REF!</definedName>
    <definedName name="IQRStockChart2U79" hidden="1">#REF!</definedName>
    <definedName name="IQRSundaramRawAH8" hidden="1">#REF!</definedName>
    <definedName name="IQRT2" hidden="1">"$T$3:$T$64"</definedName>
    <definedName name="IQRT4" hidden="1">"$T$5:$T$16"</definedName>
    <definedName name="IQRT6" hidden="1">"$T$7:$T$321"</definedName>
    <definedName name="IQRTalbrosRawAH8" hidden="1">#REF!</definedName>
    <definedName name="IQRTARPA7" hidden="1">#REF!</definedName>
    <definedName name="IQRTARPB7" hidden="1">#REF!</definedName>
    <definedName name="IQRTARPC7" hidden="1">#REF!</definedName>
    <definedName name="IQRTARPD7" hidden="1">#REF!</definedName>
    <definedName name="IQRTARPE7" hidden="1">#REF!</definedName>
    <definedName name="IQRTARPF7" hidden="1">#REF!</definedName>
    <definedName name="IQRTARPG7" hidden="1">#REF!</definedName>
    <definedName name="IQRTARPH7" hidden="1">#REF!</definedName>
    <definedName name="IQRTARPI7" hidden="1">#REF!</definedName>
    <definedName name="IQRTARPJ7" hidden="1">#REF!</definedName>
    <definedName name="IQRtemplate12N6" hidden="1">#REF!</definedName>
    <definedName name="IQRtemplate12T6" hidden="1">#REF!</definedName>
    <definedName name="IQRtemplate1N6" hidden="1">#REF!</definedName>
    <definedName name="IQRtemplate1T6" hidden="1">#REF!</definedName>
    <definedName name="IQRTemplate2N6" hidden="1">#REF!</definedName>
    <definedName name="IQRTemplate2T6" hidden="1">#REF!</definedName>
    <definedName name="IQRTemplateN6" hidden="1">#REF!</definedName>
    <definedName name="IQRTemplateT6" hidden="1">#REF!</definedName>
    <definedName name="IQRTheHiTechRawAH8" hidden="1">#REF!</definedName>
    <definedName name="IQRTICKERH18" hidden="1">#REF!</definedName>
    <definedName name="IQRTICKERH19" hidden="1">#REF!</definedName>
    <definedName name="IQRTICKERH20" hidden="1">#REF!</definedName>
    <definedName name="IQRTICKERH21" hidden="1">#REF!</definedName>
    <definedName name="IQRTICKERH22" hidden="1">#REF!</definedName>
    <definedName name="IQRTICKERH23" hidden="1">#REF!</definedName>
    <definedName name="IQRTICKERH24" hidden="1">#REF!</definedName>
    <definedName name="IQRTICKERH25" hidden="1">#REF!</definedName>
    <definedName name="IQRTICKERH26" hidden="1">#REF!</definedName>
    <definedName name="IQRTICKERH27" hidden="1">#REF!</definedName>
    <definedName name="IQRTICKERH28" hidden="1">#REF!</definedName>
    <definedName name="IQRTICKERH29" hidden="1">#REF!</definedName>
    <definedName name="IQRTICKERH30" hidden="1">#REF!</definedName>
    <definedName name="IQRTICKERH31" hidden="1">#REF!</definedName>
    <definedName name="IQRTICKERH32" hidden="1">#REF!</definedName>
    <definedName name="IQRTICKERH33" hidden="1">#REF!</definedName>
    <definedName name="IQRTICKERH34" hidden="1">#REF!</definedName>
    <definedName name="IQRTICKERH35" hidden="1">#REF!</definedName>
    <definedName name="IQRTICKERH36" hidden="1">#REF!</definedName>
    <definedName name="IQRTICKERH37" hidden="1">#REF!</definedName>
    <definedName name="IQRTICKERH38" hidden="1">#REF!</definedName>
    <definedName name="IQRTICKERH39" hidden="1">#REF!</definedName>
    <definedName name="IQRTICKERH40" hidden="1">#REF!</definedName>
    <definedName name="IQRTICKERN18" hidden="1">#REF!</definedName>
    <definedName name="IQRTICKERN19" hidden="1">#REF!</definedName>
    <definedName name="IQRTICKERN20" hidden="1">#REF!</definedName>
    <definedName name="IQRTICKERN21" hidden="1">#REF!</definedName>
    <definedName name="IQRTICKERN22" hidden="1">#REF!</definedName>
    <definedName name="IQRTICKERN23" hidden="1">#REF!</definedName>
    <definedName name="IQRTICKERN24" hidden="1">#REF!</definedName>
    <definedName name="IQRTICKERN25" hidden="1">#REF!</definedName>
    <definedName name="IQRTICKERN26" hidden="1">#REF!</definedName>
    <definedName name="IQRTICKERN27" hidden="1">#REF!</definedName>
    <definedName name="IQRTICKERN28" hidden="1">#REF!</definedName>
    <definedName name="IQRTICKERN29" hidden="1">#REF!</definedName>
    <definedName name="IQRTICKERN30" hidden="1">#REF!</definedName>
    <definedName name="IQRTICKERN31" hidden="1">#REF!</definedName>
    <definedName name="IQRTICKERN32" hidden="1">#REF!</definedName>
    <definedName name="IQRTICKERN33" hidden="1">#REF!</definedName>
    <definedName name="IQRTICKERN34" hidden="1">#REF!</definedName>
    <definedName name="IQRTICKERN35" hidden="1">#REF!</definedName>
    <definedName name="IQRTICKERN36" hidden="1">#REF!</definedName>
    <definedName name="IQRTICKERN37" hidden="1">#REF!</definedName>
    <definedName name="IQRTICKERN38" hidden="1">#REF!</definedName>
    <definedName name="IQRTICKERN39" hidden="1">#REF!</definedName>
    <definedName name="IQRTICKERN40" hidden="1">#REF!</definedName>
    <definedName name="IQRU14" hidden="1">"$U$15:$U$266"</definedName>
    <definedName name="IQRU2" hidden="1">"$U$3:$U$64"</definedName>
    <definedName name="IQRU4" hidden="1">"$U$5:$U$16"</definedName>
    <definedName name="IQRUbiscienceRawAH8" hidden="1">#REF!</definedName>
    <definedName name="IQRV12" hidden="1">"$V$13:$V$273"</definedName>
    <definedName name="IQRV279" hidden="1">"$V$280:$V$540"</definedName>
    <definedName name="IQRV4" hidden="1">"$V$5:$V$13"</definedName>
    <definedName name="IQRVIL_MarketprA8" hidden="1">#REF!</definedName>
    <definedName name="IQRVN6" hidden="1">#REF!</definedName>
    <definedName name="IQRVolatilityDataO29" hidden="1">#REF!</definedName>
    <definedName name="IQRVolatilityDataP29" hidden="1">#REF!</definedName>
    <definedName name="IQRVolatilityDataQ29" hidden="1">#REF!</definedName>
    <definedName name="IQRVolatilityDataR29" hidden="1">#REF!</definedName>
    <definedName name="IQRVolatilityDataS29" hidden="1">#REF!</definedName>
    <definedName name="IQRVolatilityDataT29" hidden="1">#REF!</definedName>
    <definedName name="IQRVolatilityDataU29" hidden="1">#REF!</definedName>
    <definedName name="IQRVolatilityDataV29" hidden="1">#REF!</definedName>
    <definedName name="IQRVolatilityDataW29" hidden="1">#REF!</definedName>
    <definedName name="IQRVolatilityDataX29" hidden="1">#REF!</definedName>
    <definedName name="IQRVT6" hidden="1">#REF!</definedName>
    <definedName name="IQRVWAPA2" hidden="1">#REF!</definedName>
    <definedName name="IQRVWAPB2" hidden="1">#REF!</definedName>
    <definedName name="IQRVWAPC2" hidden="1">#REF!</definedName>
    <definedName name="IQRVWAPE2" hidden="1">#REF!</definedName>
    <definedName name="IQRVWAPF2" hidden="1">#REF!</definedName>
    <definedName name="IQRVWAPH2" hidden="1">#REF!</definedName>
    <definedName name="IQRVWAPI2" hidden="1">#REF!</definedName>
    <definedName name="IQRVWAPK2" hidden="1">#REF!</definedName>
    <definedName name="IQRVWAPL2" hidden="1">#REF!</definedName>
    <definedName name="IQRVWAPN2" hidden="1">#REF!</definedName>
    <definedName name="IQRVWAPN6" hidden="1">#REF!</definedName>
    <definedName name="IQRVWAPO2" hidden="1">#REF!</definedName>
    <definedName name="IQRVWAPQ2" hidden="1">#REF!</definedName>
    <definedName name="IQRVWAPR2" hidden="1">#REF!</definedName>
    <definedName name="IQRVWAPT2" hidden="1">#REF!</definedName>
    <definedName name="IQRVWAPT6" hidden="1">#REF!</definedName>
    <definedName name="IQRVWAPU2" hidden="1">#REF!</definedName>
    <definedName name="IQRVWAPW2" hidden="1">#REF!</definedName>
    <definedName name="IQRVWAPX2" hidden="1">#REF!</definedName>
    <definedName name="IQRVWAPZ63" hidden="1">#REF!</definedName>
    <definedName name="IQRW2" hidden="1">"$W$3:$W$64"</definedName>
    <definedName name="IQRW4" hidden="1">"$W$5:$W$13"</definedName>
    <definedName name="IQRWACCAnalysisBV10" hidden="1">#REF!</definedName>
    <definedName name="IQRWACCAnalysisCD10" hidden="1">#REF!</definedName>
    <definedName name="IQRWHMalcolmLtdBB15" hidden="1">#REF!</definedName>
    <definedName name="IQRWilliamGrantSonsLimitedBB15" hidden="1">#REF!</definedName>
    <definedName name="IQRX2" hidden="1">"$X$3:$X$64"</definedName>
    <definedName name="IQRX4" hidden="1">"$X$5:$X$16"</definedName>
    <definedName name="IQRY12" hidden="1">"$Y$13:$Y$72"</definedName>
    <definedName name="IQRY24" hidden="1">"$Y$25:$Y$27"</definedName>
    <definedName name="IQRY279" hidden="1">"$Y$280:$Y$339"</definedName>
    <definedName name="IQRY4" hidden="1">"$Y$5:$Y$16"</definedName>
    <definedName name="IQRZ2" hidden="1">"$Z$3"</definedName>
    <definedName name="IQRZ24" hidden="1">"$Z$25:$Z$27"</definedName>
    <definedName name="IQRZ4" hidden="1">"$Z$5:$Z$18"</definedName>
    <definedName name="iQShowHideColumns" hidden="1">"iQShowAll"</definedName>
    <definedName name="IQSScreeningresultA2" hidden="1">"$A$3:$A$1711"</definedName>
    <definedName name="IRRR" hidden="1">{#N/A,#N/A,FALSE,"Cash Flows";#N/A,#N/A,FALSE,"Fixed Assets";#N/A,#N/A,FALSE,"Balance Sheet";#N/A,#N/A,FALSE,"P &amp; L"}</definedName>
    <definedName name="is" hidden="1">{"'Sheet1'!$L$16"}</definedName>
    <definedName name="is_1" hidden="1">{"'Sheet1'!$L$16"}</definedName>
    <definedName name="is_1_1" hidden="1">{"'Sheet1'!$L$16"}</definedName>
    <definedName name="is_2" hidden="1">{"'Sheet1'!$L$16"}</definedName>
    <definedName name="IsColHidden" hidden="1">FALSE</definedName>
    <definedName name="IsLTMColHidden" hidden="1">FALSE</definedName>
    <definedName name="it" hidden="1">{"'Sheet1'!$L$16"}</definedName>
    <definedName name="it_1" hidden="1">{"'Sheet1'!$L$16"}</definedName>
    <definedName name="it_1_1" hidden="1">{"'Sheet1'!$L$16"}</definedName>
    <definedName name="itacma7" hidden="1">{#N/A,#N/A,FALSE,"USMED 3";#N/A,#N/A,FALSE,"MARCHALLENGER 1";#N/A,#N/A,FALSE,"MARCHALLENGER 2";#N/A,#N/A,FALSE,"MARCHALLENGER 3";#N/A,#N/A,FALSE,"MARCHALLENGER 4"}</definedName>
    <definedName name="itaemc7" hidden="1">{#N/A,#N/A,FALSE,"USMED 3";#N/A,#N/A,FALSE,"MARCHALLENGER 1";#N/A,#N/A,FALSE,"MARCHALLENGER 2";#N/A,#N/A,FALSE,"MARCHALLENGER 3";#N/A,#N/A,FALSE,"MARCHALLENGER 4"}</definedName>
    <definedName name="itaemc9" hidden="1">{#N/A,#N/A,FALSE,"USMED 3";#N/A,#N/A,FALSE,"MARCHALLENGER 1";#N/A,#N/A,FALSE,"MARCHALLENGER 2";#N/A,#N/A,FALSE,"MARCHALLENGER 3";#N/A,#N/A,FALSE,"MARCHALLENGER 4"}</definedName>
    <definedName name="ITAMEMC0" hidden="1">{#N/A,#N/A,FALSE,"USMED 3";#N/A,#N/A,FALSE,"MARCHALLENGER 1";#N/A,#N/A,FALSE,"MARCHALLENGER 2";#N/A,#N/A,FALSE,"MARCHALLENGER 3";#N/A,#N/A,FALSE,"MARCHALLENGER 4"}</definedName>
    <definedName name="iteamc6" hidden="1">{#N/A,#N/A,FALSE,"USMED 3";#N/A,#N/A,FALSE,"MARCHALLENGER 1";#N/A,#N/A,FALSE,"MARCHALLENGER 2";#N/A,#N/A,FALSE,"MARCHALLENGER 3";#N/A,#N/A,FALSE,"MARCHALLENGER 4"}</definedName>
    <definedName name="ITLeXToEUR" localSheetId="9" hidden="1">1/EUReXToITL</definedName>
    <definedName name="ITLeXToEUR" hidden="1">1/EUReXToITL</definedName>
    <definedName name="iu" hidden="1">{#N/A,#N/A,TRUE,"Staffnos &amp; cost"}</definedName>
    <definedName name="iu_1" hidden="1">{#N/A,#N/A,TRUE,"Staffnos &amp; cost"}</definedName>
    <definedName name="IUCBILLS" hidden="1">{#N/A,#N/A,TRUE,"Staffnos &amp; cost"}</definedName>
    <definedName name="IUCBILLS_1" hidden="1">{#N/A,#N/A,TRUE,"Staffnos &amp; cost"}</definedName>
    <definedName name="iuy" hidden="1">{#N/A,#N/A,FALSE,"SUMMARY REPORT"}</definedName>
    <definedName name="IUYW" hidden="1">{"REP1",#N/A,FALSE,"HSSA-LOG"}</definedName>
    <definedName name="IUYW_1" hidden="1">{"REP1",#N/A,FALSE,"HSSA-LOG"}</definedName>
    <definedName name="iv2dt" hidden="1">#REF!</definedName>
    <definedName name="ivdt" hidden="1">#REF!</definedName>
    <definedName name="Iventory"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yui" hidden="1">{#N/A,#N/A,FALSE,"COVER1.XLS ";#N/A,#N/A,FALSE,"RACT1.XLS";#N/A,#N/A,FALSE,"RACT2.XLS";#N/A,#N/A,FALSE,"ECCMP";#N/A,#N/A,FALSE,"WELDER.XLS"}</definedName>
    <definedName name="J" hidden="1">{#N/A,#N/A,FALSE,"USMED 3";#N/A,#N/A,FALSE,"MARCHALLENGER 1";#N/A,#N/A,FALSE,"MARCHALLENGER 2";#N/A,#N/A,FALSE,"MARCHALLENGER 3";#N/A,#N/A,FALSE,"MARCHALLENGER 4"}</definedName>
    <definedName name="Ｊ" hidden="1">{#N/A,#N/A,FALSE,"Sheet6 (24)"}</definedName>
    <definedName name="J_1" localSheetId="18" hidden="1">{#N/A,#N/A,FALSE,"COMP"}</definedName>
    <definedName name="J_1" localSheetId="15" hidden="1">{#N/A,#N/A,FALSE,"COMP"}</definedName>
    <definedName name="J_1" hidden="1">{#N/A,#N/A,FALSE,"COMP"}</definedName>
    <definedName name="j_10a" hidden="1">{#N/A,#N/A,FALSE,"Aging Summary";#N/A,#N/A,FALSE,"Ratio Analysis";#N/A,#N/A,FALSE,"Test 120 Day Accts";#N/A,#N/A,FALSE,"Tickmarks"}</definedName>
    <definedName name="j_10a_2" hidden="1">{#N/A,#N/A,FALSE,"Aging Summary";#N/A,#N/A,FALSE,"Ratio Analysis";#N/A,#N/A,FALSE,"Test 120 Day Accts";#N/A,#N/A,FALSE,"Tickmarks"}</definedName>
    <definedName name="j_10a1" hidden="1">{#N/A,#N/A,FALSE,"Aging Summary";#N/A,#N/A,FALSE,"Ratio Analysis";#N/A,#N/A,FALSE,"Test 120 Day Accts";#N/A,#N/A,FALSE,"Tickmarks"}</definedName>
    <definedName name="j_11a" hidden="1">{#N/A,#N/A,FALSE,"Aging Summary";#N/A,#N/A,FALSE,"Ratio Analysis";#N/A,#N/A,FALSE,"Test 120 Day Accts";#N/A,#N/A,FALSE,"Tickmarks"}</definedName>
    <definedName name="j_12a" hidden="1">{#N/A,#N/A,FALSE,"Aging Summary";#N/A,#N/A,FALSE,"Ratio Analysis";#N/A,#N/A,FALSE,"Test 120 Day Accts";#N/A,#N/A,FALSE,"Tickmarks"}</definedName>
    <definedName name="j_12a_2" hidden="1">{#N/A,#N/A,FALSE,"Aging Summary";#N/A,#N/A,FALSE,"Ratio Analysis";#N/A,#N/A,FALSE,"Test 120 Day Accts";#N/A,#N/A,FALSE,"Tickmarks"}</definedName>
    <definedName name="j_12p" hidden="1">{#N/A,#N/A,FALSE,"Aging Summary";#N/A,#N/A,FALSE,"Ratio Analysis";#N/A,#N/A,FALSE,"Test 120 Day Accts";#N/A,#N/A,FALSE,"Tickmarks"}</definedName>
    <definedName name="j_16a" hidden="1">{#N/A,#N/A,FALSE,"Aging Summary";#N/A,#N/A,FALSE,"Ratio Analysis";#N/A,#N/A,FALSE,"Test 120 Day Accts";#N/A,#N/A,FALSE,"Tickmarks"}</definedName>
    <definedName name="j_17p" hidden="1">{#N/A,#N/A,FALSE,"Aging Summary";#N/A,#N/A,FALSE,"Ratio Analysis";#N/A,#N/A,FALSE,"Test 120 Day Accts";#N/A,#N/A,FALSE,"Tickmarks"}</definedName>
    <definedName name="j_18a" hidden="1">{#N/A,#N/A,FALSE,"Aging Summary";#N/A,#N/A,FALSE,"Ratio Analysis";#N/A,#N/A,FALSE,"Test 120 Day Accts";#N/A,#N/A,FALSE,"Tickmarks"}</definedName>
    <definedName name="j_19A" hidden="1">{#N/A,#N/A,FALSE,"Aging Summary";#N/A,#N/A,FALSE,"Ratio Analysis";#N/A,#N/A,FALSE,"Test 120 Day Accts";#N/A,#N/A,FALSE,"Tickmarks"}</definedName>
    <definedName name="j_19a_1" hidden="1">{#N/A,#N/A,FALSE,"Aging Summary";#N/A,#N/A,FALSE,"Ratio Analysis";#N/A,#N/A,FALSE,"Test 120 Day Accts";#N/A,#N/A,FALSE,"Tickmarks"}</definedName>
    <definedName name="J_2" localSheetId="18" hidden="1">{#N/A,#N/A,FALSE,"COMP"}</definedName>
    <definedName name="J_2" localSheetId="15" hidden="1">{#N/A,#N/A,FALSE,"COMP"}</definedName>
    <definedName name="J_2" hidden="1">{#N/A,#N/A,FALSE,"COMP"}</definedName>
    <definedName name="j_2009a" hidden="1">{#N/A,#N/A,FALSE,"Aging Summary";#N/A,#N/A,FALSE,"Ratio Analysis";#N/A,#N/A,FALSE,"Test 120 Day Accts";#N/A,#N/A,FALSE,"Tickmarks"}</definedName>
    <definedName name="j_21a" hidden="1">{#N/A,#N/A,FALSE,"Aging Summary";#N/A,#N/A,FALSE,"Ratio Analysis";#N/A,#N/A,FALSE,"Test 120 Day Accts";#N/A,#N/A,FALSE,"Tickmarks"}</definedName>
    <definedName name="j_28A" hidden="1">{#N/A,#N/A,FALSE,"Aging Summary";#N/A,#N/A,FALSE,"Ratio Analysis";#N/A,#N/A,FALSE,"Test 120 Day Accts";#N/A,#N/A,FALSE,"Tickmarks"}</definedName>
    <definedName name="j_29a" hidden="1">{#N/A,#N/A,FALSE,"Aging Summary";#N/A,#N/A,FALSE,"Ratio Analysis";#N/A,#N/A,FALSE,"Test 120 Day Accts";#N/A,#N/A,FALSE,"Tickmarks"}</definedName>
    <definedName name="j_2a" hidden="1">{#N/A,#N/A,FALSE,"Aging Summary";#N/A,#N/A,FALSE,"Ratio Analysis";#N/A,#N/A,FALSE,"Test 120 Day Accts";#N/A,#N/A,FALSE,"Tickmarks"}</definedName>
    <definedName name="j_2a1" hidden="1">{#N/A,#N/A,FALSE,"Aging Summary";#N/A,#N/A,FALSE,"Ratio Analysis";#N/A,#N/A,FALSE,"Test 120 Day Accts";#N/A,#N/A,FALSE,"Tickmarks"}</definedName>
    <definedName name="J_3" localSheetId="18" hidden="1">{#N/A,#N/A,FALSE,"COMP"}</definedName>
    <definedName name="J_3" localSheetId="15" hidden="1">{#N/A,#N/A,FALSE,"COMP"}</definedName>
    <definedName name="J_3" hidden="1">{#N/A,#N/A,FALSE,"COMP"}</definedName>
    <definedName name="j_32p" hidden="1">{#N/A,#N/A,FALSE,"Aging Summary";#N/A,#N/A,FALSE,"Ratio Analysis";#N/A,#N/A,FALSE,"Test 120 Day Accts";#N/A,#N/A,FALSE,"Tickmarks"}</definedName>
    <definedName name="j_33a" hidden="1">{#N/A,#N/A,FALSE,"Aging Summary";#N/A,#N/A,FALSE,"Ratio Analysis";#N/A,#N/A,FALSE,"Test 120 Day Accts";#N/A,#N/A,FALSE,"Tickmarks"}</definedName>
    <definedName name="j_36a" hidden="1">{#N/A,#N/A,FALSE,"Aging Summary";#N/A,#N/A,FALSE,"Ratio Analysis";#N/A,#N/A,FALSE,"Test 120 Day Accts";#N/A,#N/A,FALSE,"Tickmarks"}</definedName>
    <definedName name="j_36p" hidden="1">{#N/A,#N/A,FALSE,"Aging Summary";#N/A,#N/A,FALSE,"Ratio Analysis";#N/A,#N/A,FALSE,"Test 120 Day Accts";#N/A,#N/A,FALSE,"Tickmarks"}</definedName>
    <definedName name="j_38a" hidden="1">{#N/A,#N/A,FALSE,"Aging Summary";#N/A,#N/A,FALSE,"Ratio Analysis";#N/A,#N/A,FALSE,"Test 120 Day Accts";#N/A,#N/A,FALSE,"Tickmarks"}</definedName>
    <definedName name="j_39a" hidden="1">{#N/A,#N/A,FALSE,"Aging Summary";#N/A,#N/A,FALSE,"Ratio Analysis";#N/A,#N/A,FALSE,"Test 120 Day Accts";#N/A,#N/A,FALSE,"Tickmarks"}</definedName>
    <definedName name="j_3p_1" hidden="1">{#N/A,#N/A,FALSE,"Aging Summary";#N/A,#N/A,FALSE,"Ratio Analysis";#N/A,#N/A,FALSE,"Test 120 Day Accts";#N/A,#N/A,FALSE,"Tickmarks"}</definedName>
    <definedName name="j_4a1" hidden="1">{#N/A,#N/A,FALSE,"Aging Summary";#N/A,#N/A,FALSE,"Ratio Analysis";#N/A,#N/A,FALSE,"Test 120 Day Accts";#N/A,#N/A,FALSE,"Tickmarks"}</definedName>
    <definedName name="j_7p" hidden="1">{#N/A,#N/A,FALSE,"Aging Summary";#N/A,#N/A,FALSE,"Ratio Analysis";#N/A,#N/A,FALSE,"Test 120 Day Accts";#N/A,#N/A,FALSE,"Tickmarks"}</definedName>
    <definedName name="j_7pA" hidden="1">{#N/A,#N/A,FALSE,"Aging Summary";#N/A,#N/A,FALSE,"Ratio Analysis";#N/A,#N/A,FALSE,"Test 120 Day Accts";#N/A,#N/A,FALSE,"Tickmarks"}</definedName>
    <definedName name="j_8a" hidden="1">{#N/A,#N/A,FALSE,"Aging Summary";#N/A,#N/A,FALSE,"Ratio Analysis";#N/A,#N/A,FALSE,"Test 120 Day Accts";#N/A,#N/A,FALSE,"Tickmarks"}</definedName>
    <definedName name="j_ammeded" hidden="1">{#N/A,#N/A,FALSE,"Aging Summary";#N/A,#N/A,FALSE,"Ratio Analysis";#N/A,#N/A,FALSE,"Test 120 Day Accts";#N/A,#N/A,FALSE,"Tickmarks"}</definedName>
    <definedName name="jagdish"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agtap" hidden="1">{#N/A,#N/A,FALSE,"p&amp;l"}</definedName>
    <definedName name="ja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am"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m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jann" hidden="1">{"REP1",#N/A,FALSE,"HSSA-LOG"}</definedName>
    <definedName name="jann_1" hidden="1">{"REP1",#N/A,FALSE,"HSSA-LOG"}</definedName>
    <definedName name="jasd" hidden="1">#REF!</definedName>
    <definedName name="jazz" hidden="1">{#N/A,#N/A,FALSE,"Spain MKT";#N/A,#N/A,FALSE,"Assumptions";#N/A,#N/A,FALSE,"Adve";#N/A,#N/A,FALSE,"E-Commerce";#N/A,#N/A,FALSE,"Opex";#N/A,#N/A,FALSE,"P&amp;L";#N/A,#N/A,FALSE,"FCF &amp; DCF"}</definedName>
    <definedName name="jazz2" hidden="1">{#N/A,#N/A,FALSE,"Spain MKT";#N/A,#N/A,FALSE,"Assumptions";#N/A,#N/A,FALSE,"Adve";#N/A,#N/A,FALSE,"E-Commerce";#N/A,#N/A,FALSE,"Opex";#N/A,#N/A,FALSE,"P&amp;L";#N/A,#N/A,FALSE,"FCF &amp; DCF"}</definedName>
    <definedName name="jb" hidden="1">{"summary1",#N/A,TRUE,"Comps";"summary2",#N/A,TRUE,"Comps";"summary3",#N/A,TRUE,"Comps"}</definedName>
    <definedName name="jcfjj"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jcfjj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jdkwjd" hidden="1">#REF!</definedName>
    <definedName name="jen" hidden="1">{TRUE,TRUE,-1.25,-15.5,456.75,279.75,FALSE,FALSE,TRUE,TRUE,0,1,8,1,4,6,3,4,TRUE,TRUE,3,TRUE,1,TRUE,100,"Swvu.turnover.","ACwvu.turnover.",1,FALSE,FALSE,0.511811023622047,0.511811023622047,0.511811023622047,0.511811023622047,1,"","",FALSE,FALSE,FALSE,FALSE,1,#N/A,1,1,#DIV/0!,FALSE,"Rwvu.turnover.",#N/A,FALSE,FALSE}</definedName>
    <definedName name="jf" hidden="1">{#N/A,#N/A,FALSE,"196126-0690";#N/A,#N/A,FALSE,"196126-0690";#N/A,#N/A,FALSE,"1961165-0201"}</definedName>
    <definedName name="jfcj"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fcj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fcjj" hidden="1">{"Tariff - Tariff",#N/A,TRUE,"Tariff";"Tariff 1 - Tariff",#N/A,TRUE,"Tariff"}</definedName>
    <definedName name="jfcjj_1" hidden="1">{"Tariff - Tariff",#N/A,TRUE,"Tariff";"Tariff 1 - Tariff",#N/A,TRUE,"Tariff"}</definedName>
    <definedName name="jfdfs_1a1" hidden="1">{#N/A,#N/A,FALSE,"Aging Summary";#N/A,#N/A,FALSE,"Ratio Analysis";#N/A,#N/A,FALSE,"Test 120 Day Accts";#N/A,#N/A,FALSE,"Tickmarks"}</definedName>
    <definedName name="jfdjfs_1" hidden="1">{#N/A,#N/A,FALSE,"Aging Summary";#N/A,#N/A,FALSE,"Ratio Analysis";#N/A,#N/A,FALSE,"Test 120 Day Accts";#N/A,#N/A,FALSE,"Tickmarks"}</definedName>
    <definedName name="jfdsdfsd" hidden="1">#REF!</definedName>
    <definedName name="jffhd" hidden="1">{#N/A,#N/A,TRUE,"Staffnos &amp; cost"}</definedName>
    <definedName name="jffhd_1" hidden="1">{#N/A,#N/A,TRUE,"Staffnos &amp; cost"}</definedName>
    <definedName name="jfjfj" hidden="1">{#N/A,#N/A,FALSE,"AE detail rpt"}</definedName>
    <definedName name="jfldfs" hidden="1">{#N/A,#N/A,FALSE,"Aging Summary";#N/A,#N/A,FALSE,"Ratio Analysis";#N/A,#N/A,FALSE,"Test 120 Day Accts";#N/A,#N/A,FALSE,"Tickmarks"}</definedName>
    <definedName name="jfldfs_1" hidden="1">{#N/A,#N/A,FALSE,"Aging Summary";#N/A,#N/A,FALSE,"Ratio Analysis";#N/A,#N/A,FALSE,"Test 120 Day Accts";#N/A,#N/A,FALSE,"Tickmarks"}</definedName>
    <definedName name="jfldfs_12" hidden="1">{#N/A,#N/A,FALSE,"Aging Summary";#N/A,#N/A,FALSE,"Ratio Analysis";#N/A,#N/A,FALSE,"Test 120 Day Accts";#N/A,#N/A,FALSE,"Tickmarks"}</definedName>
    <definedName name="jfldfs_12p" hidden="1">{#N/A,#N/A,FALSE,"Aging Summary";#N/A,#N/A,FALSE,"Ratio Analysis";#N/A,#N/A,FALSE,"Test 120 Day Accts";#N/A,#N/A,FALSE,"Tickmarks"}</definedName>
    <definedName name="jfldfs_16p" hidden="1">{#N/A,#N/A,FALSE,"Aging Summary";#N/A,#N/A,FALSE,"Ratio Analysis";#N/A,#N/A,FALSE,"Test 120 Day Accts";#N/A,#N/A,FALSE,"Tickmarks"}</definedName>
    <definedName name="jfldfs_1A" hidden="1">{#N/A,#N/A,FALSE,"Aging Summary";#N/A,#N/A,FALSE,"Ratio Analysis";#N/A,#N/A,FALSE,"Test 120 Day Accts";#N/A,#N/A,FALSE,"Tickmarks"}</definedName>
    <definedName name="jfldfs_1P" hidden="1">{#N/A,#N/A,FALSE,"Aging Summary";#N/A,#N/A,FALSE,"Ratio Analysis";#N/A,#N/A,FALSE,"Test 120 Day Accts";#N/A,#N/A,FALSE,"Tickmarks"}</definedName>
    <definedName name="jfldfs_201" hidden="1">{#N/A,#N/A,FALSE,"Aging Summary";#N/A,#N/A,FALSE,"Ratio Analysis";#N/A,#N/A,FALSE,"Test 120 Day Accts";#N/A,#N/A,FALSE,"Tickmarks"}</definedName>
    <definedName name="jfldfs_2010a" hidden="1">{#N/A,#N/A,FALSE,"Aging Summary";#N/A,#N/A,FALSE,"Ratio Analysis";#N/A,#N/A,FALSE,"Test 120 Day Accts";#N/A,#N/A,FALSE,"Tickmarks"}</definedName>
    <definedName name="jfldfs_20a" hidden="1">{#N/A,#N/A,FALSE,"Aging Summary";#N/A,#N/A,FALSE,"Ratio Analysis";#N/A,#N/A,FALSE,"Test 120 Day Accts";#N/A,#N/A,FALSE,"Tickmarks"}</definedName>
    <definedName name="jfldfs_23a" hidden="1">{#N/A,#N/A,FALSE,"Aging Summary";#N/A,#N/A,FALSE,"Ratio Analysis";#N/A,#N/A,FALSE,"Test 120 Day Accts";#N/A,#N/A,FALSE,"Tickmarks"}</definedName>
    <definedName name="jfldfs_24a" hidden="1">{#N/A,#N/A,FALSE,"Aging Summary";#N/A,#N/A,FALSE,"Ratio Analysis";#N/A,#N/A,FALSE,"Test 120 Day Accts";#N/A,#N/A,FALSE,"Tickmarks"}</definedName>
    <definedName name="jfldfs_2a" hidden="1">{#N/A,#N/A,FALSE,"Aging Summary";#N/A,#N/A,FALSE,"Ratio Analysis";#N/A,#N/A,FALSE,"Test 120 Day Accts";#N/A,#N/A,FALSE,"Tickmarks"}</definedName>
    <definedName name="jfldfs_34p" hidden="1">{#N/A,#N/A,FALSE,"Aging Summary";#N/A,#N/A,FALSE,"Ratio Analysis";#N/A,#N/A,FALSE,"Test 120 Day Accts";#N/A,#N/A,FALSE,"Tickmarks"}</definedName>
    <definedName name="jfldfs_3a_1" hidden="1">{#N/A,#N/A,FALSE,"Aging Summary";#N/A,#N/A,FALSE,"Ratio Analysis";#N/A,#N/A,FALSE,"Test 120 Day Accts";#N/A,#N/A,FALSE,"Tickmarks"}</definedName>
    <definedName name="jfldfs_40a" hidden="1">{#N/A,#N/A,FALSE,"Aging Summary";#N/A,#N/A,FALSE,"Ratio Analysis";#N/A,#N/A,FALSE,"Test 120 Day Accts";#N/A,#N/A,FALSE,"Tickmarks"}</definedName>
    <definedName name="jfldfs_41A" hidden="1">{#N/A,#N/A,FALSE,"Aging Summary";#N/A,#N/A,FALSE,"Ratio Analysis";#N/A,#N/A,FALSE,"Test 120 Day Accts";#N/A,#N/A,FALSE,"Tickmarks"}</definedName>
    <definedName name="jfldfs_41P" hidden="1">{#N/A,#N/A,FALSE,"Aging Summary";#N/A,#N/A,FALSE,"Ratio Analysis";#N/A,#N/A,FALSE,"Test 120 Day Accts";#N/A,#N/A,FALSE,"Tickmarks"}</definedName>
    <definedName name="jfldfs_4a1" hidden="1">{#N/A,#N/A,FALSE,"Aging Summary";#N/A,#N/A,FALSE,"Ratio Analysis";#N/A,#N/A,FALSE,"Test 120 Day Accts";#N/A,#N/A,FALSE,"Tickmarks"}</definedName>
    <definedName name="jfldfs_5p_1" hidden="1">{#N/A,#N/A,FALSE,"Aging Summary";#N/A,#N/A,FALSE,"Ratio Analysis";#N/A,#N/A,FALSE,"Test 120 Day Accts";#N/A,#N/A,FALSE,"Tickmarks"}</definedName>
    <definedName name="jfldfs_6a1" hidden="1">{#N/A,#N/A,FALSE,"Aging Summary";#N/A,#N/A,FALSE,"Ratio Analysis";#N/A,#N/A,FALSE,"Test 120 Day Accts";#N/A,#N/A,FALSE,"Tickmarks"}</definedName>
    <definedName name="jfldfs_7p" hidden="1">{#N/A,#N/A,FALSE,"Aging Summary";#N/A,#N/A,FALSE,"Ratio Analysis";#N/A,#N/A,FALSE,"Test 120 Day Accts";#N/A,#N/A,FALSE,"Tickmarks"}</definedName>
    <definedName name="jfldfs_7p1" hidden="1">{#N/A,#N/A,FALSE,"Aging Summary";#N/A,#N/A,FALSE,"Ratio Analysis";#N/A,#N/A,FALSE,"Test 120 Day Accts";#N/A,#N/A,FALSE,"Tickmarks"}</definedName>
    <definedName name="jfldfs_8a" hidden="1">{#N/A,#N/A,FALSE,"Aging Summary";#N/A,#N/A,FALSE,"Ratio Analysis";#N/A,#N/A,FALSE,"Test 120 Day Accts";#N/A,#N/A,FALSE,"Tickmarks"}</definedName>
    <definedName name="jfldfs_8p" hidden="1">{#N/A,#N/A,FALSE,"Aging Summary";#N/A,#N/A,FALSE,"Ratio Analysis";#N/A,#N/A,FALSE,"Test 120 Day Accts";#N/A,#N/A,FALSE,"Tickmarks"}</definedName>
    <definedName name="jfldfs_8p_v" hidden="1">{#N/A,#N/A,FALSE,"Aging Summary";#N/A,#N/A,FALSE,"Ratio Analysis";#N/A,#N/A,FALSE,"Test 120 Day Accts";#N/A,#N/A,FALSE,"Tickmarks"}</definedName>
    <definedName name="jfldfs_8p11" hidden="1">{#N/A,#N/A,FALSE,"Aging Summary";#N/A,#N/A,FALSE,"Ratio Analysis";#N/A,#N/A,FALSE,"Test 120 Day Accts";#N/A,#N/A,FALSE,"Tickmarks"}</definedName>
    <definedName name="jfldfs_9a" hidden="1">{#N/A,#N/A,FALSE,"Aging Summary";#N/A,#N/A,FALSE,"Ratio Analysis";#N/A,#N/A,FALSE,"Test 120 Day Accts";#N/A,#N/A,FALSE,"Tickmarks"}</definedName>
    <definedName name="jfldfs_9p" hidden="1">{#N/A,#N/A,FALSE,"Aging Summary";#N/A,#N/A,FALSE,"Ratio Analysis";#N/A,#N/A,FALSE,"Test 120 Day Accts";#N/A,#N/A,FALSE,"Tickmarks"}</definedName>
    <definedName name="jfldjfs" hidden="1">{#N/A,#N/A,FALSE,"Aging Summary";#N/A,#N/A,FALSE,"Ratio Analysis";#N/A,#N/A,FALSE,"Test 120 Day Accts";#N/A,#N/A,FALSE,"Tickmarks"}</definedName>
    <definedName name="jfldjfs_1" hidden="1">{#N/A,#N/A,FALSE,"Aging Summary";#N/A,#N/A,FALSE,"Ratio Analysis";#N/A,#N/A,FALSE,"Test 120 Day Accts";#N/A,#N/A,FALSE,"Tickmarks"}</definedName>
    <definedName name="jfldjfs_11" hidden="1">{#N/A,#N/A,FALSE,"Aging Summary";#N/A,#N/A,FALSE,"Ratio Analysis";#N/A,#N/A,FALSE,"Test 120 Day Accts";#N/A,#N/A,FALSE,"Tickmarks"}</definedName>
    <definedName name="jfldjfs_2" hidden="1">{#N/A,#N/A,FALSE,"Aging Summary";#N/A,#N/A,FALSE,"Ratio Analysis";#N/A,#N/A,FALSE,"Test 120 Day Accts";#N/A,#N/A,FALSE,"Tickmarks"}</definedName>
    <definedName name="jfldjfs_40P" hidden="1">{#N/A,#N/A,FALSE,"Aging Summary";#N/A,#N/A,FALSE,"Ratio Analysis";#N/A,#N/A,FALSE,"Test 120 Day Accts";#N/A,#N/A,FALSE,"Tickmarks"}</definedName>
    <definedName name="jg" hidden="1">{"CF",#N/A,FALSE,"Cash Flow";"RET",#N/A,FALSE,"Returns";"NPV",#N/A,FALSE,"Values";"ASMPT",#N/A,FALSE,"Assumptions"}</definedName>
    <definedName name="jgfsjhgfsjhgfsdjhgfds" hidden="1">{#N/A,#N/A,TRUE,"일정"}</definedName>
    <definedName name="JGH" hidden="1">{"'매출계획'!$D$2"}</definedName>
    <definedName name="jgjgfjhgkhbm" hidden="1">{#N/A,#N/A,TRUE,"Y생산";#N/A,#N/A,TRUE,"Y판매";#N/A,#N/A,TRUE,"Y총물량";#N/A,#N/A,TRUE,"Y능력";#N/A,#N/A,TRUE,"YKD"}</definedName>
    <definedName name="jgjgj" hidden="1">{#N/A,#N/A,FALSE,"COVER.XLS";#N/A,#N/A,FALSE,"RACT1.XLS";#N/A,#N/A,FALSE,"RACT2.XLS";#N/A,#N/A,FALSE,"ECCMP";#N/A,#N/A,FALSE,"WELDER.XLS"}</definedName>
    <definedName name="JGJH" hidden="1">#REF!</definedName>
    <definedName name="jgn"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gn"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gn"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gn"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gn"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JH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hg_1"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jhhj" hidden="1">{#N/A,#N/A,FALSE,"Staffnos &amp; cost"}</definedName>
    <definedName name="jhhj_1" hidden="1">{#N/A,#N/A,FALSE,"Staffnos &amp; cost"}</definedName>
    <definedName name="jhjrj" hidden="1">{"Tariff - Tariff",#N/A,TRUE,"Tariff";"Tariff 1 - Tariff",#N/A,TRUE,"Tariff"}</definedName>
    <definedName name="jhjrj_1" hidden="1">{"Tariff - Tariff",#N/A,TRUE,"Tariff";"Tariff 1 - Tariff",#N/A,TRUE,"Tariff"}</definedName>
    <definedName name="jhkhk" hidden="1">{#N/A,#N/A,FALSE,"196126-0690";#N/A,#N/A,FALSE,"196126-0690";#N/A,#N/A,FALSE,"1961165-0201"}</definedName>
    <definedName name="jhkjhlkl" hidden="1">{#N/A,#N/A,FALSE,"AE detail rpt"}</definedName>
    <definedName name="jhnhgg" hidden="1">{#N/A,#N/A,FALSE,"Aging Summary";#N/A,#N/A,FALSE,"Ratio Analysis";#N/A,#N/A,FALSE,"Test 120 Day Accts";#N/A,#N/A,FALSE,"Tickmarks"}</definedName>
    <definedName name="jhshsks" localSheetId="9" hidden="1">1/EUReXToIEP</definedName>
    <definedName name="jhshsks" hidden="1">1/EUReXToIEP</definedName>
    <definedName name="jihn" hidden="1">{#N/A,#N/A,TRUE,"Contents";#N/A,#N/A,TRUE,"Subs";#N/A,#N/A,TRUE,"Usage";#N/A,#N/A,TRUE,"Tariffs";#N/A,#N/A,TRUE,"Interconnect";#N/A,#N/A,TRUE,"ARPUs";#N/A,#N/A,TRUE,"Rev summary";#N/A,#N/A,TRUE,"Opex";#N/A,#N/A,TRUE,"Capex";#N/A,#N/A,TRUE,"Full Financials";#N/A,#N/A,TRUE,"Valuation";#N/A,#N/A,TRUE,"Indicators"}</definedName>
    <definedName name="jijij" hidden="1">{#N/A,#N/A,FALSE,"SUMMARY REPORT"}</definedName>
    <definedName name="jiohif" hidden="1">{#N/A,#N/A,FALSE,"SUMMARY REPORT"}</definedName>
    <definedName name="jj_1" hidden="1">{"DJH3",#N/A,FALSE,"PFL00805";"PJB3",#N/A,FALSE,"PFL00805";"JMD3",#N/A,FALSE,"PFL00805";"DNB3",#N/A,FALSE,"PFL00805";"MJP3",#N/A,FALSE,"PFL00805";"RAB3",#N/A,FALSE,"PFL00805";"GJW3",#N/A,FALSE,"PFL00805";"MASTER3",#N/A,FALSE,"PFL00805"}</definedName>
    <definedName name="jj_1_1" hidden="1">{"DJH3",#N/A,FALSE,"PFL00805";"PJB3",#N/A,FALSE,"PFL00805";"JMD3",#N/A,FALSE,"PFL00805";"DNB3",#N/A,FALSE,"PFL00805";"MJP3",#N/A,FALSE,"PFL00805";"RAB3",#N/A,FALSE,"PFL00805";"GJW3",#N/A,FALSE,"PFL00805";"MASTER3",#N/A,FALSE,"PFL00805"}</definedName>
    <definedName name="jj_1_1_1" hidden="1">{"DJH3",#N/A,FALSE,"PFL00805";"PJB3",#N/A,FALSE,"PFL00805";"JMD3",#N/A,FALSE,"PFL00805";"DNB3",#N/A,FALSE,"PFL00805";"MJP3",#N/A,FALSE,"PFL00805";"RAB3",#N/A,FALSE,"PFL00805";"GJW3",#N/A,FALSE,"PFL00805";"MASTER3",#N/A,FALSE,"PFL00805"}</definedName>
    <definedName name="jj_1_1_2" hidden="1">{"DJH3",#N/A,FALSE,"PFL00805";"PJB3",#N/A,FALSE,"PFL00805";"JMD3",#N/A,FALSE,"PFL00805";"DNB3",#N/A,FALSE,"PFL00805";"MJP3",#N/A,FALSE,"PFL00805";"RAB3",#N/A,FALSE,"PFL00805";"GJW3",#N/A,FALSE,"PFL00805";"MASTER3",#N/A,FALSE,"PFL00805"}</definedName>
    <definedName name="jj_1_1_3" hidden="1">{"DJH3",#N/A,FALSE,"PFL00805";"PJB3",#N/A,FALSE,"PFL00805";"JMD3",#N/A,FALSE,"PFL00805";"DNB3",#N/A,FALSE,"PFL00805";"MJP3",#N/A,FALSE,"PFL00805";"RAB3",#N/A,FALSE,"PFL00805";"GJW3",#N/A,FALSE,"PFL00805";"MASTER3",#N/A,FALSE,"PFL00805"}</definedName>
    <definedName name="jj_1_1_4" hidden="1">{"DJH3",#N/A,FALSE,"PFL00805";"PJB3",#N/A,FALSE,"PFL00805";"JMD3",#N/A,FALSE,"PFL00805";"DNB3",#N/A,FALSE,"PFL00805";"MJP3",#N/A,FALSE,"PFL00805";"RAB3",#N/A,FALSE,"PFL00805";"GJW3",#N/A,FALSE,"PFL00805";"MASTER3",#N/A,FALSE,"PFL00805"}</definedName>
    <definedName name="jj_1_2" hidden="1">{"DJH3",#N/A,FALSE,"PFL00805";"PJB3",#N/A,FALSE,"PFL00805";"JMD3",#N/A,FALSE,"PFL00805";"DNB3",#N/A,FALSE,"PFL00805";"MJP3",#N/A,FALSE,"PFL00805";"RAB3",#N/A,FALSE,"PFL00805";"GJW3",#N/A,FALSE,"PFL00805";"MASTER3",#N/A,FALSE,"PFL00805"}</definedName>
    <definedName name="jj_1_2_1" hidden="1">{"DJH3",#N/A,FALSE,"PFL00805";"PJB3",#N/A,FALSE,"PFL00805";"JMD3",#N/A,FALSE,"PFL00805";"DNB3",#N/A,FALSE,"PFL00805";"MJP3",#N/A,FALSE,"PFL00805";"RAB3",#N/A,FALSE,"PFL00805";"GJW3",#N/A,FALSE,"PFL00805";"MASTER3",#N/A,FALSE,"PFL00805"}</definedName>
    <definedName name="jj_1_2_2" hidden="1">{"DJH3",#N/A,FALSE,"PFL00805";"PJB3",#N/A,FALSE,"PFL00805";"JMD3",#N/A,FALSE,"PFL00805";"DNB3",#N/A,FALSE,"PFL00805";"MJP3",#N/A,FALSE,"PFL00805";"RAB3",#N/A,FALSE,"PFL00805";"GJW3",#N/A,FALSE,"PFL00805";"MASTER3",#N/A,FALSE,"PFL00805"}</definedName>
    <definedName name="jj_1_2_3" hidden="1">{"DJH3",#N/A,FALSE,"PFL00805";"PJB3",#N/A,FALSE,"PFL00805";"JMD3",#N/A,FALSE,"PFL00805";"DNB3",#N/A,FALSE,"PFL00805";"MJP3",#N/A,FALSE,"PFL00805";"RAB3",#N/A,FALSE,"PFL00805";"GJW3",#N/A,FALSE,"PFL00805";"MASTER3",#N/A,FALSE,"PFL00805"}</definedName>
    <definedName name="jj_1_3" hidden="1">{"DJH3",#N/A,FALSE,"PFL00805";"PJB3",#N/A,FALSE,"PFL00805";"JMD3",#N/A,FALSE,"PFL00805";"DNB3",#N/A,FALSE,"PFL00805";"MJP3",#N/A,FALSE,"PFL00805";"RAB3",#N/A,FALSE,"PFL00805";"GJW3",#N/A,FALSE,"PFL00805";"MASTER3",#N/A,FALSE,"PFL00805"}</definedName>
    <definedName name="jj_1_4" hidden="1">{"DJH3",#N/A,FALSE,"PFL00805";"PJB3",#N/A,FALSE,"PFL00805";"JMD3",#N/A,FALSE,"PFL00805";"DNB3",#N/A,FALSE,"PFL00805";"MJP3",#N/A,FALSE,"PFL00805";"RAB3",#N/A,FALSE,"PFL00805";"GJW3",#N/A,FALSE,"PFL00805";"MASTER3",#N/A,FALSE,"PFL00805"}</definedName>
    <definedName name="jj_1_5" hidden="1">{"DJH3",#N/A,FALSE,"PFL00805";"PJB3",#N/A,FALSE,"PFL00805";"JMD3",#N/A,FALSE,"PFL00805";"DNB3",#N/A,FALSE,"PFL00805";"MJP3",#N/A,FALSE,"PFL00805";"RAB3",#N/A,FALSE,"PFL00805";"GJW3",#N/A,FALSE,"PFL00805";"MASTER3",#N/A,FALSE,"PFL00805"}</definedName>
    <definedName name="jj_2" hidden="1">{"DJH3",#N/A,FALSE,"PFL00805";"PJB3",#N/A,FALSE,"PFL00805";"JMD3",#N/A,FALSE,"PFL00805";"DNB3",#N/A,FALSE,"PFL00805";"MJP3",#N/A,FALSE,"PFL00805";"RAB3",#N/A,FALSE,"PFL00805";"GJW3",#N/A,FALSE,"PFL00805";"MASTER3",#N/A,FALSE,"PFL00805"}</definedName>
    <definedName name="jj_2_1" hidden="1">{"DJH3",#N/A,FALSE,"PFL00805";"PJB3",#N/A,FALSE,"PFL00805";"JMD3",#N/A,FALSE,"PFL00805";"DNB3",#N/A,FALSE,"PFL00805";"MJP3",#N/A,FALSE,"PFL00805";"RAB3",#N/A,FALSE,"PFL00805";"GJW3",#N/A,FALSE,"PFL00805";"MASTER3",#N/A,FALSE,"PFL00805"}</definedName>
    <definedName name="jj_2_2" hidden="1">{"DJH3",#N/A,FALSE,"PFL00805";"PJB3",#N/A,FALSE,"PFL00805";"JMD3",#N/A,FALSE,"PFL00805";"DNB3",#N/A,FALSE,"PFL00805";"MJP3",#N/A,FALSE,"PFL00805";"RAB3",#N/A,FALSE,"PFL00805";"GJW3",#N/A,FALSE,"PFL00805";"MASTER3",#N/A,FALSE,"PFL00805"}</definedName>
    <definedName name="jj_2_3" hidden="1">{"DJH3",#N/A,FALSE,"PFL00805";"PJB3",#N/A,FALSE,"PFL00805";"JMD3",#N/A,FALSE,"PFL00805";"DNB3",#N/A,FALSE,"PFL00805";"MJP3",#N/A,FALSE,"PFL00805";"RAB3",#N/A,FALSE,"PFL00805";"GJW3",#N/A,FALSE,"PFL00805";"MASTER3",#N/A,FALSE,"PFL00805"}</definedName>
    <definedName name="jj_2_4" hidden="1">{"DJH3",#N/A,FALSE,"PFL00805";"PJB3",#N/A,FALSE,"PFL00805";"JMD3",#N/A,FALSE,"PFL00805";"DNB3",#N/A,FALSE,"PFL00805";"MJP3",#N/A,FALSE,"PFL00805";"RAB3",#N/A,FALSE,"PFL00805";"GJW3",#N/A,FALSE,"PFL00805";"MASTER3",#N/A,FALSE,"PFL00805"}</definedName>
    <definedName name="jj_2_5" hidden="1">{"DJH3",#N/A,FALSE,"PFL00805";"PJB3",#N/A,FALSE,"PFL00805";"JMD3",#N/A,FALSE,"PFL00805";"DNB3",#N/A,FALSE,"PFL00805";"MJP3",#N/A,FALSE,"PFL00805";"RAB3",#N/A,FALSE,"PFL00805";"GJW3",#N/A,FALSE,"PFL00805";"MASTER3",#N/A,FALSE,"PFL00805"}</definedName>
    <definedName name="jj_3" hidden="1">{"DJH3",#N/A,FALSE,"PFL00805";"PJB3",#N/A,FALSE,"PFL00805";"JMD3",#N/A,FALSE,"PFL00805";"DNB3",#N/A,FALSE,"PFL00805";"MJP3",#N/A,FALSE,"PFL00805";"RAB3",#N/A,FALSE,"PFL00805";"GJW3",#N/A,FALSE,"PFL00805";"MASTER3",#N/A,FALSE,"PFL00805"}</definedName>
    <definedName name="jj_3_1" hidden="1">{"DJH3",#N/A,FALSE,"PFL00805";"PJB3",#N/A,FALSE,"PFL00805";"JMD3",#N/A,FALSE,"PFL00805";"DNB3",#N/A,FALSE,"PFL00805";"MJP3",#N/A,FALSE,"PFL00805";"RAB3",#N/A,FALSE,"PFL00805";"GJW3",#N/A,FALSE,"PFL00805";"MASTER3",#N/A,FALSE,"PFL00805"}</definedName>
    <definedName name="jj_3_2" hidden="1">{"DJH3",#N/A,FALSE,"PFL00805";"PJB3",#N/A,FALSE,"PFL00805";"JMD3",#N/A,FALSE,"PFL00805";"DNB3",#N/A,FALSE,"PFL00805";"MJP3",#N/A,FALSE,"PFL00805";"RAB3",#N/A,FALSE,"PFL00805";"GJW3",#N/A,FALSE,"PFL00805";"MASTER3",#N/A,FALSE,"PFL00805"}</definedName>
    <definedName name="jj_3_3" hidden="1">{"DJH3",#N/A,FALSE,"PFL00805";"PJB3",#N/A,FALSE,"PFL00805";"JMD3",#N/A,FALSE,"PFL00805";"DNB3",#N/A,FALSE,"PFL00805";"MJP3",#N/A,FALSE,"PFL00805";"RAB3",#N/A,FALSE,"PFL00805";"GJW3",#N/A,FALSE,"PFL00805";"MASTER3",#N/A,FALSE,"PFL00805"}</definedName>
    <definedName name="jj_4" hidden="1">{"DJH3",#N/A,FALSE,"PFL00805";"PJB3",#N/A,FALSE,"PFL00805";"JMD3",#N/A,FALSE,"PFL00805";"DNB3",#N/A,FALSE,"PFL00805";"MJP3",#N/A,FALSE,"PFL00805";"RAB3",#N/A,FALSE,"PFL00805";"GJW3",#N/A,FALSE,"PFL00805";"MASTER3",#N/A,FALSE,"PFL00805"}</definedName>
    <definedName name="jj_5" hidden="1">{"DJH3",#N/A,FALSE,"PFL00805";"PJB3",#N/A,FALSE,"PFL00805";"JMD3",#N/A,FALSE,"PFL00805";"DNB3",#N/A,FALSE,"PFL00805";"MJP3",#N/A,FALSE,"PFL00805";"RAB3",#N/A,FALSE,"PFL00805";"GJW3",#N/A,FALSE,"PFL00805";"MASTER3",#N/A,FALSE,"PFL00805"}</definedName>
    <definedName name="jjj" localSheetId="18" hidden="1">{"page 1",#N/A,FALSE,"A";"page 2",#N/A,FALSE,"A";"page 3",#N/A,FALSE,"A";"page 4",#N/A,FALSE,"A";"page 5",#N/A,FALSE,"A"}</definedName>
    <definedName name="jjj" localSheetId="15" hidden="1">{"page 1",#N/A,FALSE,"A";"page 2",#N/A,FALSE,"A";"page 3",#N/A,FALSE,"A";"page 4",#N/A,FALSE,"A";"page 5",#N/A,FALSE,"A"}</definedName>
    <definedName name="jjj" localSheetId="0" hidden="1">{"page 1",#N/A,FALSE,"A";"page 2",#N/A,FALSE,"A";"page 3",#N/A,FALSE,"A";"page 4",#N/A,FALSE,"A";"page 5",#N/A,FALSE,"A"}</definedName>
    <definedName name="jjj" localSheetId="2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jjj" localSheetId="2" hidden="1">{"page 1",#N/A,FALSE,"A";"page 2",#N/A,FALSE,"A";"page 3",#N/A,FALSE,"A";"page 4",#N/A,FALSE,"A";"page 5",#N/A,FALSE,"A"}</definedName>
    <definedName name="jjj" hidden="1">{"page 1",#N/A,FALSE,"A";"page 2",#N/A,FALSE,"A";"page 3",#N/A,FALSE,"A";"page 4",#N/A,FALSE,"A";"page 5",#N/A,FALSE,"A"}</definedName>
    <definedName name="ＪＪＪ" hidden="1">{#N/A,#N/A,FALSE,"Aging Summary";#N/A,#N/A,FALSE,"Ratio Analysis";#N/A,#N/A,FALSE,"Test 120 Day Accts";#N/A,#N/A,FALSE,"Tickmarks"}</definedName>
    <definedName name="jjjj" hidden="1">{#N/A,#N/A,FALSE,"Staffnos &amp; cost"}</definedName>
    <definedName name="jjjj_1" hidden="1">{#N/A,#N/A,FALSE,"Staffnos &amp; cost"}</definedName>
    <definedName name="jj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j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jjjjjjj" hidden="1">{#N/A,#N/A,FALSE,"Consol1";#N/A,#N/A,FALSE,"Consol2";#N/A,#N/A,FALSE,"Origin";#N/A,#N/A,FALSE,"HW";#N/A,#N/A,FALSE,"SW";#N/A,#N/A,FALSE,"Outros";#N/A,#N/A,FALSE,"Rede Privada";#N/A,#N/A,FALSE,"Rede Pública";#N/A,#N/A,FALSE,"Admin";#N/A,#N/A,FALSE,"Telefonia";#N/A,#N/A,FALSE,"Rede"}</definedName>
    <definedName name="jjjjjjjj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jjjjjjjjjjj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jj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jjyt" hidden="1">{#N/A,#N/A,FALSE,"단축1";#N/A,#N/A,FALSE,"단축2";#N/A,#N/A,FALSE,"단축3";#N/A,#N/A,FALSE,"장축";#N/A,#N/A,FALSE,"4WD"}</definedName>
    <definedName name="jk"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jkgjh" hidden="1">{"consolidated",#N/A,FALSE,"Sheet1";"cms",#N/A,FALSE,"Sheet1";"fse",#N/A,FALSE,"Sheet1"}</definedName>
    <definedName name="jkjh" hidden="1">{#N/A,#N/A,FALSE,"196126-0690";#N/A,#N/A,FALSE,"196126-0690";#N/A,#N/A,FALSE,"1961165-0201"}</definedName>
    <definedName name="JKK" hidden="1">{#N/A,#N/A,FALSE,"1.시장상황";#N/A,#N/A,FALSE,"2.판매목표";#N/A,#N/A,FALSE,"3.판매력운영";#N/A,#N/A,FALSE,"3.판매력운영 (2)";#N/A,#N/A,FALSE,"3.판매력운영 (3)";#N/A,#N/A,FALSE,"4.주요항목 관리지표 목표";#N/A,#N/A,FALSE,"5중점추진사항"}</definedName>
    <definedName name="jkkjh" hidden="1">{"'Server Configuration'!$A$1:$DB$281"}</definedName>
    <definedName name="jkkljkjkjk" hidden="1">{"DJH3",#N/A,FALSE,"PFL00805";"PJB3",#N/A,FALSE,"PFL00805";"JMD3",#N/A,FALSE,"PFL00805";"DNB3",#N/A,FALSE,"PFL00805";"MJP3",#N/A,FALSE,"PFL00805";"RAB3",#N/A,FALSE,"PFL00805";"GJW3",#N/A,FALSE,"PFL00805";"MASTER3",#N/A,FALSE,"PFL00805"}</definedName>
    <definedName name="jkkljkjkjk_1" hidden="1">{"DJH3",#N/A,FALSE,"PFL00805";"PJB3",#N/A,FALSE,"PFL00805";"JMD3",#N/A,FALSE,"PFL00805";"DNB3",#N/A,FALSE,"PFL00805";"MJP3",#N/A,FALSE,"PFL00805";"RAB3",#N/A,FALSE,"PFL00805";"GJW3",#N/A,FALSE,"PFL00805";"MASTER3",#N/A,FALSE,"PFL00805"}</definedName>
    <definedName name="jkkljkjkjk_1_1" hidden="1">{"DJH3",#N/A,FALSE,"PFL00805";"PJB3",#N/A,FALSE,"PFL00805";"JMD3",#N/A,FALSE,"PFL00805";"DNB3",#N/A,FALSE,"PFL00805";"MJP3",#N/A,FALSE,"PFL00805";"RAB3",#N/A,FALSE,"PFL00805";"GJW3",#N/A,FALSE,"PFL00805";"MASTER3",#N/A,FALSE,"PFL00805"}</definedName>
    <definedName name="jkkljkjkjk_1_2" hidden="1">{"DJH3",#N/A,FALSE,"PFL00805";"PJB3",#N/A,FALSE,"PFL00805";"JMD3",#N/A,FALSE,"PFL00805";"DNB3",#N/A,FALSE,"PFL00805";"MJP3",#N/A,FALSE,"PFL00805";"RAB3",#N/A,FALSE,"PFL00805";"GJW3",#N/A,FALSE,"PFL00805";"MASTER3",#N/A,FALSE,"PFL00805"}</definedName>
    <definedName name="jkkljkjkjk_1_3" hidden="1">{"DJH3",#N/A,FALSE,"PFL00805";"PJB3",#N/A,FALSE,"PFL00805";"JMD3",#N/A,FALSE,"PFL00805";"DNB3",#N/A,FALSE,"PFL00805";"MJP3",#N/A,FALSE,"PFL00805";"RAB3",#N/A,FALSE,"PFL00805";"GJW3",#N/A,FALSE,"PFL00805";"MASTER3",#N/A,FALSE,"PFL00805"}</definedName>
    <definedName name="jkkljkjkjk_1_4" hidden="1">{"DJH3",#N/A,FALSE,"PFL00805";"PJB3",#N/A,FALSE,"PFL00805";"JMD3",#N/A,FALSE,"PFL00805";"DNB3",#N/A,FALSE,"PFL00805";"MJP3",#N/A,FALSE,"PFL00805";"RAB3",#N/A,FALSE,"PFL00805";"GJW3",#N/A,FALSE,"PFL00805";"MASTER3",#N/A,FALSE,"PFL00805"}</definedName>
    <definedName name="jkkljkjkjk_1_5" hidden="1">{"DJH3",#N/A,FALSE,"PFL00805";"PJB3",#N/A,FALSE,"PFL00805";"JMD3",#N/A,FALSE,"PFL00805";"DNB3",#N/A,FALSE,"PFL00805";"MJP3",#N/A,FALSE,"PFL00805";"RAB3",#N/A,FALSE,"PFL00805";"GJW3",#N/A,FALSE,"PFL00805";"MASTER3",#N/A,FALSE,"PFL00805"}</definedName>
    <definedName name="jkkljkjkjk_2" hidden="1">{"DJH3",#N/A,FALSE,"PFL00805";"PJB3",#N/A,FALSE,"PFL00805";"JMD3",#N/A,FALSE,"PFL00805";"DNB3",#N/A,FALSE,"PFL00805";"MJP3",#N/A,FALSE,"PFL00805";"RAB3",#N/A,FALSE,"PFL00805";"GJW3",#N/A,FALSE,"PFL00805";"MASTER3",#N/A,FALSE,"PFL00805"}</definedName>
    <definedName name="jkkljkjkjk_2_1" hidden="1">{"DJH3",#N/A,FALSE,"PFL00805";"PJB3",#N/A,FALSE,"PFL00805";"JMD3",#N/A,FALSE,"PFL00805";"DNB3",#N/A,FALSE,"PFL00805";"MJP3",#N/A,FALSE,"PFL00805";"RAB3",#N/A,FALSE,"PFL00805";"GJW3",#N/A,FALSE,"PFL00805";"MASTER3",#N/A,FALSE,"PFL00805"}</definedName>
    <definedName name="jkkljkjkjk_2_2" hidden="1">{"DJH3",#N/A,FALSE,"PFL00805";"PJB3",#N/A,FALSE,"PFL00805";"JMD3",#N/A,FALSE,"PFL00805";"DNB3",#N/A,FALSE,"PFL00805";"MJP3",#N/A,FALSE,"PFL00805";"RAB3",#N/A,FALSE,"PFL00805";"GJW3",#N/A,FALSE,"PFL00805";"MASTER3",#N/A,FALSE,"PFL00805"}</definedName>
    <definedName name="jkkljkjkjk_2_3" hidden="1">{"DJH3",#N/A,FALSE,"PFL00805";"PJB3",#N/A,FALSE,"PFL00805";"JMD3",#N/A,FALSE,"PFL00805";"DNB3",#N/A,FALSE,"PFL00805";"MJP3",#N/A,FALSE,"PFL00805";"RAB3",#N/A,FALSE,"PFL00805";"GJW3",#N/A,FALSE,"PFL00805";"MASTER3",#N/A,FALSE,"PFL00805"}</definedName>
    <definedName name="jkkljkjkjk_2_4" hidden="1">{"DJH3",#N/A,FALSE,"PFL00805";"PJB3",#N/A,FALSE,"PFL00805";"JMD3",#N/A,FALSE,"PFL00805";"DNB3",#N/A,FALSE,"PFL00805";"MJP3",#N/A,FALSE,"PFL00805";"RAB3",#N/A,FALSE,"PFL00805";"GJW3",#N/A,FALSE,"PFL00805";"MASTER3",#N/A,FALSE,"PFL00805"}</definedName>
    <definedName name="jkkljkjkjk_2_5" hidden="1">{"DJH3",#N/A,FALSE,"PFL00805";"PJB3",#N/A,FALSE,"PFL00805";"JMD3",#N/A,FALSE,"PFL00805";"DNB3",#N/A,FALSE,"PFL00805";"MJP3",#N/A,FALSE,"PFL00805";"RAB3",#N/A,FALSE,"PFL00805";"GJW3",#N/A,FALSE,"PFL00805";"MASTER3",#N/A,FALSE,"PFL00805"}</definedName>
    <definedName name="jkkljkjkjk_3" hidden="1">{"DJH3",#N/A,FALSE,"PFL00805";"PJB3",#N/A,FALSE,"PFL00805";"JMD3",#N/A,FALSE,"PFL00805";"DNB3",#N/A,FALSE,"PFL00805";"MJP3",#N/A,FALSE,"PFL00805";"RAB3",#N/A,FALSE,"PFL00805";"GJW3",#N/A,FALSE,"PFL00805";"MASTER3",#N/A,FALSE,"PFL00805"}</definedName>
    <definedName name="jkkljkjkjk_4" hidden="1">{"DJH3",#N/A,FALSE,"PFL00805";"PJB3",#N/A,FALSE,"PFL00805";"JMD3",#N/A,FALSE,"PFL00805";"DNB3",#N/A,FALSE,"PFL00805";"MJP3",#N/A,FALSE,"PFL00805";"RAB3",#N/A,FALSE,"PFL00805";"GJW3",#N/A,FALSE,"PFL00805";"MASTER3",#N/A,FALSE,"PFL00805"}</definedName>
    <definedName name="jkkljkjkjk_5" hidden="1">{"DJH3",#N/A,FALSE,"PFL00805";"PJB3",#N/A,FALSE,"PFL00805";"JMD3",#N/A,FALSE,"PFL00805";"DNB3",#N/A,FALSE,"PFL00805";"MJP3",#N/A,FALSE,"PFL00805";"RAB3",#N/A,FALSE,"PFL00805";"GJW3",#N/A,FALSE,"PFL00805";"MASTER3",#N/A,FALSE,"PFL00805"}</definedName>
    <definedName name="jkl" hidden="1">{"'Typical Costs Estimates'!$C$158:$H$161"}</definedName>
    <definedName name="jk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km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jlp" hidden="1">{#N/A,#N/A,FALSE,"SUMMARY REPORT"}</definedName>
    <definedName name="jmgkdjgkdfjgkf" hidden="1">{#N/A,#N/A,FALSE,"Cash Flows";#N/A,#N/A,FALSE,"Fixed Assets";#N/A,#N/A,FALSE,"Balance Sheet";#N/A,#N/A,FALSE,"P &amp; L"}</definedName>
    <definedName name="joe" hidden="1">{#N/A,#N/A,TRUE,"East_Summary";#N/A,#N/A,TRUE,"Key Ratios_East";#N/A,#N/A,TRUE,"East_Product_current";#N/A,#N/A,TRUE,"East_Product_ytd";#N/A,#N/A,TRUE,"BS Var";#N/A,#N/A,TRUE,"BS Sprd";#N/A,#N/A,TRUE,"Risks &amp; Opps";#N/A,#N/A,TRUE,"Variance";#N/A,#N/A,TRUE,"Business Issues"}</definedName>
    <definedName name="joij" hidden="1">#REF!</definedName>
    <definedName name="JPK" hidden="1">{#N/A,#N/A,FALSE,"p&amp;l"}</definedName>
    <definedName name="Jr" hidden="1">{#N/A,#N/A,FALSE,"Aging Summary";#N/A,#N/A,FALSE,"Ratio Analysis";#N/A,#N/A,FALSE,"Test 120 Day Accts";#N/A,#N/A,FALSE,"Tickmarks"}</definedName>
    <definedName name="jrfhjrhj" hidden="1">{"P&amp;L - profit &amp; loss",#N/A,TRUE,"P&amp;L";"P&amp;L - Profit &amp; loss 1",#N/A,TRUE,"P&amp;L"}</definedName>
    <definedName name="jrfhjrhj_1" hidden="1">{"P&amp;L - profit &amp; loss",#N/A,TRUE,"P&amp;L";"P&amp;L - Profit &amp; loss 1",#N/A,TRUE,"P&amp;L"}</definedName>
    <definedName name="jsd" hidden="1">{#N/A,#N/A,FALSE,"SUMMARY REPORT"}</definedName>
    <definedName name="jsdhsj" hidden="1">{#N/A,#N/A,TRUE,"constb"}</definedName>
    <definedName name="juil" hidden="1">{#N/A,#N/A,FALSE,"SUMMARY REPORT"}</definedName>
    <definedName name="juju" hidden="1">{"'TYPE (2)'!$A$1:$Q$76"}</definedName>
    <definedName name="junk" hidden="1">{"TotalMR_CY",#N/A,FALSE,"PLAN97 MASTER"}</definedName>
    <definedName name="jwebnrf" hidden="1">{"werbung",#N/A,FALSE,"GuV9900-0399";"betrieb",#N/A,FALSE,"GuV9900-0399";"personal",#N/A,FALSE,"GuV9900-0399";"tvg",#N/A,FALSE,"GuV9900-0399";"verwaltung",#N/A,FALSE,"GuV9900-0399"}</definedName>
    <definedName name="ｊｷﾉｳ" hidden="1">#REF!</definedName>
    <definedName name="ｊふぃえｊりえ" hidden="1">#REF!</definedName>
    <definedName name="ｋ" hidden="1">#REF!</definedName>
    <definedName name="K_1" hidden="1">{#N/A,#N/A,TRUE,"Sheet1"}</definedName>
    <definedName name="K_1_1" hidden="1">{"DJH3",#N/A,FALSE,"PFL00805";"PJB3",#N/A,FALSE,"PFL00805";"JMD3",#N/A,FALSE,"PFL00805";"DNB3",#N/A,FALSE,"PFL00805";"MJP3",#N/A,FALSE,"PFL00805";"RAB3",#N/A,FALSE,"PFL00805";"GJW3",#N/A,FALSE,"PFL00805";"MASTER3",#N/A,FALSE,"PFL00805"}</definedName>
    <definedName name="K_1_2" hidden="1">{"DJH3",#N/A,FALSE,"PFL00805";"PJB3",#N/A,FALSE,"PFL00805";"JMD3",#N/A,FALSE,"PFL00805";"DNB3",#N/A,FALSE,"PFL00805";"MJP3",#N/A,FALSE,"PFL00805";"RAB3",#N/A,FALSE,"PFL00805";"GJW3",#N/A,FALSE,"PFL00805";"MASTER3",#N/A,FALSE,"PFL00805"}</definedName>
    <definedName name="K_1_3" hidden="1">{"DJH3",#N/A,FALSE,"PFL00805";"PJB3",#N/A,FALSE,"PFL00805";"JMD3",#N/A,FALSE,"PFL00805";"DNB3",#N/A,FALSE,"PFL00805";"MJP3",#N/A,FALSE,"PFL00805";"RAB3",#N/A,FALSE,"PFL00805";"GJW3",#N/A,FALSE,"PFL00805";"MASTER3",#N/A,FALSE,"PFL00805"}</definedName>
    <definedName name="K_1_4" hidden="1">{"DJH3",#N/A,FALSE,"PFL00805";"PJB3",#N/A,FALSE,"PFL00805";"JMD3",#N/A,FALSE,"PFL00805";"DNB3",#N/A,FALSE,"PFL00805";"MJP3",#N/A,FALSE,"PFL00805";"RAB3",#N/A,FALSE,"PFL00805";"GJW3",#N/A,FALSE,"PFL00805";"MASTER3",#N/A,FALSE,"PFL00805"}</definedName>
    <definedName name="K_1_5" hidden="1">{"DJH3",#N/A,FALSE,"PFL00805";"PJB3",#N/A,FALSE,"PFL00805";"JMD3",#N/A,FALSE,"PFL00805";"DNB3",#N/A,FALSE,"PFL00805";"MJP3",#N/A,FALSE,"PFL00805";"RAB3",#N/A,FALSE,"PFL00805";"GJW3",#N/A,FALSE,"PFL00805";"MASTER3",#N/A,FALSE,"PFL00805"}</definedName>
    <definedName name="K_2" hidden="1">{#N/A,#N/A,TRUE,"Sheet1"}</definedName>
    <definedName name="K_2_1" hidden="1">{"DJH3",#N/A,FALSE,"PFL00805";"PJB3",#N/A,FALSE,"PFL00805";"JMD3",#N/A,FALSE,"PFL00805";"DNB3",#N/A,FALSE,"PFL00805";"MJP3",#N/A,FALSE,"PFL00805";"RAB3",#N/A,FALSE,"PFL00805";"GJW3",#N/A,FALSE,"PFL00805";"MASTER3",#N/A,FALSE,"PFL00805"}</definedName>
    <definedName name="K_2_2" hidden="1">{"DJH3",#N/A,FALSE,"PFL00805";"PJB3",#N/A,FALSE,"PFL00805";"JMD3",#N/A,FALSE,"PFL00805";"DNB3",#N/A,FALSE,"PFL00805";"MJP3",#N/A,FALSE,"PFL00805";"RAB3",#N/A,FALSE,"PFL00805";"GJW3",#N/A,FALSE,"PFL00805";"MASTER3",#N/A,FALSE,"PFL00805"}</definedName>
    <definedName name="K_2_3" hidden="1">{"DJH3",#N/A,FALSE,"PFL00805";"PJB3",#N/A,FALSE,"PFL00805";"JMD3",#N/A,FALSE,"PFL00805";"DNB3",#N/A,FALSE,"PFL00805";"MJP3",#N/A,FALSE,"PFL00805";"RAB3",#N/A,FALSE,"PFL00805";"GJW3",#N/A,FALSE,"PFL00805";"MASTER3",#N/A,FALSE,"PFL00805"}</definedName>
    <definedName name="K_2_4" hidden="1">{"DJH3",#N/A,FALSE,"PFL00805";"PJB3",#N/A,FALSE,"PFL00805";"JMD3",#N/A,FALSE,"PFL00805";"DNB3",#N/A,FALSE,"PFL00805";"MJP3",#N/A,FALSE,"PFL00805";"RAB3",#N/A,FALSE,"PFL00805";"GJW3",#N/A,FALSE,"PFL00805";"MASTER3",#N/A,FALSE,"PFL00805"}</definedName>
    <definedName name="K_2_5" hidden="1">{"DJH3",#N/A,FALSE,"PFL00805";"PJB3",#N/A,FALSE,"PFL00805";"JMD3",#N/A,FALSE,"PFL00805";"DNB3",#N/A,FALSE,"PFL00805";"MJP3",#N/A,FALSE,"PFL00805";"RAB3",#N/A,FALSE,"PFL00805";"GJW3",#N/A,FALSE,"PFL00805";"MASTER3",#N/A,FALSE,"PFL00805"}</definedName>
    <definedName name="K_3" hidden="1">{"DJH3",#N/A,FALSE,"PFL00805";"PJB3",#N/A,FALSE,"PFL00805";"JMD3",#N/A,FALSE,"PFL00805";"DNB3",#N/A,FALSE,"PFL00805";"MJP3",#N/A,FALSE,"PFL00805";"RAB3",#N/A,FALSE,"PFL00805";"GJW3",#N/A,FALSE,"PFL00805";"MASTER3",#N/A,FALSE,"PFL00805"}</definedName>
    <definedName name="K_4" hidden="1">{"DJH3",#N/A,FALSE,"PFL00805";"PJB3",#N/A,FALSE,"PFL00805";"JMD3",#N/A,FALSE,"PFL00805";"DNB3",#N/A,FALSE,"PFL00805";"MJP3",#N/A,FALSE,"PFL00805";"RAB3",#N/A,FALSE,"PFL00805";"GJW3",#N/A,FALSE,"PFL00805";"MASTER3",#N/A,FALSE,"PFL00805"}</definedName>
    <definedName name="K_5" hidden="1">{"DJH3",#N/A,FALSE,"PFL00805";"PJB3",#N/A,FALSE,"PFL00805";"JMD3",#N/A,FALSE,"PFL00805";"DNB3",#N/A,FALSE,"PFL00805";"MJP3",#N/A,FALSE,"PFL00805";"RAB3",#N/A,FALSE,"PFL00805";"GJW3",#N/A,FALSE,"PFL00805";"MASTER3",#N/A,FALSE,"PFL00805"}</definedName>
    <definedName name="K2_WBEVMODE" hidden="1">0</definedName>
    <definedName name="K3A" hidden="1">{#N/A,#N/A,FALSE,"Staffnos &amp; cost"}</definedName>
    <definedName name="K3A_1" hidden="1">{#N/A,#N/A,FALSE,"Staffnos &amp; cost"}</definedName>
    <definedName name="KABOLINE" hidden="1">#REF!</definedName>
    <definedName name="kamal" hidden="1">{#N/A,#N/A,FALSE,"Staffnos &amp; cost"}</definedName>
    <definedName name="kanchan" hidden="1">{#N/A,#N/A,FALSE,"196126-0690";#N/A,#N/A,FALSE,"196126-0690";#N/A,#N/A,FALSE,"1961165-0201"}</definedName>
    <definedName name="kapil" hidden="1">{#N/A,#N/A,FALSE,"Staffnos &amp; cost"}</definedName>
    <definedName name="Kauhal" hidden="1">#REF!</definedName>
    <definedName name="kbid" hidden="1">{"PRICE",#N/A,FALSE,"PRICE VAR"}</definedName>
    <definedName name="KC" hidden="1">{#N/A,#N/A,FALSE,"Sheet6 (24)"}</definedName>
    <definedName name="KCP" hidden="1">{#N/A,#N/A,FALSE,"INPUTS";#N/A,#N/A,FALSE,"PROFORMA BSHEET";#N/A,#N/A,FALSE,"COMBINED";#N/A,#N/A,FALSE,"HIGH YIELD";#N/A,#N/A,FALSE,"COMB_GRAPHS"}</definedName>
    <definedName name="kcuf" hidden="1">{"SUMMARY",#N/A,TRUE,"SUMMARY";"compare",#N/A,TRUE,"Vs. Bus Plan";"ratios",#N/A,TRUE,"Ratios";"REVENUE",#N/A,TRUE,"Revenue";"expenses",#N/A,TRUE,"1996 budget";"payroll",#N/A,TRUE,"Payroll"}</definedName>
    <definedName name="KD" hidden="1">{#N/A,#N/A,FALSE,"인원";#N/A,#N/A,FALSE,"비용2";#N/A,#N/A,FALSE,"비용1";#N/A,#N/A,FALSE,"비용";#N/A,#N/A,FALSE,"보증2";#N/A,#N/A,FALSE,"보증1";#N/A,#N/A,FALSE,"보증";#N/A,#N/A,FALSE,"손익1";#N/A,#N/A,FALSE,"손익";#N/A,#N/A,FALSE,"부서별매출";#N/A,#N/A,FALSE,"매출"}</definedName>
    <definedName name="KDE" hidden="1">{#N/A,#N/A,FALSE,"196126-0690";#N/A,#N/A,FALSE,"196126-0690";#N/A,#N/A,FALSE,"1961165-0201"}</definedName>
    <definedName name="kdibm" hidden="1">{"REPORT100",#N/A,FALSE,"100 &amp; 110"}</definedName>
    <definedName name="kdkdkdk" hidden="1">{"DJH3",#N/A,FALSE,"PFL00805";"PJB3",#N/A,FALSE,"PFL00805";"JMD3",#N/A,FALSE,"PFL00805";"DNB3",#N/A,FALSE,"PFL00805";"MJP3",#N/A,FALSE,"PFL00805";"RAB3",#N/A,FALSE,"PFL00805";"GJW3",#N/A,FALSE,"PFL00805";"MASTER3",#N/A,FALSE,"PFL00805"}</definedName>
    <definedName name="kdkdkdk_1" hidden="1">{"DJH3",#N/A,FALSE,"PFL00805";"PJB3",#N/A,FALSE,"PFL00805";"JMD3",#N/A,FALSE,"PFL00805";"DNB3",#N/A,FALSE,"PFL00805";"MJP3",#N/A,FALSE,"PFL00805";"RAB3",#N/A,FALSE,"PFL00805";"GJW3",#N/A,FALSE,"PFL00805";"MASTER3",#N/A,FALSE,"PFL00805"}</definedName>
    <definedName name="kdkdkdk_1_1" hidden="1">{"DJH3",#N/A,FALSE,"PFL00805";"PJB3",#N/A,FALSE,"PFL00805";"JMD3",#N/A,FALSE,"PFL00805";"DNB3",#N/A,FALSE,"PFL00805";"MJP3",#N/A,FALSE,"PFL00805";"RAB3",#N/A,FALSE,"PFL00805";"GJW3",#N/A,FALSE,"PFL00805";"MASTER3",#N/A,FALSE,"PFL00805"}</definedName>
    <definedName name="kdkdkdk_1_2" hidden="1">{"DJH3",#N/A,FALSE,"PFL00805";"PJB3",#N/A,FALSE,"PFL00805";"JMD3",#N/A,FALSE,"PFL00805";"DNB3",#N/A,FALSE,"PFL00805";"MJP3",#N/A,FALSE,"PFL00805";"RAB3",#N/A,FALSE,"PFL00805";"GJW3",#N/A,FALSE,"PFL00805";"MASTER3",#N/A,FALSE,"PFL00805"}</definedName>
    <definedName name="kdkdkdk_1_3" hidden="1">{"DJH3",#N/A,FALSE,"PFL00805";"PJB3",#N/A,FALSE,"PFL00805";"JMD3",#N/A,FALSE,"PFL00805";"DNB3",#N/A,FALSE,"PFL00805";"MJP3",#N/A,FALSE,"PFL00805";"RAB3",#N/A,FALSE,"PFL00805";"GJW3",#N/A,FALSE,"PFL00805";"MASTER3",#N/A,FALSE,"PFL00805"}</definedName>
    <definedName name="kdkdkdk_1_4" hidden="1">{"DJH3",#N/A,FALSE,"PFL00805";"PJB3",#N/A,FALSE,"PFL00805";"JMD3",#N/A,FALSE,"PFL00805";"DNB3",#N/A,FALSE,"PFL00805";"MJP3",#N/A,FALSE,"PFL00805";"RAB3",#N/A,FALSE,"PFL00805";"GJW3",#N/A,FALSE,"PFL00805";"MASTER3",#N/A,FALSE,"PFL00805"}</definedName>
    <definedName name="kdkdkdk_1_5" hidden="1">{"DJH3",#N/A,FALSE,"PFL00805";"PJB3",#N/A,FALSE,"PFL00805";"JMD3",#N/A,FALSE,"PFL00805";"DNB3",#N/A,FALSE,"PFL00805";"MJP3",#N/A,FALSE,"PFL00805";"RAB3",#N/A,FALSE,"PFL00805";"GJW3",#N/A,FALSE,"PFL00805";"MASTER3",#N/A,FALSE,"PFL00805"}</definedName>
    <definedName name="kdkdkdk_2" hidden="1">{"DJH3",#N/A,FALSE,"PFL00805";"PJB3",#N/A,FALSE,"PFL00805";"JMD3",#N/A,FALSE,"PFL00805";"DNB3",#N/A,FALSE,"PFL00805";"MJP3",#N/A,FALSE,"PFL00805";"RAB3",#N/A,FALSE,"PFL00805";"GJW3",#N/A,FALSE,"PFL00805";"MASTER3",#N/A,FALSE,"PFL00805"}</definedName>
    <definedName name="kdkdkdk_2_1" hidden="1">{"DJH3",#N/A,FALSE,"PFL00805";"PJB3",#N/A,FALSE,"PFL00805";"JMD3",#N/A,FALSE,"PFL00805";"DNB3",#N/A,FALSE,"PFL00805";"MJP3",#N/A,FALSE,"PFL00805";"RAB3",#N/A,FALSE,"PFL00805";"GJW3",#N/A,FALSE,"PFL00805";"MASTER3",#N/A,FALSE,"PFL00805"}</definedName>
    <definedName name="kdkdkdk_2_2" hidden="1">{"DJH3",#N/A,FALSE,"PFL00805";"PJB3",#N/A,FALSE,"PFL00805";"JMD3",#N/A,FALSE,"PFL00805";"DNB3",#N/A,FALSE,"PFL00805";"MJP3",#N/A,FALSE,"PFL00805";"RAB3",#N/A,FALSE,"PFL00805";"GJW3",#N/A,FALSE,"PFL00805";"MASTER3",#N/A,FALSE,"PFL00805"}</definedName>
    <definedName name="kdkdkdk_2_3" hidden="1">{"DJH3",#N/A,FALSE,"PFL00805";"PJB3",#N/A,FALSE,"PFL00805";"JMD3",#N/A,FALSE,"PFL00805";"DNB3",#N/A,FALSE,"PFL00805";"MJP3",#N/A,FALSE,"PFL00805";"RAB3",#N/A,FALSE,"PFL00805";"GJW3",#N/A,FALSE,"PFL00805";"MASTER3",#N/A,FALSE,"PFL00805"}</definedName>
    <definedName name="kdkdkdk_2_4" hidden="1">{"DJH3",#N/A,FALSE,"PFL00805";"PJB3",#N/A,FALSE,"PFL00805";"JMD3",#N/A,FALSE,"PFL00805";"DNB3",#N/A,FALSE,"PFL00805";"MJP3",#N/A,FALSE,"PFL00805";"RAB3",#N/A,FALSE,"PFL00805";"GJW3",#N/A,FALSE,"PFL00805";"MASTER3",#N/A,FALSE,"PFL00805"}</definedName>
    <definedName name="kdkdkdk_2_5" hidden="1">{"DJH3",#N/A,FALSE,"PFL00805";"PJB3",#N/A,FALSE,"PFL00805";"JMD3",#N/A,FALSE,"PFL00805";"DNB3",#N/A,FALSE,"PFL00805";"MJP3",#N/A,FALSE,"PFL00805";"RAB3",#N/A,FALSE,"PFL00805";"GJW3",#N/A,FALSE,"PFL00805";"MASTER3",#N/A,FALSE,"PFL00805"}</definedName>
    <definedName name="kdkdkdk_3" hidden="1">{"DJH3",#N/A,FALSE,"PFL00805";"PJB3",#N/A,FALSE,"PFL00805";"JMD3",#N/A,FALSE,"PFL00805";"DNB3",#N/A,FALSE,"PFL00805";"MJP3",#N/A,FALSE,"PFL00805";"RAB3",#N/A,FALSE,"PFL00805";"GJW3",#N/A,FALSE,"PFL00805";"MASTER3",#N/A,FALSE,"PFL00805"}</definedName>
    <definedName name="kdkdkdk_4" hidden="1">{"DJH3",#N/A,FALSE,"PFL00805";"PJB3",#N/A,FALSE,"PFL00805";"JMD3",#N/A,FALSE,"PFL00805";"DNB3",#N/A,FALSE,"PFL00805";"MJP3",#N/A,FALSE,"PFL00805";"RAB3",#N/A,FALSE,"PFL00805";"GJW3",#N/A,FALSE,"PFL00805";"MASTER3",#N/A,FALSE,"PFL00805"}</definedName>
    <definedName name="kdkdkdk_5" hidden="1">{"DJH3",#N/A,FALSE,"PFL00805";"PJB3",#N/A,FALSE,"PFL00805";"JMD3",#N/A,FALSE,"PFL00805";"DNB3",#N/A,FALSE,"PFL00805";"MJP3",#N/A,FALSE,"PFL00805";"RAB3",#N/A,FALSE,"PFL00805";"GJW3",#N/A,FALSE,"PFL00805";"MASTER3",#N/A,FALSE,"PFL00805"}</definedName>
    <definedName name="kd내륙운송료" hidden="1">{#N/A,#N/A,FALSE,"인원";#N/A,#N/A,FALSE,"비용2";#N/A,#N/A,FALSE,"비용1";#N/A,#N/A,FALSE,"비용";#N/A,#N/A,FALSE,"보증2";#N/A,#N/A,FALSE,"보증1";#N/A,#N/A,FALSE,"보증";#N/A,#N/A,FALSE,"손익1";#N/A,#N/A,FALSE,"손익";#N/A,#N/A,FALSE,"부서별매출";#N/A,#N/A,FALSE,"매출"}</definedName>
    <definedName name="ked" hidden="1">{"'Model'!$A$1:$N$53"}</definedName>
    <definedName name="keel" hidden="1">{"'Model'!$A$1:$N$53"}</definedName>
    <definedName name="kern" hidden="1">#REF!</definedName>
    <definedName name="Ketna" hidden="1">{"AUDIT-MWOS WITH POS 7.11.98",#N/A,FALSE,"AUDIT-MWOS"}</definedName>
    <definedName name="Ketna_1" hidden="1">{"AUDIT-MWOS WITH POS 7.11.98",#N/A,FALSE,"AUDIT-MWOS"}</definedName>
    <definedName name="kghkgh" hidden="1">{#N/A,#N/A,FALSE,"AE summary rpt";#N/A,#N/A,FALSE,"CopySummary";#N/A,#N/A,FALSE,"CopySummary"}</definedName>
    <definedName name="kgkgk" hidden="1">{#N/A,#N/A,TRUE,"Cover sheet";#N/A,#N/A,TRUE,"DCF analysis";#N/A,#N/A,TRUE,"WACC calculation"}</definedName>
    <definedName name="KGKHJ"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hdjh" hidden="1">{"REP1",#N/A,FALSE,"HSSA-LOG"}</definedName>
    <definedName name="khdjh_1" hidden="1">{"REP1",#N/A,FALSE,"HSSA-LOG"}</definedName>
    <definedName name="khhjkljk" hidden="1">#N/A</definedName>
    <definedName name="khjfd" hidden="1">{#N/A,#N/A,FALSE,"Input";#N/A,#N/A,FALSE,"Sum";#N/A,#N/A,FALSE,"Econ";#N/A,#N/A,FALSE,"S&amp;U";#N/A,#N/A,FALSE,"P&amp;L";#N/A,#N/A,FALSE,"CF";#N/A,#N/A,FALSE,"Bal";#N/A,#N/A,FALSE,"Tax&amp;Dep";#N/A,#N/A,FALSE,"Debt-Ops"}</definedName>
    <definedName name="khkh" hidden="1">#REF!</definedName>
    <definedName name="KIA" hidden="1">{#N/A,#N/A,FALSE,"단축1";#N/A,#N/A,FALSE,"단축2";#N/A,#N/A,FALSE,"단축3";#N/A,#N/A,FALSE,"장축";#N/A,#N/A,FALSE,"4WD"}</definedName>
    <definedName name="kibmb" hidden="1">{"MFG COGS",#N/A,FALSE,"MFG COGS";"MFGCOGS ESTIMATES",#N/A,FALSE,"MFG COGS"}</definedName>
    <definedName name="kiby\" hidden="1">{"JOBCOGS",#N/A,FALSE,"JOB COGS";"JOBHIST",#N/A,FALSE,"JOB COGS"}</definedName>
    <definedName name="KICKOF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im" hidden="1">{"CONSOL",#N/A,FALSE,"CONSOLIDATION"}</definedName>
    <definedName name="kimb" hidden="1">{"EXCH HIST",#N/A,FALSE,"EXCHANGE VAR";"RATES",#N/A,FALSE,"EXCHANGE VAR"}</definedName>
    <definedName name="kimbmb" hidden="1">{"MFGVAR",#N/A,FALSE,"MFG VAR"}</definedName>
    <definedName name="KING" hidden="1">#REF!</definedName>
    <definedName name="kinji" hidden="1">#REF!</definedName>
    <definedName name="kio" hidden="1">{"Page 1",#N/A,TRUE,"Sheet1";"Page 2",#N/A,TRUE,"Sheet1"}</definedName>
    <definedName name="KIOP" hidden="1">{#N/A,#N/A,FALSE,"인원";#N/A,#N/A,FALSE,"비용2";#N/A,#N/A,FALSE,"비용1";#N/A,#N/A,FALSE,"비용";#N/A,#N/A,FALSE,"보증2";#N/A,#N/A,FALSE,"보증1";#N/A,#N/A,FALSE,"보증";#N/A,#N/A,FALSE,"손익1";#N/A,#N/A,FALSE,"손익";#N/A,#N/A,FALSE,"부서별매출";#N/A,#N/A,FALSE,"매출"}</definedName>
    <definedName name="kit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iyukiulf" hidden="1">{"DOM",#N/A,FALSE,"A8CONTENT"}</definedName>
    <definedName name="kj" hidden="1">{#N/A,#N/A,FALSE,"Sheet6 (24)"}</definedName>
    <definedName name="kjASJ" hidden="1">{"REP1",#N/A,FALSE,"HSSA-LOG"}</definedName>
    <definedName name="kjASJ_1" hidden="1">{"REP1",#N/A,FALSE,"HSSA-LOG"}</definedName>
    <definedName name="kjbkjn" hidden="1">#REF!</definedName>
    <definedName name="kjcdj" hidden="1">{#N/A,#N/A,FALSE,"AUDIT-MWOS"}</definedName>
    <definedName name="kjcdj_1" hidden="1">{#N/A,#N/A,FALSE,"AUDIT-MWOS"}</definedName>
    <definedName name="kjdd" hidden="1">{#N/A,#N/A,FALSE,"단축1";#N/A,#N/A,FALSE,"단축2";#N/A,#N/A,FALSE,"단축3";#N/A,#N/A,FALSE,"장축";#N/A,#N/A,FALSE,"4WD"}</definedName>
    <definedName name="kjdslf" hidden="1">{#N/A,#N/A,FALSE,"Sheet1"}</definedName>
    <definedName name="kjhk" hidden="1">{"CF",#N/A,FALSE,"Cash Flow";"RET",#N/A,FALSE,"Returns";"NPV",#N/A,FALSE,"Values";"ASMPT",#N/A,FALSE,"Assumptions"}</definedName>
    <definedName name="kjlkj" hidden="1">{#N/A,#N/A,TRUE,"Staffnos &amp; cost"}</definedName>
    <definedName name="kkd" hidden="1">#REF!</definedName>
    <definedName name="kkern" hidden="1">#REF!</definedName>
    <definedName name="KKI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18" hidden="1">{"page 1",#N/A,FALSE,"A";"page 2",#N/A,FALSE,"A";"page 3",#N/A,FALSE,"A";"page 4",#N/A,FALSE,"A";"page 5",#N/A,FALSE,"A"}</definedName>
    <definedName name="KKK" localSheetId="15" hidden="1">{"page 1",#N/A,FALSE,"A";"page 2",#N/A,FALSE,"A";"page 3",#N/A,FALSE,"A";"page 4",#N/A,FALSE,"A";"page 5",#N/A,FALSE,"A"}</definedName>
    <definedName name="KKK" localSheetId="0" hidden="1">{"page 1",#N/A,FALSE,"A";"page 2",#N/A,FALSE,"A";"page 3",#N/A,FALSE,"A";"page 4",#N/A,FALSE,"A";"page 5",#N/A,FALSE,"A"}</definedName>
    <definedName name="KKK" localSheetId="20"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KKK" localSheetId="2" hidden="1">{"page 1",#N/A,FALSE,"A";"page 2",#N/A,FALSE,"A";"page 3",#N/A,FALSE,"A";"page 4",#N/A,FALSE,"A";"page 5",#N/A,FALSE,"A"}</definedName>
    <definedName name="KKK" hidden="1">{"page 1",#N/A,FALSE,"A";"page 2",#N/A,FALSE,"A";"page 3",#N/A,FALSE,"A";"page 4",#N/A,FALSE,"A";"page 5",#N/A,FALSE,"A"}</definedName>
    <definedName name="ｋｋｋ" hidden="1">{#N/A,#N/A,FALSE,"Section 1";#N/A,#N/A,FALSE,"Section 2";#N/A,#N/A,FALSE,"Section 3";#N/A,#N/A,FALSE,"Section 4";#N/A,#N/A,FALSE,"Section 5";#N/A,#N/A,FALSE,"Section 6";#N/A,#N/A,FALSE,"Section 7";#N/A,#N/A,FALSE,"Section 8";#N/A,#N/A,FALSE,"Section 9"}</definedName>
    <definedName name="kkk_1" hidden="1">{#N/A,#N/A,FALSE,"Staffnos &amp; cost"}</definedName>
    <definedName name="kkkk" hidden="1">#REF!</definedName>
    <definedName name="ＫＫＫＫ" hidden="1">#REF!</definedName>
    <definedName name="kkkkk" hidden="1">#REF!</definedName>
    <definedName name="ｋｋｋｋｋ" hidden="1">{"'SGI_Opex'!$A$1:$O$187"}</definedName>
    <definedName name="ｋｋｋｋｋｋｋ" hidden="1">{#N/A,#N/A,FALSE,"Aging Summary";#N/A,#N/A,FALSE,"Ratio Analysis";#N/A,#N/A,FALSE,"Test 120 Day Accts";#N/A,#N/A,FALSE,"Tickmarks"}</definedName>
    <definedName name="kkkl" hidden="1">{"Group Budget months only",#N/A,TRUE,"Profit and Loss";"Group Budget months only",#N/A,TRUE,"Firm capex";"Group Budget months only",#N/A,TRUE,"Gross profit analysis";"Group Budget months only",#N/A,TRUE,"Cashflow";"Group Budget months only",#N/A,TRUE,"Balance Sheet"}</definedName>
    <definedName name="kkkl_1" hidden="1">{"Group Budget months only",#N/A,TRUE,"Profit and Loss";"Group Budget months only",#N/A,TRUE,"Firm capex";"Group Budget months only",#N/A,TRUE,"Gross profit analysis";"Group Budget months only",#N/A,TRUE,"Cashflow";"Group Budget months only",#N/A,TRUE,"Balance Sheet"}</definedName>
    <definedName name="kkn" hidden="1">#REF!</definedName>
    <definedName name="kl" hidden="1">{#N/A,#N/A,FALSE,"FY97";#N/A,#N/A,FALSE,"FY98";#N/A,#N/A,FALSE,"FY99";#N/A,#N/A,FALSE,"FY00";#N/A,#N/A,FALSE,"FY01"}</definedName>
    <definedName name="klh\" hidden="1">{#N/A,#N/A,FALSE,"196126-0690";#N/A,#N/A,FALSE,"196126-0690";#N/A,#N/A,FALSE,"1961165-0201"}</definedName>
    <definedName name="KLIUYTTYBBNHJJ" hidden="1">#REF!</definedName>
    <definedName name="klylui" hidden="1">#REF!</definedName>
    <definedName name="km" hidden="1">{#N/A,#N/A,FALSE,"AE detail rpt"}</definedName>
    <definedName name="kma" hidden="1">{#N/A,#N/A,TRUE,"Cover sheet";#N/A,#N/A,TRUE,"DCF analysis";#N/A,#N/A,TRUE,"WACC calculation"}</definedName>
    <definedName name="kmflkmffkfkfk" hidden="1">{#N/A,#N/A,FALSE,"COMP"}</definedName>
    <definedName name="kmmmmm" hidden="1">{#N/A,#N/A,FALSE,"AE detail rpt"}</definedName>
    <definedName name="knd" hidden="1">{#N/A,#N/A,FALSE,"p&amp;l"}</definedName>
    <definedName name="kndv" hidden="1">{#N/A,#N/A,FALSE,"p&amp;l"}</definedName>
    <definedName name="knvloi" hidden="1">#REF!</definedName>
    <definedName name="KO" hidden="1">{#N/A,#N/A,FALSE,"Sheet6 (24)"}</definedName>
    <definedName name="koa" hidden="1">#REF!</definedName>
    <definedName name="kodak" hidden="1">{"REPORT100",#N/A,FALSE,"100 &amp; 110"}</definedName>
    <definedName name="kodakrjs" hidden="1">{"MFG COGS",#N/A,FALSE,"MFG COGS";"MFGCOGS ESTIMATES",#N/A,FALSE,"MFG COGS"}</definedName>
    <definedName name="koin" hidden="1">{"HSBC ADV BG EXT",#N/A,FALSE,"ADVANCEBG-EXT.D"}</definedName>
    <definedName name="koin_1" hidden="1">{"HSBC ADV BG EXT",#N/A,FALSE,"ADVANCEBG-EXT.D"}</definedName>
    <definedName name="kojklo" hidden="1">{#N/A,#N/A,TRUE,"TOTALS";#N/A,#N/A,TRUE,"ROUTES"}</definedName>
    <definedName name="kok" hidden="1">#REF!</definedName>
    <definedName name="koko" hidden="1">#REF!</definedName>
    <definedName name="Kol" hidden="1">{#N/A,#N/A,FALSE,"Staffnos &amp; cost"}</definedName>
    <definedName name="KOM" hidden="1">{#N/A,#N/A,FALSE,"Sheet6 (24)"}</definedName>
    <definedName name="KOMI" hidden="1">{#N/A,#N/A,FALSE,"Sheet6 (24)"}</definedName>
    <definedName name="KOMINATO" hidden="1">{#N/A,#N/A,FALSE,"Sheet6 (24)"}</definedName>
    <definedName name="kon" hidden="1">#REF!</definedName>
    <definedName name="KOPL" hidden="1">{#N/A,#N/A,FALSE,"인원";#N/A,#N/A,FALSE,"비용2";#N/A,#N/A,FALSE,"비용1";#N/A,#N/A,FALSE,"비용";#N/A,#N/A,FALSE,"보증2";#N/A,#N/A,FALSE,"보증1";#N/A,#N/A,FALSE,"보증";#N/A,#N/A,FALSE,"손익1";#N/A,#N/A,FALSE,"손익";#N/A,#N/A,FALSE,"부서별매출";#N/A,#N/A,FALSE,"매출"}</definedName>
    <definedName name="kosdiv" hidden="1">{#N/A,#N/A,FALSE,"Occ and Rate";#N/A,#N/A,FALSE,"PF Input";#N/A,#N/A,FALSE,"Capital Input";#N/A,#N/A,FALSE,"Proforma Five Yr";#N/A,#N/A,FALSE,"Calculations";#N/A,#N/A,FALSE,"Transaction Summary-DTW"}</definedName>
    <definedName name="kosdkv" hidden="1">{"'Table of Contents'!$A$1"}</definedName>
    <definedName name="ko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kpmg" hidden="1">{#N/A,#N/A,TRUE,"10 Yr Hold";#N/A,#N/A,TRUE,"7 Yr Hold";#N/A,#N/A,TRUE,"5 Yr Hold";#N/A,#N/A,TRUE,"3 Yr Hold"}</definedName>
    <definedName name="kr" hidden="1">{#N/A,#N/A,FALSE,"AUDIT-MWOS"}</definedName>
    <definedName name="kr_1" hidden="1">{#N/A,#N/A,FALSE,"AUDIT-MWOS"}</definedName>
    <definedName name="ＫＳ" hidden="1">{#N/A,#N/A,FALSE,"Sheet6 (24)"}</definedName>
    <definedName name="kse"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e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kskk" hidden="1">{#N/A,#N/A,FALSE,"COVER.XLS";#N/A,#N/A,FALSE,"RACT1.XLS";#N/A,#N/A,FALSE,"RACT2.XLS";#N/A,#N/A,FALSE,"ECCMP";#N/A,#N/A,FALSE,"WELDER.XLS"}</definedName>
    <definedName name="kskk_1" hidden="1">{#N/A,#N/A,FALSE,"COVER.XLS";#N/A,#N/A,FALSE,"RACT1.XLS";#N/A,#N/A,FALSE,"RACT2.XLS";#N/A,#N/A,FALSE,"ECCMP";#N/A,#N/A,FALSE,"WELDER.XLS"}</definedName>
    <definedName name="ＫＴ" hidden="1">{#N/A,#N/A,FALSE,"Sheet6 (24)"}</definedName>
    <definedName name="KTO_BILGUV_1" hidden="1">#REF!,#REF!,#REF!,#REF!,#REF!,#REF!,#REF!,#REF!,#REF!,#REF!,#REF!,#REF!,#REF!,#REF!,#REF!,#REF!,#REF!,#REF!,#REF!,#REF!,#REF!,#REF!,#REF!,#REF!,#REF!,#REF!,#REF!,#REF!,#REF!,#REF!,#REF!,#REF!,#REF!,#REF!,#REF!,#REF!,#REF!,#REF!</definedName>
    <definedName name="KTO_BILGUV_2" hidden="1">#REF!,#REF!,#REF!,#REF!,#REF!,#REF!,#REF!,#REF!,#REF!,#REF!,#REF!,#REF!,#REF!,#REF!,#REF!,#REF!,#REF!,#REF!,#REF!,#REF!,#REF!,#REF!,#REF!,#REF!,#REF!,#REF!,#REF!</definedName>
    <definedName name="KTO_BILGUV_3" hidden="1">#REF!,#REF!,#REF!,#REF!,#REF!,#REF!,#REF!,#REF!,#REF!,#REF!,#REF!,#REF!,#REF!,#REF!,#REF!,#REF!,#REF!,#REF!,#REF!,#REF!,#REF!,#REF!,#REF!,#REF!,#REF!,#REF!,#REF!,#REF!,#REF!</definedName>
    <definedName name="KTO_BILGUV_4" hidden="1">#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KTO_H" hidden="1">#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REF!</definedName>
    <definedName name="KTO_H_1" hidden="1">#REF!,#REF!,#REF!,#REF!,#REF!,#REF!,#REF!,#REF!,#REF!,#REF!,#REF!,#REF!,#REF!,#REF!,#REF!,#REF!,#REF!,#REF!,#REF!,#REF!,#REF!,#REF!,#REF!,#REF!,#REF!,#REF!,#REF!,#REF!,#REF!,#REF!,#REF!,#REF!,#REF!,#REF!,#REF!,#REF!,#REF!,#REF!</definedName>
    <definedName name="KTO_S" hidden="1">#REF!,#REF!,#REF!,#REF!,#REF!,#REF!,#REF!,#REF!,#REF!,#REF!,#REF!,#REF!,#REF!,#REF!,#REF!,#REF!,#REF!,#REF!,#REF!,#REF!,#REF!,#REF!,#REF!,#REF!,#REF!,#REF!,#REF!,#REF!,#REF!,#REF!,#REF!,#REF!,#REF!,#REF!,#REF!,#REF!,#REF!,#REF!,#REF!</definedName>
    <definedName name="KtoKnz2_L" hidden="1">#REF!,#REF!,#REF!,#REF!</definedName>
    <definedName name="KTRG1" hidden="1">{#N/A,#N/A,FALSE,"SUMMARY REPORT"}</definedName>
    <definedName name="KUULSD" hidden="1">{#N/A,#N/A,FALSE,"COMP"}</definedName>
    <definedName name="KUULSD_1" hidden="1">{#N/A,#N/A,FALSE,"COMP"}</definedName>
    <definedName name="kvha" hidden="1">{#N/A,#N/A,FALSE,"SUMMARY REPORT"}</definedName>
    <definedName name="kvs" hidden="1">{#N/A,#N/A,FALSE,"COVER1.XLS ";#N/A,#N/A,FALSE,"RACT1.XLS";#N/A,#N/A,FALSE,"RACT2.XLS";#N/A,#N/A,FALSE,"ECCMP";#N/A,#N/A,FALSE,"WELDER.XLS"}</definedName>
    <definedName name="kvs_1" hidden="1">{#N/A,#N/A,FALSE,"COVER1.XLS ";#N/A,#N/A,FALSE,"RACT1.XLS";#N/A,#N/A,FALSE,"RACT2.XLS";#N/A,#N/A,FALSE,"ECCMP";#N/A,#N/A,FALSE,"WELDER.XLS"}</definedName>
    <definedName name="kyd.ChngCell.01." hidden="1">#REF!</definedName>
    <definedName name="kyd.ChngDateCell." hidden="1">#REF!</definedName>
    <definedName name="kyd.CounterLimitCell.01." hidden="1">"x"</definedName>
    <definedName name="kyd.Dim.01." hidden="1">"TM1SERV:depts"</definedName>
    <definedName name="kyd.ElementList.01." hidden="1">#REF!</definedName>
    <definedName name="kyd.ElementType.01." hidden="1">3</definedName>
    <definedName name="kyd.FileNameCell." hidden="1">#REF!</definedName>
    <definedName name="kyd.FileSaveDir." hidden="1">"S:\finance\ADMIN\STEPHEN\"</definedName>
    <definedName name="kyd.ItemType.01." hidden="1">2</definedName>
    <definedName name="kyd.KillLinks." hidden="1">1</definedName>
    <definedName name="kyd.MacroAtEnd." hidden="1">""</definedName>
    <definedName name="kyd.MacroEachCycle." hidden="1">""</definedName>
    <definedName name="kyd.MacroEndOfEachCycle." hidden="1">""</definedName>
    <definedName name="kyd.MemoSortHide." hidden="1">FALSE</definedName>
    <definedName name="kyd.NumLevels.01." hidden="1">999</definedName>
    <definedName name="kyd.PanicStop." hidden="1">FALSE</definedName>
    <definedName name="kyd.ParentName.01." hidden="1">"Offshore Group"</definedName>
    <definedName name="kyd.Password." hidden="1">""</definedName>
    <definedName name="kyd.PreScreenData." hidden="1">FALSE</definedName>
    <definedName name="kyd.PrintMemo." hidden="1">FALSE</definedName>
    <definedName name="kyd.PrintParent.01." hidden="1">TRUE</definedName>
    <definedName name="kyd.PrintStdWhen." hidden="1">3</definedName>
    <definedName name="kyd.Protect1." hidden="1">"input"</definedName>
    <definedName name="kyd.ProtWbkStruct." hidden="1">1</definedName>
    <definedName name="kyd.ProtWbkWin." hidden="1">-4146</definedName>
    <definedName name="kyd.ReplaceFile." hidden="1">1</definedName>
    <definedName name="kyd.SaveAsFile." hidden="1">TRUE</definedName>
    <definedName name="kyd.SaveCopy." hidden="1">2</definedName>
    <definedName name="kyd.SaveCopyAlertCell." hidden="1">#REF!</definedName>
    <definedName name="kyd.SaveMemo." hidden="1">FALSE</definedName>
    <definedName name="kyd.SelectString.01." hidden="1">"*"</definedName>
    <definedName name="kyd.StdSortHide." hidden="1">FALSE</definedName>
    <definedName name="kyd.StopRow." hidden="1">65536</definedName>
    <definedName name="kyd.WriteMemWhenOptn." hidden="1">3</definedName>
    <definedName name="lala" hidden="1">{#N/A,#N/A,TRUE,"Cover sheet";#N/A,#N/A,TRUE,"DCF analysis";#N/A,#N/A,TRUE,"WACC calculation"}</definedName>
    <definedName name="lan" hidden="1">{#N/A,#N/A,TRUE,"BT M200 da 10x20"}</definedName>
    <definedName name="laoks" hidden="1">{"'Table of Contents'!$A$1"}</definedName>
    <definedName name="LAP" hidden="1">{#N/A,#N/A,FALSE,"Staffnos &amp; cost"}</definedName>
    <definedName name="lasdhtg" hidden="1">{"REP1",#N/A,FALSE,"HSSA-LOG"}</definedName>
    <definedName name="lasdhtg_1" hidden="1">{"REP1",#N/A,FALSE,"HSSA-LOG"}</definedName>
    <definedName name="LASS" hidden="1">{#N/A,#N/A,FALSE,"SUMMARY REPORT"}</definedName>
    <definedName name="LAURA" hidden="1">{"INFLAB",#N/A,FALSE,"ECOINDBP"}</definedName>
    <definedName name="LAYOUT" hidden="1">{#N/A,#N/A,FALSE,"인원";#N/A,#N/A,FALSE,"비용2";#N/A,#N/A,FALSE,"비용1";#N/A,#N/A,FALSE,"비용";#N/A,#N/A,FALSE,"보증2";#N/A,#N/A,FALSE,"보증1";#N/A,#N/A,FALSE,"보증";#N/A,#N/A,FALSE,"손익1";#N/A,#N/A,FALSE,"손익";#N/A,#N/A,FALSE,"부서별매출";#N/A,#N/A,FALSE,"매출"}</definedName>
    <definedName name="LAYOUT1" hidden="1">{#N/A,#N/A,FALSE,"인원";#N/A,#N/A,FALSE,"비용2";#N/A,#N/A,FALSE,"비용1";#N/A,#N/A,FALSE,"비용";#N/A,#N/A,FALSE,"보증2";#N/A,#N/A,FALSE,"보증1";#N/A,#N/A,FALSE,"보증";#N/A,#N/A,FALSE,"손익1";#N/A,#N/A,FALSE,"손익";#N/A,#N/A,FALSE,"부서별매출";#N/A,#N/A,FALSE,"매출"}</definedName>
    <definedName name="LB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LBL" hidden="1">#REF!</definedName>
    <definedName name="LBO" hidden="1">{#N/A,#N/A,FALSE,"Summary";#N/A,#N/A,FALSE,"Projections";#N/A,#N/A,FALSE,"Mkt Mults";#N/A,#N/A,FALSE,"DCF";#N/A,#N/A,FALSE,"Accr Dil";#N/A,#N/A,FALSE,"PIC LBO";#N/A,#N/A,FALSE,"MULT10_4";#N/A,#N/A,FALSE,"CBI LBO"}</definedName>
    <definedName name="ldjlfwa" hidden="1">{#N/A,#N/A,FALSE,"AUDIT-MWOS"}</definedName>
    <definedName name="ldjlfwa_1" hidden="1">{#N/A,#N/A,FALSE,"AUDIT-MWOS"}</definedName>
    <definedName name="lease" hidden="1">{#N/A,#N/A,FALSE,"HMF";#N/A,#N/A,FALSE,"FACIL";#N/A,#N/A,FALSE,"HMFINANCE";#N/A,#N/A,FALSE,"HMEUROPE";#N/A,#N/A,FALSE,"HHAB CONSO";#N/A,#N/A,FALSE,"PAB";#N/A,#N/A,FALSE,"MMC";#N/A,#N/A,FALSE,"THAI";#N/A,#N/A,FALSE,"SINPA";#N/A,#N/A,FALSE,"POLAND"}</definedName>
    <definedName name="Ledger" hidden="1">{#N/A,#N/A,TRUE,"Staffnos &amp; cost"}</definedName>
    <definedName name="lewis" hidden="1">{#N/A,#N/A,FALSE,"Valuation Assumptions";#N/A,#N/A,FALSE,"Summary";#N/A,#N/A,FALSE,"DCF";#N/A,#N/A,FALSE,"Valuation";#N/A,#N/A,FALSE,"WACC";#N/A,#N/A,FALSE,"UBVH";#N/A,#N/A,FALSE,"Free Cash Flow"}</definedName>
    <definedName name="lewis_1" hidden="1">{#N/A,#N/A,FALSE,"Valuation Assumptions";#N/A,#N/A,FALSE,"Summary";#N/A,#N/A,FALSE,"DCF";#N/A,#N/A,FALSE,"Valuation";#N/A,#N/A,FALSE,"WACC";#N/A,#N/A,FALSE,"UBVH";#N/A,#N/A,FALSE,"Free Cash Flow"}</definedName>
    <definedName name="lhlhhj" hidden="1">{"SCB BG EXT",#N/A,FALSE,"ADVANCEBG-EXT.D"}</definedName>
    <definedName name="lhlhhj_1" hidden="1">{"SCB BG EXT",#N/A,FALSE,"ADVANCEBG-EXT.D"}</definedName>
    <definedName name="LHSDHSD" hidden="1">{#N/A,#N/A,TRUE,"일정"}</definedName>
    <definedName name="limcount" hidden="1">3</definedName>
    <definedName name="limey" hidden="1">{#N/A,#N/A,FALSE,"Calc";#N/A,#N/A,FALSE,"Sensitivity";#N/A,#N/A,FALSE,"LT Earn.Dil.";#N/A,#N/A,FALSE,"Dil. AVP"}</definedName>
    <definedName name="LinkHistMdbField001001" hidden="1">#REF!</definedName>
    <definedName name="LinkHistMdbField001002" hidden="1">#REF!</definedName>
    <definedName name="LinkHistMdbField001003" hidden="1">#REF!</definedName>
    <definedName name="LinkHistMdbField001004" hidden="1">#REF!</definedName>
    <definedName name="LinkHistMdbField001005" hidden="1">#REF!</definedName>
    <definedName name="LinkHistMdbField001006" hidden="1">#REF!</definedName>
    <definedName name="LinkHistMdbField001007" hidden="1">#REF!</definedName>
    <definedName name="LinkHistMdbField001008" hidden="1">#REF!</definedName>
    <definedName name="LinkHistMdbField001009" hidden="1">#REF!</definedName>
    <definedName name="LinkHistMdbField001010" hidden="1">#REF!</definedName>
    <definedName name="LinkHistMdbField001011" hidden="1">#REF!</definedName>
    <definedName name="LinkHistMdbField001012" hidden="1">#REF!</definedName>
    <definedName name="LinkHistMdbField001013" hidden="1">#REF!</definedName>
    <definedName name="LinkHistMdbField001014" hidden="1">#REF!</definedName>
    <definedName name="LinkHistMdbField001015" hidden="1">#REF!</definedName>
    <definedName name="LinkHistMdbField001016" hidden="1">#REF!</definedName>
    <definedName name="LinkHistMdbField001017" hidden="1">#REF!</definedName>
    <definedName name="LinkHistMdbField001018" hidden="1">#REF!</definedName>
    <definedName name="LinkHistMdbField001019" hidden="1">#REF!</definedName>
    <definedName name="LinkHistMdbField001020" hidden="1">#REF!</definedName>
    <definedName name="LinkHistMdbField001021" hidden="1">#REF!</definedName>
    <definedName name="LinkHistMdbField001022" hidden="1">#REF!</definedName>
    <definedName name="LinkHistMdbField001023" hidden="1">#REF!</definedName>
    <definedName name="LinkHistMdbField001024" hidden="1">#REF!</definedName>
    <definedName name="LinkHistMdbField001025" hidden="1">#REF!</definedName>
    <definedName name="LinkHistMdbField001026" hidden="1">#REF!</definedName>
    <definedName name="LinkHistMdbField001027" hidden="1">#REF!</definedName>
    <definedName name="LinkHistMdbField001028" hidden="1">#REF!</definedName>
    <definedName name="LinkHistMdbField001029" hidden="1">#REF!</definedName>
    <definedName name="LinkHistMdbField001030" hidden="1">#REF!</definedName>
    <definedName name="LinkHistMdbField001031" hidden="1">#REF!</definedName>
    <definedName name="LinkHistMdbField001032" hidden="1">#REF!</definedName>
    <definedName name="LinkHistMdbField001033" hidden="1">#REF!</definedName>
    <definedName name="LinkHistMdbField001034" hidden="1">#REF!</definedName>
    <definedName name="LinkHistMdbField001035" hidden="1">#REF!</definedName>
    <definedName name="LinkHistMdbField001036" hidden="1">#REF!</definedName>
    <definedName name="LinkHistMdbField001037" hidden="1">#REF!</definedName>
    <definedName name="LinkHistMdbField001038" hidden="1">#REF!</definedName>
    <definedName name="LinkHistMdbField001039" hidden="1">#REF!</definedName>
    <definedName name="LinkHistMdbField001040" hidden="1">#REF!</definedName>
    <definedName name="LinkHistMdbField001041" hidden="1">#REF!</definedName>
    <definedName name="LinkHistMdbField001042" hidden="1">#REF!</definedName>
    <definedName name="LinkHistMdbField001043" hidden="1">#REF!</definedName>
    <definedName name="LinkHistMdbField001044" hidden="1">#REF!</definedName>
    <definedName name="LinkHistMdbField001045" hidden="1">#REF!</definedName>
    <definedName name="LinkHistMdbField001046" hidden="1">#REF!</definedName>
    <definedName name="LinkHistMdbField002001" hidden="1">#REF!</definedName>
    <definedName name="LinkHistMdbField002002" hidden="1">#REF!</definedName>
    <definedName name="LinkHistMdbField002003" hidden="1">#REF!</definedName>
    <definedName name="LinkHistMdbField002004" hidden="1">#REF!</definedName>
    <definedName name="LinkHistMdbField002005" hidden="1">#REF!</definedName>
    <definedName name="LinkHistMdbField002006" hidden="1">#REF!</definedName>
    <definedName name="LinkHistMdbField002007" hidden="1">#REF!</definedName>
    <definedName name="LinkHistMdbField002008" hidden="1">#REF!</definedName>
    <definedName name="LinkHistMdbField002009" hidden="1">#REF!</definedName>
    <definedName name="LinkHistMdbField002010" hidden="1">#REF!</definedName>
    <definedName name="LinkHistMdbField002011" hidden="1">#REF!</definedName>
    <definedName name="LinkHistMdbField002012" hidden="1">#REF!</definedName>
    <definedName name="LinkHistMdbField002013" hidden="1">#REF!</definedName>
    <definedName name="LinkHistMdbField002014" hidden="1">#REF!</definedName>
    <definedName name="LinkHistMdbField002015" hidden="1">#REF!</definedName>
    <definedName name="LinkHistMdbField002016" hidden="1">#REF!</definedName>
    <definedName name="LinkHistMdbField002017" hidden="1">#REF!</definedName>
    <definedName name="LinkHistMdbField002018" hidden="1">#REF!</definedName>
    <definedName name="LinkHistMdbField002019" hidden="1">#REF!</definedName>
    <definedName name="LinkHistMdbField002020" hidden="1">#REF!</definedName>
    <definedName name="LinkHistMdbField002021" hidden="1">#REF!</definedName>
    <definedName name="LinkHistMdbField002022" hidden="1">#REF!</definedName>
    <definedName name="LinkHistMdbField002023" hidden="1">#REF!</definedName>
    <definedName name="LinkHistMdbField002024" hidden="1">#REF!</definedName>
    <definedName name="LinkHistMdbField002025" hidden="1">#REF!</definedName>
    <definedName name="LinkHistMdbField002026" hidden="1">#REF!</definedName>
    <definedName name="LinkHistMdbField002027" hidden="1">#REF!</definedName>
    <definedName name="LinkHistMdbField002028" hidden="1">#REF!</definedName>
    <definedName name="LinkHistMdbField002029" hidden="1">#REF!</definedName>
    <definedName name="LinkHistMdbField002030" hidden="1">#REF!</definedName>
    <definedName name="LinkHistMdbField002031" hidden="1">#REF!</definedName>
    <definedName name="LinkHistMdbField002032" hidden="1">#REF!</definedName>
    <definedName name="LinkHistMdbField002033" hidden="1">#REF!</definedName>
    <definedName name="LinkHistMdbField002034" hidden="1">#REF!</definedName>
    <definedName name="LinkHistMdbField002035" hidden="1">#REF!</definedName>
    <definedName name="LinkHistMdbField002036" hidden="1">#REF!</definedName>
    <definedName name="LinkHistMdbField002037" hidden="1">#REF!</definedName>
    <definedName name="LinkHistMdbField002038" hidden="1">#REF!</definedName>
    <definedName name="LinkHistMdbField002039" hidden="1">#REF!</definedName>
    <definedName name="LinkHistMdbField002040" hidden="1">#REF!</definedName>
    <definedName name="LinkHistMdbField002041" hidden="1">#REF!</definedName>
    <definedName name="LinkHistMdbField002042" hidden="1">#REF!</definedName>
    <definedName name="LinkHistMdbField002043" hidden="1">#REF!</definedName>
    <definedName name="LinkHistMdbField002044" hidden="1">#REF!</definedName>
    <definedName name="LinkHistMdbField002045" hidden="1">#REF!</definedName>
    <definedName name="LinkHistMdbField002046" hidden="1">#REF!</definedName>
    <definedName name="LinkHistMdbField003001" hidden="1">#REF!</definedName>
    <definedName name="LinkHistMdbField003002" hidden="1">#REF!</definedName>
    <definedName name="LinkHistMdbField003003" hidden="1">#REF!</definedName>
    <definedName name="LinkHistMdbField003004" hidden="1">#REF!</definedName>
    <definedName name="LinkHistMdbField003005" hidden="1">#REF!</definedName>
    <definedName name="LinkHistMdbField003006" hidden="1">#REF!</definedName>
    <definedName name="LinkHistMdbField003007" hidden="1">#REF!</definedName>
    <definedName name="LinkHistMdbField003008" hidden="1">#REF!</definedName>
    <definedName name="LinkHistMdbField003009" hidden="1">#REF!</definedName>
    <definedName name="LinkHistMdbField003010" hidden="1">#REF!</definedName>
    <definedName name="LinkHistMdbField003011" hidden="1">#REF!</definedName>
    <definedName name="LinkHistMdbField003012" hidden="1">#REF!</definedName>
    <definedName name="LinkHistMdbField003013" hidden="1">#REF!</definedName>
    <definedName name="LinkHistMdbField003014" hidden="1">#REF!</definedName>
    <definedName name="LinkHistMdbField003015" hidden="1">#REF!</definedName>
    <definedName name="LinkHistMdbField003016" hidden="1">#REF!</definedName>
    <definedName name="LinkHistMdbField003017" hidden="1">#REF!</definedName>
    <definedName name="LinkHistMdbField003018" hidden="1">#REF!</definedName>
    <definedName name="LinkHistMdbField003019" hidden="1">#REF!</definedName>
    <definedName name="LinkHistMdbField003020" hidden="1">#REF!</definedName>
    <definedName name="LinkHistMdbField003021" hidden="1">#REF!</definedName>
    <definedName name="LinkHistMdbField003022" hidden="1">#REF!</definedName>
    <definedName name="LinkHistMdbField003023" hidden="1">#REF!</definedName>
    <definedName name="LinkHistMdbField003024" hidden="1">#REF!</definedName>
    <definedName name="LinkHistMdbField003025" hidden="1">#REF!</definedName>
    <definedName name="LinkHistMdbField003026" hidden="1">#REF!</definedName>
    <definedName name="LinkHistMdbField003027" hidden="1">#REF!</definedName>
    <definedName name="LinkHistMdbField003028" hidden="1">#REF!</definedName>
    <definedName name="LinkHistMdbField003029" hidden="1">#REF!</definedName>
    <definedName name="LinkHistMdbField003030" hidden="1">#REF!</definedName>
    <definedName name="LinkHistMdbField003031" hidden="1">#REF!</definedName>
    <definedName name="LinkHistMdbField003032" hidden="1">#REF!</definedName>
    <definedName name="LinkHistMdbField003033" hidden="1">#REF!</definedName>
    <definedName name="LinkHistMdbField003034" hidden="1">#REF!</definedName>
    <definedName name="LinkHistMdbField003035" hidden="1">#REF!</definedName>
    <definedName name="LinkHistMdbField003036" hidden="1">#REF!</definedName>
    <definedName name="LinkHistMdbField003037" hidden="1">#REF!</definedName>
    <definedName name="LinkHistMdbField003038" hidden="1">#REF!</definedName>
    <definedName name="LinkHistMdbField003039" hidden="1">#REF!</definedName>
    <definedName name="LinkHistMdbField003040" hidden="1">#REF!</definedName>
    <definedName name="LinkHistMdbField003041" hidden="1">#REF!</definedName>
    <definedName name="LinkHistMdbField003042" hidden="1">#REF!</definedName>
    <definedName name="LinkHistMdbField003043" hidden="1">#REF!</definedName>
    <definedName name="LinkHistMdbField003044" hidden="1">#REF!</definedName>
    <definedName name="LinkHistMdbField003045" hidden="1">#REF!</definedName>
    <definedName name="LinkHistMdbField003046" hidden="1">#REF!</definedName>
    <definedName name="LinkHistMdbField004001" hidden="1">#REF!</definedName>
    <definedName name="LinkHistMdbField004002" hidden="1">#REF!</definedName>
    <definedName name="LinkHistMdbField004003" hidden="1">#REF!</definedName>
    <definedName name="LinkHistMdbField004004" hidden="1">#REF!</definedName>
    <definedName name="LinkHistMdbField004005" hidden="1">#REF!</definedName>
    <definedName name="LinkHistMdbField004006" hidden="1">#REF!</definedName>
    <definedName name="LinkHistMdbField004007" hidden="1">#REF!</definedName>
    <definedName name="LinkHistMdbField004008" hidden="1">#REF!</definedName>
    <definedName name="LinkHistMdbField004009" hidden="1">#REF!</definedName>
    <definedName name="LinkHistMdbField004010" hidden="1">#REF!</definedName>
    <definedName name="LinkHistMdbField004011" hidden="1">#REF!</definedName>
    <definedName name="LinkHistMdbField004012" hidden="1">#REF!</definedName>
    <definedName name="LinkHistMdbField004013" hidden="1">#REF!</definedName>
    <definedName name="LinkHistMdbField004014" hidden="1">#REF!</definedName>
    <definedName name="LinkHistMdbField004015" hidden="1">#REF!</definedName>
    <definedName name="LinkHistMdbField004016" hidden="1">#REF!</definedName>
    <definedName name="LinkHistMdbField004017" hidden="1">#REF!</definedName>
    <definedName name="LinkHistMdbField004018" hidden="1">#REF!</definedName>
    <definedName name="LinkHistMdbField004019" hidden="1">#REF!</definedName>
    <definedName name="LinkHistMdbField004020" hidden="1">#REF!</definedName>
    <definedName name="LinkHistMdbField004021" hidden="1">#REF!</definedName>
    <definedName name="LinkHistMdbField004022" hidden="1">#REF!</definedName>
    <definedName name="LinkHistMdbField004023" hidden="1">#REF!</definedName>
    <definedName name="LinkHistMdbField004024" hidden="1">#REF!</definedName>
    <definedName name="LinkHistMdbField004025" hidden="1">#REF!</definedName>
    <definedName name="LinkHistMdbField004026" hidden="1">#REF!</definedName>
    <definedName name="LinkHistMdbField004027" hidden="1">#REF!</definedName>
    <definedName name="LinkHistMdbField004028" hidden="1">#REF!</definedName>
    <definedName name="LinkHistMdbField004029" hidden="1">#REF!</definedName>
    <definedName name="LinkHistMdbField004030" hidden="1">#REF!</definedName>
    <definedName name="LinkHistMdbField004031" hidden="1">#REF!</definedName>
    <definedName name="LinkHistMdbField004032" hidden="1">#REF!</definedName>
    <definedName name="LinkHistMdbField004033" hidden="1">#REF!</definedName>
    <definedName name="LinkHistMdbField004034" hidden="1">#REF!</definedName>
    <definedName name="LinkHistMdbField004035" hidden="1">#REF!</definedName>
    <definedName name="LinkHistMdbField004036" hidden="1">#REF!</definedName>
    <definedName name="LinkHistMdbField004037" hidden="1">#REF!</definedName>
    <definedName name="LinkHistMdbField004038" hidden="1">#REF!</definedName>
    <definedName name="LinkHistMdbField004039" hidden="1">#REF!</definedName>
    <definedName name="LinkHistMdbField004040" hidden="1">#REF!</definedName>
    <definedName name="LinkHistMdbField004041" hidden="1">#REF!</definedName>
    <definedName name="LinkHistMdbField004042" hidden="1">#REF!</definedName>
    <definedName name="LinkHistMdbField004043" hidden="1">#REF!</definedName>
    <definedName name="LinkHistMdbField004044" hidden="1">#REF!</definedName>
    <definedName name="LinkHistMdbField004045" hidden="1">#REF!</definedName>
    <definedName name="LinkHistMdbField004046" hidden="1">#REF!</definedName>
    <definedName name="LinkHistMdbField005001" hidden="1">#REF!</definedName>
    <definedName name="LinkHistMdbField005002" hidden="1">#REF!</definedName>
    <definedName name="LinkHistMdbField005003" hidden="1">#REF!</definedName>
    <definedName name="LinkHistMdbField005004" hidden="1">#REF!</definedName>
    <definedName name="LinkHistMdbField005005" hidden="1">#REF!</definedName>
    <definedName name="LinkHistMdbField005006" hidden="1">#REF!</definedName>
    <definedName name="LinkHistMdbField005007" hidden="1">#REF!</definedName>
    <definedName name="LinkHistMdbField005008" hidden="1">#REF!</definedName>
    <definedName name="LinkHistMdbField005009" hidden="1">#REF!</definedName>
    <definedName name="LinkHistMdbField005010" hidden="1">#REF!</definedName>
    <definedName name="LinkHistMdbField005011" hidden="1">#REF!</definedName>
    <definedName name="LinkHistMdbField005012" hidden="1">#REF!</definedName>
    <definedName name="LinkHistMdbField005013" hidden="1">#REF!</definedName>
    <definedName name="LinkHistMdbField005014" hidden="1">#REF!</definedName>
    <definedName name="LinkHistMdbField005015" hidden="1">#REF!</definedName>
    <definedName name="LinkHistMdbField005016" hidden="1">#REF!</definedName>
    <definedName name="LinkHistMdbField005017" hidden="1">#REF!</definedName>
    <definedName name="LinkHistMdbField005018" hidden="1">#REF!</definedName>
    <definedName name="LinkHistMdbField005019" hidden="1">#REF!</definedName>
    <definedName name="LinkHistMdbField005020" hidden="1">#REF!</definedName>
    <definedName name="LinkHistMdbField005021" hidden="1">#REF!</definedName>
    <definedName name="LinkHistMdbField005022" hidden="1">#REF!</definedName>
    <definedName name="LinkHistMdbField005023" hidden="1">#REF!</definedName>
    <definedName name="LinkHistMdbField005024" hidden="1">#REF!</definedName>
    <definedName name="LinkHistMdbField005025" hidden="1">#REF!</definedName>
    <definedName name="LinkHistMdbField005026" hidden="1">#REF!</definedName>
    <definedName name="LinkHistMdbField005027" hidden="1">#REF!</definedName>
    <definedName name="LinkHistMdbField005028" hidden="1">#REF!</definedName>
    <definedName name="LinkHistMdbField005029" hidden="1">#REF!</definedName>
    <definedName name="LinkHistMdbField005030" hidden="1">#REF!</definedName>
    <definedName name="LinkHistMdbField005031" hidden="1">#REF!</definedName>
    <definedName name="LinkHistMdbField005032" hidden="1">#REF!</definedName>
    <definedName name="LinkHistMdbField005033" hidden="1">#REF!</definedName>
    <definedName name="LinkHistMdbField005034" hidden="1">#REF!</definedName>
    <definedName name="LinkHistMdbField005035" hidden="1">#REF!</definedName>
    <definedName name="LinkHistMdbField005036" hidden="1">#REF!</definedName>
    <definedName name="LinkHistMdbField005037" hidden="1">#REF!</definedName>
    <definedName name="LinkHistMdbField005038" hidden="1">#REF!</definedName>
    <definedName name="LinkHistMdbField005039" hidden="1">#REF!</definedName>
    <definedName name="LinkHistMdbField005040" hidden="1">#REF!</definedName>
    <definedName name="LinkHistMdbField005041" hidden="1">#REF!</definedName>
    <definedName name="LinkHistMdbField005042" hidden="1">#REF!</definedName>
    <definedName name="LinkHistMdbField005043" hidden="1">#REF!</definedName>
    <definedName name="LinkHistMdbField005044" hidden="1">#REF!</definedName>
    <definedName name="LinkHistMdbField005045" hidden="1">#REF!</definedName>
    <definedName name="LinkHistMdbField005046" hidden="1">#REF!</definedName>
    <definedName name="LinkHistMdbField0101" hidden="1">#REF!</definedName>
    <definedName name="LinkHistMdbField0102" hidden="1">#REF!</definedName>
    <definedName name="LinkHistMdbField0103" hidden="1">#REF!</definedName>
    <definedName name="LinkHistMdbField0104" hidden="1">#REF!</definedName>
    <definedName name="LinkHistMdbField0105" hidden="1">#REF!</definedName>
    <definedName name="LinkHistMdbField0106" hidden="1">#REF!</definedName>
    <definedName name="LinkHistMdbField0107" hidden="1">#REF!</definedName>
    <definedName name="LinkHistMdbField0108" hidden="1">#REF!</definedName>
    <definedName name="LinkHistMdbField0109" hidden="1">#REF!</definedName>
    <definedName name="LinkHistMdbField0110" hidden="1">#REF!</definedName>
    <definedName name="LinkHistMdbField0111" hidden="1">#REF!</definedName>
    <definedName name="LinkHistMdbField0112" hidden="1">#REF!</definedName>
    <definedName name="LinkHistMdbField0113" hidden="1">#REF!</definedName>
    <definedName name="LinkHistMdbField0114" hidden="1">#REF!</definedName>
    <definedName name="LinkHistMdbField0115" hidden="1">#REF!</definedName>
    <definedName name="LinkHistMdbField0116" hidden="1">#REF!</definedName>
    <definedName name="LinkHistMdbField0117" hidden="1">#REF!</definedName>
    <definedName name="LinkHistMdbField0118" hidden="1">#REF!</definedName>
    <definedName name="LinkHistMdbField0119" hidden="1">#REF!</definedName>
    <definedName name="LinkHistMdbField0120" hidden="1">#REF!</definedName>
    <definedName name="LinkHistMdbField0121" hidden="1">#REF!</definedName>
    <definedName name="LinkHistMdbField0122" hidden="1">#REF!</definedName>
    <definedName name="LinkHistMdbField0123" hidden="1">#REF!</definedName>
    <definedName name="LinkHistMdbField0124" hidden="1">#REF!</definedName>
    <definedName name="LinkHistMdbField0125" hidden="1">#REF!</definedName>
    <definedName name="LinkHistMdbField0126" hidden="1">#REF!</definedName>
    <definedName name="LinkHistMdbField0127" hidden="1">#REF!</definedName>
    <definedName name="LinkHistMdbField0128" hidden="1">#REF!</definedName>
    <definedName name="LinkHistMdbField0129" hidden="1">#REF!</definedName>
    <definedName name="LinkHistMdbField0130" hidden="1">#REF!</definedName>
    <definedName name="LinkHistMdbField0131" hidden="1">#REF!</definedName>
    <definedName name="LinkHistMdbField0132" hidden="1">#REF!</definedName>
    <definedName name="LinkHistMdbField0133" hidden="1">#REF!</definedName>
    <definedName name="LinkHistMdbField0134" hidden="1">#REF!</definedName>
    <definedName name="LinkHistMdbField0135" hidden="1">#REF!</definedName>
    <definedName name="LinkHistMdbField0136" hidden="1">#REF!</definedName>
    <definedName name="LinkHistMdbField0137" hidden="1">#REF!</definedName>
    <definedName name="LinkHistMdbField0138" hidden="1">#REF!</definedName>
    <definedName name="LinkHistMdbField0139" hidden="1">#REF!</definedName>
    <definedName name="LinkHistMdbField0140" hidden="1">#REF!</definedName>
    <definedName name="LinkHistMdbField0141" hidden="1">#REF!</definedName>
    <definedName name="LinkHistMdbField0142" hidden="1">#REF!</definedName>
    <definedName name="LinkHistMdbField0143" hidden="1">#REF!</definedName>
    <definedName name="LinkHistMdbField0144" hidden="1">#REF!</definedName>
    <definedName name="LinkHistMdbField0145" hidden="1">#REF!</definedName>
    <definedName name="LinkHistMdbField0146" hidden="1">#REF!</definedName>
    <definedName name="LinkHistMdbField0201" hidden="1">#REF!</definedName>
    <definedName name="LinkHistMdbField0202" hidden="1">#REF!</definedName>
    <definedName name="LinkHistMdbField0203" hidden="1">#REF!</definedName>
    <definedName name="LinkHistMdbField0204" hidden="1">#REF!</definedName>
    <definedName name="LinkHistMdbField0205" hidden="1">#REF!</definedName>
    <definedName name="LinkHistMdbField0206" hidden="1">#REF!</definedName>
    <definedName name="LinkHistMdbField0207" hidden="1">#REF!</definedName>
    <definedName name="LinkHistMdbField0208" hidden="1">#REF!</definedName>
    <definedName name="LinkHistMdbField0209" hidden="1">#REF!</definedName>
    <definedName name="LinkHistMdbField0210" hidden="1">#REF!</definedName>
    <definedName name="LinkHistMdbField0211" hidden="1">#REF!</definedName>
    <definedName name="LinkHistMdbField0212" hidden="1">#REF!</definedName>
    <definedName name="LinkHistMdbField0213" hidden="1">#REF!</definedName>
    <definedName name="LinkHistMdbField0214" hidden="1">#REF!</definedName>
    <definedName name="LinkHistMdbField0215" hidden="1">#REF!</definedName>
    <definedName name="LinkHistMdbField0216" hidden="1">#REF!</definedName>
    <definedName name="LinkHistMdbField0217" hidden="1">#REF!</definedName>
    <definedName name="LinkHistMdbField0218" hidden="1">#REF!</definedName>
    <definedName name="LinkHistMdbField0219" hidden="1">#REF!</definedName>
    <definedName name="LinkHistMdbField0220" hidden="1">#REF!</definedName>
    <definedName name="LinkHistMdbField0221" hidden="1">#REF!</definedName>
    <definedName name="LinkHistMdbField0222" hidden="1">#REF!</definedName>
    <definedName name="LinkHistMdbField0223" hidden="1">#REF!</definedName>
    <definedName name="LinkHistMdbField0224" hidden="1">#REF!</definedName>
    <definedName name="LinkHistMdbField0225" hidden="1">#REF!</definedName>
    <definedName name="LinkHistMdbField0226" hidden="1">#REF!</definedName>
    <definedName name="LinkHistMdbField0227" hidden="1">#REF!</definedName>
    <definedName name="LinkHistMdbField0228" hidden="1">#REF!</definedName>
    <definedName name="LinkHistMdbField0229" hidden="1">#REF!</definedName>
    <definedName name="LinkHistMdbField0230" hidden="1">#REF!</definedName>
    <definedName name="LinkHistMdbField0231" hidden="1">#REF!</definedName>
    <definedName name="LinkHistMdbField0232" hidden="1">#REF!</definedName>
    <definedName name="LinkHistMdbField0233" hidden="1">#REF!</definedName>
    <definedName name="LinkHistMdbField0234" hidden="1">#REF!</definedName>
    <definedName name="LinkHistMdbField0235" hidden="1">#REF!</definedName>
    <definedName name="LinkHistMdbField0236" hidden="1">#REF!</definedName>
    <definedName name="LinkHistMdbField0237" hidden="1">#REF!</definedName>
    <definedName name="LinkHistMdbField0238" hidden="1">#REF!</definedName>
    <definedName name="LinkHistMdbField0239" hidden="1">#REF!</definedName>
    <definedName name="LinkHistMdbField0240" hidden="1">#REF!</definedName>
    <definedName name="LinkHistMdbField0241" hidden="1">#REF!</definedName>
    <definedName name="LinkHistMdbField0242" hidden="1">#REF!</definedName>
    <definedName name="LinkHistMdbField0243" hidden="1">#REF!</definedName>
    <definedName name="LinkHistMdbField0244" hidden="1">#REF!</definedName>
    <definedName name="LinkHistMdbField0245" hidden="1">#REF!</definedName>
    <definedName name="LinkHistMdbField0246" hidden="1">#REF!</definedName>
    <definedName name="LinkHistMdbField0301" hidden="1">#REF!</definedName>
    <definedName name="LinkHistMdbField0302" hidden="1">#REF!</definedName>
    <definedName name="LinkHistMdbField0303" hidden="1">#REF!</definedName>
    <definedName name="LinkHistMdbField0304" hidden="1">#REF!</definedName>
    <definedName name="LinkHistMdbField0305" hidden="1">#REF!</definedName>
    <definedName name="LinkHistMdbField0306" hidden="1">#REF!</definedName>
    <definedName name="LinkHistMdbField0307" hidden="1">#REF!</definedName>
    <definedName name="LinkHistMdbField0308" hidden="1">#REF!</definedName>
    <definedName name="LinkHistMdbField0309" hidden="1">#REF!</definedName>
    <definedName name="LinkHistMdbField0310" hidden="1">#REF!</definedName>
    <definedName name="LinkHistMdbField0311" hidden="1">#REF!</definedName>
    <definedName name="LinkHistMdbField0312" hidden="1">#REF!</definedName>
    <definedName name="LinkHistMdbField0313" hidden="1">#REF!</definedName>
    <definedName name="LinkHistMdbField0314" hidden="1">#REF!</definedName>
    <definedName name="LinkHistMdbField0315" hidden="1">#REF!</definedName>
    <definedName name="LinkHistMdbField0316" hidden="1">#REF!</definedName>
    <definedName name="LinkHistMdbField0317" hidden="1">#REF!</definedName>
    <definedName name="LinkHistMdbField0318" hidden="1">#REF!</definedName>
    <definedName name="LinkHistMdbField0319" hidden="1">#REF!</definedName>
    <definedName name="LinkHistMdbField0320" hidden="1">#REF!</definedName>
    <definedName name="LinkHistMdbField0321" hidden="1">#REF!</definedName>
    <definedName name="LinkHistMdbField0322" hidden="1">#REF!</definedName>
    <definedName name="LinkHistMdbField0323" hidden="1">#REF!</definedName>
    <definedName name="LinkHistMdbField0324" hidden="1">#REF!</definedName>
    <definedName name="LinkHistMdbField0325" hidden="1">#REF!</definedName>
    <definedName name="LinkHistMdbField0326" hidden="1">#REF!</definedName>
    <definedName name="LinkHistMdbField0327" hidden="1">#REF!</definedName>
    <definedName name="LinkHistMdbField0328" hidden="1">#REF!</definedName>
    <definedName name="LinkHistMdbField0329" hidden="1">#REF!</definedName>
    <definedName name="LinkHistMdbField0330" hidden="1">#REF!</definedName>
    <definedName name="LinkHistMdbField0331" hidden="1">#REF!</definedName>
    <definedName name="LinkHistMdbField0332" hidden="1">#REF!</definedName>
    <definedName name="LinkHistMdbField0333" hidden="1">#REF!</definedName>
    <definedName name="LinkHistMdbField0334" hidden="1">#REF!</definedName>
    <definedName name="LinkHistMdbField0335" hidden="1">#REF!</definedName>
    <definedName name="LinkHistMdbField0336" hidden="1">#REF!</definedName>
    <definedName name="LinkHistMdbField0337" hidden="1">#REF!</definedName>
    <definedName name="LinkHistMdbField0338" hidden="1">#REF!</definedName>
    <definedName name="LinkHistMdbField0339" hidden="1">#REF!</definedName>
    <definedName name="LinkHistMdbField0340" hidden="1">#REF!</definedName>
    <definedName name="LinkHistMdbField0341" hidden="1">#REF!</definedName>
    <definedName name="LinkHistMdbField0342" hidden="1">#REF!</definedName>
    <definedName name="LinkHistMdbField0343" hidden="1">#REF!</definedName>
    <definedName name="LinkHistMdbField0344" hidden="1">#REF!</definedName>
    <definedName name="LinkHistMdbField0345" hidden="1">#REF!</definedName>
    <definedName name="LinkHistMdbField0346" hidden="1">#REF!</definedName>
    <definedName name="LinkHistMdbField0401" hidden="1">#REF!</definedName>
    <definedName name="LinkHistMdbField0402" hidden="1">#REF!</definedName>
    <definedName name="LinkHistMdbField0403" hidden="1">#REF!</definedName>
    <definedName name="LinkHistMdbField0404" hidden="1">#REF!</definedName>
    <definedName name="LinkHistMdbField0405" hidden="1">#REF!</definedName>
    <definedName name="LinkHistMdbField0406" hidden="1">#REF!</definedName>
    <definedName name="LinkHistMdbField0407" hidden="1">#REF!</definedName>
    <definedName name="LinkHistMdbField0408" hidden="1">#REF!</definedName>
    <definedName name="LinkHistMdbField0409" hidden="1">#REF!</definedName>
    <definedName name="LinkHistMdbField0410" hidden="1">#REF!</definedName>
    <definedName name="LinkHistMdbField0411" hidden="1">#REF!</definedName>
    <definedName name="LinkHistMdbField0412" hidden="1">#REF!</definedName>
    <definedName name="LinkHistMdbField0413" hidden="1">#REF!</definedName>
    <definedName name="LinkHistMdbField0414" hidden="1">#REF!</definedName>
    <definedName name="LinkHistMdbField0415" hidden="1">#REF!</definedName>
    <definedName name="LinkHistMdbField0416" hidden="1">#REF!</definedName>
    <definedName name="LinkHistMdbField0417" hidden="1">#REF!</definedName>
    <definedName name="LinkHistMdbField0418" hidden="1">#REF!</definedName>
    <definedName name="LinkHistMdbField0419" hidden="1">#REF!</definedName>
    <definedName name="LinkHistMdbField0420" hidden="1">#REF!</definedName>
    <definedName name="LinkHistMdbField0421" hidden="1">#REF!</definedName>
    <definedName name="LinkHistMdbField0422" hidden="1">#REF!</definedName>
    <definedName name="LinkHistMdbField0423" hidden="1">#REF!</definedName>
    <definedName name="LinkHistMdbField0424" hidden="1">#REF!</definedName>
    <definedName name="LinkHistMdbField0425" hidden="1">#REF!</definedName>
    <definedName name="LinkHistMdbField0426" hidden="1">#REF!</definedName>
    <definedName name="LinkHistMdbField0427" hidden="1">#REF!</definedName>
    <definedName name="LinkHistMdbField0428" hidden="1">#REF!</definedName>
    <definedName name="LinkHistMdbField0429" hidden="1">#REF!</definedName>
    <definedName name="LinkHistMdbField0430" hidden="1">#REF!</definedName>
    <definedName name="LinkHistMdbField0431" hidden="1">#REF!</definedName>
    <definedName name="LinkHistMdbField0432" hidden="1">#REF!</definedName>
    <definedName name="LinkHistMdbField0433" hidden="1">#REF!</definedName>
    <definedName name="LinkHistMdbField0434" hidden="1">#REF!</definedName>
    <definedName name="LinkHistMdbField0435" hidden="1">#REF!</definedName>
    <definedName name="LinkHistMdbField0436" hidden="1">#REF!</definedName>
    <definedName name="LinkHistMdbField0437" hidden="1">#REF!</definedName>
    <definedName name="LinkHistMdbField0438" hidden="1">#REF!</definedName>
    <definedName name="LinkHistMdbField0439" hidden="1">#REF!</definedName>
    <definedName name="LinkHistMdbField0440" hidden="1">#REF!</definedName>
    <definedName name="LinkHistMdbField0441" hidden="1">#REF!</definedName>
    <definedName name="LinkHistMdbField0442" hidden="1">#REF!</definedName>
    <definedName name="LinkHistMdbField0443" hidden="1">#REF!</definedName>
    <definedName name="LinkHistMdbField0444" hidden="1">#REF!</definedName>
    <definedName name="LinkHistMdbField0445" hidden="1">#REF!</definedName>
    <definedName name="LinkHistMdbField0446" hidden="1">#REF!</definedName>
    <definedName name="LinkHistMdbField0501" hidden="1">#REF!</definedName>
    <definedName name="LinkHistMdbField0502" hidden="1">#REF!</definedName>
    <definedName name="LinkHistMdbField0503" hidden="1">#REF!</definedName>
    <definedName name="LinkHistMdbField0504" hidden="1">#REF!</definedName>
    <definedName name="LinkHistMdbField0505" hidden="1">#REF!</definedName>
    <definedName name="LinkHistMdbField0506" hidden="1">#REF!</definedName>
    <definedName name="LinkHistMdbField0507" hidden="1">#REF!</definedName>
    <definedName name="LinkHistMdbField0508" hidden="1">#REF!</definedName>
    <definedName name="LinkHistMdbField0509" hidden="1">#REF!</definedName>
    <definedName name="LinkHistMdbField0510" hidden="1">#REF!</definedName>
    <definedName name="LinkHistMdbField0511" hidden="1">#REF!</definedName>
    <definedName name="LinkHistMdbField0512" hidden="1">#REF!</definedName>
    <definedName name="LinkHistMdbField0513" hidden="1">#REF!</definedName>
    <definedName name="LinkHistMdbField0514" hidden="1">#REF!</definedName>
    <definedName name="LinkHistMdbField0515" hidden="1">#REF!</definedName>
    <definedName name="LinkHistMdbField0516" hidden="1">#REF!</definedName>
    <definedName name="LinkHistMdbField0517" hidden="1">#REF!</definedName>
    <definedName name="LinkHistMdbField0518" hidden="1">#REF!</definedName>
    <definedName name="LinkHistMdbField0519" hidden="1">#REF!</definedName>
    <definedName name="LinkHistMdbField0520" hidden="1">#REF!</definedName>
    <definedName name="LinkHistMdbField0521" hidden="1">#REF!</definedName>
    <definedName name="LinkHistMdbField0522" hidden="1">#REF!</definedName>
    <definedName name="LinkHistMdbField0523" hidden="1">#REF!</definedName>
    <definedName name="LinkHistMdbField0524" hidden="1">#REF!</definedName>
    <definedName name="LinkHistMdbField0525" hidden="1">#REF!</definedName>
    <definedName name="LinkHistMdbField0526" hidden="1">#REF!</definedName>
    <definedName name="LinkHistMdbField0527" hidden="1">#REF!</definedName>
    <definedName name="LinkHistMdbField0528" hidden="1">#REF!</definedName>
    <definedName name="LinkHistMdbField0529" hidden="1">#REF!</definedName>
    <definedName name="LinkHistMdbField0530" hidden="1">#REF!</definedName>
    <definedName name="LinkHistMdbField0531" hidden="1">#REF!</definedName>
    <definedName name="LinkHistMdbField0532" hidden="1">#REF!</definedName>
    <definedName name="LinkHistMdbField0533" hidden="1">#REF!</definedName>
    <definedName name="LinkHistMdbField0534" hidden="1">#REF!</definedName>
    <definedName name="LinkHistMdbField0535" hidden="1">#REF!</definedName>
    <definedName name="LinkHistMdbField0536" hidden="1">#REF!</definedName>
    <definedName name="LinkHistMdbField0537" hidden="1">#REF!</definedName>
    <definedName name="LinkHistMdbField0538" hidden="1">#REF!</definedName>
    <definedName name="LinkHistMdbField0539" hidden="1">#REF!</definedName>
    <definedName name="LinkHistMdbField0540" hidden="1">#REF!</definedName>
    <definedName name="LinkHistMdbField0541" hidden="1">#REF!</definedName>
    <definedName name="LinkHistMdbField0542" hidden="1">#REF!</definedName>
    <definedName name="LinkHistMdbField0543" hidden="1">#REF!</definedName>
    <definedName name="LinkHistMdbField0544" hidden="1">#REF!</definedName>
    <definedName name="LinkHistMdbField0545" hidden="1">#REF!</definedName>
    <definedName name="LinkHistMdbField0546" hidden="1">#REF!</definedName>
    <definedName name="LinkMdbField001001" hidden="1">#REF!</definedName>
    <definedName name="LinkMdbField001002" hidden="1">#REF!</definedName>
    <definedName name="LinkMdbField001003" hidden="1">#REF!</definedName>
    <definedName name="LinkMdbField001004" hidden="1">#REF!</definedName>
    <definedName name="LinkMdbField001005" hidden="1">#REF!</definedName>
    <definedName name="LinkMdbField001006" hidden="1">#REF!</definedName>
    <definedName name="LinkMdbField001007" hidden="1">#REF!</definedName>
    <definedName name="LinkMdbField001008" hidden="1">#REF!</definedName>
    <definedName name="LinkMdbField001009" hidden="1">#REF!</definedName>
    <definedName name="LinkMdbField001010" hidden="1">#REF!</definedName>
    <definedName name="LinkMdbField001011" hidden="1">#REF!</definedName>
    <definedName name="LinkMdbField001012" hidden="1">#REF!</definedName>
    <definedName name="LinkMdbField001013" hidden="1">#REF!</definedName>
    <definedName name="LinkMdbField001014" hidden="1">#REF!</definedName>
    <definedName name="LinkMdbField001015" hidden="1">#REF!</definedName>
    <definedName name="LinkMdbField001016" hidden="1">#REF!</definedName>
    <definedName name="LinkMdbField001017" hidden="1">#REF!</definedName>
    <definedName name="LinkMdbField001018" hidden="1">#REF!</definedName>
    <definedName name="LinkMdbField001019" hidden="1">#REF!</definedName>
    <definedName name="LinkMdbField001020" hidden="1">#REF!</definedName>
    <definedName name="LinkMdbField001021" hidden="1">#REF!</definedName>
    <definedName name="LinkMdbField001022" hidden="1">#REF!</definedName>
    <definedName name="LinkMdbField001023" hidden="1">#REF!</definedName>
    <definedName name="LinkMdbField001024" hidden="1">#REF!</definedName>
    <definedName name="LinkMdbField001025" hidden="1">#REF!</definedName>
    <definedName name="LinkMdbField001026" hidden="1">#REF!</definedName>
    <definedName name="LinkMdbField001027" hidden="1">#REF!</definedName>
    <definedName name="LinkMdbField001028" hidden="1">#REF!</definedName>
    <definedName name="LinkMdbField001029" hidden="1">#REF!</definedName>
    <definedName name="LinkMdbField001030" hidden="1">#REF!</definedName>
    <definedName name="LinkMdbField001031" hidden="1">#REF!</definedName>
    <definedName name="LinkMdbField001032" hidden="1">#REF!</definedName>
    <definedName name="LinkMdbField001033" hidden="1">#REF!</definedName>
    <definedName name="LinkMdbField001034" hidden="1">#REF!</definedName>
    <definedName name="LinkMdbField001035" hidden="1">#REF!</definedName>
    <definedName name="LinkMdbField001036" hidden="1">#REF!</definedName>
    <definedName name="LinkMdbField001037" hidden="1">#REF!</definedName>
    <definedName name="LinkMdbField001038" hidden="1">#REF!</definedName>
    <definedName name="LinkMdbField001039" hidden="1">#REF!</definedName>
    <definedName name="LinkMdbField001040" hidden="1">#REF!</definedName>
    <definedName name="LinkMdbField001041" hidden="1">#REF!</definedName>
    <definedName name="LinkMdbField001042" hidden="1">#REF!</definedName>
    <definedName name="LinkMdbField001043" hidden="1">#REF!</definedName>
    <definedName name="LinkMdbField001044" hidden="1">#REF!</definedName>
    <definedName name="LinkMdbField001045" hidden="1">#REF!</definedName>
    <definedName name="LinkMdbField001046" hidden="1">#REF!</definedName>
    <definedName name="LinkMdbField001047" hidden="1">#REF!</definedName>
    <definedName name="LinkMdbField001048" hidden="1">#REF!</definedName>
    <definedName name="LinkMdbField001049" hidden="1">#REF!</definedName>
    <definedName name="LinkMdbField001050" hidden="1">#REF!</definedName>
    <definedName name="LinkMdbField001051" hidden="1">#REF!</definedName>
    <definedName name="LinkMdbField001052" hidden="1">#REF!</definedName>
    <definedName name="LinkMdbField001053" hidden="1">#REF!</definedName>
    <definedName name="LinkMdbField001054" hidden="1">#REF!</definedName>
    <definedName name="LinkMdbField001055" hidden="1">#REF!</definedName>
    <definedName name="LinkMdbField001056" hidden="1">#REF!</definedName>
    <definedName name="LinkMdbField001057" hidden="1">#REF!</definedName>
    <definedName name="LinkMdbField001058" hidden="1">#REF!</definedName>
    <definedName name="LinkMdbField001059" hidden="1">#REF!</definedName>
    <definedName name="LinkMdbField001060" hidden="1">#REF!</definedName>
    <definedName name="LinkMdbField001061" hidden="1">#REF!</definedName>
    <definedName name="LinkMdbField001062" hidden="1">#REF!</definedName>
    <definedName name="LinkMdbField001063" hidden="1">#REF!</definedName>
    <definedName name="LinkMdbField001064" hidden="1">#REF!</definedName>
    <definedName name="LinkMdbField001065" hidden="1">#REF!</definedName>
    <definedName name="LinkMdbField001066" hidden="1">#REF!</definedName>
    <definedName name="LinkMdbField001067" hidden="1">#REF!</definedName>
    <definedName name="LinkMdbField001068" hidden="1">#REF!</definedName>
    <definedName name="LinkMdbField001069" hidden="1">#REF!</definedName>
    <definedName name="LinkMdbField001070" hidden="1">#REF!</definedName>
    <definedName name="LinkMdbField001071" hidden="1">#REF!</definedName>
    <definedName name="LinkMdbField001072" hidden="1">#REF!</definedName>
    <definedName name="LinkMdbField001073" hidden="1">#REF!</definedName>
    <definedName name="LinkMdbField001074" hidden="1">#REF!</definedName>
    <definedName name="LinkMdbField001075" hidden="1">#REF!</definedName>
    <definedName name="LinkMdbField001076" hidden="1">#REF!</definedName>
    <definedName name="LinkMdbField001077" hidden="1">#REF!</definedName>
    <definedName name="LinkMdbField001078" hidden="1">#REF!</definedName>
    <definedName name="LinkMdbField001079" hidden="1">#REF!</definedName>
    <definedName name="LinkMdbField001080" hidden="1">#REF!</definedName>
    <definedName name="LinkMdbField001081" hidden="1">#REF!</definedName>
    <definedName name="LinkMdbField001082" hidden="1">#REF!</definedName>
    <definedName name="LinkMdbField001083" hidden="1">#REF!</definedName>
    <definedName name="LinkMdbField001084" hidden="1">#REF!</definedName>
    <definedName name="LinkMdbField001085" hidden="1">#REF!</definedName>
    <definedName name="LinkMdbField001086" hidden="1">#REF!</definedName>
    <definedName name="LinkMdbField001087" hidden="1">#REF!</definedName>
    <definedName name="LinkMdbField001088" hidden="1">#REF!</definedName>
    <definedName name="LinkMdbField001089" hidden="1">#REF!</definedName>
    <definedName name="LinkMdbField001090" hidden="1">#REF!</definedName>
    <definedName name="LinkMdbField001091" hidden="1">#REF!</definedName>
    <definedName name="LinkMdbField001092" hidden="1">#REF!</definedName>
    <definedName name="LinkMdbField001093" hidden="1">#REF!</definedName>
    <definedName name="LinkMdbField001094" hidden="1">#REF!</definedName>
    <definedName name="LinkMdbField001095" hidden="1">#REF!</definedName>
    <definedName name="LinkMdbField001096" hidden="1">#REF!</definedName>
    <definedName name="LinkMdbField001097" hidden="1">#REF!</definedName>
    <definedName name="LinkMdbField001098" hidden="1">#REF!</definedName>
    <definedName name="LinkMdbField001099" hidden="1">#REF!</definedName>
    <definedName name="LinkMdbField001100" hidden="1">#REF!</definedName>
    <definedName name="LinkMdbField001101" hidden="1">#REF!</definedName>
    <definedName name="LinkMdbField001102" hidden="1">#REF!</definedName>
    <definedName name="LinkMdbField001103" hidden="1">#REF!</definedName>
    <definedName name="LinkMdbField001104" hidden="1">#REF!</definedName>
    <definedName name="LinkMdbField001105" hidden="1">#REF!</definedName>
    <definedName name="LinkMdbField001106" hidden="1">#REF!</definedName>
    <definedName name="LinkMdbField001107" hidden="1">#REF!</definedName>
    <definedName name="LinkMdbField001108" hidden="1">#REF!</definedName>
    <definedName name="LinkMdbField001109" hidden="1">#REF!</definedName>
    <definedName name="LinkMdbField001110" hidden="1">#REF!</definedName>
    <definedName name="LinkMdbField001111" hidden="1">#REF!</definedName>
    <definedName name="LinkMdbField001112" hidden="1">#REF!</definedName>
    <definedName name="LinkMdbField001113" hidden="1">#REF!</definedName>
    <definedName name="LinkMdbField001114" hidden="1">#REF!</definedName>
    <definedName name="LinkMdbField001115" hidden="1">#REF!</definedName>
    <definedName name="LinkMdbField001116" hidden="1">#REF!</definedName>
    <definedName name="LinkMdbField001117" hidden="1">#REF!</definedName>
    <definedName name="LinkMdbField001118" hidden="1">#REF!</definedName>
    <definedName name="LinkMdbField001119" hidden="1">#REF!</definedName>
    <definedName name="LinkMdbField001120" hidden="1">#REF!</definedName>
    <definedName name="LinkMdbField001121" hidden="1">#REF!</definedName>
    <definedName name="LinkMdbField001122" hidden="1">#REF!</definedName>
    <definedName name="LinkMdbField001123" hidden="1">#REF!</definedName>
    <definedName name="LinkMdbField001124" hidden="1">#REF!</definedName>
    <definedName name="LinkMdbField001125" hidden="1">#REF!</definedName>
    <definedName name="LinkMdbField001126" hidden="1">#REF!</definedName>
    <definedName name="LinkMdbField001127" hidden="1">#REF!</definedName>
    <definedName name="LinkMdbField001128" hidden="1">#REF!</definedName>
    <definedName name="LinkMdbField001129" hidden="1">#REF!</definedName>
    <definedName name="LinkMdbField001130" hidden="1">#REF!</definedName>
    <definedName name="LinkMdbField001131" hidden="1">#REF!</definedName>
    <definedName name="LinkMdbField001132" hidden="1">#REF!</definedName>
    <definedName name="LinkMdbField001133" hidden="1">#REF!</definedName>
    <definedName name="LinkMdbField001134" hidden="1">#REF!</definedName>
    <definedName name="LinkMdbField001135" hidden="1">#REF!</definedName>
    <definedName name="LinkMdbField001136" hidden="1">#REF!</definedName>
    <definedName name="LinkMdbField001137" hidden="1">#REF!</definedName>
    <definedName name="LinkMdbField001138" hidden="1">#REF!</definedName>
    <definedName name="LinkMdbField001139" hidden="1">#REF!</definedName>
    <definedName name="LinkMdbField001140" hidden="1">#REF!</definedName>
    <definedName name="LinkMdbField001141" hidden="1">#REF!</definedName>
    <definedName name="LinkMdbField001142" hidden="1">#REF!</definedName>
    <definedName name="LinkMdbField001143" hidden="1">#REF!</definedName>
    <definedName name="LinkMdbField001144" hidden="1">#REF!</definedName>
    <definedName name="LinkMdbField001145" hidden="1">#REF!</definedName>
    <definedName name="LinkMdbField001146" hidden="1">#REF!</definedName>
    <definedName name="LinkMdbField001147" hidden="1">#REF!</definedName>
    <definedName name="LinkMdbField001148" hidden="1">#REF!</definedName>
    <definedName name="LinkMdbField001149" hidden="1">#REF!</definedName>
    <definedName name="LinkMdbField001150" hidden="1">#REF!</definedName>
    <definedName name="LinkMdbField001151" hidden="1">#REF!</definedName>
    <definedName name="LinkMdbField001152" hidden="1">#REF!</definedName>
    <definedName name="LinkMdbField001153" hidden="1">#REF!</definedName>
    <definedName name="LinkMdbField001154" hidden="1">#REF!</definedName>
    <definedName name="LinkMdbField001155" hidden="1">#REF!</definedName>
    <definedName name="LinkMdbField001156" hidden="1">#REF!</definedName>
    <definedName name="LinkMdbField001157" hidden="1">#REF!</definedName>
    <definedName name="LinkMdbField001158" hidden="1">#REF!</definedName>
    <definedName name="LinkMdbField001159" hidden="1">#REF!</definedName>
    <definedName name="LinkMdbField001160" hidden="1">#REF!</definedName>
    <definedName name="LinkMdbField001161" hidden="1">#REF!</definedName>
    <definedName name="LinkMdbField001162" hidden="1">#REF!</definedName>
    <definedName name="LinkMdbField001163" hidden="1">#REF!</definedName>
    <definedName name="LinkMdbField001164" hidden="1">#REF!</definedName>
    <definedName name="LinkMdbField001165" hidden="1">#REF!</definedName>
    <definedName name="LinkMdbField001166" hidden="1">#REF!</definedName>
    <definedName name="LinkMdbField001167" hidden="1">#REF!</definedName>
    <definedName name="LinkMdbField001168" hidden="1">#REF!</definedName>
    <definedName name="LinkMdbField001169" hidden="1">#REF!</definedName>
    <definedName name="LinkMdbField001170" hidden="1">#REF!</definedName>
    <definedName name="LinkMdbField001171" hidden="1">#REF!</definedName>
    <definedName name="LinkMdbField001172" hidden="1">#REF!</definedName>
    <definedName name="LinkMdbField001173" hidden="1">#REF!</definedName>
    <definedName name="LinkMdbField001174" hidden="1">#REF!</definedName>
    <definedName name="LinkMdbField001175" hidden="1">#REF!</definedName>
    <definedName name="LinkMdbField001176" hidden="1">#REF!</definedName>
    <definedName name="LinkMdbField001177" hidden="1">#REF!</definedName>
    <definedName name="LinkMdbField001178" hidden="1">#REF!</definedName>
    <definedName name="LinkMdbField001179" hidden="1">#REF!</definedName>
    <definedName name="LinkMdbField001180" hidden="1">#REF!</definedName>
    <definedName name="LinkMdbField001181" hidden="1">#REF!</definedName>
    <definedName name="LinkMdbField001182" hidden="1">#REF!</definedName>
    <definedName name="LinkMdbField001183" hidden="1">#REF!</definedName>
    <definedName name="LinkMdbField001184" hidden="1">#REF!</definedName>
    <definedName name="LinkMdbField001185" hidden="1">#REF!</definedName>
    <definedName name="LinkMdbField001186" hidden="1">#REF!</definedName>
    <definedName name="LinkMdbField001187" hidden="1">#REF!</definedName>
    <definedName name="LinkMdbField001188" hidden="1">#REF!</definedName>
    <definedName name="LinkMdbField001189" hidden="1">#REF!</definedName>
    <definedName name="LinkMdbField001190" hidden="1">#REF!</definedName>
    <definedName name="LinkMdbField001191" hidden="1">#REF!</definedName>
    <definedName name="LinkMdbField001192" hidden="1">#REF!</definedName>
    <definedName name="LinkMdbField001193" hidden="1">#REF!</definedName>
    <definedName name="LinkMdbField001194" hidden="1">#REF!</definedName>
    <definedName name="LinkMdbField001195" hidden="1">#REF!</definedName>
    <definedName name="LinkMdbField001196" hidden="1">#REF!</definedName>
    <definedName name="LinkMdbField001197" hidden="1">#REF!</definedName>
    <definedName name="LinkMdbField001198" hidden="1">#REF!</definedName>
    <definedName name="LinkMdbField001199" hidden="1">#REF!</definedName>
    <definedName name="LinkMdbField001200" hidden="1">#REF!</definedName>
    <definedName name="LinkMdbField001201" hidden="1">#REF!</definedName>
    <definedName name="LinkMdbField001202" hidden="1">#REF!</definedName>
    <definedName name="LinkMdbField001203" hidden="1">#REF!</definedName>
    <definedName name="LinkMdbField001204" hidden="1">#REF!</definedName>
    <definedName name="LinkMdbField001205" hidden="1">#REF!</definedName>
    <definedName name="LinkMdbField001206" hidden="1">#REF!</definedName>
    <definedName name="LinkMdbField001207" hidden="1">#REF!</definedName>
    <definedName name="LinkMdbField001208" hidden="1">#REF!</definedName>
    <definedName name="LinkMdbField001209" hidden="1">#REF!</definedName>
    <definedName name="LinkMdbField001210" hidden="1">#REF!</definedName>
    <definedName name="LinkMdbField001211" hidden="1">#REF!</definedName>
    <definedName name="LinkMdbField001212" hidden="1">#REF!</definedName>
    <definedName name="LinkMdbField001213" hidden="1">#REF!</definedName>
    <definedName name="LinkMdbField001214" hidden="1">#REF!</definedName>
    <definedName name="LinkMdbField001215" hidden="1">#REF!</definedName>
    <definedName name="LinkMdbField001216" hidden="1">#REF!</definedName>
    <definedName name="LinkMdbField001217" hidden="1">#REF!</definedName>
    <definedName name="LinkMdbField001218" hidden="1">#REF!</definedName>
    <definedName name="LinkMdbField001219" hidden="1">#REF!</definedName>
    <definedName name="LinkMdbField001220" hidden="1">#REF!</definedName>
    <definedName name="LinkMdbField001221" hidden="1">#REF!</definedName>
    <definedName name="LinkMdbField001222" hidden="1">#REF!</definedName>
    <definedName name="LinkMdbField001223" hidden="1">#REF!</definedName>
    <definedName name="LinkMdbField001224" hidden="1">#REF!</definedName>
    <definedName name="LinkMdbField001225" hidden="1">#REF!</definedName>
    <definedName name="LinkMdbField001226" hidden="1">#REF!</definedName>
    <definedName name="LinkMdbField001227" hidden="1">#REF!</definedName>
    <definedName name="LinkMdbField001228" hidden="1">#REF!</definedName>
    <definedName name="LinkMdbField001229" hidden="1">#REF!</definedName>
    <definedName name="LinkMdbField001230" hidden="1">#REF!</definedName>
    <definedName name="LinkMdbField001231" hidden="1">#REF!</definedName>
    <definedName name="LinkMdbField0101" hidden="1">#REF!</definedName>
    <definedName name="LinkMdbField0102" hidden="1">#REF!</definedName>
    <definedName name="LinkMdbField0103" hidden="1">#REF!</definedName>
    <definedName name="LinkMdbField0104" hidden="1">#REF!</definedName>
    <definedName name="LinkMdbField0105" hidden="1">#REF!</definedName>
    <definedName name="LinkMdbField0106" hidden="1">#REF!</definedName>
    <definedName name="LinkMdbField0107" hidden="1">#REF!</definedName>
    <definedName name="LinkMdbField0108" hidden="1">#REF!</definedName>
    <definedName name="LinkMdbField0109" hidden="1">#REF!</definedName>
    <definedName name="LinkMdbField0110" hidden="1">#REF!</definedName>
    <definedName name="LinkMdbField01100" hidden="1">#REF!</definedName>
    <definedName name="LinkMdbField01101" hidden="1">#REF!</definedName>
    <definedName name="LinkMdbField01102" hidden="1">#REF!</definedName>
    <definedName name="LinkMdbField01103" hidden="1">#REF!</definedName>
    <definedName name="LinkMdbField01104" hidden="1">#REF!</definedName>
    <definedName name="LinkMdbField01105" hidden="1">#REF!</definedName>
    <definedName name="LinkMdbField01106" hidden="1">#REF!</definedName>
    <definedName name="LinkMdbField01107" hidden="1">#REF!</definedName>
    <definedName name="LinkMdbField01108" hidden="1">#REF!</definedName>
    <definedName name="LinkMdbField01109" hidden="1">#REF!</definedName>
    <definedName name="LinkMdbField0111" hidden="1">#REF!</definedName>
    <definedName name="LinkMdbField01110" hidden="1">#REF!</definedName>
    <definedName name="LinkMdbField01111" hidden="1">#REF!</definedName>
    <definedName name="LinkMdbField01112" hidden="1">#REF!</definedName>
    <definedName name="LinkMdbField01113" hidden="1">#REF!</definedName>
    <definedName name="LinkMdbField01114" hidden="1">#REF!</definedName>
    <definedName name="LinkMdbField01115" hidden="1">#REF!</definedName>
    <definedName name="LinkMdbField01116" hidden="1">#REF!</definedName>
    <definedName name="LinkMdbField01117" hidden="1">#REF!</definedName>
    <definedName name="LinkMdbField01118" hidden="1">#REF!</definedName>
    <definedName name="LinkMdbField01119" hidden="1">#REF!</definedName>
    <definedName name="LinkMdbField0112" hidden="1">#REF!</definedName>
    <definedName name="LinkMdbField01120" hidden="1">#REF!</definedName>
    <definedName name="LinkMdbField01121" hidden="1">#REF!</definedName>
    <definedName name="LinkMdbField01122" hidden="1">#REF!</definedName>
    <definedName name="LinkMdbField01123" hidden="1">#REF!</definedName>
    <definedName name="LinkMdbField01124" hidden="1">#REF!</definedName>
    <definedName name="LinkMdbField01125" hidden="1">#REF!</definedName>
    <definedName name="LinkMdbField01126" hidden="1">#REF!</definedName>
    <definedName name="LinkMdbField01127" hidden="1">#REF!</definedName>
    <definedName name="LinkMdbField01128" hidden="1">#REF!</definedName>
    <definedName name="LinkMdbField01129" hidden="1">#REF!</definedName>
    <definedName name="LinkMdbField0113" hidden="1">#REF!</definedName>
    <definedName name="LinkMdbField01130" hidden="1">#REF!</definedName>
    <definedName name="LinkMdbField01131" hidden="1">#REF!</definedName>
    <definedName name="LinkMdbField01132" hidden="1">#REF!</definedName>
    <definedName name="LinkMdbField01133" hidden="1">#REF!</definedName>
    <definedName name="LinkMdbField01134" hidden="1">#REF!</definedName>
    <definedName name="LinkMdbField01135" hidden="1">#REF!</definedName>
    <definedName name="LinkMdbField01136" hidden="1">#REF!</definedName>
    <definedName name="LinkMdbField01137" hidden="1">#REF!</definedName>
    <definedName name="LinkMdbField01138" hidden="1">#REF!</definedName>
    <definedName name="LinkMdbField01139" hidden="1">#REF!</definedName>
    <definedName name="LinkMdbField0114" hidden="1">#REF!</definedName>
    <definedName name="LinkMdbField01140" hidden="1">#REF!</definedName>
    <definedName name="LinkMdbField01141" hidden="1">#REF!</definedName>
    <definedName name="LinkMdbField01142" hidden="1">#REF!</definedName>
    <definedName name="LinkMdbField01143" hidden="1">#REF!</definedName>
    <definedName name="LinkMdbField01144" hidden="1">#REF!</definedName>
    <definedName name="LinkMdbField01145" hidden="1">#REF!</definedName>
    <definedName name="LinkMdbField01146" hidden="1">#REF!</definedName>
    <definedName name="LinkMdbField01147" hidden="1">#REF!</definedName>
    <definedName name="LinkMdbField01148" hidden="1">#REF!</definedName>
    <definedName name="LinkMdbField01149" hidden="1">#REF!</definedName>
    <definedName name="LinkMdbField0115" hidden="1">#REF!</definedName>
    <definedName name="LinkMdbField01150" hidden="1">#REF!</definedName>
    <definedName name="LinkMdbField01151" hidden="1">#REF!</definedName>
    <definedName name="LinkMdbField01152" hidden="1">#REF!</definedName>
    <definedName name="LinkMdbField01153" hidden="1">#REF!</definedName>
    <definedName name="LinkMdbField01154" hidden="1">#REF!</definedName>
    <definedName name="LinkMdbField01155" hidden="1">#REF!</definedName>
    <definedName name="LinkMdbField01156" hidden="1">#REF!</definedName>
    <definedName name="LinkMdbField01157" hidden="1">#REF!</definedName>
    <definedName name="LinkMdbField01158" hidden="1">#REF!</definedName>
    <definedName name="LinkMdbField01159" hidden="1">#REF!</definedName>
    <definedName name="LinkMdbField0116" hidden="1">#REF!</definedName>
    <definedName name="LinkMdbField01160" hidden="1">#REF!</definedName>
    <definedName name="LinkMdbField01161" hidden="1">#REF!</definedName>
    <definedName name="LinkMdbField01162" hidden="1">#REF!</definedName>
    <definedName name="LinkMdbField01163" hidden="1">#REF!</definedName>
    <definedName name="LinkMdbField01164" hidden="1">#REF!</definedName>
    <definedName name="LinkMdbField01165" hidden="1">#REF!</definedName>
    <definedName name="LinkMdbField01166" hidden="1">#REF!</definedName>
    <definedName name="LinkMdbField01167" hidden="1">#REF!</definedName>
    <definedName name="LinkMdbField01168" hidden="1">#REF!</definedName>
    <definedName name="LinkMdbField01169" hidden="1">#REF!</definedName>
    <definedName name="LinkMdbField0117" hidden="1">#REF!</definedName>
    <definedName name="LinkMdbField01170" hidden="1">#REF!</definedName>
    <definedName name="LinkMdbField01171" hidden="1">#REF!</definedName>
    <definedName name="LinkMdbField01172" hidden="1">#REF!</definedName>
    <definedName name="LinkMdbField01173" hidden="1">#REF!</definedName>
    <definedName name="LinkMdbField01174" hidden="1">#REF!</definedName>
    <definedName name="LinkMdbField01175" hidden="1">#REF!</definedName>
    <definedName name="LinkMdbField01176" hidden="1">#REF!</definedName>
    <definedName name="LinkMdbField01177" hidden="1">#REF!</definedName>
    <definedName name="LinkMdbField01178" hidden="1">#REF!</definedName>
    <definedName name="LinkMdbField01179" hidden="1">#REF!</definedName>
    <definedName name="LinkMdbField0118" hidden="1">#REF!</definedName>
    <definedName name="LinkMdbField01180" hidden="1">#REF!</definedName>
    <definedName name="LinkMdbField01181" hidden="1">#REF!</definedName>
    <definedName name="LinkMdbField01182" hidden="1">#REF!</definedName>
    <definedName name="LinkMdbField01183" hidden="1">#REF!</definedName>
    <definedName name="LinkMdbField01184" hidden="1">#REF!</definedName>
    <definedName name="LinkMdbField01185" hidden="1">#REF!</definedName>
    <definedName name="LinkMdbField01186" hidden="1">#REF!</definedName>
    <definedName name="LinkMdbField01187" hidden="1">#REF!</definedName>
    <definedName name="LinkMdbField01188" hidden="1">#REF!</definedName>
    <definedName name="LinkMdbField01189" hidden="1">#REF!</definedName>
    <definedName name="LinkMdbField0119" hidden="1">#REF!</definedName>
    <definedName name="LinkMdbField01190" hidden="1">#REF!</definedName>
    <definedName name="LinkMdbField01191" hidden="1">#REF!</definedName>
    <definedName name="LinkMdbField01192" hidden="1">#REF!</definedName>
    <definedName name="LinkMdbField01193" hidden="1">#REF!</definedName>
    <definedName name="LinkMdbField01194" hidden="1">#REF!</definedName>
    <definedName name="LinkMdbField01195" hidden="1">#REF!</definedName>
    <definedName name="LinkMdbField01196" hidden="1">#REF!</definedName>
    <definedName name="LinkMdbField01197" hidden="1">#REF!</definedName>
    <definedName name="LinkMdbField01198" hidden="1">#REF!</definedName>
    <definedName name="LinkMdbField01199" hidden="1">#REF!</definedName>
    <definedName name="LinkMdbField0120" hidden="1">#REF!</definedName>
    <definedName name="LinkMdbField01200" hidden="1">#REF!</definedName>
    <definedName name="LinkMdbField01201" hidden="1">#REF!</definedName>
    <definedName name="LinkMdbField01202" hidden="1">#REF!</definedName>
    <definedName name="LinkMdbField01203" hidden="1">#REF!</definedName>
    <definedName name="LinkMdbField01204" hidden="1">#REF!</definedName>
    <definedName name="LinkMdbField01205" hidden="1">#REF!</definedName>
    <definedName name="LinkMdbField01206" hidden="1">#REF!</definedName>
    <definedName name="LinkMdbField01207" hidden="1">#REF!</definedName>
    <definedName name="LinkMdbField01208" hidden="1">#REF!</definedName>
    <definedName name="LinkMdbField01209" hidden="1">#REF!</definedName>
    <definedName name="LinkMdbField0121" hidden="1">#REF!</definedName>
    <definedName name="LinkMdbField01210" hidden="1">#REF!</definedName>
    <definedName name="LinkMdbField01211" hidden="1">#REF!</definedName>
    <definedName name="LinkMdbField01212" hidden="1">#REF!</definedName>
    <definedName name="LinkMdbField01213" hidden="1">#REF!</definedName>
    <definedName name="LinkMdbField01214" hidden="1">#REF!</definedName>
    <definedName name="LinkMdbField01215" hidden="1">#REF!</definedName>
    <definedName name="LinkMdbField01216" hidden="1">#REF!</definedName>
    <definedName name="LinkMdbField01217" hidden="1">#REF!</definedName>
    <definedName name="LinkMdbField01218" hidden="1">#REF!</definedName>
    <definedName name="LinkMdbField01219" hidden="1">#REF!</definedName>
    <definedName name="LinkMdbField0122" hidden="1">#REF!</definedName>
    <definedName name="LinkMdbField01220" hidden="1">#REF!</definedName>
    <definedName name="LinkMdbField01221" hidden="1">#REF!</definedName>
    <definedName name="LinkMdbField01222" hidden="1">#REF!</definedName>
    <definedName name="LinkMdbField01223" hidden="1">#REF!</definedName>
    <definedName name="LinkMdbField01224" hidden="1">#REF!</definedName>
    <definedName name="LinkMdbField01225" hidden="1">#REF!</definedName>
    <definedName name="LinkMdbField01226" hidden="1">#REF!</definedName>
    <definedName name="LinkMdbField01227" hidden="1">#REF!</definedName>
    <definedName name="LinkMdbField01228" hidden="1">#REF!</definedName>
    <definedName name="LinkMdbField01229" hidden="1">#REF!</definedName>
    <definedName name="LinkMdbField0123" hidden="1">#REF!</definedName>
    <definedName name="LinkMdbField01230" hidden="1">#REF!</definedName>
    <definedName name="LinkMdbField01231" hidden="1">#REF!</definedName>
    <definedName name="LinkMdbField0124" hidden="1">#REF!</definedName>
    <definedName name="LinkMdbField0125" hidden="1">#REF!</definedName>
    <definedName name="LinkMdbField0126" hidden="1">#REF!</definedName>
    <definedName name="LinkMdbField0127" hidden="1">#REF!</definedName>
    <definedName name="LinkMdbField0128" hidden="1">#REF!</definedName>
    <definedName name="LinkMdbField0129" hidden="1">#REF!</definedName>
    <definedName name="LinkMdbField0130" hidden="1">#REF!</definedName>
    <definedName name="LinkMdbField0131" hidden="1">#REF!</definedName>
    <definedName name="LinkMdbField0132" hidden="1">#REF!</definedName>
    <definedName name="LinkMdbField0133" hidden="1">#REF!</definedName>
    <definedName name="LinkMdbField0134" hidden="1">#REF!</definedName>
    <definedName name="LinkMdbField0135" hidden="1">#REF!</definedName>
    <definedName name="LinkMdbField0136" hidden="1">#REF!</definedName>
    <definedName name="LinkMdbField0137" hidden="1">#REF!</definedName>
    <definedName name="LinkMdbField0138" hidden="1">#REF!</definedName>
    <definedName name="LinkMdbField0139" hidden="1">#REF!</definedName>
    <definedName name="LinkMdbField0140" hidden="1">#REF!</definedName>
    <definedName name="LinkMdbField0141" hidden="1">#REF!</definedName>
    <definedName name="LinkMdbField0142" hidden="1">#REF!</definedName>
    <definedName name="LinkMdbField0143" hidden="1">#REF!</definedName>
    <definedName name="LinkMdbField0144" hidden="1">#REF!</definedName>
    <definedName name="LinkMdbField0145" hidden="1">#REF!</definedName>
    <definedName name="LinkMdbField0146" hidden="1">#REF!</definedName>
    <definedName name="LinkMdbField0147" hidden="1">#REF!</definedName>
    <definedName name="LinkMdbField0148" hidden="1">#REF!</definedName>
    <definedName name="LinkMdbField0149" hidden="1">#REF!</definedName>
    <definedName name="LinkMdbField0150" hidden="1">#REF!</definedName>
    <definedName name="LinkMdbField0151" hidden="1">#REF!</definedName>
    <definedName name="LinkMdbField0152" hidden="1">#REF!</definedName>
    <definedName name="LinkMdbField0153" hidden="1">#REF!</definedName>
    <definedName name="LinkMdbField0154" hidden="1">#REF!</definedName>
    <definedName name="LinkMdbField0155" hidden="1">#REF!</definedName>
    <definedName name="LinkMdbField0156" hidden="1">#REF!</definedName>
    <definedName name="LinkMdbField0157" hidden="1">#REF!</definedName>
    <definedName name="LinkMdbField0158" hidden="1">#REF!</definedName>
    <definedName name="LinkMdbField0159" hidden="1">#REF!</definedName>
    <definedName name="LinkMdbField0160" hidden="1">#REF!</definedName>
    <definedName name="LinkMdbField0161" hidden="1">#REF!</definedName>
    <definedName name="LinkMdbField0162" hidden="1">#REF!</definedName>
    <definedName name="LinkMdbField0163" hidden="1">#REF!</definedName>
    <definedName name="LinkMdbField0164" hidden="1">#REF!</definedName>
    <definedName name="LinkMdbField0165" hidden="1">#REF!</definedName>
    <definedName name="LinkMdbField0166" hidden="1">#REF!</definedName>
    <definedName name="LinkMdbField0167" hidden="1">#REF!</definedName>
    <definedName name="LinkMdbField0168" hidden="1">#REF!</definedName>
    <definedName name="LinkMdbField0169" hidden="1">#REF!</definedName>
    <definedName name="LinkMdbField0170" hidden="1">#REF!</definedName>
    <definedName name="LinkMdbField0171" hidden="1">#REF!</definedName>
    <definedName name="LinkMdbField0172" hidden="1">#REF!</definedName>
    <definedName name="LinkMdbField0173" hidden="1">#REF!</definedName>
    <definedName name="LinkMdbField0174" hidden="1">#REF!</definedName>
    <definedName name="LinkMdbField0175" hidden="1">#REF!</definedName>
    <definedName name="LinkMdbField0176" hidden="1">#REF!</definedName>
    <definedName name="LinkMdbField0177" hidden="1">#REF!</definedName>
    <definedName name="LinkMdbField0178" hidden="1">#REF!</definedName>
    <definedName name="LinkMdbField0179" hidden="1">#REF!</definedName>
    <definedName name="LinkMdbField0180" hidden="1">#REF!</definedName>
    <definedName name="LinkMdbField0181" hidden="1">#REF!</definedName>
    <definedName name="LinkMdbField0182" hidden="1">#REF!</definedName>
    <definedName name="LinkMdbField0183" hidden="1">#REF!</definedName>
    <definedName name="LinkMdbField0184" hidden="1">#REF!</definedName>
    <definedName name="LinkMdbField0185" hidden="1">#REF!</definedName>
    <definedName name="LinkMdbField0186" hidden="1">#REF!</definedName>
    <definedName name="LinkMdbField0187" hidden="1">#REF!</definedName>
    <definedName name="LinkMdbField0188" hidden="1">#REF!</definedName>
    <definedName name="LinkMdbField0189" hidden="1">#REF!</definedName>
    <definedName name="LinkMdbField0190" hidden="1">#REF!</definedName>
    <definedName name="LinkMdbField0191" hidden="1">#REF!</definedName>
    <definedName name="LinkMdbField0192" hidden="1">#REF!</definedName>
    <definedName name="LinkMdbField0193" hidden="1">#REF!</definedName>
    <definedName name="LinkMdbField0194" hidden="1">#REF!</definedName>
    <definedName name="LinkMdbField0195" hidden="1">#REF!</definedName>
    <definedName name="LinkMdbField0196" hidden="1">#REF!</definedName>
    <definedName name="LinkMdbField0197" hidden="1">#REF!</definedName>
    <definedName name="LinkMdbField0198" hidden="1">#REF!</definedName>
    <definedName name="LinkMdbField0199" hidden="1">#REF!</definedName>
    <definedName name="Lisa" hidden="1">{#N/A,#N/A,FALSE,"Hip.Bas";#N/A,#N/A,FALSE,"ventas";#N/A,#N/A,FALSE,"ingre-Año";#N/A,#N/A,FALSE,"ventas-Año";#N/A,#N/A,FALSE,"Costepro";#N/A,#N/A,FALSE,"inversion";#N/A,#N/A,FALSE,"personal";#N/A,#N/A,FALSE,"Gastos-V";#N/A,#N/A,FALSE,"Circulante";#N/A,#N/A,FALSE,"CONSOLI";#N/A,#N/A,FALSE,"Es-Fin";#N/A,#N/A,FALSE,"Margen-P"}</definedName>
    <definedName name="ListOffset" hidden="1">1</definedName>
    <definedName name="lj" hidden="1">{#N/A,#N/A,TRUE,"Staffnos &amp; cost"}</definedName>
    <definedName name="ＬＪ" hidden="1">#REF!</definedName>
    <definedName name="lj_1" hidden="1">{#N/A,#N/A,TRUE,"Staffnos &amp; cost"}</definedName>
    <definedName name="LJLJJ" hidden="1">{#N/A,#N/A,FALSE,"FREE"}</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_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HGFDF" hidden="1">{#N/A,#N/A,TRUE,"Y생산";#N/A,#N/A,TRUE,"Y판매";#N/A,#N/A,TRUE,"Y총물량";#N/A,#N/A,TRUE,"Y능력";#N/A,#N/A,TRUE,"YKD"}</definedName>
    <definedName name="lkijhlk" hidden="1">{"pty",#N/A,FALSE,"PROVSAS";#N/A,#N/A,FALSE,"PROVLTD";#N/A,#N/A,FALSE,"PROVSAS";#N/A,#N/A,FALSE,"PROVNV"}</definedName>
    <definedName name="lkj" hidden="1">{#N/A,#N/A,FALSE,"DCF2";#N/A,#N/A,FALSE,"DCF comm";#N/A,#N/A,FALSE,"Relief Fr Royalty";#N/A,#N/A,FALSE,"Asset Charges";#N/A,#N/A,FALSE,"Workforce";#N/A,#N/A,FALSE,"WACC Recon"}</definedName>
    <definedName name="lkjhgfd" hidden="1">#REF!</definedName>
    <definedName name="LKJL" hidden="1">{#N/A,#N/A,FALSE,"FINAL"}</definedName>
    <definedName name="lkjlkj" hidden="1">{"Final",#N/A,FALSE,"Feb-96"}</definedName>
    <definedName name="LKKLKJL" hidden="1">"00Q3961-SUM"</definedName>
    <definedName name="lkl" hidden="1">{#N/A,#N/A,FALSE,"Branche";#N/A,#N/A,FALSE,"Electromagnétisme";#N/A,#N/A,FALSE,"Optronique";#N/A,#N/A,FALSE,"Simulation";#N/A,#N/A,FALSE,"Tubes";#N/A,#N/A,FALSE,"Armement";#N/A,#N/A,FALSE,"Génération";#N/A,#N/A,FALSE,"Ajustements"}</definedName>
    <definedName name="lklkl" hidden="1">{#N/A,#N/A,FALSE,"Staffnos &amp; cost"}</definedName>
    <definedName name="lklkl_1" hidden="1">{#N/A,#N/A,FALSE,"Staffnos &amp; cost"}</definedName>
    <definedName name="lkoi" hidden="1">#REF!</definedName>
    <definedName name="LKSAJDF" hidden="1">#REF!</definedName>
    <definedName name="LL"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ｌｌ" hidden="1">{#N/A,#N/A,FALSE,"Sheet6 (24)"}</definedName>
    <definedName name="LLB" hidden="1">{#N/A,#N/A,TRUE,"Staffnos &amp; cost"}</definedName>
    <definedName name="LLL" hidden="1">{#N/A,#N/A,FALSE,"SUMMARY REPORT"}</definedName>
    <definedName name="ｌｌｌ" hidden="1">{#N/A,#N/A,FALSE,"DCF comm";#N/A,#N/A,FALSE,"DCF2";#N/A,#N/A,FALSE,"Relief Fr Royalty";#N/A,#N/A,FALSE,"Asset Charges";#N/A,#N/A,FALSE,"Workforce";#N/A,#N/A,FALSE,"WACC Recon"}</definedName>
    <definedName name="lllldld" hidden="1">{"'Sheet1'!$L$16"}</definedName>
    <definedName name="lllll" hidden="1">{#N/A,#N/A,FALSE,"Hip.Bas";#N/A,#N/A,FALSE,"ventas";#N/A,#N/A,FALSE,"ingre-Año";#N/A,#N/A,FALSE,"ventas-Año";#N/A,#N/A,FALSE,"Costepro";#N/A,#N/A,FALSE,"inversion";#N/A,#N/A,FALSE,"personal";#N/A,#N/A,FALSE,"Gastos-V";#N/A,#N/A,FALSE,"Circulante";#N/A,#N/A,FALSE,"CONSOLI";#N/A,#N/A,FALSE,"Es-Fin";#N/A,#N/A,FALSE,"Margen-P"}</definedName>
    <definedName name="LLLLLL" hidden="1">{#N/A,#N/A,TRUE,"Sheet1"}</definedName>
    <definedName name="LLLLLL_1" hidden="1">{#N/A,#N/A,TRUE,"Sheet1"}</definedName>
    <definedName name="LLLLLL_2" hidden="1">{#N/A,#N/A,TRUE,"Sheet1"}</definedName>
    <definedName name="lllllllllllllllllllllllllll" hidden="1">{#N/A,#N/A,FALSE,"Cash Flows";#N/A,#N/A,FALSE,"Fixed Assets";#N/A,#N/A,FALSE,"Balance Sheet";#N/A,#N/A,FALSE,"P &amp; L"}</definedName>
    <definedName name="LM" hidden="1">#REF!</definedName>
    <definedName name="LMNOPQ"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mnopqrst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LO" hidden="1">{#N/A,#N/A,FALSE,"Sheet6 (24)"}</definedName>
    <definedName name="LOAD" hidden="1">{"'매출계획'!$D$2"}</definedName>
    <definedName name="LOAD1" hidden="1">{"'매출계획'!$D$2"}</definedName>
    <definedName name="LOAD2" hidden="1">{"'매출계획'!$D$2"}</definedName>
    <definedName name="LOAD3" hidden="1">{"'매출계획'!$D$2"}</definedName>
    <definedName name="LOADDD" hidden="1">{"'매출계획'!$D$2"}</definedName>
    <definedName name="Loaded" hidden="1">{#N/A,#N/A,TRUE,"Cover";#N/A,#N/A,TRUE,"Header (ld)";#N/A,#N/A,TRUE,"T&amp;O By Region";#N/A,#N/A,TRUE,"Region Charts ";#N/A,#N/A,TRUE,"T&amp;O London";#N/A,#N/A,TRUE,"AD Report";#N/A,#N/A,TRUE,"Var by OU"}</definedName>
    <definedName name="Loan" hidden="1">#REF!</definedName>
    <definedName name="Loans" hidden="1">{#N/A,#N/A,FALSE,"AUDIT-MWOS"}</definedName>
    <definedName name="Loans_1" hidden="1">{#N/A,#N/A,FALSE,"AUDIT-MWOS"}</definedName>
    <definedName name="loiuyu" hidden="1">{#N/A,#N/A,FALSE,"´UA";#N/A,#N/A,FALSE,"´UA";#N/A,#N/A,FALSE,"´UA";#N/A,#N/A,FALSE,"Aa";#N/A,#N/A,FALSE,"4WD"}</definedName>
    <definedName name="lok" hidden="1">{"Page 1",#N/A,TRUE,"Sheet1";"Page 2",#N/A,TRUE,"Sheet1"}</definedName>
    <definedName name="lopi" hidden="1">{#N/A,#N/A,FALSE,"단축1";#N/A,#N/A,FALSE,"단축2";#N/A,#N/A,FALSE,"단축3";#N/A,#N/A,FALSE,"장축";#N/A,#N/A,FALSE,"4WD"}</definedName>
    <definedName name="lot" hidden="1">{#N/A,#N/A,FALSE,"SUMMARY REPORT"}</definedName>
    <definedName name="LotusGraphChart1" hidden="1">#REF!</definedName>
    <definedName name="lotusgraphchart1b" hidden="1">#REF!</definedName>
    <definedName name="lotusgraphchart1x" hidden="1">#REF!</definedName>
    <definedName name="louyrr" hidden="1">{#N/A,#N/A,FALSE,"단축1";#N/A,#N/A,FALSE,"단축2";#N/A,#N/A,FALSE,"단축3";#N/A,#N/A,FALSE,"장축";#N/A,#N/A,FALSE,"4WD"}</definedName>
    <definedName name="ＬＰ" hidden="1">{#N/A,#N/A,FALSE,"Sheet6 (24)"}</definedName>
    <definedName name="lps" hidden="1">{#N/A,#N/A,FALSE,"단축1";#N/A,#N/A,FALSE,"단축2";#N/A,#N/A,FALSE,"단축3";#N/A,#N/A,FALSE,"장축";#N/A,#N/A,FALSE,"4WD"}</definedName>
    <definedName name="LRI" hidden="1">{#N/A,#N/A,FALSE,"Sheet6 (24)"}</definedName>
    <definedName name="LtDebtDmy" hidden="1">#REF!,#REF!,#REF!,#REF!,#REF!</definedName>
    <definedName name="ltypjkoty" hidden="1">{#N/A,#N/A,FALSE,"Staffnos &amp; cost"}</definedName>
    <definedName name="ltypjkoty_1" hidden="1">{#N/A,#N/A,FALSE,"Staffnos &amp; cost"}</definedName>
    <definedName name="LUFeXToEUR" localSheetId="9" hidden="1">1/EUReXToLUF</definedName>
    <definedName name="LUFeXToEUR" hidden="1">1/EUReXToLUF</definedName>
    <definedName name="Lumax1" hidden="1">{#N/A,#N/A,FALSE,"196126-0690";#N/A,#N/A,FALSE,"196126-0690";#N/A,#N/A,FALSE,"1961165-0201"}</definedName>
    <definedName name="LUP" hidden="1">#REF!</definedName>
    <definedName name="luyit" hidden="1">{#N/A,#N/A,FALSE,"Staffnos &amp; cost"}</definedName>
    <definedName name="luyit_1" hidden="1">{#N/A,#N/A,FALSE,"Staffnos &amp; cost"}</definedName>
    <definedName name="Ｍ" hidden="1">{#N/A,#N/A,FALSE,"Sheet6 (24)"}</definedName>
    <definedName name="M_1" hidden="1">{#N/A,#N/A,TRUE,"Sheet1"}</definedName>
    <definedName name="M_1_1" hidden="1">{"DJH3",#N/A,FALSE,"PFL00805";"PJB3",#N/A,FALSE,"PFL00805";"JMD3",#N/A,FALSE,"PFL00805";"DNB3",#N/A,FALSE,"PFL00805";"MJP3",#N/A,FALSE,"PFL00805";"RAB3",#N/A,FALSE,"PFL00805";"GJW3",#N/A,FALSE,"PFL00805";"MASTER3",#N/A,FALSE,"PFL00805"}</definedName>
    <definedName name="M_1_2" hidden="1">{"DJH3",#N/A,FALSE,"PFL00805";"PJB3",#N/A,FALSE,"PFL00805";"JMD3",#N/A,FALSE,"PFL00805";"DNB3",#N/A,FALSE,"PFL00805";"MJP3",#N/A,FALSE,"PFL00805";"RAB3",#N/A,FALSE,"PFL00805";"GJW3",#N/A,FALSE,"PFL00805";"MASTER3",#N/A,FALSE,"PFL00805"}</definedName>
    <definedName name="M_1_3" hidden="1">{"DJH3",#N/A,FALSE,"PFL00805";"PJB3",#N/A,FALSE,"PFL00805";"JMD3",#N/A,FALSE,"PFL00805";"DNB3",#N/A,FALSE,"PFL00805";"MJP3",#N/A,FALSE,"PFL00805";"RAB3",#N/A,FALSE,"PFL00805";"GJW3",#N/A,FALSE,"PFL00805";"MASTER3",#N/A,FALSE,"PFL00805"}</definedName>
    <definedName name="M_1_4" hidden="1">{"DJH3",#N/A,FALSE,"PFL00805";"PJB3",#N/A,FALSE,"PFL00805";"JMD3",#N/A,FALSE,"PFL00805";"DNB3",#N/A,FALSE,"PFL00805";"MJP3",#N/A,FALSE,"PFL00805";"RAB3",#N/A,FALSE,"PFL00805";"GJW3",#N/A,FALSE,"PFL00805";"MASTER3",#N/A,FALSE,"PFL00805"}</definedName>
    <definedName name="M_1_5" hidden="1">{"DJH3",#N/A,FALSE,"PFL00805";"PJB3",#N/A,FALSE,"PFL00805";"JMD3",#N/A,FALSE,"PFL00805";"DNB3",#N/A,FALSE,"PFL00805";"MJP3",#N/A,FALSE,"PFL00805";"RAB3",#N/A,FALSE,"PFL00805";"GJW3",#N/A,FALSE,"PFL00805";"MASTER3",#N/A,FALSE,"PFL00805"}</definedName>
    <definedName name="M_2" hidden="1">{#N/A,#N/A,TRUE,"Sheet1"}</definedName>
    <definedName name="M_2_1" hidden="1">{"DJH3",#N/A,FALSE,"PFL00805";"PJB3",#N/A,FALSE,"PFL00805";"JMD3",#N/A,FALSE,"PFL00805";"DNB3",#N/A,FALSE,"PFL00805";"MJP3",#N/A,FALSE,"PFL00805";"RAB3",#N/A,FALSE,"PFL00805";"GJW3",#N/A,FALSE,"PFL00805";"MASTER3",#N/A,FALSE,"PFL00805"}</definedName>
    <definedName name="M_2_2" hidden="1">{"DJH3",#N/A,FALSE,"PFL00805";"PJB3",#N/A,FALSE,"PFL00805";"JMD3",#N/A,FALSE,"PFL00805";"DNB3",#N/A,FALSE,"PFL00805";"MJP3",#N/A,FALSE,"PFL00805";"RAB3",#N/A,FALSE,"PFL00805";"GJW3",#N/A,FALSE,"PFL00805";"MASTER3",#N/A,FALSE,"PFL00805"}</definedName>
    <definedName name="M_2_3" hidden="1">{"DJH3",#N/A,FALSE,"PFL00805";"PJB3",#N/A,FALSE,"PFL00805";"JMD3",#N/A,FALSE,"PFL00805";"DNB3",#N/A,FALSE,"PFL00805";"MJP3",#N/A,FALSE,"PFL00805";"RAB3",#N/A,FALSE,"PFL00805";"GJW3",#N/A,FALSE,"PFL00805";"MASTER3",#N/A,FALSE,"PFL00805"}</definedName>
    <definedName name="M_2_4" hidden="1">{"DJH3",#N/A,FALSE,"PFL00805";"PJB3",#N/A,FALSE,"PFL00805";"JMD3",#N/A,FALSE,"PFL00805";"DNB3",#N/A,FALSE,"PFL00805";"MJP3",#N/A,FALSE,"PFL00805";"RAB3",#N/A,FALSE,"PFL00805";"GJW3",#N/A,FALSE,"PFL00805";"MASTER3",#N/A,FALSE,"PFL00805"}</definedName>
    <definedName name="M_2_5" hidden="1">{"DJH3",#N/A,FALSE,"PFL00805";"PJB3",#N/A,FALSE,"PFL00805";"JMD3",#N/A,FALSE,"PFL00805";"DNB3",#N/A,FALSE,"PFL00805";"MJP3",#N/A,FALSE,"PFL00805";"RAB3",#N/A,FALSE,"PFL00805";"GJW3",#N/A,FALSE,"PFL00805";"MASTER3",#N/A,FALSE,"PFL00805"}</definedName>
    <definedName name="M_3" hidden="1">{"DJH3",#N/A,FALSE,"PFL00805";"PJB3",#N/A,FALSE,"PFL00805";"JMD3",#N/A,FALSE,"PFL00805";"DNB3",#N/A,FALSE,"PFL00805";"MJP3",#N/A,FALSE,"PFL00805";"RAB3",#N/A,FALSE,"PFL00805";"GJW3",#N/A,FALSE,"PFL00805";"MASTER3",#N/A,FALSE,"PFL00805"}</definedName>
    <definedName name="M_4" hidden="1">{"DJH3",#N/A,FALSE,"PFL00805";"PJB3",#N/A,FALSE,"PFL00805";"JMD3",#N/A,FALSE,"PFL00805";"DNB3",#N/A,FALSE,"PFL00805";"MJP3",#N/A,FALSE,"PFL00805";"RAB3",#N/A,FALSE,"PFL00805";"GJW3",#N/A,FALSE,"PFL00805";"MASTER3",#N/A,FALSE,"PFL00805"}</definedName>
    <definedName name="M_5" hidden="1">{"DJH3",#N/A,FALSE,"PFL00805";"PJB3",#N/A,FALSE,"PFL00805";"JMD3",#N/A,FALSE,"PFL00805";"DNB3",#N/A,FALSE,"PFL00805";"MJP3",#N/A,FALSE,"PFL00805";"RAB3",#N/A,FALSE,"PFL00805";"GJW3",#N/A,FALSE,"PFL00805";"MASTER3",#N/A,FALSE,"PFL00805"}</definedName>
    <definedName name="M_PlaceofPath" hidden="1">"H:\excel\AIG\aig_vdf.xls"</definedName>
    <definedName name="M10." hidden="1">{"'Sheet1'!$L$16"}</definedName>
    <definedName name="maerskseal3" hidden="1">{#N/A,#N/A,FALSE,"USMED 3";#N/A,#N/A,FALSE,"MARCHALLENGER 1";#N/A,#N/A,FALSE,"MARCHALLENGER 2";#N/A,#N/A,FALSE,"MARCHALLENGER 3";#N/A,#N/A,FALSE,"MARCHALLENGER 4"}</definedName>
    <definedName name="maersksl3" hidden="1">{#N/A,#N/A,FALSE,"USMED 3";#N/A,#N/A,FALSE,"MARCHALLENGER 1";#N/A,#N/A,FALSE,"MARCHALLENGER 2";#N/A,#N/A,FALSE,"MARCHALLENGER 3";#N/A,#N/A,FALSE,"MARCHALLENGER 4"}</definedName>
    <definedName name="maersl3" hidden="1">{#N/A,#N/A,FALSE,"USMED 3";#N/A,#N/A,FALSE,"MARCHALLENGER 1";#N/A,#N/A,FALSE,"MARCHALLENGER 2";#N/A,#N/A,FALSE,"MARCHALLENGER 3";#N/A,#N/A,FALSE,"MARCHALLENGER 4"}</definedName>
    <definedName name="maerssl3" hidden="1">{#N/A,#N/A,FALSE,"USMED 3";#N/A,#N/A,FALSE,"MARCHALLENGER 1";#N/A,#N/A,FALSE,"MARCHALLENGER 2";#N/A,#N/A,FALSE,"MARCHALLENGER 3";#N/A,#N/A,FALSE,"MARCHALLENGER 4"}</definedName>
    <definedName name="maesl3" hidden="1">{#N/A,#N/A,FALSE,"USMED 3";#N/A,#N/A,FALSE,"MARCHALLENGER 1";#N/A,#N/A,FALSE,"MARCHALLENGER 2";#N/A,#N/A,FALSE,"MARCHALLENGER 3";#N/A,#N/A,FALSE,"MARCHALLENGER 4"}</definedName>
    <definedName name="mahantesh" hidden="1">{"'Typical Costs Estimates'!$C$158:$H$161"}</definedName>
    <definedName name="manish" hidden="1">{#N/A,#N/A,FALSE,"단축1";#N/A,#N/A,FALSE,"단축2";#N/A,#N/A,FALSE,"단축3";#N/A,#N/A,FALSE,"장축";#N/A,#N/A,FALSE,"4WD"}</definedName>
    <definedName name="manohar" hidden="1">{#N/A,#N/A,FALSE,"단축1";#N/A,#N/A,FALSE,"단축2";#N/A,#N/A,FALSE,"단축3";#N/A,#N/A,FALSE,"장축";#N/A,#N/A,FALSE,"4WD"}</definedName>
    <definedName name="manoj2" hidden="1">{"mndview",#N/A,TRUE,"Total 95";"vakview",#N/A,TRUE,"Total 95";#N/A,#N/A,TRUE,"Graphs"}</definedName>
    <definedName name="Manpower1" hidden="1">{#N/A,#N/A,FALSE,"SUMMARY REPORT"}</definedName>
    <definedName name="manpower2" hidden="1">{#N/A,#N/A,TRUE,"TOTALS";#N/A,#N/A,TRUE,"ROUTES"}</definedName>
    <definedName name="Manual1" hidden="1">#REF!,#REF!,#REF!,#REF!</definedName>
    <definedName name="Manual2" hidden="1">#REF!,#REF!</definedName>
    <definedName name="mark" localSheetId="18" hidden="1">{"summary",#N/A,FALSE,"2000 vs 1999";"detail",#N/A,FALSE,"2000 vs 1999"}</definedName>
    <definedName name="mark" localSheetId="15" hidden="1">{"summary",#N/A,FALSE,"2000 vs 1999";"detail",#N/A,FALSE,"2000 vs 1999"}</definedName>
    <definedName name="mark" localSheetId="0" hidden="1">{"summary",#N/A,FALSE,"2000 vs 1999";"detail",#N/A,FALSE,"2000 vs 1999"}</definedName>
    <definedName name="mark" localSheetId="20" hidden="1">{#N/A,#N/A,FALSE,"Occ and Rate";#N/A,#N/A,FALSE,"PF Input";#N/A,#N/A,FALSE,"Capital Input";#N/A,#N/A,FALSE,"Proforma Five Yr";#N/A,#N/A,FALSE,"Calculations";#N/A,#N/A,FALSE,"Transaction Summary-DTW"}</definedName>
    <definedName name="mark" localSheetId="2" hidden="1">{"summary",#N/A,FALSE,"2000 vs 1999";"detail",#N/A,FALSE,"2000 vs 1999"}</definedName>
    <definedName name="mark" hidden="1">{"summary",#N/A,FALSE,"2000 vs 1999";"detail",#N/A,FALSE,"2000 vs 1999"}</definedName>
    <definedName name="masl" hidden="1">{#N/A,#N/A,FALSE,"USMED 3";#N/A,#N/A,FALSE,"MARCHALLENGER 1";#N/A,#N/A,FALSE,"MARCHALLENGER 2";#N/A,#N/A,FALSE,"MARCHALLENGER 3";#N/A,#N/A,FALSE,"MARCHALLENGER 4"}</definedName>
    <definedName name="MASTER" hidden="1">{#N/A,#N/A,TRUE,"일정"}</definedName>
    <definedName name="MAT.CONS_AL" hidden="1">#REF!</definedName>
    <definedName name="Material" hidden="1">{#N/A,#N/A,FALSE,"Sheet6 (24)"}</definedName>
    <definedName name="MBTEMP" hidden="1">{"'Blank'!$A$1:$A$2"}</definedName>
    <definedName name="mco" hidden="1">{"'Sheet1'!$L$16"}</definedName>
    <definedName name="MCV.WEEKLY" hidden="1">{#N/A,#N/A,FALSE,"SUMMARY REPORT"}</definedName>
    <definedName name="mdlf" hidden="1">{"SOC ADV BG EXT",#N/A,FALSE,"ADVANCEBG-EXT.D"}</definedName>
    <definedName name="mdlf_1" hidden="1">{"SOC ADV BG EXT",#N/A,FALSE,"ADVANCEBG-EXT.D"}</definedName>
    <definedName name="mdlm" hidden="1">{#N/A,#N/A,TRUE,"financial";#N/A,#N/A,TRUE,"plants"}</definedName>
    <definedName name="m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ee" hidden="1">{#N/A,#N/A,TRUE,"East_Summary";#N/A,#N/A,TRUE,"Key Ratios_East";#N/A,#N/A,TRUE,"East_Product_current";#N/A,#N/A,TRUE,"East_Product_ytd";#N/A,#N/A,TRUE,"BS Var";#N/A,#N/A,TRUE,"BS Sprd";#N/A,#N/A,TRUE,"Risks &amp; Opps";#N/A,#N/A,TRUE,"Variance";#N/A,#N/A,TRUE,"Business Issues"}</definedName>
    <definedName name="MerrillPrintIt" hidden="1">#REF!</definedName>
    <definedName name="Metrics" hidden="1">{"provision",#N/A,FALSE;"reserve analysis",#N/A,FALSE}</definedName>
    <definedName name="MEWarning" hidden="1">1</definedName>
    <definedName name="mfgr" hidden="1">{"PAGE 1",#N/A,FALSE,"WEST_OT"}</definedName>
    <definedName name="mfgtest" hidden="1">{"PAGE 1",#N/A,FALSE,"WEST_OT"}</definedName>
    <definedName name="mgddss" hidden="1">{#N/A,#N/A,FALSE,"단축1";#N/A,#N/A,FALSE,"단축2";#N/A,#N/A,FALSE,"단축3";#N/A,#N/A,FALSE,"장축";#N/A,#N/A,FALSE,"4WD"}</definedName>
    <definedName name="MGHM"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ＭＨ" hidden="1">{#N/A,#N/A,FALSE,"Aging Summary";#N/A,#N/A,FALSE,"Ratio Analysis";#N/A,#N/A,FALSE,"Test 120 Day Accts";#N/A,#N/A,FALSE,"Tickmarks"}</definedName>
    <definedName name="MH_출장비" hidden="1">{#N/A,#N/A,FALSE,"인원";#N/A,#N/A,FALSE,"비용2";#N/A,#N/A,FALSE,"비용1";#N/A,#N/A,FALSE,"비용";#N/A,#N/A,FALSE,"보증2";#N/A,#N/A,FALSE,"보증1";#N/A,#N/A,FALSE,"보증";#N/A,#N/A,FALSE,"손익1";#N/A,#N/A,FALSE,"손익";#N/A,#N/A,FALSE,"부서별매출";#N/A,#N/A,FALSE,"매출"}</definedName>
    <definedName name="mhdd" hidden="1">{#N/A,#N/A,FALSE,"견적대비-2"}</definedName>
    <definedName name="mhj"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t" hidden="1">{#N/A,#N/A,FALSE,"SUMMARY REPORT"}</definedName>
    <definedName name="MHY" hidden="1">{"'매출계획'!$D$2"}</definedName>
    <definedName name="mike" hidden="1">#REF!</definedName>
    <definedName name="mike2" hidden="1">#REF!</definedName>
    <definedName name="mikek" hidden="1">#REF!</definedName>
    <definedName name="mikke" hidden="1">#REF!</definedName>
    <definedName name="Mio" hidden="1">#REF!</definedName>
    <definedName name="MISTAKE" hidden="1">#REF!</definedName>
    <definedName name="MITAL" hidden="1">{#N/A,#N/A,FALSE,"Sheet6 (24)"}</definedName>
    <definedName name="MITTAL" hidden="1">{#N/A,#N/A,FALSE,"Sheet6 (24)"}</definedName>
    <definedName name="miyazu비교" hidden="1">{#N/A,#N/A,FALSE,"신규dep";#N/A,#N/A,FALSE,"신규dep-금형상각후";#N/A,#N/A,FALSE,"신규dep-연구비상각후";#N/A,#N/A,FALSE,"신규dep-기계,공구상각후"}</definedName>
    <definedName name="mjliuttt" hidden="1">{#N/A,#N/A,FALSE,"단축1";#N/A,#N/A,FALSE,"단축2";#N/A,#N/A,FALSE,"단축3";#N/A,#N/A,FALSE,"장축";#N/A,#N/A,FALSE,"4WD"}</definedName>
    <definedName name="mjy" hidden="1">{#N/A,#N/A,FALSE,"SUMMARY REPORT"}</definedName>
    <definedName name="mjyt" hidden="1">{#N/A,#N/A,FALSE,"단축1";#N/A,#N/A,FALSE,"단축2";#N/A,#N/A,FALSE,"단축3";#N/A,#N/A,FALSE,"장축";#N/A,#N/A,FALSE,"4WD"}</definedName>
    <definedName name="mkfd" hidden="1">{"'Model'!$A$1:$N$53"}</definedName>
    <definedName name="MKJ" hidden="1">{#N/A,#N/A,FALSE,"인원";#N/A,#N/A,FALSE,"비용2";#N/A,#N/A,FALSE,"비용1";#N/A,#N/A,FALSE,"비용";#N/A,#N/A,FALSE,"보증2";#N/A,#N/A,FALSE,"보증1";#N/A,#N/A,FALSE,"보증";#N/A,#N/A,FALSE,"손익1";#N/A,#N/A,FALSE,"손익";#N/A,#N/A,FALSE,"부서별매출";#N/A,#N/A,FALSE,"매출"}</definedName>
    <definedName name="MKK" hidden="1">{"'下期集計（10.27迄・速報値）'!$Q$16"}</definedName>
    <definedName name="mkkm" hidden="1">{#N/A,#N/A,FALSE,"AE detail rpt"}</definedName>
    <definedName name="mkl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MKLO" hidden="1">{#N/A,#N/A,FALSE,"인원";#N/A,#N/A,FALSE,"비용2";#N/A,#N/A,FALSE,"비용1";#N/A,#N/A,FALSE,"비용";#N/A,#N/A,FALSE,"보증2";#N/A,#N/A,FALSE,"보증1";#N/A,#N/A,FALSE,"보증";#N/A,#N/A,FALSE,"손익1";#N/A,#N/A,FALSE,"손익";#N/A,#N/A,FALSE,"부서별매출";#N/A,#N/A,FALSE,"매출"}</definedName>
    <definedName name="MKU" hidden="1">{"'매출계획'!$D$2"}</definedName>
    <definedName name="ML" hidden="1">{#N/A,#N/A,FALSE,"USMED 3";#N/A,#N/A,FALSE,"MARCHALLENGER 1";#N/A,#N/A,FALSE,"MARCHALLENGER 2";#N/A,#N/A,FALSE,"MARCHALLENGER 3";#N/A,#N/A,FALSE,"MARCHALLENGER 4"}</definedName>
    <definedName name="mmgm"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mgm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mgt" hidden="1">{#N/A,#N/A,FALSE,"단축1";#N/A,#N/A,FALSE,"단축2";#N/A,#N/A,FALSE,"단축3";#N/A,#N/A,FALSE,"장축";#N/A,#N/A,FALSE,"4WD"}</definedName>
    <definedName name="mmm"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MMMM" hidden="1">{#N/A,#N/A,FALSE,"Aging Summary";#N/A,#N/A,FALSE,"Ratio Analysis";#N/A,#N/A,FALSE,"Test 120 Day Accts";#N/A,#N/A,FALSE,"Tickmarks"}</definedName>
    <definedName name="mmmmm" hidden="1">{#N/A,#N/A,FALSE,"Calc";#N/A,#N/A,FALSE,"Sensitivity";#N/A,#N/A,FALSE,"LT Earn.Dil.";#N/A,#N/A,FALSE,"Dil. AVP"}</definedName>
    <definedName name="mmmmmmmmmmmmmmmmmmmmmmmmmmmmmmm" hidden="1">{#N/A,#N/A,FALSE,"Staffnos &amp; cost"}</definedName>
    <definedName name="mmmmmmmmmmmmmmmmmmmmmmmmmmmmmmm_1" hidden="1">{#N/A,#N/A,FALSE,"Staffnos &amp; cost"}</definedName>
    <definedName name="mmnbv" hidden="1">{#N/A,#N/A,FALSE,"SUMMARY REPORT"}</definedName>
    <definedName name="mmz" hidden="1">{"FORNDV",#N/A,FALSE,"Sheet1"}</definedName>
    <definedName name="mn_1" hidden="1">{"'Sheet1'!$L$16"}</definedName>
    <definedName name="mn_1_1" hidden="1">{"'Sheet1'!$L$16"}</definedName>
    <definedName name="mn_2" hidden="1">{"'Sheet1'!$L$16"}</definedName>
    <definedName name="mnb" hidden="1">{#N/A,#N/A,FALSE,"SUMMARY REPORT"}</definedName>
    <definedName name="mnh" hidden="1">{#N/A,#N/A,FALSE,"SUMMARY REPORT"}</definedName>
    <definedName name="mobisoc" hidden="1">{#N/A,#N/A,FALSE,"Staffnos &amp; cost"}</definedName>
    <definedName name="ModifiedTB" hidden="1">{#N/A,#N/A,FALSE,"RCM";#N/A,#N/A,FALSE,"TME";#N/A,#N/A,FALSE,"TCAR";#N/A,#N/A,FALSE,"TCM";#N/A,#N/A,FALSE,"TCO";#N/A,#N/A,FALSE,"ANG";#N/A,#N/A,FALSE,"LAS";#N/A,#N/A,FALSE,"POL";#N/A,#N/A,FALSE,"TTS";#N/A,#N/A,FALSE,"TTE";#N/A,#N/A,FALSE,"TMX";#N/A,#N/A,FALSE,"TDA";#N/A,#N/A,FALSE,"BC";#N/A,#N/A,FALSE,"AUX";#N/A,#N/A,FALSE,"AJU1";#N/A,#N/A,FALSE,"AJU2";#N/A,#N/A,FALSE,"AJU3"}</definedName>
    <definedName name="moi" hidden="1">{"'Sheet1'!$L$16"}</definedName>
    <definedName name="monthl" hidden="1">{"'Monthly 1997'!$A$3:$S$89"}</definedName>
    <definedName name="Monthly" hidden="1">{"'Monthly 1997'!$A$3:$S$89"}</definedName>
    <definedName name="MonthTable" hidden="1">#REF!</definedName>
    <definedName name="MSDKSD" hidden="1">{#N/A,#N/A,FALSE,"AUDIT-MWOS"}</definedName>
    <definedName name="MSDKSD_1" hidden="1">{#N/A,#N/A,FALSE,"AUDIT-MWOS"}</definedName>
    <definedName name="MT" hidden="1">{#N/A,#N/A,FALSE,"Sheet6 (24)"}</definedName>
    <definedName name="mtc"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MTN" hidden="1">{#N/A,#N/A,FALSE,"Sheet6 (24)"}</definedName>
    <definedName name="mtr" hidden="1">{#N/A,#N/A,FALSE,"SUMMARY REPORT"}</definedName>
    <definedName name="MTY" hidden="1">{"'매출계획'!$D$2"}</definedName>
    <definedName name="mua" hidden="1">{"'Sheet1'!$L$16"}</definedName>
    <definedName name="Mukesh" hidden="1">{#N/A,#N/A,FALSE,"Sheet6 (24)"}</definedName>
    <definedName name="mun"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un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Munish"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Munish_1"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muroi" hidden="1">#REF!</definedName>
    <definedName name="MURTHY" hidden="1">{#N/A,#N/A,FALSE,"BS";#N/A,#N/A,FALSE,"PL";#N/A,#N/A,FALSE,"A";#N/A,#N/A,FALSE,"B";#N/A,#N/A,FALSE,"B1";#N/A,#N/A,FALSE,"C";#N/A,#N/A,FALSE,"C1";#N/A,#N/A,FALSE,"C2";#N/A,#N/A,FALSE,"D";#N/A,#N/A,FALSE,"E";#N/A,#N/A,FALSE,"F";#N/A,#N/A,FALSE,"AA";#N/A,#N/A,FALSE,"BB";#N/A,#N/A,FALSE,"CC";#N/A,#N/A,FALSE,"DD";#N/A,#N/A,FALSE,"EE";#N/A,#N/A,FALSE,"FF";#N/A,#N/A,FALSE,"PL10";#N/A,#N/A,FALSE,"PL20";#N/A,#N/A,FALSE,"PL30"}</definedName>
    <definedName name="mvcx"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MXL" hidden="1">{#N/A,#N/A,FALSE,"인원";#N/A,#N/A,FALSE,"비용2";#N/A,#N/A,FALSE,"비용1";#N/A,#N/A,FALSE,"비용";#N/A,#N/A,FALSE,"보증2";#N/A,#N/A,FALSE,"보증1";#N/A,#N/A,FALSE,"보증";#N/A,#N/A,FALSE,"손익1";#N/A,#N/A,FALSE,"손익";#N/A,#N/A,FALSE,"부서별매출";#N/A,#N/A,FALSE,"매출"}</definedName>
    <definedName name="Ｎ" hidden="1">{#N/A,#N/A,FALSE,"Sheet6 (24)"}</definedName>
    <definedName name="n\" hidden="1">{#N/A,#N/A,FALSE,"Projections";#N/A,#N/A,FALSE,"Multiples Valuation";#N/A,#N/A,FALSE,"LBO";#N/A,#N/A,FALSE,"Multiples_Sensitivity";#N/A,#N/A,FALSE,"Summary"}</definedName>
    <definedName name="N_4" hidden="1">{"DJH3",#N/A,FALSE,"PFL00805";"PJB3",#N/A,FALSE,"PFL00805";"JMD3",#N/A,FALSE,"PFL00805";"DNB3",#N/A,FALSE,"PFL00805";"MJP3",#N/A,FALSE,"PFL00805";"RAB3",#N/A,FALSE,"PFL00805";"GJW3",#N/A,FALSE,"PFL00805";"MASTER3",#N/A,FALSE,"PFL00805"}</definedName>
    <definedName name="N_4_1" hidden="1">{"DJH3",#N/A,FALSE,"PFL00805";"PJB3",#N/A,FALSE,"PFL00805";"JMD3",#N/A,FALSE,"PFL00805";"DNB3",#N/A,FALSE,"PFL00805";"MJP3",#N/A,FALSE,"PFL00805";"RAB3",#N/A,FALSE,"PFL00805";"GJW3",#N/A,FALSE,"PFL00805";"MASTER3",#N/A,FALSE,"PFL00805"}</definedName>
    <definedName name="N_4_2" hidden="1">{"DJH3",#N/A,FALSE,"PFL00805";"PJB3",#N/A,FALSE,"PFL00805";"JMD3",#N/A,FALSE,"PFL00805";"DNB3",#N/A,FALSE,"PFL00805";"MJP3",#N/A,FALSE,"PFL00805";"RAB3",#N/A,FALSE,"PFL00805";"GJW3",#N/A,FALSE,"PFL00805";"MASTER3",#N/A,FALSE,"PFL00805"}</definedName>
    <definedName name="N_4_3" hidden="1">{"DJH3",#N/A,FALSE,"PFL00805";"PJB3",#N/A,FALSE,"PFL00805";"JMD3",#N/A,FALSE,"PFL00805";"DNB3",#N/A,FALSE,"PFL00805";"MJP3",#N/A,FALSE,"PFL00805";"RAB3",#N/A,FALSE,"PFL00805";"GJW3",#N/A,FALSE,"PFL00805";"MASTER3",#N/A,FALSE,"PFL00805"}</definedName>
    <definedName name="N_4_4" hidden="1">{"DJH3",#N/A,FALSE,"PFL00805";"PJB3",#N/A,FALSE,"PFL00805";"JMD3",#N/A,FALSE,"PFL00805";"DNB3",#N/A,FALSE,"PFL00805";"MJP3",#N/A,FALSE,"PFL00805";"RAB3",#N/A,FALSE,"PFL00805";"GJW3",#N/A,FALSE,"PFL00805";"MASTER3",#N/A,FALSE,"PFL00805"}</definedName>
    <definedName name="N_4_5" hidden="1">{"DJH3",#N/A,FALSE,"PFL00805";"PJB3",#N/A,FALSE,"PFL00805";"JMD3",#N/A,FALSE,"PFL00805";"DNB3",#N/A,FALSE,"PFL00805";"MJP3",#N/A,FALSE,"PFL00805";"RAB3",#N/A,FALSE,"PFL00805";"GJW3",#N/A,FALSE,"PFL00805";"MASTER3",#N/A,FALSE,"PFL00805"}</definedName>
    <definedName name="N_5" hidden="1">{"DJH3",#N/A,FALSE,"PFL00805";"PJB3",#N/A,FALSE,"PFL00805";"JMD3",#N/A,FALSE,"PFL00805";"DNB3",#N/A,FALSE,"PFL00805";"MJP3",#N/A,FALSE,"PFL00805";"RAB3",#N/A,FALSE,"PFL00805";"GJW3",#N/A,FALSE,"PFL00805";"MASTER3",#N/A,FALSE,"PFL00805"}</definedName>
    <definedName name="N_5_1" hidden="1">{"DJH3",#N/A,FALSE,"PFL00805";"PJB3",#N/A,FALSE,"PFL00805";"JMD3",#N/A,FALSE,"PFL00805";"DNB3",#N/A,FALSE,"PFL00805";"MJP3",#N/A,FALSE,"PFL00805";"RAB3",#N/A,FALSE,"PFL00805";"GJW3",#N/A,FALSE,"PFL00805";"MASTER3",#N/A,FALSE,"PFL00805"}</definedName>
    <definedName name="N_5_2" hidden="1">{"DJH3",#N/A,FALSE,"PFL00805";"PJB3",#N/A,FALSE,"PFL00805";"JMD3",#N/A,FALSE,"PFL00805";"DNB3",#N/A,FALSE,"PFL00805";"MJP3",#N/A,FALSE,"PFL00805";"RAB3",#N/A,FALSE,"PFL00805";"GJW3",#N/A,FALSE,"PFL00805";"MASTER3",#N/A,FALSE,"PFL00805"}</definedName>
    <definedName name="N_5_3" hidden="1">{"DJH3",#N/A,FALSE,"PFL00805";"PJB3",#N/A,FALSE,"PFL00805";"JMD3",#N/A,FALSE,"PFL00805";"DNB3",#N/A,FALSE,"PFL00805";"MJP3",#N/A,FALSE,"PFL00805";"RAB3",#N/A,FALSE,"PFL00805";"GJW3",#N/A,FALSE,"PFL00805";"MASTER3",#N/A,FALSE,"PFL00805"}</definedName>
    <definedName name="N_5_4" hidden="1">{"DJH3",#N/A,FALSE,"PFL00805";"PJB3",#N/A,FALSE,"PFL00805";"JMD3",#N/A,FALSE,"PFL00805";"DNB3",#N/A,FALSE,"PFL00805";"MJP3",#N/A,FALSE,"PFL00805";"RAB3",#N/A,FALSE,"PFL00805";"GJW3",#N/A,FALSE,"PFL00805";"MASTER3",#N/A,FALSE,"PFL00805"}</definedName>
    <definedName name="N_5_5" hidden="1">{"DJH3",#N/A,FALSE,"PFL00805";"PJB3",#N/A,FALSE,"PFL00805";"JMD3",#N/A,FALSE,"PFL00805";"DNB3",#N/A,FALSE,"PFL00805";"MJP3",#N/A,FALSE,"PFL00805";"RAB3",#N/A,FALSE,"PFL00805";"GJW3",#N/A,FALSE,"PFL00805";"MASTER3",#N/A,FALSE,"PFL00805"}</definedName>
    <definedName name="namea" hidden="1">{#N/A,#N/A,FALSE,"DCF comm";#N/A,#N/A,FALSE,"DCF2";#N/A,#N/A,FALSE,"Relief Fr Royalty";#N/A,#N/A,FALSE,"Asset Charges";#N/A,#N/A,FALSE,"Workforce";#N/A,#N/A,FALSE,"WACC Recon"}</definedName>
    <definedName name="nanananna" hidden="1">#REF!</definedName>
    <definedName name="nanda" hidden="1">{#N/A,#N/A,FALSE,"Staffnos &amp; cost"}</definedName>
    <definedName name="nanda_1" hidden="1">{#N/A,#N/A,FALSE,"Staffnos &amp; cost"}</definedName>
    <definedName name="narayan" hidden="1">{"SUMMARY",#N/A,FALSE,"Summary"}</definedName>
    <definedName name="narayan_1" hidden="1">{"SUMMARY",#N/A,FALSE,"Summary"}</definedName>
    <definedName name="narayan_2" hidden="1">{"SUMMARY",#N/A,FALSE,"Summary"}</definedName>
    <definedName name="navneet" hidden="1">{"'Sheet3'!$A$1:$B$30"}</definedName>
    <definedName name="navneet_1" hidden="1">{"'Sheet3'!$A$1:$B$30"}</definedName>
    <definedName name="NB" hidden="1">{"'Sheet1'!$L$16"}</definedName>
    <definedName name="NB_1" hidden="1">{"'Sheet1'!$L$16"}</definedName>
    <definedName name="nbh" hidden="1">{#N/A,#N/A,FALSE,"Staffnos &amp; cost"}</definedName>
    <definedName name="nbh_1" hidden="1">{#N/A,#N/A,FALSE,"Staffnos &amp; cost"}</definedName>
    <definedName name="NBM" hidden="1">{#N/A,#N/A,FALSE,"인원";#N/A,#N/A,FALSE,"비용2";#N/A,#N/A,FALSE,"비용1";#N/A,#N/A,FALSE,"비용";#N/A,#N/A,FALSE,"보증2";#N/A,#N/A,FALSE,"보증1";#N/A,#N/A,FALSE,"보증";#N/A,#N/A,FALSE,"손익1";#N/A,#N/A,FALSE,"손익";#N/A,#N/A,FALSE,"부서별매출";#N/A,#N/A,FALSE,"매출"}</definedName>
    <definedName name="ndjc" hidden="1">{#N/A,#N/A,FALSE,"AUDIT-MWOS"}</definedName>
    <definedName name="ndjc_1" hidden="1">{#N/A,#N/A,FALSE,"AUDIT-MWOS"}</definedName>
    <definedName name="N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EW_1" hidden="1">{"letter",#N/A,FALSE,"Letter";"amort",#N/A,FALSE,"Amort"}</definedName>
    <definedName name="NEW_2" hidden="1">{"letter",#N/A,FALSE,"Letter";"amort",#N/A,FALSE,"Amort"}</definedName>
    <definedName name="NEW_2_1" hidden="1">{"letter",#N/A,FALSE,"Letter";"amort",#N/A,FALSE,"Amort"}</definedName>
    <definedName name="NEW_2_1_1" hidden="1">{"letter",#N/A,FALSE,"Letter";"amort",#N/A,FALSE,"Amort"}</definedName>
    <definedName name="NEW_2_1_2" hidden="1">{"letter",#N/A,FALSE,"Letter";"amort",#N/A,FALSE,"Amort"}</definedName>
    <definedName name="NEW_2_2" hidden="1">{"letter",#N/A,FALSE,"Letter";"amort",#N/A,FALSE,"Amort"}</definedName>
    <definedName name="NEW_2_3" hidden="1">{"letter",#N/A,FALSE,"Letter";"amort",#N/A,FALSE,"Amort"}</definedName>
    <definedName name="NEW_3" hidden="1">{"letter",#N/A,FALSE,"Letter";"amort",#N/A,FALSE,"Amort"}</definedName>
    <definedName name="NEW_3_1" hidden="1">{"letter",#N/A,FALSE,"Letter";"amort",#N/A,FALSE,"Amort"}</definedName>
    <definedName name="NEW_3_2" hidden="1">{"letter",#N/A,FALSE,"Letter";"amort",#N/A,FALSE,"Amort"}</definedName>
    <definedName name="NEW_4" hidden="1">{"letter",#N/A,FALSE,"Letter";"amort",#N/A,FALSE,"Amort"}</definedName>
    <definedName name="NEW_COLUMN_3" hidden="1">#REF!</definedName>
    <definedName name="New_nmkmksm12" hidden="1">{#N/A,#N/A,FALSE,"Staffnos &amp; cost"}</definedName>
    <definedName name="New_nmkmksm12_1" hidden="1">{#N/A,#N/A,FALSE,"Staffnos &amp; cost"}</definedName>
    <definedName name="newbel" hidden="1">{"IS",#N/A,FALSE,"IS";"RPTIS",#N/A,FALSE,"RPTIS";"STATS",#N/A,FALSE,"STATS";"CELL",#N/A,FALSE,"CELL";"BS",#N/A,FALSE,"BS"}</definedName>
    <definedName name="newbel1" hidden="1">{"IS",#N/A,FALSE,"IS";"RPTIS",#N/A,FALSE,"RPTIS";"STATS",#N/A,FALSE,"STATS";"CELL",#N/A,FALSE,"CELL";"BS",#N/A,FALSE,"BS"}</definedName>
    <definedName name="Newcap" hidden="1">{"'2ND_QUAR'!$A$1:$P$106"}</definedName>
    <definedName name="newdata" hidden="1">{"PAGE 1",#N/A,FALSE,"WEST_OT"}</definedName>
    <definedName name="newdata2" hidden="1">{"PAGE 1",#N/A,FALSE,"WEST_OT"}</definedName>
    <definedName name="newDC" hidden="1">{#N/A,#N/A,TRUE,"Cover sheet";#N/A,#N/A,TRUE,"DCF analysis";#N/A,#N/A,TRUE,"WACC calculation"}</definedName>
    <definedName name="NEWENG" hidden="1">{#N/A,#N/A,FALSE,"Sheet6 (24)"}</definedName>
    <definedName name="NEWENG1" hidden="1">{#N/A,#N/A,FALSE,"Sheet6 (24)"}</definedName>
    <definedName name="newframe" hidden="1">#REF!</definedName>
    <definedName name="NewRange" hidden="1">#REF!</definedName>
    <definedName name="NEW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f" hidden="1">{#N/A,#N/A,FALSE,"Staffnos &amp; cost"}</definedName>
    <definedName name="nf_1" hidden="1">{#N/A,#N/A,FALSE,"Staffnos &amp; cost"}</definedName>
    <definedName name="NFG" hidden="1">{"'매출계획'!$D$2"}</definedName>
    <definedName name="nfj" hidden="1">{#N/A,#N/A,FALSE,"Staffnos &amp; cost"}</definedName>
    <definedName name="nfj_1" hidden="1">{#N/A,#N/A,FALSE,"Staffnos &amp; cost"}</definedName>
    <definedName name="N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NGF" hidden="1">{"'매출계획'!$D$2"}</definedName>
    <definedName name="NGFHFG" hidden="1">{#N/A,#N/A,FALSE,"PGW"}</definedName>
    <definedName name="ngr" hidden="1">{#N/A,#N/A,FALSE,"SUMMARY REPORT"}</definedName>
    <definedName name="nhd"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nhi" hidden="1">{#N/A,#N/A,FALSE,"COMP"}</definedName>
    <definedName name="nhn" hidden="1">{#N/A,#N/A,FALSE,"COMP"}</definedName>
    <definedName name="nht" hidden="1">{#N/A,#N/A,FALSE,"SUMMARY REPORT"}</definedName>
    <definedName name="nhu" hidden="1">{#N/A,#N/A,FALSE,"SUMMARY REPORT"}</definedName>
    <definedName name="nhyu" hidden="1">{#N/A,#N/A,TRUE,"Y생산";#N/A,#N/A,TRUE,"Y판매";#N/A,#N/A,TRUE,"Y총물량";#N/A,#N/A,TRUE,"Y능력";#N/A,#N/A,TRUE,"YKD"}</definedName>
    <definedName name="NICLOLE" hidden="1">{"PRIMAT",#N/A,FALSE,"ECOINDBP"}</definedName>
    <definedName name="NimAmort" hidden="1">{#N/A,#N/A,TRUE,"SUMMARY";#N/A,#N/A,TRUE,"Unsettled Deal IO";#N/A,#N/A,TRUE,"Treasury Options";#N/A,#N/A,TRUE,"CMT Floors";#N/A,#N/A,TRUE,"Pipeline";#N/A,#N/A,TRUE,"MBS Deriv";#N/A,#N/A,TRUE,"Swap";#N/A,#N/A,TRUE,"Portfolio";#N/A,#N/A,TRUE,"Portfolio Transfer";#N/A,#N/A,TRUE,"Non-INMC Subs"}</definedName>
    <definedName name="Nimboun" hidden="1">{#N/A,#N/A,TRUE,"SUMMARY";#N/A,#N/A,TRUE,"Unsettled Deal IO";#N/A,#N/A,TRUE,"Treasury Options";#N/A,#N/A,TRUE,"CMT Floors";#N/A,#N/A,TRUE,"Pipeline";#N/A,#N/A,TRUE,"MBS Deriv";#N/A,#N/A,TRUE,"Swap";#N/A,#N/A,TRUE,"Portfolio";#N/A,#N/A,TRUE,"Portfolio Transfer";#N/A,#N/A,TRUE,"Non-INMC Subs"}</definedName>
    <definedName name="nis" hidden="1">#REF!</definedName>
    <definedName name="Nitin" hidden="1">#REF!</definedName>
    <definedName name="nitin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LGeXToEUR" localSheetId="9" hidden="1">1/EUReXToNLG</definedName>
    <definedName name="NLGeXToEUR" hidden="1">1/EUReXToNLG</definedName>
    <definedName name="nmm" hidden="1">{#N/A,#N/A,FALSE,"SUMMARY REPORT"}</definedName>
    <definedName name="nnmi"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nmi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nn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nnn_1" hidden="1">{#N/A,#N/A,FALSE,"Staffnos &amp; cost"}</definedName>
    <definedName name="nnnb" hidden="1">{"consolidated",#N/A,FALSE,"Sheet1";"cms",#N/A,FALSE,"Sheet1";"fse",#N/A,FALSE,"Sheet1"}</definedName>
    <definedName name="nnnn"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nnnn"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nnnn"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nnnn"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nnnn"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nnnnnnnnnn" hidden="1">{#N/A,#N/A,FALSE,"Status of Projects";#N/A,#N/A,FALSE,"CEA-TEC";#N/A,#N/A,FALSE,"U-Constr.";#N/A,#N/A,FALSE,"summary";#N/A,#N/A,FALSE,"PPP-3 yrs"}</definedName>
    <definedName name="nnnnnnnnnnnnnnnnnnnnnn" hidden="1">{"FORNDV",#N/A,FALSE,"Sheet1"}</definedName>
    <definedName name="nnnnnnnnnnnnnnnnnnnnnnnnnnnnnnnnnnnnnnnnnnnnnnnnnnnnnnnnnnnnnnnnnnnnnnnnnnnnnnnn" hidden="1">{#N/A,#N/A,FALSE,"Staffnos &amp; cost"}</definedName>
    <definedName name="nnnnnnnnnnnnnnnnnnnnnnnnnnnnnnnnnnnnnnnnnnnnnnnnnnnnnnnnnnnnnnnnnnnnnnnnnnnnnnnn_1" hidden="1">{#N/A,#N/A,FALSE,"Staffnos &amp; cost"}</definedName>
    <definedName name="noidea" hidden="1">{#N/A,#N/A,FALSE,"Calc";#N/A,#N/A,FALSE,"Sensitivity";#N/A,#N/A,FALSE,"LT Earn.Dil.";#N/A,#N/A,FALSE,"Dil. AVP"}</definedName>
    <definedName name="NOIDEA2" hidden="1">{#N/A,#N/A,FALSE,"Calc";#N/A,#N/A,FALSE,"Sensitivity";#N/A,#N/A,FALSE,"LT Earn.Dil.";#N/A,#N/A,FALSE,"Dil. AVP"}</definedName>
    <definedName name="notcovered"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NotUse" hidden="1">{"'ตัวอย่าง'!$A$1:$O$21"}</definedName>
    <definedName name="NovypivotpreCCbezCoC" hidden="1">#N/A</definedName>
    <definedName name="nre" hidden="1">{#N/A,#N/A,FALSE,"인원";#N/A,#N/A,FALSE,"비용2";#N/A,#N/A,FALSE,"비용1";#N/A,#N/A,FALSE,"비용";#N/A,#N/A,FALSE,"보증2";#N/A,#N/A,FALSE,"보증1";#N/A,#N/A,FALSE,"보증";#N/A,#N/A,FALSE,"손익1";#N/A,#N/A,FALSE,"손익";#N/A,#N/A,FALSE,"부서별매출";#N/A,#N/A,FALSE,"매출"}</definedName>
    <definedName name="NRPSW" localSheetId="18"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NRPSW" localSheetId="1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NRPSW" localSheetId="0"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NRPSW" localSheetId="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NRPSW"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nrw" hidden="1">{#N/A,#N/A,FALSE,"SUMMARY REPORT"}</definedName>
    <definedName name="NSS_Capex_Details" hidden="1">{#N/A,#N/A,FALSE,"Staffnos &amp; cost"}</definedName>
    <definedName name="nszgd" hidden="1">{#N/A,#N/A,FALSE,"Assets"}</definedName>
    <definedName name="nszgd_1" hidden="1">{#N/A,#N/A,FALSE,"Assets"}</definedName>
    <definedName name="ntr" hidden="1">{#N/A,#N/A,FALSE,"SUMMARY REPORT"}</definedName>
    <definedName name="Number2" hidden="1">{#N/A,#N/A,FALSE,"Highlights";#N/A,#N/A,FALSE,"Income";#N/A,#N/A,FALSE,"Revenue";#N/A,#N/A,FALSE,"Expenses";#N/A,#N/A,FALSE,"Provisions";#N/A,#N/A,FALSE,"Income % of Revenue";#N/A,#N/A,FALSE,"Comp % of Revenue";#N/A,#N/A,FALSE,"DBNA ROE";#N/A,#N/A,FALSE,"ROE by Product"}</definedName>
    <definedName name="Number2_1" hidden="1">{#N/A,#N/A,FALSE,"Highlights";#N/A,#N/A,FALSE,"Income";#N/A,#N/A,FALSE,"Revenue";#N/A,#N/A,FALSE,"Expenses";#N/A,#N/A,FALSE,"Provisions";#N/A,#N/A,FALSE,"Income % of Revenue";#N/A,#N/A,FALSE,"Comp % of Revenue";#N/A,#N/A,FALSE,"DBNA ROE";#N/A,#N/A,FALSE,"ROE by Product"}</definedName>
    <definedName name="nuov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Ｏ" hidden="1">{#N/A,#N/A,FALSE,"Sheet6 (24)"}</definedName>
    <definedName name="OBAT" hidden="1">#REF!</definedName>
    <definedName name="oct" hidden="1">{#N/A,#N/A,FALSE,"Cash Flows";#N/A,#N/A,FALSE,"Fixed Assets";#N/A,#N/A,FALSE,"Balance Sheet";#N/A,#N/A,FALSE,"P &amp; L"}</definedName>
    <definedName name="Oct.10" hidden="1">{#N/A,#N/A,FALSE,"196126-0690";#N/A,#N/A,FALSE,"196126-0690";#N/A,#N/A,FALSE,"1961165-0201"}</definedName>
    <definedName name="od" hidden="1">{#N/A,#N/A,TRUE,"4-12 '03"}</definedName>
    <definedName name="OILKULY" hidden="1">{#N/A,#N/A,FALSE,"PMTABB";#N/A,#N/A,FALSE,"PMTABB"}</definedName>
    <definedName name="oinbe" hidden="1">#REF!</definedName>
    <definedName name="ois." hidden="1">{#N/A,#N/A,FALSE,"A_D";#N/A,#N/A,FALSE,"WACC";#N/A,#N/A,FALSE,"DCF";#N/A,#N/A,FALSE,"A";#N/A,#N/A,FALSE,"LBO";#N/A,#N/A,FALSE,"C";#N/A,#N/A,FALSE,"impd";#N/A,#N/A,FALSE,"comps"}</definedName>
    <definedName name="oiu" hidden="1">{#N/A,#N/A,FALSE,"SUMMARY REPORT"}</definedName>
    <definedName name="oiu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jn" hidden="1">{#N/A,#N/A,FALSE,"SUMMARY REPORT"}</definedName>
    <definedName name="OK" hidden="1">{#N/A,#N/A,FALSE,"Staffnos &amp; cost"}</definedName>
    <definedName name="OK_1" hidden="1">{#N/A,#N/A,FALSE,"Staffnos &amp; cost"}</definedName>
    <definedName name="OK_2" hidden="1">{#N/A,#N/A,FALSE,"Staffnos &amp; cost"}</definedName>
    <definedName name="OK_3" hidden="1">{#N/A,#N/A,FALSE,"Staffnos &amp; cost"}</definedName>
    <definedName name="OK_4" hidden="1">{#N/A,#N/A,FALSE,"Staffnos &amp; cost"}</definedName>
    <definedName name="OK_5" hidden="1">{#N/A,#N/A,FALSE,"Staffnos &amp; cost"}</definedName>
    <definedName name="okay" hidden="1">{#N/A,"Store 1",FALSE,"Store";#N/A,"Store 2",FALSE,"Store"}</definedName>
    <definedName name="ok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KL" hidden="1">{"DJH3",#N/A,FALSE,"PFL00805";"PJB3",#N/A,FALSE,"PFL00805";"JMD3",#N/A,FALSE,"PFL00805";"DNB3",#N/A,FALSE,"PFL00805";"MJP3",#N/A,FALSE,"PFL00805";"RAB3",#N/A,FALSE,"PFL00805";"GJW3",#N/A,FALSE,"PFL00805";"MASTER3",#N/A,FALSE,"PFL00805"}</definedName>
    <definedName name="OKL_1" hidden="1">{"DJH3",#N/A,FALSE,"PFL00805";"PJB3",#N/A,FALSE,"PFL00805";"JMD3",#N/A,FALSE,"PFL00805";"DNB3",#N/A,FALSE,"PFL00805";"MJP3",#N/A,FALSE,"PFL00805";"RAB3",#N/A,FALSE,"PFL00805";"GJW3",#N/A,FALSE,"PFL00805";"MASTER3",#N/A,FALSE,"PFL00805"}</definedName>
    <definedName name="OKL_1_1" hidden="1">{"DJH3",#N/A,FALSE,"PFL00805";"PJB3",#N/A,FALSE,"PFL00805";"JMD3",#N/A,FALSE,"PFL00805";"DNB3",#N/A,FALSE,"PFL00805";"MJP3",#N/A,FALSE,"PFL00805";"RAB3",#N/A,FALSE,"PFL00805";"GJW3",#N/A,FALSE,"PFL00805";"MASTER3",#N/A,FALSE,"PFL00805"}</definedName>
    <definedName name="OKL_1_2" hidden="1">{"DJH3",#N/A,FALSE,"PFL00805";"PJB3",#N/A,FALSE,"PFL00805";"JMD3",#N/A,FALSE,"PFL00805";"DNB3",#N/A,FALSE,"PFL00805";"MJP3",#N/A,FALSE,"PFL00805";"RAB3",#N/A,FALSE,"PFL00805";"GJW3",#N/A,FALSE,"PFL00805";"MASTER3",#N/A,FALSE,"PFL00805"}</definedName>
    <definedName name="OKL_1_3" hidden="1">{"DJH3",#N/A,FALSE,"PFL00805";"PJB3",#N/A,FALSE,"PFL00805";"JMD3",#N/A,FALSE,"PFL00805";"DNB3",#N/A,FALSE,"PFL00805";"MJP3",#N/A,FALSE,"PFL00805";"RAB3",#N/A,FALSE,"PFL00805";"GJW3",#N/A,FALSE,"PFL00805";"MASTER3",#N/A,FALSE,"PFL00805"}</definedName>
    <definedName name="OKL_1_4" hidden="1">{"DJH3",#N/A,FALSE,"PFL00805";"PJB3",#N/A,FALSE,"PFL00805";"JMD3",#N/A,FALSE,"PFL00805";"DNB3",#N/A,FALSE,"PFL00805";"MJP3",#N/A,FALSE,"PFL00805";"RAB3",#N/A,FALSE,"PFL00805";"GJW3",#N/A,FALSE,"PFL00805";"MASTER3",#N/A,FALSE,"PFL00805"}</definedName>
    <definedName name="OKL_1_5" hidden="1">{"DJH3",#N/A,FALSE,"PFL00805";"PJB3",#N/A,FALSE,"PFL00805";"JMD3",#N/A,FALSE,"PFL00805";"DNB3",#N/A,FALSE,"PFL00805";"MJP3",#N/A,FALSE,"PFL00805";"RAB3",#N/A,FALSE,"PFL00805";"GJW3",#N/A,FALSE,"PFL00805";"MASTER3",#N/A,FALSE,"PFL00805"}</definedName>
    <definedName name="OKL_2" hidden="1">{"DJH3",#N/A,FALSE,"PFL00805";"PJB3",#N/A,FALSE,"PFL00805";"JMD3",#N/A,FALSE,"PFL00805";"DNB3",#N/A,FALSE,"PFL00805";"MJP3",#N/A,FALSE,"PFL00805";"RAB3",#N/A,FALSE,"PFL00805";"GJW3",#N/A,FALSE,"PFL00805";"MASTER3",#N/A,FALSE,"PFL00805"}</definedName>
    <definedName name="OKL_2_1" hidden="1">{"DJH3",#N/A,FALSE,"PFL00805";"PJB3",#N/A,FALSE,"PFL00805";"JMD3",#N/A,FALSE,"PFL00805";"DNB3",#N/A,FALSE,"PFL00805";"MJP3",#N/A,FALSE,"PFL00805";"RAB3",#N/A,FALSE,"PFL00805";"GJW3",#N/A,FALSE,"PFL00805";"MASTER3",#N/A,FALSE,"PFL00805"}</definedName>
    <definedName name="OKL_2_2" hidden="1">{"DJH3",#N/A,FALSE,"PFL00805";"PJB3",#N/A,FALSE,"PFL00805";"JMD3",#N/A,FALSE,"PFL00805";"DNB3",#N/A,FALSE,"PFL00805";"MJP3",#N/A,FALSE,"PFL00805";"RAB3",#N/A,FALSE,"PFL00805";"GJW3",#N/A,FALSE,"PFL00805";"MASTER3",#N/A,FALSE,"PFL00805"}</definedName>
    <definedName name="OKL_2_3" hidden="1">{"DJH3",#N/A,FALSE,"PFL00805";"PJB3",#N/A,FALSE,"PFL00805";"JMD3",#N/A,FALSE,"PFL00805";"DNB3",#N/A,FALSE,"PFL00805";"MJP3",#N/A,FALSE,"PFL00805";"RAB3",#N/A,FALSE,"PFL00805";"GJW3",#N/A,FALSE,"PFL00805";"MASTER3",#N/A,FALSE,"PFL00805"}</definedName>
    <definedName name="OKL_2_4" hidden="1">{"DJH3",#N/A,FALSE,"PFL00805";"PJB3",#N/A,FALSE,"PFL00805";"JMD3",#N/A,FALSE,"PFL00805";"DNB3",#N/A,FALSE,"PFL00805";"MJP3",#N/A,FALSE,"PFL00805";"RAB3",#N/A,FALSE,"PFL00805";"GJW3",#N/A,FALSE,"PFL00805";"MASTER3",#N/A,FALSE,"PFL00805"}</definedName>
    <definedName name="OKL_2_5" hidden="1">{"DJH3",#N/A,FALSE,"PFL00805";"PJB3",#N/A,FALSE,"PFL00805";"JMD3",#N/A,FALSE,"PFL00805";"DNB3",#N/A,FALSE,"PFL00805";"MJP3",#N/A,FALSE,"PFL00805";"RAB3",#N/A,FALSE,"PFL00805";"GJW3",#N/A,FALSE,"PFL00805";"MASTER3",#N/A,FALSE,"PFL00805"}</definedName>
    <definedName name="OKL_3" hidden="1">{"DJH3",#N/A,FALSE,"PFL00805";"PJB3",#N/A,FALSE,"PFL00805";"JMD3",#N/A,FALSE,"PFL00805";"DNB3",#N/A,FALSE,"PFL00805";"MJP3",#N/A,FALSE,"PFL00805";"RAB3",#N/A,FALSE,"PFL00805";"GJW3",#N/A,FALSE,"PFL00805";"MASTER3",#N/A,FALSE,"PFL00805"}</definedName>
    <definedName name="OKL_4" hidden="1">{"DJH3",#N/A,FALSE,"PFL00805";"PJB3",#N/A,FALSE,"PFL00805";"JMD3",#N/A,FALSE,"PFL00805";"DNB3",#N/A,FALSE,"PFL00805";"MJP3",#N/A,FALSE,"PFL00805";"RAB3",#N/A,FALSE,"PFL00805";"GJW3",#N/A,FALSE,"PFL00805";"MASTER3",#N/A,FALSE,"PFL00805"}</definedName>
    <definedName name="OKL_5" hidden="1">{"DJH3",#N/A,FALSE,"PFL00805";"PJB3",#N/A,FALSE,"PFL00805";"JMD3",#N/A,FALSE,"PFL00805";"DNB3",#N/A,FALSE,"PFL00805";"MJP3",#N/A,FALSE,"PFL00805";"RAB3",#N/A,FALSE,"PFL00805";"GJW3",#N/A,FALSE,"PFL00805";"MASTER3",#N/A,FALSE,"PFL00805"}</definedName>
    <definedName name="oku" hidden="1">{"equity comps",#N/A,FALSE,"CS Comps";"equity comps",#N/A,FALSE,"PS Comps";"equity comps",#N/A,FALSE,"GIC_Comps";"equity comps",#N/A,FALSE,"GIC2_Comps";"debt comps",#N/A,FALSE,"CS Comps";"debt comps",#N/A,FALSE,"PS Comps";"debt comps",#N/A,FALSE,"GIC_Comps";"debt comps",#N/A,FALSE,"GIC2_Comps"}</definedName>
    <definedName name="old"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old"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old"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old"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old"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olddata" hidden="1">{"PAGE 1",#N/A,FALSE,"WEST_OT"}</definedName>
    <definedName name="olddata1" hidden="1">{"PAGE 1",#N/A,FALSE,"WEST_OT"}</definedName>
    <definedName name="olddata2" hidden="1">{"PAGE 1",#N/A,FALSE,"WEST_OT"}</definedName>
    <definedName name="olddata3" hidden="1">{"PAGE 1",#N/A,FALSE,"WEST_OT"}</definedName>
    <definedName name="olk" localSheetId="18" hidden="1">{"summary",#N/A,FALSE,"2000 vs 1999";"detail",#N/A,FALSE,"2000 vs 1999"}</definedName>
    <definedName name="olk" localSheetId="15" hidden="1">{"summary",#N/A,FALSE,"2000 vs 1999";"detail",#N/A,FALSE,"2000 vs 1999"}</definedName>
    <definedName name="olk" localSheetId="0" hidden="1">{"summary",#N/A,FALSE,"2000 vs 1999";"detail",#N/A,FALSE,"2000 vs 1999"}</definedName>
    <definedName name="olk" localSheetId="20"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olk" localSheetId="2" hidden="1">{"summary",#N/A,FALSE,"2000 vs 1999";"detail",#N/A,FALSE,"2000 vs 1999"}</definedName>
    <definedName name="olk" hidden="1">{"summary",#N/A,FALSE,"2000 vs 1999";"detail",#N/A,FALSE,"2000 vs 1999"}</definedName>
    <definedName name="OMSET" hidden="1">#REF!</definedName>
    <definedName name="omsetdes" hidden="1">#REF!</definedName>
    <definedName name="OMY"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NYX19970501222055" hidden="1">#REF!</definedName>
    <definedName name="ONYX19970501222155" hidden="1">#REF!</definedName>
    <definedName name="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LPI"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OOO" hidden="1">{#N/A,#N/A,FALSE,"Sheet6 (24)"}</definedName>
    <definedName name="ooooo" hidden="1">{#N/A,#N/A,FALSE,"Calc";#N/A,#N/A,FALSE,"Sensitivity";#N/A,#N/A,FALSE,"LT Earn.Dil.";#N/A,#N/A,FALSE,"Dil. AVP"}</definedName>
    <definedName name="OOOOOOO"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oooooooooooo" hidden="1">{#N/A,#N/A,TRUE,"Cover sheet";#N/A,#N/A,TRUE,"Summary";#N/A,#N/A,TRUE,"Key Assumptions";#N/A,#N/A,TRUE,"Profit &amp; Loss";#N/A,#N/A,TRUE,"Balance Sheet";#N/A,#N/A,TRUE,"Cashflow";#N/A,#N/A,TRUE,"IRR";#N/A,#N/A,TRUE,"Ratios";#N/A,#N/A,TRUE,"Debt analysis"}</definedName>
    <definedName name="open" hidden="1">{"plansummary",#N/A,FALSE,"PlanSummary";"sales",#N/A,FALSE,"Sales Rec";"productivity",#N/A,FALSE,"Productivity Rec";"capitalspending",#N/A,FALSE,"Capital Spending"}</definedName>
    <definedName name="open_1" hidden="1">{"plansummary",#N/A,FALSE,"PlanSummary";"sales",#N/A,FALSE,"Sales Rec";"productivity",#N/A,FALSE,"Productivity Rec";"capitalspending",#N/A,FALSE,"Capital Spending"}</definedName>
    <definedName name="Opening" hidden="1">{"plansummary",#N/A,FALSE,"PlanSummary";"sales",#N/A,FALSE,"Sales Rec";"productivity",#N/A,FALSE,"Productivity Rec";"capitalspending",#N/A,FALSE,"Capital Spending"}</definedName>
    <definedName name="Opening_1" hidden="1">{"plansummary",#N/A,FALSE,"PlanSummary";"sales",#N/A,FALSE,"Sales Rec";"productivity",#N/A,FALSE,"Productivity Rec";"capitalspending",#N/A,FALSE,"Capital Spending"}</definedName>
    <definedName name="OPERATING" hidden="1">{"'BGT2001'!$A$1:$AE$112"}</definedName>
    <definedName name="OPN" hidden="1">{#N/A,#N/A,FALSE,"SUMMARY REPORT"}</definedName>
    <definedName name="opopop" hidden="1">{#N/A,#N/A,TRUE,"index";#N/A,#N/A,TRUE,"Summary";#N/A,#N/A,TRUE,"Continuing Business";#N/A,#N/A,TRUE,"Disposals";#N/A,#N/A,TRUE,"Acquisitions";#N/A,#N/A,TRUE,"Actual &amp; Plan Reconciliation"}</definedName>
    <definedName name="OPS状況" hidden="1">#REF!</definedName>
    <definedName name="Order1" hidden="1">0</definedName>
    <definedName name="OrderTable" localSheetId="18" hidden="1">#REF!</definedName>
    <definedName name="OrderTable" localSheetId="15" hidden="1">#REF!</definedName>
    <definedName name="OrderTable" localSheetId="0" hidden="1">#REF!</definedName>
    <definedName name="OrderTable" localSheetId="2" hidden="1">#REF!</definedName>
    <definedName name="OrderTable" hidden="1">#REF!</definedName>
    <definedName name="ort" hidden="1">{#N/A,#N/A,FALSE,"AUDIT-MWOS"}</definedName>
    <definedName name="ort_1" hidden="1">{#N/A,#N/A,FALSE,"AUDIT-MWOS"}</definedName>
    <definedName name="OTHER1" hidden="1">{"PRIMAT",#N/A,FALSE,"ECOINDBP"}</definedName>
    <definedName name="Other3" hidden="1">#REF!</definedName>
    <definedName name="OtherExpData" hidden="1">#REF!</definedName>
    <definedName name="OtherRevData" hidden="1">#REF!</definedName>
    <definedName name="ouio" hidden="1">{#N/A,#N/A,FALSE,"RCC_cover";#N/A,#N/A,FALSE,"philoshophy";#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OUTSOURSED" hidden="1">#REF!</definedName>
    <definedName name="overheads" hidden="1">{#N/A,#N/A,FALSE,"RCM";#N/A,#N/A,FALSE,"TME";#N/A,#N/A,FALSE,"TCAR";#N/A,#N/A,FALSE,"TCM";#N/A,#N/A,FALSE,"TCO";#N/A,#N/A,FALSE,"ANG";#N/A,#N/A,FALSE,"LAS";#N/A,#N/A,FALSE,"POL";#N/A,#N/A,FALSE,"TTS";#N/A,#N/A,FALSE,"TTE";#N/A,#N/A,FALSE,"TMX";#N/A,#N/A,FALSE,"TDA";#N/A,#N/A,FALSE,"BC";#N/A,#N/A,FALSE,"AUX";#N/A,#N/A,FALSE,"AJU1";#N/A,#N/A,FALSE,"AJU2";#N/A,#N/A,FALSE,"AJU3"}</definedName>
    <definedName name="oweyt" hidden="1">{"REP1",#N/A,FALSE,"HSSA-LOG"}</definedName>
    <definedName name="oweyt_1" hidden="1">{"REP1",#N/A,FALSE,"HSSA-LOG"}</definedName>
    <definedName name="Ownership" hidden="1">OFFSET(#REF!,1,0)</definedName>
    <definedName name="oyuo" hidden="1">{#N/A,#N/A,TRUE,"Staffnos &amp; cost"}</definedName>
    <definedName name="oyuo_1" hidden="1">{#N/A,#N/A,TRUE,"Staffnos &amp; cost"}</definedName>
    <definedName name="P" hidden="1">{#N/A,#N/A,FALSE,"USMED 3";#N/A,#N/A,FALSE,"MARCHALLENGER 1";#N/A,#N/A,FALSE,"MARCHALLENGER 2";#N/A,#N/A,FALSE,"MARCHALLENGER 3";#N/A,#N/A,FALSE,"MARCHALLENGER 4"}</definedName>
    <definedName name="Ｐ" hidden="1">{#N/A,#N/A,FALSE,"Sheet6 (24)"}</definedName>
    <definedName name="p_1" hidden="1">{"'FY98 BP2'!$A$1:$K$27","'FY98 BP2'!$A$3:$K$27"}</definedName>
    <definedName name="p_2" hidden="1">{"'FY98 BP2'!$A$1:$K$27","'FY98 BP2'!$A$3:$K$27"}</definedName>
    <definedName name="p_3" hidden="1">{"'FY98 BP2'!$A$1:$K$27","'FY98 BP2'!$A$3:$K$27"}</definedName>
    <definedName name="p_4" hidden="1">{"'FY98 BP2'!$A$1:$K$27","'FY98 BP2'!$A$3:$K$27"}</definedName>
    <definedName name="P_loans" hidden="1">{"'kpi2-1'!$E$4"}</definedName>
    <definedName name="pa_1" hidden="1">{"DJH3",#N/A,FALSE,"PFL00805";"PJB3",#N/A,FALSE,"PFL00805";"JMD3",#N/A,FALSE,"PFL00805";"DNB3",#N/A,FALSE,"PFL00805";"MJP3",#N/A,FALSE,"PFL00805";"RAB3",#N/A,FALSE,"PFL00805";"GJW3",#N/A,FALSE,"PFL00805";"MASTER3",#N/A,FALSE,"PFL00805"}</definedName>
    <definedName name="pa_1_1" hidden="1">{"DJH3",#N/A,FALSE,"PFL00805";"PJB3",#N/A,FALSE,"PFL00805";"JMD3",#N/A,FALSE,"PFL00805";"DNB3",#N/A,FALSE,"PFL00805";"MJP3",#N/A,FALSE,"PFL00805";"RAB3",#N/A,FALSE,"PFL00805";"GJW3",#N/A,FALSE,"PFL00805";"MASTER3",#N/A,FALSE,"PFL00805"}</definedName>
    <definedName name="pa_1_1_1" hidden="1">{"DJH3",#N/A,FALSE,"PFL00805";"PJB3",#N/A,FALSE,"PFL00805";"JMD3",#N/A,FALSE,"PFL00805";"DNB3",#N/A,FALSE,"PFL00805";"MJP3",#N/A,FALSE,"PFL00805";"RAB3",#N/A,FALSE,"PFL00805";"GJW3",#N/A,FALSE,"PFL00805";"MASTER3",#N/A,FALSE,"PFL00805"}</definedName>
    <definedName name="pa_1_1_2" hidden="1">{"DJH3",#N/A,FALSE,"PFL00805";"PJB3",#N/A,FALSE,"PFL00805";"JMD3",#N/A,FALSE,"PFL00805";"DNB3",#N/A,FALSE,"PFL00805";"MJP3",#N/A,FALSE,"PFL00805";"RAB3",#N/A,FALSE,"PFL00805";"GJW3",#N/A,FALSE,"PFL00805";"MASTER3",#N/A,FALSE,"PFL00805"}</definedName>
    <definedName name="pa_1_1_3" hidden="1">{"DJH3",#N/A,FALSE,"PFL00805";"PJB3",#N/A,FALSE,"PFL00805";"JMD3",#N/A,FALSE,"PFL00805";"DNB3",#N/A,FALSE,"PFL00805";"MJP3",#N/A,FALSE,"PFL00805";"RAB3",#N/A,FALSE,"PFL00805";"GJW3",#N/A,FALSE,"PFL00805";"MASTER3",#N/A,FALSE,"PFL00805"}</definedName>
    <definedName name="pa_1_1_4" hidden="1">{"DJH3",#N/A,FALSE,"PFL00805";"PJB3",#N/A,FALSE,"PFL00805";"JMD3",#N/A,FALSE,"PFL00805";"DNB3",#N/A,FALSE,"PFL00805";"MJP3",#N/A,FALSE,"PFL00805";"RAB3",#N/A,FALSE,"PFL00805";"GJW3",#N/A,FALSE,"PFL00805";"MASTER3",#N/A,FALSE,"PFL00805"}</definedName>
    <definedName name="pa_1_2" hidden="1">{"DJH3",#N/A,FALSE,"PFL00805";"PJB3",#N/A,FALSE,"PFL00805";"JMD3",#N/A,FALSE,"PFL00805";"DNB3",#N/A,FALSE,"PFL00805";"MJP3",#N/A,FALSE,"PFL00805";"RAB3",#N/A,FALSE,"PFL00805";"GJW3",#N/A,FALSE,"PFL00805";"MASTER3",#N/A,FALSE,"PFL00805"}</definedName>
    <definedName name="pa_1_2_1" hidden="1">{"DJH3",#N/A,FALSE,"PFL00805";"PJB3",#N/A,FALSE,"PFL00805";"JMD3",#N/A,FALSE,"PFL00805";"DNB3",#N/A,FALSE,"PFL00805";"MJP3",#N/A,FALSE,"PFL00805";"RAB3",#N/A,FALSE,"PFL00805";"GJW3",#N/A,FALSE,"PFL00805";"MASTER3",#N/A,FALSE,"PFL00805"}</definedName>
    <definedName name="pa_1_2_2" hidden="1">{"DJH3",#N/A,FALSE,"PFL00805";"PJB3",#N/A,FALSE,"PFL00805";"JMD3",#N/A,FALSE,"PFL00805";"DNB3",#N/A,FALSE,"PFL00805";"MJP3",#N/A,FALSE,"PFL00805";"RAB3",#N/A,FALSE,"PFL00805";"GJW3",#N/A,FALSE,"PFL00805";"MASTER3",#N/A,FALSE,"PFL00805"}</definedName>
    <definedName name="pa_1_2_3" hidden="1">{"DJH3",#N/A,FALSE,"PFL00805";"PJB3",#N/A,FALSE,"PFL00805";"JMD3",#N/A,FALSE,"PFL00805";"DNB3",#N/A,FALSE,"PFL00805";"MJP3",#N/A,FALSE,"PFL00805";"RAB3",#N/A,FALSE,"PFL00805";"GJW3",#N/A,FALSE,"PFL00805";"MASTER3",#N/A,FALSE,"PFL00805"}</definedName>
    <definedName name="pa_1_3" hidden="1">{"DJH3",#N/A,FALSE,"PFL00805";"PJB3",#N/A,FALSE,"PFL00805";"JMD3",#N/A,FALSE,"PFL00805";"DNB3",#N/A,FALSE,"PFL00805";"MJP3",#N/A,FALSE,"PFL00805";"RAB3",#N/A,FALSE,"PFL00805";"GJW3",#N/A,FALSE,"PFL00805";"MASTER3",#N/A,FALSE,"PFL00805"}</definedName>
    <definedName name="pa_1_4" hidden="1">{"DJH3",#N/A,FALSE,"PFL00805";"PJB3",#N/A,FALSE,"PFL00805";"JMD3",#N/A,FALSE,"PFL00805";"DNB3",#N/A,FALSE,"PFL00805";"MJP3",#N/A,FALSE,"PFL00805";"RAB3",#N/A,FALSE,"PFL00805";"GJW3",#N/A,FALSE,"PFL00805";"MASTER3",#N/A,FALSE,"PFL00805"}</definedName>
    <definedName name="pa_1_5" hidden="1">{"DJH3",#N/A,FALSE,"PFL00805";"PJB3",#N/A,FALSE,"PFL00805";"JMD3",#N/A,FALSE,"PFL00805";"DNB3",#N/A,FALSE,"PFL00805";"MJP3",#N/A,FALSE,"PFL00805";"RAB3",#N/A,FALSE,"PFL00805";"GJW3",#N/A,FALSE,"PFL00805";"MASTER3",#N/A,FALSE,"PFL00805"}</definedName>
    <definedName name="pa_2" hidden="1">{"DJH3",#N/A,FALSE,"PFL00805";"PJB3",#N/A,FALSE,"PFL00805";"JMD3",#N/A,FALSE,"PFL00805";"DNB3",#N/A,FALSE,"PFL00805";"MJP3",#N/A,FALSE,"PFL00805";"RAB3",#N/A,FALSE,"PFL00805";"GJW3",#N/A,FALSE,"PFL00805";"MASTER3",#N/A,FALSE,"PFL00805"}</definedName>
    <definedName name="pa_2_1" hidden="1">{"DJH3",#N/A,FALSE,"PFL00805";"PJB3",#N/A,FALSE,"PFL00805";"JMD3",#N/A,FALSE,"PFL00805";"DNB3",#N/A,FALSE,"PFL00805";"MJP3",#N/A,FALSE,"PFL00805";"RAB3",#N/A,FALSE,"PFL00805";"GJW3",#N/A,FALSE,"PFL00805";"MASTER3",#N/A,FALSE,"PFL00805"}</definedName>
    <definedName name="pa_2_2" hidden="1">{"DJH3",#N/A,FALSE,"PFL00805";"PJB3",#N/A,FALSE,"PFL00805";"JMD3",#N/A,FALSE,"PFL00805";"DNB3",#N/A,FALSE,"PFL00805";"MJP3",#N/A,FALSE,"PFL00805";"RAB3",#N/A,FALSE,"PFL00805";"GJW3",#N/A,FALSE,"PFL00805";"MASTER3",#N/A,FALSE,"PFL00805"}</definedName>
    <definedName name="pa_2_3" hidden="1">{"DJH3",#N/A,FALSE,"PFL00805";"PJB3",#N/A,FALSE,"PFL00805";"JMD3",#N/A,FALSE,"PFL00805";"DNB3",#N/A,FALSE,"PFL00805";"MJP3",#N/A,FALSE,"PFL00805";"RAB3",#N/A,FALSE,"PFL00805";"GJW3",#N/A,FALSE,"PFL00805";"MASTER3",#N/A,FALSE,"PFL00805"}</definedName>
    <definedName name="pa_2_4" hidden="1">{"DJH3",#N/A,FALSE,"PFL00805";"PJB3",#N/A,FALSE,"PFL00805";"JMD3",#N/A,FALSE,"PFL00805";"DNB3",#N/A,FALSE,"PFL00805";"MJP3",#N/A,FALSE,"PFL00805";"RAB3",#N/A,FALSE,"PFL00805";"GJW3",#N/A,FALSE,"PFL00805";"MASTER3",#N/A,FALSE,"PFL00805"}</definedName>
    <definedName name="pa_2_5" hidden="1">{"DJH3",#N/A,FALSE,"PFL00805";"PJB3",#N/A,FALSE,"PFL00805";"JMD3",#N/A,FALSE,"PFL00805";"DNB3",#N/A,FALSE,"PFL00805";"MJP3",#N/A,FALSE,"PFL00805";"RAB3",#N/A,FALSE,"PFL00805";"GJW3",#N/A,FALSE,"PFL00805";"MASTER3",#N/A,FALSE,"PFL00805"}</definedName>
    <definedName name="pa_3" hidden="1">{"DJH3",#N/A,FALSE,"PFL00805";"PJB3",#N/A,FALSE,"PFL00805";"JMD3",#N/A,FALSE,"PFL00805";"DNB3",#N/A,FALSE,"PFL00805";"MJP3",#N/A,FALSE,"PFL00805";"RAB3",#N/A,FALSE,"PFL00805";"GJW3",#N/A,FALSE,"PFL00805";"MASTER3",#N/A,FALSE,"PFL00805"}</definedName>
    <definedName name="pa_3_1" hidden="1">{"DJH3",#N/A,FALSE,"PFL00805";"PJB3",#N/A,FALSE,"PFL00805";"JMD3",#N/A,FALSE,"PFL00805";"DNB3",#N/A,FALSE,"PFL00805";"MJP3",#N/A,FALSE,"PFL00805";"RAB3",#N/A,FALSE,"PFL00805";"GJW3",#N/A,FALSE,"PFL00805";"MASTER3",#N/A,FALSE,"PFL00805"}</definedName>
    <definedName name="pa_3_2" hidden="1">{"DJH3",#N/A,FALSE,"PFL00805";"PJB3",#N/A,FALSE,"PFL00805";"JMD3",#N/A,FALSE,"PFL00805";"DNB3",#N/A,FALSE,"PFL00805";"MJP3",#N/A,FALSE,"PFL00805";"RAB3",#N/A,FALSE,"PFL00805";"GJW3",#N/A,FALSE,"PFL00805";"MASTER3",#N/A,FALSE,"PFL00805"}</definedName>
    <definedName name="pa_3_3" hidden="1">{"DJH3",#N/A,FALSE,"PFL00805";"PJB3",#N/A,FALSE,"PFL00805";"JMD3",#N/A,FALSE,"PFL00805";"DNB3",#N/A,FALSE,"PFL00805";"MJP3",#N/A,FALSE,"PFL00805";"RAB3",#N/A,FALSE,"PFL00805";"GJW3",#N/A,FALSE,"PFL00805";"MASTER3",#N/A,FALSE,"PFL00805"}</definedName>
    <definedName name="pa_4" hidden="1">{"DJH3",#N/A,FALSE,"PFL00805";"PJB3",#N/A,FALSE,"PFL00805";"JMD3",#N/A,FALSE,"PFL00805";"DNB3",#N/A,FALSE,"PFL00805";"MJP3",#N/A,FALSE,"PFL00805";"RAB3",#N/A,FALSE,"PFL00805";"GJW3",#N/A,FALSE,"PFL00805";"MASTER3",#N/A,FALSE,"PFL00805"}</definedName>
    <definedName name="pa_5" hidden="1">{"DJH3",#N/A,FALSE,"PFL00805";"PJB3",#N/A,FALSE,"PFL00805";"JMD3",#N/A,FALSE,"PFL00805";"DNB3",#N/A,FALSE,"PFL00805";"MJP3",#N/A,FALSE,"PFL00805";"RAB3",#N/A,FALSE,"PFL00805";"GJW3",#N/A,FALSE,"PFL00805";"MASTER3",#N/A,FALSE,"PFL00805"}</definedName>
    <definedName name="pac" hidden="1">{TRUE,TRUE,-1.25,-15.5,456.75,279.75,FALSE,FALSE,TRUE,TRUE,0,1,18,1,199,6,3,4,TRUE,TRUE,3,TRUE,1,TRUE,100,"Swvu.cash.","ACwvu.cash.",1,FALSE,FALSE,0.511811023622047,0.511811023622047,0.511811023622047,0.511811023622047,1,"","",FALSE,FALSE,FALSE,FALSE,1,#N/A,1,1,#DIV/0!,FALSE,"Rwvu.cash.",#N/A,FALSE,FALSE}</definedName>
    <definedName name="pace" hidden="1">{#N/A,#N/A,FALSE,"Staffnos &amp; cost"}</definedName>
    <definedName name="PADWN" hidden="1">#REF!</definedName>
    <definedName name="pagegarde" hidden="1">{#N/A,#N/A,FALSE,"Feuil3"}</definedName>
    <definedName name="pajak" hidden="1">{#N/A,#N/A,FALSE,"Aging Summary";#N/A,#N/A,FALSE,"Ratio Analysis";#N/A,#N/A,FALSE,"Test 120 Day Accts";#N/A,#N/A,FALSE,"Tickmarks"}</definedName>
    <definedName name="Pal_Workbook_GUID" hidden="1">"WF2D5HP3CS87DKW58WG9RPUT"</definedName>
    <definedName name="parse" hidden="1">#REF!</definedName>
    <definedName name="partIVa" hidden="1">{#N/A,#N/A,FALSE,"Aging Summary";#N/A,#N/A,FALSE,"Ratio Analysis";#N/A,#N/A,FALSE,"Test 120 Day Accts";#N/A,#N/A,FALSE,"Tickmarks"}</definedName>
    <definedName name="PARVEEN" hidden="1">{#N/A,#N/A,TRUE,"Staffnos &amp; cost"}</definedName>
    <definedName name="PARVEEN_1" hidden="1">{#N/A,#N/A,TRUE,"Staffnos &amp; cost"}</definedName>
    <definedName name="pasd" hidden="1">#REF!</definedName>
    <definedName name="Patti" hidden="1">{"CONSOL",#N/A,FALSE,"CONSOLIDATION"}</definedName>
    <definedName name="patty" hidden="1">{"PAGE 1",#N/A,FALSE,"WEST_OT"}</definedName>
    <definedName name="PCG" hidden="1">38628.6314930556</definedName>
    <definedName name="PDMK" hidden="1">#REF!</definedName>
    <definedName name="PDYLE00"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ED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DI"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ending" hidden="1">{"'V.STEEL'!$AK$64:$AK$66"}</definedName>
    <definedName name="Penna" hidden="1">{#N/A,#N/A,FALSE,"INPUTS";#N/A,#N/A,FALSE,"PROFORMA BSHEET";#N/A,#N/A,FALSE,"COMBINED";#N/A,#N/A,FALSE,"ACQUIROR";#N/A,#N/A,FALSE,"TARGET 1";#N/A,#N/A,FALSE,"TARGET 2";#N/A,#N/A,FALSE,"HIGH YIELD";#N/A,#N/A,FALSE,"OVERFUND"}</definedName>
    <definedName name="pep" hidden="1">{#N/A,#N/A,FALSE,"Cover";#N/A,#N/A,FALSE,"Assumptions";#N/A,#N/A,FALSE,"Volumes";#N/A,#N/A,FALSE,"Pricing";#N/A,#N/A,FALSE,"TFLE Walk";#N/A,#N/A,FALSE,"Variable Cost";#N/A,#N/A,FALSE,"Sensitivity";#N/A,#N/A,FALSE,"Investment";#N/A,#N/A,FALSE,"Profitability"}</definedName>
    <definedName name="pepito" hidden="1">#REF!</definedName>
    <definedName name="perm" hidden="1">{"PAGE 1",#N/A,FALSE,"WEST_OT"}</definedName>
    <definedName name="perm1" hidden="1">{"PAGE 1",#N/A,FALSE,"WEST_OT"}</definedName>
    <definedName name="perm3" hidden="1">{"PAGE 1",#N/A,FALSE,"WEST_OT"}</definedName>
    <definedName name="perm4" hidden="1">{"PAGE 1",#N/A,FALSE,"WEST_OT"}</definedName>
    <definedName name="perm5" hidden="1">{"PAGE 2",#N/A,FALSE,"WEST_OT"}</definedName>
    <definedName name="perm6" hidden="1">{"PAGE 2",#N/A,FALSE,"WEST_OT"}</definedName>
    <definedName name="perm7" hidden="1">{"PAGE 1",#N/A,FALSE,"WEST_OT"}</definedName>
    <definedName name="PHASE4" hidden="1">{#N/A,#N/A,FALSE,"삼진정공";#N/A,#N/A,FALSE,"영신금속";#N/A,#N/A,FALSE,"태양금속";#N/A,#N/A,FALSE,"진합정공";#N/A,#N/A,FALSE,"코리아";#N/A,#N/A,FALSE,"풍강금속";#N/A,#N/A,FALSE,"선일기계"}</definedName>
    <definedName name="phase6" hidden="1">{#N/A,#N/A,TRUE,"TOTALS";#N/A,#N/A,TRUE,"ROUTES"}</definedName>
    <definedName name="PH단계별" hidden="1">{#N/A,#N/A,TRUE,"일정"}</definedName>
    <definedName name="PILOT추진조직도2" hidden="1">{#N/A,#N/A,TRUE,"일정"}</definedName>
    <definedName name="pipe" hidden="1">{"'Typical Costs Estimates'!$C$158:$H$161"}</definedName>
    <definedName name="PJT" hidden="1">{#N/A,#N/A,FALSE,"인원";#N/A,#N/A,FALSE,"비용2";#N/A,#N/A,FALSE,"비용1";#N/A,#N/A,FALSE,"비용";#N/A,#N/A,FALSE,"보증2";#N/A,#N/A,FALSE,"보증1";#N/A,#N/A,FALSE,"보증";#N/A,#N/A,FALSE,"손익1";#N/A,#N/A,FALSE,"손익";#N/A,#N/A,FALSE,"부서별매출";#N/A,#N/A,FALSE,"매출"}</definedName>
    <definedName name="pkplploij" hidden="1">{#N/A,#N/A,TRUE,"East_Summary";#N/A,#N/A,TRUE,"Key Ratios_East";#N/A,#N/A,TRUE,"East_Product_current";#N/A,#N/A,TRUE,"East_Product_ytd";#N/A,#N/A,TRUE,"BS Var";#N/A,#N/A,TRUE,"BS Sprd";#N/A,#N/A,TRUE,"Risks &amp; Opps";#N/A,#N/A,TRUE,"Variance";#N/A,#N/A,TRUE,"Business Issues"}</definedName>
    <definedName name="PL_Act_Cum" hidden="1">#REF!</definedName>
    <definedName name="PL_Act_Mth" hidden="1">#REF!</definedName>
    <definedName name="PL_Bud_Cum" hidden="1">#REF!</definedName>
    <definedName name="PL_Bud_Mth" hidden="1">#REF!</definedName>
    <definedName name="PL_LYr_Cum" hidden="1">#REF!</definedName>
    <definedName name="PL_LYr_Mth" hidden="1">#REF!</definedName>
    <definedName name="pliii" hidden="1">{"Page 1",#N/A,TRUE,"Sheet1";"Page 2",#N/A,TRUE,"Sheet1"}</definedName>
    <definedName name="pliu"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j" hidden="1">{#N/A,#N/A,FALSE,"SUMMARY REPORT"}</definedName>
    <definedName name="plmnj"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LS" hidden="1">{#N/A,#N/A,FALSE,"SUMMARY REPORT"}</definedName>
    <definedName name="ply" hidden="1">#REF!</definedName>
    <definedName name="plywood" hidden="1">#REF!</definedName>
    <definedName name="PL組替" hidden="1">{"'Sheet1'!$A$1:$G$66"}</definedName>
    <definedName name="po" hidden="1">{#N/A,#N/A,FALSE,"Calc";#N/A,#N/A,FALSE,"Sensitivity";#N/A,#N/A,FALSE,"LT Earn.Dil.";#N/A,#N/A,FALSE,"Dil. AVP"}</definedName>
    <definedName name="PO_1" hidden="1">{"EE4 Budget years USD",#N/A,TRUE,"Profit and Loss";"EE4 Budget years USD",#N/A,TRUE,"Firm capex";"EE4 Budget years USD",#N/A,TRUE,"Cashflow";"EE4 Budget years USD",#N/A,TRUE,"Balance Sheet"}</definedName>
    <definedName name="poi"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olhf" hidden="1">{#N/A,#N/A,FALSE,"SUMMARY REPORT"}</definedName>
    <definedName name="polk" hidden="1">{"Page 1",#N/A,TRUE,"Sheet1";"Page 2",#N/A,TRUE,"Sheet1"}</definedName>
    <definedName name="pom" hidden="1">{#N/A,#N/A,FALSE,"SUMMARY REPORT"}</definedName>
    <definedName name="pooja" hidden="1">#REF!</definedName>
    <definedName name="Pooja_1" hidden="1">#REF!</definedName>
    <definedName name="PopCache_FA_MASS_ADDITIONS_ASSET_TYPE" hidden="1">#REF!</definedName>
    <definedName name="PopCache_FA_MASS_ADDITIONS_DEPRECIATE_FLAG" hidden="1">#REF!</definedName>
    <definedName name="PopCache_GL_INTERFACE_REFERENCE7" localSheetId="0" hidden="1">#REF!</definedName>
    <definedName name="PopCache_GL_INTERFACE_REFERENCE7" localSheetId="2" hidden="1">#REF!</definedName>
    <definedName name="PopCache_GL_INTERFACE_REFERENCE7" hidden="1">#REF!</definedName>
    <definedName name="PP" hidden="1">{#N/A,#N/A,FALSE,"Sheet6 (24)"}</definedName>
    <definedName name="PPP" hidden="1">#REF!</definedName>
    <definedName name="PPPP" hidden="1">{#N/A,#N/A,FALSE,"ISBL"}</definedName>
    <definedName name="pppp_1" hidden="1">{"'장비'!$A$3:$M$12"}</definedName>
    <definedName name="ppppp" hidden="1">#REF!</definedName>
    <definedName name="PPPPP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ppr.xls" hidden="1">{#N/A,#N/A,FALSE,"Budget at a Glance";#N/A,#N/A,FALSE,"Receipts";#N/A,#N/A,FALSE,"Expenditure";#N/A,#N/A,FALSE,"Impact";#N/A,#N/A,FALSE,"Non-Durables";#N/A,#N/A,FALSE,"Durables";#N/A,#N/A,FALSE,"Cement";#N/A,#N/A,FALSE,"Power Cables";#N/A,#N/A,FALSE,"NFM";#N/A,#N/A,FALSE,"Auto";#N/A,#N/A,FALSE,"Auto1";#N/A,#N/A,FALSE,"Chemicals";#N/A,#N/A,FALSE,"Steel duty";#N/A,#N/A,FALSE,"Petrochemicals";#N/A,#N/A,FALSE,"Paper";#N/A,#N/A,FALSE,"Fibres";#N/A,#N/A,FALSE,"Tyre";#N/A,#N/A,FALSE,"Tyre1";#N/A,#N/A,FALSE,"Cotton (prices &amp; Duty)";#N/A,#N/A,FALSE,"Telecom Equipment";#N/A,#N/A,FALSE,"Cigarettes"}</definedName>
    <definedName name="PPSheet" hidden="1">{#N/A,#N/A,FALSE,"SUMMARY REPORT"}</definedName>
    <definedName name="pradeep" hidden="1">{"plansummary",#N/A,FALSE,"PlanSummary";"sales",#N/A,FALSE,"Sales Rec";"productivity",#N/A,FALSE,"Productivity Rec";"capitalspending",#N/A,FALSE,"Capital Spending"}</definedName>
    <definedName name="pRAVEEN" hidden="1">{#N/A,#N/A,FALSE,"Staffnos &amp; cost"}</definedName>
    <definedName name="pRAVEEN_1" hidden="1">{#N/A,#N/A,FALSE,"Staffnos &amp; cost"}</definedName>
    <definedName name="Pre"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res" hidden="1">{#N/A,#N/A,TRUE,"Cover sheet";#N/A,#N/A,TRUE,"Summary";#N/A,#N/A,TRUE,"Key Assumptions";#N/A,#N/A,TRUE,"Profit &amp; Loss";#N/A,#N/A,TRUE,"Balance Sheet";#N/A,#N/A,TRUE,"Cashflow";#N/A,#N/A,TRUE,"IRR";#N/A,#N/A,TRUE,"Ratios";#N/A,#N/A,TRUE,"Debt analysis"}</definedName>
    <definedName name="pres1" hidden="1">{#N/A,#N/A,TRUE,"Cover sheet";#N/A,#N/A,TRUE,"Summary";#N/A,#N/A,TRUE,"Key Assumptions";#N/A,#N/A,TRUE,"Profit &amp; Loss";#N/A,#N/A,TRUE,"Balance Sheet";#N/A,#N/A,TRUE,"Cashflow";#N/A,#N/A,TRUE,"IRR";#N/A,#N/A,TRUE,"Ratios";#N/A,#N/A,TRUE,"Debt analysis"}</definedName>
    <definedName name="Presentation"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prew" hidden="1">{"P&amp;L - profit &amp; loss",#N/A,TRUE,"P&amp;L";"P&amp;L - Profit &amp; loss 1",#N/A,TRUE,"P&amp;L"}</definedName>
    <definedName name="prew_1" hidden="1">{"P&amp;L - profit &amp; loss",#N/A,TRUE,"P&amp;L";"P&amp;L - Profit &amp; loss 1",#N/A,TRUE,"P&amp;L"}</definedName>
    <definedName name="PriorMonth2" hidden="1">{#N/A,#N/A,FALSE,"Income Branch ONLY"}</definedName>
    <definedName name="PriorMonth2_1" hidden="1">{#N/A,#N/A,FALSE,"Income Branch ONLY"}</definedName>
    <definedName name="PRO" hidden="1">{#N/A,#N/A,TRUE,"일정"}</definedName>
    <definedName name="problem" hidden="1">{#N/A,#N/A,FALSE,"Combined Plan";#N/A,#N/A,FALSE,"Plan";#N/A,#N/A,FALSE,"38017 Admin";#N/A,#N/A,FALSE,"38344 Arlington";#N/A,#N/A,FALSE,"5447 NY";#N/A,#N/A,FALSE,"39685 Houston";#N/A,#N/A,FALSE,"9898 NY ";#N/A,#N/A,FALSE,"9503 MIS";#N/A,#N/A,FALSE,"+ Plandevel";#N/A,#N/A,FALSE,"+  Variance";#N/A,#N/A,FALSE,"+ Transfers";#N/A,#N/A,FALSE,"+ Projects";#N/A,#N/A,FALSE,"+ Staffing"}</definedName>
    <definedName name="process" hidden="1">{#N/A,#N/A,FALSE,"SUMMARY REPORT"}</definedName>
    <definedName name="prod." localSheetId="18" hidden="1">{"summary",#N/A,FALSE,"2000 vs 1999";"detail",#N/A,FALSE,"2000 vs 1999"}</definedName>
    <definedName name="prod." localSheetId="15" hidden="1">{"summary",#N/A,FALSE,"2000 vs 1999";"detail",#N/A,FALSE,"2000 vs 1999"}</definedName>
    <definedName name="prod." localSheetId="0" hidden="1">{"summary",#N/A,FALSE,"2000 vs 1999";"detail",#N/A,FALSE,"2000 vs 1999"}</definedName>
    <definedName name="prod." localSheetId="2" hidden="1">{"summary",#N/A,FALSE,"2000 vs 1999";"detail",#N/A,FALSE,"2000 vs 1999"}</definedName>
    <definedName name="prod." hidden="1">{"summary",#N/A,FALSE,"2000 vs 1999";"detail",#N/A,FALSE,"2000 vs 1999"}</definedName>
    <definedName name="ProdForm" localSheetId="18" hidden="1">#REF!</definedName>
    <definedName name="ProdForm" localSheetId="15" hidden="1">#REF!</definedName>
    <definedName name="ProdForm" localSheetId="0" hidden="1">#REF!</definedName>
    <definedName name="ProdForm" localSheetId="2" hidden="1">#REF!</definedName>
    <definedName name="ProdForm" hidden="1">#REF!</definedName>
    <definedName name="ProdForm1" localSheetId="18" hidden="1">#REF!</definedName>
    <definedName name="ProdForm1" localSheetId="15" hidden="1">#REF!</definedName>
    <definedName name="ProdForm1" localSheetId="0" hidden="1">#REF!</definedName>
    <definedName name="ProdForm1" localSheetId="2" hidden="1">#REF!</definedName>
    <definedName name="ProdForm1" hidden="1">#REF!</definedName>
    <definedName name="Product" hidden="1">#REF!</definedName>
    <definedName name="Productivit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file" hidden="1">{#N/A,#N/A,FALSE,"defi";#N/A,#N/A,FALSE,"alt2max";#N/A,#N/A,FALSE,"alt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profimp2" hidden="1">{"PAGE 1",#N/A,FALSE,"WEST_OT"}</definedName>
    <definedName name="profimp3" hidden="1">{"PAGE 2",#N/A,FALSE,"WEST_OT"}</definedName>
    <definedName name="profimp5" hidden="1">{"PAGE 1",#N/A,FALSE,"WEST_OT"}</definedName>
    <definedName name="profimptest" hidden="1">{"PAGE 2",#N/A,FALSE,"WEST_OT"}</definedName>
    <definedName name="prohr" hidden="1">{#N/A,#N/A,FALSE,"Staffnos &amp; cost"}</definedName>
    <definedName name="prohr_1" hidden="1">{#N/A,#N/A,FALSE,"Staffnos &amp; cost"}</definedName>
    <definedName name="prohr_2" hidden="1">{#N/A,#N/A,FALSE,"Staffnos &amp; cost"}</definedName>
    <definedName name="prohr_3" hidden="1">{#N/A,#N/A,FALSE,"Staffnos &amp; cost"}</definedName>
    <definedName name="prohr_4" hidden="1">{#N/A,#N/A,FALSE,"Staffnos &amp; cost"}</definedName>
    <definedName name="prohr_5" hidden="1">{#N/A,#N/A,FALSE,"Staffnos &amp; cost"}</definedName>
    <definedName name="proj" hidden="1">{#N/A,#N/A,FALSE,"Sheet6 (24)"}</definedName>
    <definedName name="projout" hidden="1">{"rf19",#N/A,FALSE,"RF19";"rf20",#N/A,FALSE,"RF20";"rf20a",#N/A,FALSE,"RF20A";"rf21",#N/A,FALSE,"RF21";"rf21a",#N/A,FALSE,"RF21A";"rf21b",#N/A,FALSE,"RF21B";"rf22",#N/A,FALSE,"RF22";"rf22a",#N/A,FALSE,"RF22A";"rf22b",#N/A,FALSE,"RF22B"}</definedName>
    <definedName name="prolinks_003a81a926114c5399cc8aae74e067c6" hidden="1">#REF!</definedName>
    <definedName name="prolinks_003dfd1482ec438289f9254cedf2b4bc" hidden="1">#REF!</definedName>
    <definedName name="prolinks_011f18f03f3e494dbfc64a99849028d3" hidden="1">#REF!</definedName>
    <definedName name="prolinks_04217e3391d0463286ecab4b887b6d77" hidden="1">#REF!</definedName>
    <definedName name="prolinks_0c9d7eac448b4c25ae4e4e4f435ce270" hidden="1">#REF!</definedName>
    <definedName name="prolinks_1056cb3794b440b68d0cde4c56bcac84" hidden="1">#REF!</definedName>
    <definedName name="prolinks_11e71e16f98f408daac693ce89dbeab7" hidden="1">#REF!</definedName>
    <definedName name="prolinks_13307bfb9acf400c8a6bf38ef91a45c1" hidden="1">#REF!</definedName>
    <definedName name="prolinks_135a740cd40b489ba1acc7713b7ddb6c" hidden="1">#REF!</definedName>
    <definedName name="prolinks_180adf74ed2b4884ae709e2c83a08e36" hidden="1">#REF!</definedName>
    <definedName name="prolinks_18751b72d9dd4de29c825c24c3cf6fea" hidden="1">#REF!</definedName>
    <definedName name="prolinks_19b3d99a2a4c4497b1e83f33cd795b6c" hidden="1">#REF!</definedName>
    <definedName name="prolinks_1ddf908bac354367a83b9742cfdae3c1" hidden="1">#REF!</definedName>
    <definedName name="prolinks_2467700ce28d440697afcaa3f4a7ee02" hidden="1">#REF!</definedName>
    <definedName name="prolinks_27ed19417a1140e59b80f4473645a8d5" hidden="1">#REF!</definedName>
    <definedName name="prolinks_31d61d72bdb24814b032422c92366752" hidden="1">#REF!</definedName>
    <definedName name="prolinks_336163a8b5284624acaf89a2e776e463" hidden="1">#REF!</definedName>
    <definedName name="prolinks_364ab3af31b74d618220715049232c97" hidden="1">#REF!</definedName>
    <definedName name="prolinks_3703277ba487407e9c4a357b048cbcf7" hidden="1">#REF!</definedName>
    <definedName name="prolinks_3b0838afbd824166ae4bf1179103aa62" hidden="1">#REF!</definedName>
    <definedName name="prolinks_3c67df29429c4cb49836c9e242fb7801" hidden="1">#REF!</definedName>
    <definedName name="prolinks_3e5bf4c70cee4a298ce4f45ac877545f" hidden="1">#REF!</definedName>
    <definedName name="prolinks_58b29c583d5349e4b476a5ad59e8363f" hidden="1">#REF!</definedName>
    <definedName name="prolinks_5b65d1cf1f194859af7ebc5dbb166c39" hidden="1">#REF!</definedName>
    <definedName name="prolinks_5fff9ffec57a4b7cba8e3d0ed39b8a00" hidden="1">#REF!</definedName>
    <definedName name="prolinks_66eba4ae5496426f8c3cdb0f7f2f0dec" hidden="1">#REF!</definedName>
    <definedName name="prolinks_6777235b587a40fbb90a7e7318c29aed" hidden="1">#REF!</definedName>
    <definedName name="prolinks_67edbd1da0a84926b22045f9c0a74df4" hidden="1">#REF!</definedName>
    <definedName name="prolinks_68d90793cad3495f9305526058b0b74f" hidden="1">#REF!</definedName>
    <definedName name="prolinks_690e1052e5224d10a95ba6279711a187" hidden="1">#REF!</definedName>
    <definedName name="prolinks_6b10f17d1d1340c7a28d05e02b48bdc5" hidden="1">#REF!</definedName>
    <definedName name="prolinks_72d8b55c9a67465cb3adf4865895ed8c" hidden="1">#REF!</definedName>
    <definedName name="prolinks_751b8487d7c943dcaba389c974174b39" hidden="1">#REF!</definedName>
    <definedName name="prolinks_7b609ce6926b46a2a01c28c33f1fa8c0" hidden="1">#REF!</definedName>
    <definedName name="prolinks_81545fb58986473aa1102063cd1c5602" hidden="1">#REF!</definedName>
    <definedName name="prolinks_84c6541743fe42af80349fa868009768" hidden="1">#REF!</definedName>
    <definedName name="prolinks_880ad702293e4f9e912db298972d72a2" hidden="1">#REF!</definedName>
    <definedName name="prolinks_8b1fe83f0e3a40c7b3d2161214e135a5" hidden="1">#REF!</definedName>
    <definedName name="prolinks_9340ea3bf56046cabb2dbc2c34f64925" hidden="1">#REF!</definedName>
    <definedName name="prolinks_95b822ac37c14b7eb5b10326caf9be9e" hidden="1">#REF!</definedName>
    <definedName name="prolinks_95c8ebb26d7343bb95227bcd838796f3" hidden="1">#REF!</definedName>
    <definedName name="prolinks_9f578e20718e44ad9da0c7540d5d9643" hidden="1">#REF!</definedName>
    <definedName name="prolinks_a1eeed2c5e6545598d331a0161b31e19" hidden="1">#REF!</definedName>
    <definedName name="prolinks_a1ff1211c4814d85be3ed96fafee977c" hidden="1">#REF!</definedName>
    <definedName name="prolinks_a5b08ccbf82345d280c88b68bed689eb" hidden="1">#REF!</definedName>
    <definedName name="prolinks_a61e0284560a4cf2ad1281efc51e8cb7" hidden="1">#REF!</definedName>
    <definedName name="prolinks_a85d54ebe815447a972a21515f07ae91" hidden="1">#REF!</definedName>
    <definedName name="prolinks_abca5dd3697c403eadc0e998e575d8b8" hidden="1">#REF!</definedName>
    <definedName name="prolinks_ae7f79a5a4254edf9dd98d4bff952d5e" hidden="1">#REF!</definedName>
    <definedName name="prolinks_b22b001f41404ec29ad84e3d4fb8656a" hidden="1">#REF!</definedName>
    <definedName name="prolinks_b42e37c880ea449d814096c8434b9915" hidden="1">#REF!</definedName>
    <definedName name="prolinks_b611490fece24d729262f79eb20b3807" hidden="1">#REF!</definedName>
    <definedName name="prolinks_b6c1712ebdc842e0878af7281f6fedfc" hidden="1">#REF!</definedName>
    <definedName name="prolinks_b80baf47e9e54070813ab9a5d2752825" hidden="1">#REF!</definedName>
    <definedName name="prolinks_c0f896c148db46c88cd95373ff65b8c8" hidden="1">#REF!</definedName>
    <definedName name="prolinks_c25af4a5e75448afb97cb55e001d230c" hidden="1">#REF!</definedName>
    <definedName name="prolinks_c62f85b526cb42b79360b9d984aa4805" hidden="1">#REF!</definedName>
    <definedName name="prolinks_d8cd5ef1c80e4e0ea02b1ccf2ff9c528" hidden="1">#REF!</definedName>
    <definedName name="prolinks_dcdd75c5b64d44ff93740e3fad1766b9" hidden="1">#REF!</definedName>
    <definedName name="prolinks_dfc69a57994943f5ab6386e481a12c1d" hidden="1">#REF!</definedName>
    <definedName name="prolinks_e11cde7f897d4d2c9c1cb669b5924922" hidden="1">#REF!</definedName>
    <definedName name="prolinks_f09b67bc82004ae7aa7fd4b06767888f" hidden="1">#REF!</definedName>
    <definedName name="prolinks_f0f744ba4b314913b881ef3d9936b516" hidden="1">#REF!</definedName>
    <definedName name="prolinks_fe69270b18ad4d69b0597e0a3300b740" hidden="1">#REF!</definedName>
    <definedName name="prom1" hidden="1">{"rf19",#N/A,FALSE,"RF19";"rf20",#N/A,FALSE,"RF20";"rf20a",#N/A,FALSE,"RF20A";"rf21",#N/A,FALSE,"RF21";"rf21a",#N/A,FALSE,"RF21A";"rf21b",#N/A,FALSE,"RF21B";"rf22",#N/A,FALSE,"RF22";"rf22a",#N/A,FALSE,"RF22A";"rf22b",#N/A,FALSE,"RF22B"}</definedName>
    <definedName name="proty"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prout" hidden="1">{"comp1",#N/A,FALSE,"COMPS";"footnotes",#N/A,FALSE,"COMPS"}</definedName>
    <definedName name="Prov" hidden="1">{#N/A,#N/A,FALSE,"Staffnos &amp; cost"}</definedName>
    <definedName name="prova"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rovision_1" hidden="1">{#N/A,#N/A,FALSE,"Staffnos &amp; cost"}</definedName>
    <definedName name="Provision2" hidden="1">{"plansummary",#N/A,FALSE,"PlanSummary";"sales",#N/A,FALSE,"Sales Rec";"productivity",#N/A,FALSE,"Productivity Rec";"capitalspending",#N/A,FALSE,"Capital Spending"}</definedName>
    <definedName name="Provision2_1" hidden="1">{"plansummary",#N/A,FALSE,"PlanSummary";"sales",#N/A,FALSE,"Sales Rec";"productivity",#N/A,FALSE,"Productivity Rec";"capitalspending",#N/A,FALSE,"Capital Spending"}</definedName>
    <definedName name="psain" hidden="1">{#N/A,#N/A,FALSE,"196126-0690";#N/A,#N/A,FALSE,"196126-0690";#N/A,#N/A,FALSE,"1961165-0201"}</definedName>
    <definedName name="pss" hidden="1">{#N/A,#N/A,FALSE,"COMICRO";#N/A,#N/A,FALSE,"BALSCH";#N/A,#N/A,FALSE,"GLASS";#N/A,#N/A,FALSE,"DEPRE";#N/A,#N/A,FALSE,"A&amp;MCUR";#N/A,#N/A,FALSE,"AGEANAlysis";#N/A,#N/A,FALSE,"CHECKS";#N/A,#N/A,FALSE,"CHECKS"}</definedName>
    <definedName name="PTEeXToEUR" localSheetId="9" hidden="1">1/EUReXToPTE</definedName>
    <definedName name="PTEeXToEUR" hidden="1">1/EUReXToPTE</definedName>
    <definedName name="Ptk" hidden="1">#REF!</definedName>
    <definedName name="PUB_FileID" hidden="1">"L10003649.xls"</definedName>
    <definedName name="PUB_UserID" hidden="1">"MAYERX"</definedName>
    <definedName name="puiouiyyrrt" hidden="1">{#N/A,#N/A,FALSE,"Income Branch ONLY"}</definedName>
    <definedName name="puiouiyyrrt_1" hidden="1">{#N/A,#N/A,FALSE,"Income Branch ONLY"}</definedName>
    <definedName name="Punjab" hidden="1">{"REP1",#N/A,FALSE,"HSSA-LOG"}</definedName>
    <definedName name="Punjab_1" hidden="1">{"REP1",#N/A,FALSE,"HSSA-LOG"}</definedName>
    <definedName name="pxp" hidden="1">{#N/A,#N/A,FALSE,"SUMMARY REPORT"}</definedName>
    <definedName name="Ｑ" hidden="1">{#N/A,#N/A,FALSE,"Sheet6 (24)"}</definedName>
    <definedName name="q_1" hidden="1">{"Qtr Op Mgd Q2",#N/A,FALSE,"Qtr-Op (Mng)";"Qtr Op Rpt Q2",#N/A,FALSE,"Qtr-Op (Rpt)";"Operating Vs Reported",#N/A,FALSE,"Rpt-Op Inc"}</definedName>
    <definedName name="Q_1_1" hidden="1">{"DJH3",#N/A,FALSE,"PFL00805";"PJB3",#N/A,FALSE,"PFL00805";"JMD3",#N/A,FALSE,"PFL00805";"DNB3",#N/A,FALSE,"PFL00805";"MJP3",#N/A,FALSE,"PFL00805";"RAB3",#N/A,FALSE,"PFL00805";"GJW3",#N/A,FALSE,"PFL00805";"MASTER3",#N/A,FALSE,"PFL00805"}</definedName>
    <definedName name="Q_1_2" hidden="1">{"DJH3",#N/A,FALSE,"PFL00805";"PJB3",#N/A,FALSE,"PFL00805";"JMD3",#N/A,FALSE,"PFL00805";"DNB3",#N/A,FALSE,"PFL00805";"MJP3",#N/A,FALSE,"PFL00805";"RAB3",#N/A,FALSE,"PFL00805";"GJW3",#N/A,FALSE,"PFL00805";"MASTER3",#N/A,FALSE,"PFL00805"}</definedName>
    <definedName name="Q_1_3" hidden="1">{"DJH3",#N/A,FALSE,"PFL00805";"PJB3",#N/A,FALSE,"PFL00805";"JMD3",#N/A,FALSE,"PFL00805";"DNB3",#N/A,FALSE,"PFL00805";"MJP3",#N/A,FALSE,"PFL00805";"RAB3",#N/A,FALSE,"PFL00805";"GJW3",#N/A,FALSE,"PFL00805";"MASTER3",#N/A,FALSE,"PFL00805"}</definedName>
    <definedName name="Q_1_4" hidden="1">{"DJH3",#N/A,FALSE,"PFL00805";"PJB3",#N/A,FALSE,"PFL00805";"JMD3",#N/A,FALSE,"PFL00805";"DNB3",#N/A,FALSE,"PFL00805";"MJP3",#N/A,FALSE,"PFL00805";"RAB3",#N/A,FALSE,"PFL00805";"GJW3",#N/A,FALSE,"PFL00805";"MASTER3",#N/A,FALSE,"PFL00805"}</definedName>
    <definedName name="Q_1_5" hidden="1">{"DJH3",#N/A,FALSE,"PFL00805";"PJB3",#N/A,FALSE,"PFL00805";"JMD3",#N/A,FALSE,"PFL00805";"DNB3",#N/A,FALSE,"PFL00805";"MJP3",#N/A,FALSE,"PFL00805";"RAB3",#N/A,FALSE,"PFL00805";"GJW3",#N/A,FALSE,"PFL00805";"MASTER3",#N/A,FALSE,"PFL00805"}</definedName>
    <definedName name="Q_2" hidden="1">{"DJH3",#N/A,FALSE,"PFL00805";"PJB3",#N/A,FALSE,"PFL00805";"JMD3",#N/A,FALSE,"PFL00805";"DNB3",#N/A,FALSE,"PFL00805";"MJP3",#N/A,FALSE,"PFL00805";"RAB3",#N/A,FALSE,"PFL00805";"GJW3",#N/A,FALSE,"PFL00805";"MASTER3",#N/A,FALSE,"PFL00805"}</definedName>
    <definedName name="Q_2_1" hidden="1">{"DJH3",#N/A,FALSE,"PFL00805";"PJB3",#N/A,FALSE,"PFL00805";"JMD3",#N/A,FALSE,"PFL00805";"DNB3",#N/A,FALSE,"PFL00805";"MJP3",#N/A,FALSE,"PFL00805";"RAB3",#N/A,FALSE,"PFL00805";"GJW3",#N/A,FALSE,"PFL00805";"MASTER3",#N/A,FALSE,"PFL00805"}</definedName>
    <definedName name="Q_2_2" hidden="1">{"DJH3",#N/A,FALSE,"PFL00805";"PJB3",#N/A,FALSE,"PFL00805";"JMD3",#N/A,FALSE,"PFL00805";"DNB3",#N/A,FALSE,"PFL00805";"MJP3",#N/A,FALSE,"PFL00805";"RAB3",#N/A,FALSE,"PFL00805";"GJW3",#N/A,FALSE,"PFL00805";"MASTER3",#N/A,FALSE,"PFL00805"}</definedName>
    <definedName name="Q_2_3" hidden="1">{"DJH3",#N/A,FALSE,"PFL00805";"PJB3",#N/A,FALSE,"PFL00805";"JMD3",#N/A,FALSE,"PFL00805";"DNB3",#N/A,FALSE,"PFL00805";"MJP3",#N/A,FALSE,"PFL00805";"RAB3",#N/A,FALSE,"PFL00805";"GJW3",#N/A,FALSE,"PFL00805";"MASTER3",#N/A,FALSE,"PFL00805"}</definedName>
    <definedName name="Q_2_4" hidden="1">{"DJH3",#N/A,FALSE,"PFL00805";"PJB3",#N/A,FALSE,"PFL00805";"JMD3",#N/A,FALSE,"PFL00805";"DNB3",#N/A,FALSE,"PFL00805";"MJP3",#N/A,FALSE,"PFL00805";"RAB3",#N/A,FALSE,"PFL00805";"GJW3",#N/A,FALSE,"PFL00805";"MASTER3",#N/A,FALSE,"PFL00805"}</definedName>
    <definedName name="Q_2_5" hidden="1">{"DJH3",#N/A,FALSE,"PFL00805";"PJB3",#N/A,FALSE,"PFL00805";"JMD3",#N/A,FALSE,"PFL00805";"DNB3",#N/A,FALSE,"PFL00805";"MJP3",#N/A,FALSE,"PFL00805";"RAB3",#N/A,FALSE,"PFL00805";"GJW3",#N/A,FALSE,"PFL00805";"MASTER3",#N/A,FALSE,"PFL00805"}</definedName>
    <definedName name="Q_3" hidden="1">{"DJH3",#N/A,FALSE,"PFL00805";"PJB3",#N/A,FALSE,"PFL00805";"JMD3",#N/A,FALSE,"PFL00805";"DNB3",#N/A,FALSE,"PFL00805";"MJP3",#N/A,FALSE,"PFL00805";"RAB3",#N/A,FALSE,"PFL00805";"GJW3",#N/A,FALSE,"PFL00805";"MASTER3",#N/A,FALSE,"PFL00805"}</definedName>
    <definedName name="Q_4" hidden="1">{"DJH3",#N/A,FALSE,"PFL00805";"PJB3",#N/A,FALSE,"PFL00805";"JMD3",#N/A,FALSE,"PFL00805";"DNB3",#N/A,FALSE,"PFL00805";"MJP3",#N/A,FALSE,"PFL00805";"RAB3",#N/A,FALSE,"PFL00805";"GJW3",#N/A,FALSE,"PFL00805";"MASTER3",#N/A,FALSE,"PFL00805"}</definedName>
    <definedName name="Q_5" hidden="1">{"DJH3",#N/A,FALSE,"PFL00805";"PJB3",#N/A,FALSE,"PFL00805";"JMD3",#N/A,FALSE,"PFL00805";"DNB3",#N/A,FALSE,"PFL00805";"MJP3",#N/A,FALSE,"PFL00805";"RAB3",#N/A,FALSE,"PFL00805";"GJW3",#N/A,FALSE,"PFL00805";"MASTER3",#N/A,FALSE,"PFL00805"}</definedName>
    <definedName name="Q3versusSeg" hidden="1">{"Monthly6Q",#N/A,FALSE,"0614ESL"}</definedName>
    <definedName name="Q3vsSeg" hidden="1">{"Monthly6Q",#N/A,FALSE,"0614ESL"}</definedName>
    <definedName name="Ｑ３ＷＥＷＱ" hidden="1">#REF!</definedName>
    <definedName name="qa" hidden="1">{#N/A,#N/A,FALSE,"Staffnos &amp; cost"}</definedName>
    <definedName name="qa_1" hidden="1">{#N/A,#N/A,FALSE,"Staffnos &amp; cost"}</definedName>
    <definedName name="qaecdaze" hidden="1">{"First Page",#N/A,FALSE,"Surfactants LBO";"Second Page",#N/A,FALSE,"Surfactants LBO"}</definedName>
    <definedName name="QASSX" hidden="1">{#N/A,#N/A,FALSE,"SUMMARY REPORT"}</definedName>
    <definedName name="qawerfdt" hidden="1">#REF!</definedName>
    <definedName name="qeqqwq" hidden="1">{#N/A,#N/A,FALSE,"Assets"}</definedName>
    <definedName name="qeqqwq_1" hidden="1">{#N/A,#N/A,FALSE,"Assets"}</definedName>
    <definedName name="qewqeqwerq" hidden="1">{#N/A,#N/A,FALSE,"Cash Flows";#N/A,#N/A,FALSE,"Fixed Assets";#N/A,#N/A,FALSE,"Balance Sheet";#N/A,#N/A,FALSE,"P &amp; L"}</definedName>
    <definedName name="qf" hidden="1">{#N/A,#N/A,TRUE,"Cover sheet";#N/A,#N/A,TRUE,"INPUTS";#N/A,#N/A,TRUE,"OUTPUTS";#N/A,#N/A,TRUE,"VALUATION"}</definedName>
    <definedName name="qgg" hidden="1">{#N/A,#N/A,FALSE,"Cover";"outputs total",#N/A,FALSE,"Outputs"}</definedName>
    <definedName name="QKQ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ORLEH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q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qqq_1" hidden="1">{"Tariff - Tariff",#N/A,TRUE,"Tariff";"Tariff 1 - Tariff",#N/A,TRUE,"Tariff"}</definedName>
    <definedName name="QQQAAASSS" hidden="1">{#N/A,#N/A,TRUE,"Y생산";#N/A,#N/A,TRUE,"Y판매";#N/A,#N/A,TRUE,"Y총물량";#N/A,#N/A,TRUE,"Y능력";#N/A,#N/A,TRUE,"YKD"}</definedName>
    <definedName name="qqqq" localSheetId="18" hidden="1">#REF!</definedName>
    <definedName name="qqqq" localSheetId="15" hidden="1">#REF!</definedName>
    <definedName name="qqqq" localSheetId="0" hidden="1">#REF!</definedName>
    <definedName name="qqqq" localSheetId="2" hidden="1">#REF!</definedName>
    <definedName name="qqqq" hidden="1">#REF!</definedName>
    <definedName name="QQQQ121848" hidden="1">{#N/A,#N/A,FALSE,"Staffnos &amp; cost"}</definedName>
    <definedName name="qqqqq" hidden="1">{"TOTAL",#N/A,TRUE,"DETAIL";"COS",#N/A,TRUE,"DETAIL";"DOMESTIC",#N/A,TRUE,"DETAIL";"DOM TRACK",#N/A,TRUE,"DETAIL";#N/A,#N/A,TRUE,"SHOW";#N/A,#N/A,TRUE,"BALANCE";#N/A,#N/A,TRUE,"SHOW BAL"}</definedName>
    <definedName name="qqqqqq"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qqqqqq" hidden="1">{"TOTAL",#N/A,TRUE,"DETAIL";"COS",#N/A,TRUE,"DETAIL";"DOMESTIC",#N/A,TRUE,"DETAIL";"DOM TRACK",#N/A,TRUE,"DETAIL";#N/A,#N/A,TRUE,"SHOW";#N/A,#N/A,TRUE,"BALANCE";#N/A,#N/A,TRUE,"SHOW BAL"}</definedName>
    <definedName name="qqqqqqqq" hidden="1">{#N/A,#N/A,FALSE,"인원";#N/A,#N/A,FALSE,"비용2";#N/A,#N/A,FALSE,"비용1";#N/A,#N/A,FALSE,"비용";#N/A,#N/A,FALSE,"보증2";#N/A,#N/A,FALSE,"보증1";#N/A,#N/A,FALSE,"보증";#N/A,#N/A,FALSE,"손익1";#N/A,#N/A,FALSE,"손익";#N/A,#N/A,FALSE,"부서별매출";#N/A,#N/A,FALSE,"매출"}</definedName>
    <definedName name="qqqqqqqqq" hidden="1">{#N/A,#N/A,FALSE,"인원";#N/A,#N/A,FALSE,"비용2";#N/A,#N/A,FALSE,"비용1";#N/A,#N/A,FALSE,"비용";#N/A,#N/A,FALSE,"보증2";#N/A,#N/A,FALSE,"보증1";#N/A,#N/A,FALSE,"보증";#N/A,#N/A,FALSE,"손익1";#N/A,#N/A,FALSE,"손익";#N/A,#N/A,FALSE,"부서별매출";#N/A,#N/A,FALSE,"매출"}</definedName>
    <definedName name="qqqqqqqqqq" hidden="1">71</definedName>
    <definedName name="qqqqqqqqqqq" hidden="1">{#N/A,#N/A,FALSE,"인원";#N/A,#N/A,FALSE,"비용2";#N/A,#N/A,FALSE,"비용1";#N/A,#N/A,FALSE,"비용";#N/A,#N/A,FALSE,"보증2";#N/A,#N/A,FALSE,"보증1";#N/A,#N/A,FALSE,"보증";#N/A,#N/A,FALSE,"손익1";#N/A,#N/A,FALSE,"손익";#N/A,#N/A,FALSE,"부서별매출";#N/A,#N/A,FALSE,"매출"}</definedName>
    <definedName name="qqqqqqqqqqqqqqqqqq" hidden="1">#REF!</definedName>
    <definedName name="qqqwww" hidden="1">{#N/A,#N/A,FALSE,"Income Branch ONLY"}</definedName>
    <definedName name="qqqwww_1" hidden="1">{#N/A,#N/A,FALSE,"Income Branch ONLY"}</definedName>
    <definedName name="qqweq" hidden="1">{0,0,FALSE,0,FALSE,TRUE,0,0,0,0,0,0,0,#VALUE!,0,0,0,0,0,0,0,0,0,0,#VALUE!,0,FALSE,0,0,0,0,0,0,0,0,0,0,0,0,0,0,0,0,0,0,0,0,0,0,0,0}</definedName>
    <definedName name="qr2_PRED_NAME" hidden="1">#REF!</definedName>
    <definedName name="qr3_DATEND" hidden="1">#REF!</definedName>
    <definedName name="qr3_DATSTART" hidden="1">#REF!</definedName>
    <definedName name="qre" hidden="1">{TRUE,TRUE,-1.25,-15.5,604.5,369,FALSE,FALSE,TRUE,TRUE,0,1,83,1,38,4,5,4,TRUE,TRUE,3,TRUE,1,TRUE,75,"Swvu.inputs._.raw._.data.","ACwvu.inputs._.raw._.data.",#N/A,FALSE,FALSE,0.5,0.5,0.5,0.5,2,"&amp;F","&amp;A&amp;RPage &amp;P",FALSE,FALSE,FALSE,FALSE,1,60,#N/A,#N/A,"=R1C61:R53C89","=C1:C5",#N/A,#N/A,FALSE,FALSE,FALSE,1,600,600,FALSE,FALSE,TRUE,TRUE,TRUE}</definedName>
    <definedName name="qrtanal" hidden="1">{"cover a","4q",FALSE,"Cover";"Op Earn Mgd Q4",#N/A,FALSE,"Op-Earn (Mng)";"Op Earn Rpt Q4",#N/A,FALSE,"Op-Earn (Rpt)";"Loans",#N/A,FALSE,"Loans";"Credit Costs",#N/A,FALSE,"CCosts";"Net Interest Margin",#N/A,FALSE,"Margin";"Nonint Income",#N/A,FALSE,"NonII";"Nonint Exp",#N/A,FALSE,"NonIE";"Valuation",#N/A,FALSE,"Valuation"}</definedName>
    <definedName name="qrtanal_1" hidden="1">{"cover a","4q",FALSE,"Cover";"Op Earn Mgd Q4",#N/A,FALSE,"Op-Earn (Mng)";"Op Earn Rpt Q4",#N/A,FALSE,"Op-Earn (Rpt)";"Loans",#N/A,FALSE,"Loans";"Credit Costs",#N/A,FALSE,"CCosts";"Net Interest Margin",#N/A,FALSE,"Margin";"Nonint Income",#N/A,FALSE,"NonII";"Nonint Exp",#N/A,FALSE,"NonIE";"Valuation",#N/A,FALSE,"Valuation"}</definedName>
    <definedName name="qs" hidden="1">{#N/A,#N/A,FALSE,"SUMMARY REPORT"}</definedName>
    <definedName name="qsc" hidden="1">{#N/A,#N/A,FALSE,"SUMMARY REPORT"}</definedName>
    <definedName name="qscfaq" hidden="1">{"First Page",#N/A,FALSE,"Surfactants LBO";"Second Page",#N/A,FALSE,"Surfactants LBO"}</definedName>
    <definedName name="qsd" hidden="1">{#N/A,#N/A,TRUE,"Cover sheet";#N/A,#N/A,TRUE,"DCF analysis";#N/A,#N/A,TRUE,"WACC calculation"}</definedName>
    <definedName name="qsdjlgzerg" hidden="1">{#N/A,#N/A,TRUE,"Cover sheet";#N/A,#N/A,TRUE,"DCF analysis";#N/A,#N/A,TRUE,"WACC calculation"}</definedName>
    <definedName name="qsfd" hidden="1">{#N/A,#N/A,TRUE,"Cover sheet";#N/A,#N/A,TRUE,"INPUTS";#N/A,#N/A,TRUE,"OUTPUTS";#N/A,#N/A,TRUE,"VALUATION"}</definedName>
    <definedName name="Quali" hidden="1">{TRUE,TRUE,-1.25,-15.5,484.5,276.75,FALSE,FALSE,TRUE,TRUE,0,11,#N/A,641,#N/A,7.16304347826087,18.4666666666667,1,FALSE,FALSE,3,TRUE,1,FALSE,75,"Swvu.otr.","ACwvu.otr.",#N/A,FALSE,FALSE,0.54,0.5,0.53,0.25,1,"","",FALSE,FALSE,FALSE,FALSE,1,61,#N/A,#N/A,"=R280C12:R779C19",FALSE,"Rwvu.otr.","Cwvu.otr.",FALSE,FALSE,TRUE,1,180,180,FALSE,FALSE,TRUE,TRUE,TRUE}</definedName>
    <definedName name="quary" hidden="1">{#N/A,#N/A,FALSE,"196126-0690";#N/A,#N/A,FALSE,"196126-0690";#N/A,#N/A,FALSE,"1961165-0201"}</definedName>
    <definedName name="QULIT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qw" localSheetId="18" hidden="1">{"summary",#N/A,FALSE,"2000 vs 1999";"detail",#N/A,FALSE,"2000 vs 1999"}</definedName>
    <definedName name="qw" localSheetId="15" hidden="1">{"summary",#N/A,FALSE,"2000 vs 1999";"detail",#N/A,FALSE,"2000 vs 1999"}</definedName>
    <definedName name="qw" localSheetId="0" hidden="1">{"summary",#N/A,FALSE,"2000 vs 1999";"detail",#N/A,FALSE,"2000 vs 1999"}</definedName>
    <definedName name="qw" localSheetId="20" hidden="1">{#N/A,#N/A,FALSE,"Sheet6 (24)"}</definedName>
    <definedName name="qw" localSheetId="2" hidden="1">{"summary",#N/A,FALSE,"2000 vs 1999";"detail",#N/A,FALSE,"2000 vs 1999"}</definedName>
    <definedName name="qw" hidden="1">{"summary",#N/A,FALSE,"2000 vs 1999";"detail",#N/A,FALSE,"2000 vs 1999"}</definedName>
    <definedName name="qw_1" hidden="1">{"Tariff - Tariff",#N/A,TRUE,"Tariff";"Tariff 1 - Tariff",#N/A,TRUE,"Tariff"}</definedName>
    <definedName name="qwdqwdqad" hidden="1">{#N/A,#N/A,TRUE,"Staffnos &amp; cost"}</definedName>
    <definedName name="qwedqqdq" hidden="1">{#N/A,#N/A,TRUE,"Staffnos &amp; cost"}</definedName>
    <definedName name="qwef" hidden="1">{#N/A,#N/A,FALSE,"EW"}</definedName>
    <definedName name="qweqweqwe" hidden="1">{"'FY98 BP2'!$A$1:$K$27","'FY98 BP2'!$A$3:$K$27"}</definedName>
    <definedName name="qweqweqwe_1" hidden="1">{"'FY98 BP2'!$A$1:$K$27","'FY98 BP2'!$A$3:$K$27"}</definedName>
    <definedName name="qweqweqwe_2" hidden="1">{"'FY98 BP2'!$A$1:$K$27","'FY98 BP2'!$A$3:$K$27"}</definedName>
    <definedName name="qweqweqwe_3" hidden="1">{"'FY98 BP2'!$A$1:$K$27","'FY98 BP2'!$A$3:$K$27"}</definedName>
    <definedName name="qweqweqwe_4" hidden="1">{"'FY98 BP2'!$A$1:$K$27","'FY98 BP2'!$A$3:$K$27"}</definedName>
    <definedName name="QWER" hidden="1">{#N/A,#N/A,FALSE,"SUMMARY";#N/A,#N/A,FALSE,"SUMMARY"}</definedName>
    <definedName name="qwerr" hidden="1">{#N/A,#N/A,FALSE,"Chung"}</definedName>
    <definedName name="qwert"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qqqq" hidden="1">{#N/A,#N/A,FALSE,"Highlights";#N/A,#N/A,FALSE,"Income";#N/A,#N/A,FALSE,"Revenue";#N/A,#N/A,FALSE,"Expenses";#N/A,#N/A,FALSE,"Provisions";#N/A,#N/A,FALSE,"Income % of Revenue";#N/A,#N/A,FALSE,"Comp % of Revenue";#N/A,#N/A,FALSE,"DBNA ROE";#N/A,#N/A,FALSE,"ROE by Product"}</definedName>
    <definedName name="qwqqqq_1" hidden="1">{#N/A,#N/A,FALSE,"Highlights";#N/A,#N/A,FALSE,"Income";#N/A,#N/A,FALSE,"Revenue";#N/A,#N/A,FALSE,"Expenses";#N/A,#N/A,FALSE,"Provisions";#N/A,#N/A,FALSE,"Income % of Revenue";#N/A,#N/A,FALSE,"Comp % of Revenue";#N/A,#N/A,FALSE,"DBNA ROE";#N/A,#N/A,FALSE,"ROE by Product"}</definedName>
    <definedName name="qwqwqw" hidden="1">#REF!</definedName>
    <definedName name="qwqwqwq" hidden="1">{#N/A,#N/A,FALSE,"MERCHANT GAS MARGIN";#N/A,#N/A,FALSE,"BULK";#N/A,#N/A,FALSE,"BULK CO2";#N/A,#N/A,FALSE,"ON-SITE";#N/A,#N/A,FALSE,"CYLINDERS"}</definedName>
    <definedName name="qwqwqwqwqqwqw" hidden="1">{#N/A,#N/A,FALSE,"MERCHANT GAS MARGIN";#N/A,#N/A,FALSE,"BULK";#N/A,#N/A,FALSE,"BULK CO2";#N/A,#N/A,FALSE,"ON-SITE";#N/A,#N/A,FALSE,"CYLINDERS"}</definedName>
    <definedName name="qwr" hidden="1">{#N/A,#N/A,FALSE,"Staffnos &amp; cost"}</definedName>
    <definedName name="QWRQW"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qws" hidden="1">{#N/A,#N/A,FALSE,"Aging Summary";#N/A,#N/A,FALSE,"Ratio Analysis";#N/A,#N/A,FALSE,"Test 120 Day Accts";#N/A,#N/A,FALSE,"Tickmarks"}</definedName>
    <definedName name="qwscf" hidden="1">{#N/A,#N/A,TRUE,"Y생산";#N/A,#N/A,TRUE,"Y판매";#N/A,#N/A,TRUE,"Y총물량";#N/A,#N/A,TRUE,"Y능력";#N/A,#N/A,TRUE,"YKD"}</definedName>
    <definedName name="RAJ_1" hidden="1">{"CEGH Budget years USD",#N/A,TRUE,"Profit and Loss";"CEGH Budget years USD",#N/A,TRUE,"Firm capex";"CEGH Budget years USD",#N/A,TRUE,"Gross profit analysis";"CEGH Budget years USD",#N/A,TRUE,"Cashflow";"CEGH Budget years USD",#N/A,TRUE,"Balance Sheet"}</definedName>
    <definedName name="Raja" hidden="1">{"HSSH Budget years sterling",#N/A,TRUE,"Profit and Loss";"HSSH Budget years sterling",#N/A,TRUE,"Firm capex";"HSSH Budget years sterling",#N/A,TRUE,"Gross profit analysis";"HSSH Budget years sterling",#N/A,TRUE,"Cashflow";"HSSH Budget years sterling",#N/A,TRUE,"Balance Sheet"}</definedName>
    <definedName name="Raja_1" hidden="1">{"HSSH Budget years sterling",#N/A,TRUE,"Profit and Loss";"HSSH Budget years sterling",#N/A,TRUE,"Firm capex";"HSSH Budget years sterling",#N/A,TRUE,"Gross profit analysis";"HSSH Budget years sterling",#N/A,TRUE,"Cashflow";"HSSH Budget years sterling",#N/A,TRUE,"Balance Sheet"}</definedName>
    <definedName name="RAJA1" hidden="1">{"HSSH Budget years sterling",#N/A,TRUE,"Profit and Loss";"HSSH Budget years sterling",#N/A,TRUE,"Firm capex";"HSSH Budget years sterling",#N/A,TRUE,"Gross profit analysis";"HSSH Budget years sterling",#N/A,TRUE,"Cashflow";"HSSH Budget years sterling",#N/A,TRUE,"Balance Sheet"}</definedName>
    <definedName name="RAJA1_1" hidden="1">{"HSSH Budget years sterling",#N/A,TRUE,"Profit and Loss";"HSSH Budget years sterling",#N/A,TRUE,"Firm capex";"HSSH Budget years sterling",#N/A,TRUE,"Gross profit analysis";"HSSH Budget years sterling",#N/A,TRUE,"Cashflow";"HSSH Budget years sterling",#N/A,TRUE,"Balance Sheet"}</definedName>
    <definedName name="Rajasthan" hidden="1">{"CEI Budget years sterling",#N/A,TRUE,"Profit and Loss";"CEI Budget years sterling",#N/A,TRUE,"Firm capex";"CEI Budget years sterling",#N/A,TRUE,"Gross profit analysis";"CEI Budget years sterling",#N/A,TRUE,"Cashflow";"CEI Budget years sterling",#N/A,TRUE,"Balance Sheet"}</definedName>
    <definedName name="Rajasthan_1" hidden="1">{"CEI Budget years sterling",#N/A,TRUE,"Profit and Loss";"CEI Budget years sterling",#N/A,TRUE,"Firm capex";"CEI Budget years sterling",#N/A,TRUE,"Gross profit analysis";"CEI Budget years sterling",#N/A,TRUE,"Cashflow";"CEI Budget years sterling",#N/A,TRUE,"Balance Sheet"}</definedName>
    <definedName name="rajat" hidden="1">{#N/A,#N/A,TRUE,"TOTALS";#N/A,#N/A,TRUE,"ROUTES"}</definedName>
    <definedName name="rajehi" hidden="1">{#N/A,#N/A,FALSE,"SUMMARY REPORT"}</definedName>
    <definedName name="rajesh" hidden="1">{#N/A,#N/A,FALSE,"Cash Flows";#N/A,#N/A,FALSE,"Fixed Assets";#N/A,#N/A,FALSE,"Balance Sheet";#N/A,#N/A,FALSE,"P &amp; L"}</definedName>
    <definedName name="raju" hidden="1">{#N/A,#N/A,FALSE,"Staffnos &amp; cost"}</definedName>
    <definedName name="ramu" hidden="1">{#N/A,#N/A,FALSE,"Staffnos &amp; cost"}</definedName>
    <definedName name="ramveer" hidden="1">{#N/A,#N/A,TRUE,"Staffnos &amp; cost"}</definedName>
    <definedName name="RANDY"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RANDY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Ranger" hidden="1">{"employment",#N/A,FALSE,"Page1";"launch",#N/A,FALSE,"Page1";"overtime",#N/A,FALSE,"Page1";"total cost",#N/A,FALSE,"Page1";"volume",#N/A,FALSE,"Page1";"cost",#N/A,FALSE,"Page2";"health",#N/A,FALSE,"Page2";"inventory",#N/A,FALSE,"Page2";"quality",#N/A,FALSE,"Page2";"uptime",#N/A,FALSE,"Page2"}</definedName>
    <definedName name="RAR" hidden="1">{#N/A,#N/A,FALSE,"196126-0690";#N/A,#N/A,FALSE,"196126-0690";#N/A,#N/A,FALSE,"1961165-0201"}</definedName>
    <definedName name="ＲＡＲＯＡ" hidden="1">{"'下期集計（10.27迄・速報値）'!$Q$16"}</definedName>
    <definedName name="ravi" hidden="1">{#N/A,#N/A,TRUE,"Staffnos &amp; cost"}</definedName>
    <definedName name="ravia" hidden="1">{"Annual 1996",#N/A,FALSE,"Ann-Op (Mng)";"Annual 1996",#N/A,FALSE,"Ann-Op (Rep)";"Operating Vs. Reported Earnings",#N/A,FALSE,"Rpt-Op Inc"}</definedName>
    <definedName name="ravia_1" hidden="1">{"Annual 1996",#N/A,FALSE,"Ann-Op (Mng)";"Annual 1996",#N/A,FALSE,"Ann-Op (Rep)";"Operating Vs. Reported Earnings",#N/A,FALSE,"Rpt-Op Inc"}</definedName>
    <definedName name="RAW" hidden="1">{"plansummary",#N/A,FALSE,"PlanSummary";"sales",#N/A,FALSE,"Sales Rec";"productivity",#N/A,FALSE,"Productivity Rec";"capitalspending",#N/A,FALSE,"Capital Spending"}</definedName>
    <definedName name="RAW_1" hidden="1">{"plansummary",#N/A,FALSE,"PlanSummary";"sales",#N/A,FALSE,"Sales Rec";"productivity",#N/A,FALSE,"Productivity Rec";"capitalspending",#N/A,FALSE,"Capital Spending"}</definedName>
    <definedName name="rawtwaeg" hidden="1">#REF!</definedName>
    <definedName name="ray"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CArea" localSheetId="18" hidden="1">#REF!</definedName>
    <definedName name="RCArea" localSheetId="15" hidden="1">#REF!</definedName>
    <definedName name="RCArea" localSheetId="0" hidden="1">#REF!</definedName>
    <definedName name="RCArea" localSheetId="2" hidden="1">#REF!</definedName>
    <definedName name="RCArea" hidden="1">#REF!</definedName>
    <definedName name="RCPT" hidden="1">#REF!</definedName>
    <definedName name="RCT" hidden="1">#REF!</definedName>
    <definedName name="r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desaqq" hidden="1">{#N/A,#N/A,TRUE,"East_Summary";#N/A,#N/A,TRUE,"Key Ratios_East";#N/A,#N/A,TRUE,"East_Product_current";#N/A,#N/A,TRUE,"East_Product_ytd";#N/A,#N/A,TRUE,"BS Var";#N/A,#N/A,TRUE,"BS Sprd";#N/A,#N/A,TRUE,"Risks &amp; Opps";#N/A,#N/A,TRUE,"Variance";#N/A,#N/A,TRUE,"Business Issues"}</definedName>
    <definedName name="RDF" hidden="1">{"'매출계획'!$D$2"}</definedName>
    <definedName name="rdg" hidden="1">{#N/A,#N/A,FALSE,"Standing data"}</definedName>
    <definedName name="rd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 localSheetId="18" hidden="1">{#N/A,#N/A,FALSE,"COMP"}</definedName>
    <definedName name="re" localSheetId="15" hidden="1">{#N/A,#N/A,FALSE,"COMP"}</definedName>
    <definedName name="re" localSheetId="0" hidden="1">{#N/A,#N/A,FALSE,"COMP"}</definedName>
    <definedName name="re" localSheetId="2" hidden="1">{#N/A,#N/A,FALSE,"COMP"}</definedName>
    <definedName name="re" hidden="1">{#N/A,#N/A,FALSE,"COMP"}</definedName>
    <definedName name="re_1" localSheetId="18" hidden="1">{#N/A,#N/A,FALSE,"COMP"}</definedName>
    <definedName name="re_1" localSheetId="15" hidden="1">{#N/A,#N/A,FALSE,"COMP"}</definedName>
    <definedName name="re_1" hidden="1">{#N/A,#N/A,FALSE,"COMP"}</definedName>
    <definedName name="re_2" localSheetId="18" hidden="1">{#N/A,#N/A,FALSE,"COMP"}</definedName>
    <definedName name="re_2" localSheetId="15" hidden="1">{#N/A,#N/A,FALSE,"COMP"}</definedName>
    <definedName name="re_2" hidden="1">{#N/A,#N/A,FALSE,"COMP"}</definedName>
    <definedName name="re_3" localSheetId="18" hidden="1">{#N/A,#N/A,FALSE,"COMP"}</definedName>
    <definedName name="re_3" localSheetId="15" hidden="1">{#N/A,#N/A,FALSE,"COMP"}</definedName>
    <definedName name="re_3" hidden="1">{#N/A,#N/A,FALSE,"COMP"}</definedName>
    <definedName name="REal" hidden="1">{#N/A,#N/A,TRUE,"Engine";#N/A,#N/A,TRUE,"Trans 5R55N";#N/A,#N/A,TRUE,"Manual Trans";#N/A,#N/A,TRUE,"DS and Axle";#N/A,#N/A,TRUE,"PTSSE";#N/A,#N/A,TRUE,"Summary"}</definedName>
    <definedName name="Recons" localSheetId="18" hidden="1">{#N/A,#N/A,FALSE,"COMP"}</definedName>
    <definedName name="Recons" localSheetId="15" hidden="1">{#N/A,#N/A,FALSE,"COMP"}</definedName>
    <definedName name="Recons" localSheetId="0" hidden="1">{#N/A,#N/A,FALSE,"COMP"}</definedName>
    <definedName name="Recons" localSheetId="2" hidden="1">{#N/A,#N/A,FALSE,"COMP"}</definedName>
    <definedName name="Recons" hidden="1">{#N/A,#N/A,FALSE,"COMP"}</definedName>
    <definedName name="RedefinePrintTableRange" hidden="1">#REF!</definedName>
    <definedName name="redo" hidden="1">{#N/A,#N/A,FALSE,"ACQ_GRAPHS";#N/A,#N/A,FALSE,"T_1 GRAPHS";#N/A,#N/A,FALSE,"T_2 GRAPHS";#N/A,#N/A,FALSE,"COMB_GRAPHS"}</definedName>
    <definedName name="redo_1" hidden="1">{#N/A,#N/A,FALSE,"ACQ_GRAPHS";#N/A,#N/A,FALSE,"T_1 GRAPHS";#N/A,#N/A,FALSE,"T_2 GRAPHS";#N/A,#N/A,FALSE,"COMB_GRAPHS"}</definedName>
    <definedName name="redo10" hidden="1">{#N/A,#N/A,FALSE,"ACQ_GRAPHS";#N/A,#N/A,FALSE,"T_1 GRAPHS";#N/A,#N/A,FALSE,"T_2 GRAPHS";#N/A,#N/A,FALSE,"COMB_GRAPHS"}</definedName>
    <definedName name="refill" hidden="1">#REF!</definedName>
    <definedName name="REFRFDFF" hidden="1">{#N/A,#N/A,FALSE,"단축1";#N/A,#N/A,FALSE,"단축2";#N/A,#N/A,FALSE,"단축3";#N/A,#N/A,FALSE,"장축";#N/A,#N/A,FALSE,"4WD"}</definedName>
    <definedName name="regeg" hidden="1">{"general",#N/A,FALSE,"Assumptions"}</definedName>
    <definedName name="regrg" hidden="1">{"comp1",#N/A,FALSE,"COMPS";"footnotes",#N/A,FALSE,"COMPS"}</definedName>
    <definedName name="rehyhjyj" hidden="1">{#N/A,#N/A,FALSE,"Highlights";#N/A,#N/A,FALSE,"Income";#N/A,#N/A,FALSE,"Revenue";#N/A,#N/A,FALSE,"Expenses";#N/A,#N/A,FALSE,"Provisions";#N/A,#N/A,FALSE,"Income % of Revenue";#N/A,#N/A,FALSE,"Comp % of Revenue";#N/A,#N/A,FALSE,"DBNA ROE";#N/A,#N/A,FALSE,"ROE by Product"}</definedName>
    <definedName name="rehyhjyj_1" hidden="1">{#N/A,#N/A,FALSE,"Highlights";#N/A,#N/A,FALSE,"Income";#N/A,#N/A,FALSE,"Revenue";#N/A,#N/A,FALSE,"Expenses";#N/A,#N/A,FALSE,"Provisions";#N/A,#N/A,FALSE,"Income % of Revenue";#N/A,#N/A,FALSE,"Comp % of Revenue";#N/A,#N/A,FALSE,"DBNA ROE";#N/A,#N/A,FALSE,"ROE by Product"}</definedName>
    <definedName name="relas" hidden="1">{"DJH3",#N/A,FALSE,"PFL00805";"PJB3",#N/A,FALSE,"PFL00805";"JMD3",#N/A,FALSE,"PFL00805";"DNB3",#N/A,FALSE,"PFL00805";"MJP3",#N/A,FALSE,"PFL00805";"RAB3",#N/A,FALSE,"PFL00805";"GJW3",#N/A,FALSE,"PFL00805";"MASTER3",#N/A,FALSE,"PFL00805"}</definedName>
    <definedName name="relas_1" hidden="1">{"DJH3",#N/A,FALSE,"PFL00805";"PJB3",#N/A,FALSE,"PFL00805";"JMD3",#N/A,FALSE,"PFL00805";"DNB3",#N/A,FALSE,"PFL00805";"MJP3",#N/A,FALSE,"PFL00805";"RAB3",#N/A,FALSE,"PFL00805";"GJW3",#N/A,FALSE,"PFL00805";"MASTER3",#N/A,FALSE,"PFL00805"}</definedName>
    <definedName name="relas_1_1" hidden="1">{"DJH3",#N/A,FALSE,"PFL00805";"PJB3",#N/A,FALSE,"PFL00805";"JMD3",#N/A,FALSE,"PFL00805";"DNB3",#N/A,FALSE,"PFL00805";"MJP3",#N/A,FALSE,"PFL00805";"RAB3",#N/A,FALSE,"PFL00805";"GJW3",#N/A,FALSE,"PFL00805";"MASTER3",#N/A,FALSE,"PFL00805"}</definedName>
    <definedName name="relas_1_2" hidden="1">{"DJH3",#N/A,FALSE,"PFL00805";"PJB3",#N/A,FALSE,"PFL00805";"JMD3",#N/A,FALSE,"PFL00805";"DNB3",#N/A,FALSE,"PFL00805";"MJP3",#N/A,FALSE,"PFL00805";"RAB3",#N/A,FALSE,"PFL00805";"GJW3",#N/A,FALSE,"PFL00805";"MASTER3",#N/A,FALSE,"PFL00805"}</definedName>
    <definedName name="relas_1_3" hidden="1">{"DJH3",#N/A,FALSE,"PFL00805";"PJB3",#N/A,FALSE,"PFL00805";"JMD3",#N/A,FALSE,"PFL00805";"DNB3",#N/A,FALSE,"PFL00805";"MJP3",#N/A,FALSE,"PFL00805";"RAB3",#N/A,FALSE,"PFL00805";"GJW3",#N/A,FALSE,"PFL00805";"MASTER3",#N/A,FALSE,"PFL00805"}</definedName>
    <definedName name="relas_1_4" hidden="1">{"DJH3",#N/A,FALSE,"PFL00805";"PJB3",#N/A,FALSE,"PFL00805";"JMD3",#N/A,FALSE,"PFL00805";"DNB3",#N/A,FALSE,"PFL00805";"MJP3",#N/A,FALSE,"PFL00805";"RAB3",#N/A,FALSE,"PFL00805";"GJW3",#N/A,FALSE,"PFL00805";"MASTER3",#N/A,FALSE,"PFL00805"}</definedName>
    <definedName name="relas_1_5" hidden="1">{"DJH3",#N/A,FALSE,"PFL00805";"PJB3",#N/A,FALSE,"PFL00805";"JMD3",#N/A,FALSE,"PFL00805";"DNB3",#N/A,FALSE,"PFL00805";"MJP3",#N/A,FALSE,"PFL00805";"RAB3",#N/A,FALSE,"PFL00805";"GJW3",#N/A,FALSE,"PFL00805";"MASTER3",#N/A,FALSE,"PFL00805"}</definedName>
    <definedName name="relas_2" hidden="1">{"DJH3",#N/A,FALSE,"PFL00805";"PJB3",#N/A,FALSE,"PFL00805";"JMD3",#N/A,FALSE,"PFL00805";"DNB3",#N/A,FALSE,"PFL00805";"MJP3",#N/A,FALSE,"PFL00805";"RAB3",#N/A,FALSE,"PFL00805";"GJW3",#N/A,FALSE,"PFL00805";"MASTER3",#N/A,FALSE,"PFL00805"}</definedName>
    <definedName name="relas_2_1" hidden="1">{"DJH3",#N/A,FALSE,"PFL00805";"PJB3",#N/A,FALSE,"PFL00805";"JMD3",#N/A,FALSE,"PFL00805";"DNB3",#N/A,FALSE,"PFL00805";"MJP3",#N/A,FALSE,"PFL00805";"RAB3",#N/A,FALSE,"PFL00805";"GJW3",#N/A,FALSE,"PFL00805";"MASTER3",#N/A,FALSE,"PFL00805"}</definedName>
    <definedName name="relas_2_2" hidden="1">{"DJH3",#N/A,FALSE,"PFL00805";"PJB3",#N/A,FALSE,"PFL00805";"JMD3",#N/A,FALSE,"PFL00805";"DNB3",#N/A,FALSE,"PFL00805";"MJP3",#N/A,FALSE,"PFL00805";"RAB3",#N/A,FALSE,"PFL00805";"GJW3",#N/A,FALSE,"PFL00805";"MASTER3",#N/A,FALSE,"PFL00805"}</definedName>
    <definedName name="relas_2_3" hidden="1">{"DJH3",#N/A,FALSE,"PFL00805";"PJB3",#N/A,FALSE,"PFL00805";"JMD3",#N/A,FALSE,"PFL00805";"DNB3",#N/A,FALSE,"PFL00805";"MJP3",#N/A,FALSE,"PFL00805";"RAB3",#N/A,FALSE,"PFL00805";"GJW3",#N/A,FALSE,"PFL00805";"MASTER3",#N/A,FALSE,"PFL00805"}</definedName>
    <definedName name="relas_2_4" hidden="1">{"DJH3",#N/A,FALSE,"PFL00805";"PJB3",#N/A,FALSE,"PFL00805";"JMD3",#N/A,FALSE,"PFL00805";"DNB3",#N/A,FALSE,"PFL00805";"MJP3",#N/A,FALSE,"PFL00805";"RAB3",#N/A,FALSE,"PFL00805";"GJW3",#N/A,FALSE,"PFL00805";"MASTER3",#N/A,FALSE,"PFL00805"}</definedName>
    <definedName name="relas_2_5" hidden="1">{"DJH3",#N/A,FALSE,"PFL00805";"PJB3",#N/A,FALSE,"PFL00805";"JMD3",#N/A,FALSE,"PFL00805";"DNB3",#N/A,FALSE,"PFL00805";"MJP3",#N/A,FALSE,"PFL00805";"RAB3",#N/A,FALSE,"PFL00805";"GJW3",#N/A,FALSE,"PFL00805";"MASTER3",#N/A,FALSE,"PFL00805"}</definedName>
    <definedName name="relas_3" hidden="1">{"DJH3",#N/A,FALSE,"PFL00805";"PJB3",#N/A,FALSE,"PFL00805";"JMD3",#N/A,FALSE,"PFL00805";"DNB3",#N/A,FALSE,"PFL00805";"MJP3",#N/A,FALSE,"PFL00805";"RAB3",#N/A,FALSE,"PFL00805";"GJW3",#N/A,FALSE,"PFL00805";"MASTER3",#N/A,FALSE,"PFL00805"}</definedName>
    <definedName name="relas_4" hidden="1">{"DJH3",#N/A,FALSE,"PFL00805";"PJB3",#N/A,FALSE,"PFL00805";"JMD3",#N/A,FALSE,"PFL00805";"DNB3",#N/A,FALSE,"PFL00805";"MJP3",#N/A,FALSE,"PFL00805";"RAB3",#N/A,FALSE,"PFL00805";"GJW3",#N/A,FALSE,"PFL00805";"MASTER3",#N/A,FALSE,"PFL00805"}</definedName>
    <definedName name="relas_5" hidden="1">{"DJH3",#N/A,FALSE,"PFL00805";"PJB3",#N/A,FALSE,"PFL00805";"JMD3",#N/A,FALSE,"PFL00805";"DNB3",#N/A,FALSE,"PFL00805";"MJP3",#N/A,FALSE,"PFL00805";"RAB3",#N/A,FALSE,"PFL00805";"GJW3",#N/A,FALSE,"PFL00805";"MASTER3",#N/A,FALSE,"PFL00805"}</definedName>
    <definedName name="related" hidden="1">{"DJH3",#N/A,FALSE,"PFL00805";"PJB3",#N/A,FALSE,"PFL00805";"JMD3",#N/A,FALSE,"PFL00805";"DNB3",#N/A,FALSE,"PFL00805";"MJP3",#N/A,FALSE,"PFL00805";"RAB3",#N/A,FALSE,"PFL00805";"GJW3",#N/A,FALSE,"PFL00805";"MASTER3",#N/A,FALSE,"PFL00805"}</definedName>
    <definedName name="related_1" hidden="1">{"DJH3",#N/A,FALSE,"PFL00805";"PJB3",#N/A,FALSE,"PFL00805";"JMD3",#N/A,FALSE,"PFL00805";"DNB3",#N/A,FALSE,"PFL00805";"MJP3",#N/A,FALSE,"PFL00805";"RAB3",#N/A,FALSE,"PFL00805";"GJW3",#N/A,FALSE,"PFL00805";"MASTER3",#N/A,FALSE,"PFL00805"}</definedName>
    <definedName name="related_1_1" hidden="1">{"DJH3",#N/A,FALSE,"PFL00805";"PJB3",#N/A,FALSE,"PFL00805";"JMD3",#N/A,FALSE,"PFL00805";"DNB3",#N/A,FALSE,"PFL00805";"MJP3",#N/A,FALSE,"PFL00805";"RAB3",#N/A,FALSE,"PFL00805";"GJW3",#N/A,FALSE,"PFL00805";"MASTER3",#N/A,FALSE,"PFL00805"}</definedName>
    <definedName name="related_1_2" hidden="1">{"DJH3",#N/A,FALSE,"PFL00805";"PJB3",#N/A,FALSE,"PFL00805";"JMD3",#N/A,FALSE,"PFL00805";"DNB3",#N/A,FALSE,"PFL00805";"MJP3",#N/A,FALSE,"PFL00805";"RAB3",#N/A,FALSE,"PFL00805";"GJW3",#N/A,FALSE,"PFL00805";"MASTER3",#N/A,FALSE,"PFL00805"}</definedName>
    <definedName name="related_1_3" hidden="1">{"DJH3",#N/A,FALSE,"PFL00805";"PJB3",#N/A,FALSE,"PFL00805";"JMD3",#N/A,FALSE,"PFL00805";"DNB3",#N/A,FALSE,"PFL00805";"MJP3",#N/A,FALSE,"PFL00805";"RAB3",#N/A,FALSE,"PFL00805";"GJW3",#N/A,FALSE,"PFL00805";"MASTER3",#N/A,FALSE,"PFL00805"}</definedName>
    <definedName name="related_1_4" hidden="1">{"DJH3",#N/A,FALSE,"PFL00805";"PJB3",#N/A,FALSE,"PFL00805";"JMD3",#N/A,FALSE,"PFL00805";"DNB3",#N/A,FALSE,"PFL00805";"MJP3",#N/A,FALSE,"PFL00805";"RAB3",#N/A,FALSE,"PFL00805";"GJW3",#N/A,FALSE,"PFL00805";"MASTER3",#N/A,FALSE,"PFL00805"}</definedName>
    <definedName name="related_1_5" hidden="1">{"DJH3",#N/A,FALSE,"PFL00805";"PJB3",#N/A,FALSE,"PFL00805";"JMD3",#N/A,FALSE,"PFL00805";"DNB3",#N/A,FALSE,"PFL00805";"MJP3",#N/A,FALSE,"PFL00805";"RAB3",#N/A,FALSE,"PFL00805";"GJW3",#N/A,FALSE,"PFL00805";"MASTER3",#N/A,FALSE,"PFL00805"}</definedName>
    <definedName name="related_2" hidden="1">{"DJH3",#N/A,FALSE,"PFL00805";"PJB3",#N/A,FALSE,"PFL00805";"JMD3",#N/A,FALSE,"PFL00805";"DNB3",#N/A,FALSE,"PFL00805";"MJP3",#N/A,FALSE,"PFL00805";"RAB3",#N/A,FALSE,"PFL00805";"GJW3",#N/A,FALSE,"PFL00805";"MASTER3",#N/A,FALSE,"PFL00805"}</definedName>
    <definedName name="related_2_1" hidden="1">{"DJH3",#N/A,FALSE,"PFL00805";"PJB3",#N/A,FALSE,"PFL00805";"JMD3",#N/A,FALSE,"PFL00805";"DNB3",#N/A,FALSE,"PFL00805";"MJP3",#N/A,FALSE,"PFL00805";"RAB3",#N/A,FALSE,"PFL00805";"GJW3",#N/A,FALSE,"PFL00805";"MASTER3",#N/A,FALSE,"PFL00805"}</definedName>
    <definedName name="related_2_2" hidden="1">{"DJH3",#N/A,FALSE,"PFL00805";"PJB3",#N/A,FALSE,"PFL00805";"JMD3",#N/A,FALSE,"PFL00805";"DNB3",#N/A,FALSE,"PFL00805";"MJP3",#N/A,FALSE,"PFL00805";"RAB3",#N/A,FALSE,"PFL00805";"GJW3",#N/A,FALSE,"PFL00805";"MASTER3",#N/A,FALSE,"PFL00805"}</definedName>
    <definedName name="related_2_3" hidden="1">{"DJH3",#N/A,FALSE,"PFL00805";"PJB3",#N/A,FALSE,"PFL00805";"JMD3",#N/A,FALSE,"PFL00805";"DNB3",#N/A,FALSE,"PFL00805";"MJP3",#N/A,FALSE,"PFL00805";"RAB3",#N/A,FALSE,"PFL00805";"GJW3",#N/A,FALSE,"PFL00805";"MASTER3",#N/A,FALSE,"PFL00805"}</definedName>
    <definedName name="related_2_4" hidden="1">{"DJH3",#N/A,FALSE,"PFL00805";"PJB3",#N/A,FALSE,"PFL00805";"JMD3",#N/A,FALSE,"PFL00805";"DNB3",#N/A,FALSE,"PFL00805";"MJP3",#N/A,FALSE,"PFL00805";"RAB3",#N/A,FALSE,"PFL00805";"GJW3",#N/A,FALSE,"PFL00805";"MASTER3",#N/A,FALSE,"PFL00805"}</definedName>
    <definedName name="related_2_5" hidden="1">{"DJH3",#N/A,FALSE,"PFL00805";"PJB3",#N/A,FALSE,"PFL00805";"JMD3",#N/A,FALSE,"PFL00805";"DNB3",#N/A,FALSE,"PFL00805";"MJP3",#N/A,FALSE,"PFL00805";"RAB3",#N/A,FALSE,"PFL00805";"GJW3",#N/A,FALSE,"PFL00805";"MASTER3",#N/A,FALSE,"PFL00805"}</definedName>
    <definedName name="related_3" hidden="1">{"DJH3",#N/A,FALSE,"PFL00805";"PJB3",#N/A,FALSE,"PFL00805";"JMD3",#N/A,FALSE,"PFL00805";"DNB3",#N/A,FALSE,"PFL00805";"MJP3",#N/A,FALSE,"PFL00805";"RAB3",#N/A,FALSE,"PFL00805";"GJW3",#N/A,FALSE,"PFL00805";"MASTER3",#N/A,FALSE,"PFL00805"}</definedName>
    <definedName name="related_4" hidden="1">{"DJH3",#N/A,FALSE,"PFL00805";"PJB3",#N/A,FALSE,"PFL00805";"JMD3",#N/A,FALSE,"PFL00805";"DNB3",#N/A,FALSE,"PFL00805";"MJP3",#N/A,FALSE,"PFL00805";"RAB3",#N/A,FALSE,"PFL00805";"GJW3",#N/A,FALSE,"PFL00805";"MASTER3",#N/A,FALSE,"PFL00805"}</definedName>
    <definedName name="related_5" hidden="1">{"DJH3",#N/A,FALSE,"PFL00805";"PJB3",#N/A,FALSE,"PFL00805";"JMD3",#N/A,FALSE,"PFL00805";"DNB3",#N/A,FALSE,"PFL00805";"MJP3",#N/A,FALSE,"PFL00805";"RAB3",#N/A,FALSE,"PFL00805";"GJW3",#N/A,FALSE,"PFL00805";"MASTER3",#N/A,FALSE,"PFL00805"}</definedName>
    <definedName name="relayed" hidden="1">{"DJH3",#N/A,FALSE,"PFL00805";"PJB3",#N/A,FALSE,"PFL00805";"JMD3",#N/A,FALSE,"PFL00805";"DNB3",#N/A,FALSE,"PFL00805";"MJP3",#N/A,FALSE,"PFL00805";"RAB3",#N/A,FALSE,"PFL00805";"GJW3",#N/A,FALSE,"PFL00805";"MASTER3",#N/A,FALSE,"PFL00805"}</definedName>
    <definedName name="relayed_1" hidden="1">{"DJH3",#N/A,FALSE,"PFL00805";"PJB3",#N/A,FALSE,"PFL00805";"JMD3",#N/A,FALSE,"PFL00805";"DNB3",#N/A,FALSE,"PFL00805";"MJP3",#N/A,FALSE,"PFL00805";"RAB3",#N/A,FALSE,"PFL00805";"GJW3",#N/A,FALSE,"PFL00805";"MASTER3",#N/A,FALSE,"PFL00805"}</definedName>
    <definedName name="relayed_1_1" hidden="1">{"DJH3",#N/A,FALSE,"PFL00805";"PJB3",#N/A,FALSE,"PFL00805";"JMD3",#N/A,FALSE,"PFL00805";"DNB3",#N/A,FALSE,"PFL00805";"MJP3",#N/A,FALSE,"PFL00805";"RAB3",#N/A,FALSE,"PFL00805";"GJW3",#N/A,FALSE,"PFL00805";"MASTER3",#N/A,FALSE,"PFL00805"}</definedName>
    <definedName name="relayed_1_2" hidden="1">{"DJH3",#N/A,FALSE,"PFL00805";"PJB3",#N/A,FALSE,"PFL00805";"JMD3",#N/A,FALSE,"PFL00805";"DNB3",#N/A,FALSE,"PFL00805";"MJP3",#N/A,FALSE,"PFL00805";"RAB3",#N/A,FALSE,"PFL00805";"GJW3",#N/A,FALSE,"PFL00805";"MASTER3",#N/A,FALSE,"PFL00805"}</definedName>
    <definedName name="relayed_1_3" hidden="1">{"DJH3",#N/A,FALSE,"PFL00805";"PJB3",#N/A,FALSE,"PFL00805";"JMD3",#N/A,FALSE,"PFL00805";"DNB3",#N/A,FALSE,"PFL00805";"MJP3",#N/A,FALSE,"PFL00805";"RAB3",#N/A,FALSE,"PFL00805";"GJW3",#N/A,FALSE,"PFL00805";"MASTER3",#N/A,FALSE,"PFL00805"}</definedName>
    <definedName name="relayed_1_4" hidden="1">{"DJH3",#N/A,FALSE,"PFL00805";"PJB3",#N/A,FALSE,"PFL00805";"JMD3",#N/A,FALSE,"PFL00805";"DNB3",#N/A,FALSE,"PFL00805";"MJP3",#N/A,FALSE,"PFL00805";"RAB3",#N/A,FALSE,"PFL00805";"GJW3",#N/A,FALSE,"PFL00805";"MASTER3",#N/A,FALSE,"PFL00805"}</definedName>
    <definedName name="relayed_1_5" hidden="1">{"DJH3",#N/A,FALSE,"PFL00805";"PJB3",#N/A,FALSE,"PFL00805";"JMD3",#N/A,FALSE,"PFL00805";"DNB3",#N/A,FALSE,"PFL00805";"MJP3",#N/A,FALSE,"PFL00805";"RAB3",#N/A,FALSE,"PFL00805";"GJW3",#N/A,FALSE,"PFL00805";"MASTER3",#N/A,FALSE,"PFL00805"}</definedName>
    <definedName name="relayed_2" hidden="1">{"DJH3",#N/A,FALSE,"PFL00805";"PJB3",#N/A,FALSE,"PFL00805";"JMD3",#N/A,FALSE,"PFL00805";"DNB3",#N/A,FALSE,"PFL00805";"MJP3",#N/A,FALSE,"PFL00805";"RAB3",#N/A,FALSE,"PFL00805";"GJW3",#N/A,FALSE,"PFL00805";"MASTER3",#N/A,FALSE,"PFL00805"}</definedName>
    <definedName name="relayed_2_1" hidden="1">{"DJH3",#N/A,FALSE,"PFL00805";"PJB3",#N/A,FALSE,"PFL00805";"JMD3",#N/A,FALSE,"PFL00805";"DNB3",#N/A,FALSE,"PFL00805";"MJP3",#N/A,FALSE,"PFL00805";"RAB3",#N/A,FALSE,"PFL00805";"GJW3",#N/A,FALSE,"PFL00805";"MASTER3",#N/A,FALSE,"PFL00805"}</definedName>
    <definedName name="relayed_2_2" hidden="1">{"DJH3",#N/A,FALSE,"PFL00805";"PJB3",#N/A,FALSE,"PFL00805";"JMD3",#N/A,FALSE,"PFL00805";"DNB3",#N/A,FALSE,"PFL00805";"MJP3",#N/A,FALSE,"PFL00805";"RAB3",#N/A,FALSE,"PFL00805";"GJW3",#N/A,FALSE,"PFL00805";"MASTER3",#N/A,FALSE,"PFL00805"}</definedName>
    <definedName name="relayed_2_3" hidden="1">{"DJH3",#N/A,FALSE,"PFL00805";"PJB3",#N/A,FALSE,"PFL00805";"JMD3",#N/A,FALSE,"PFL00805";"DNB3",#N/A,FALSE,"PFL00805";"MJP3",#N/A,FALSE,"PFL00805";"RAB3",#N/A,FALSE,"PFL00805";"GJW3",#N/A,FALSE,"PFL00805";"MASTER3",#N/A,FALSE,"PFL00805"}</definedName>
    <definedName name="relayed_2_4" hidden="1">{"DJH3",#N/A,FALSE,"PFL00805";"PJB3",#N/A,FALSE,"PFL00805";"JMD3",#N/A,FALSE,"PFL00805";"DNB3",#N/A,FALSE,"PFL00805";"MJP3",#N/A,FALSE,"PFL00805";"RAB3",#N/A,FALSE,"PFL00805";"GJW3",#N/A,FALSE,"PFL00805";"MASTER3",#N/A,FALSE,"PFL00805"}</definedName>
    <definedName name="relayed_2_5" hidden="1">{"DJH3",#N/A,FALSE,"PFL00805";"PJB3",#N/A,FALSE,"PFL00805";"JMD3",#N/A,FALSE,"PFL00805";"DNB3",#N/A,FALSE,"PFL00805";"MJP3",#N/A,FALSE,"PFL00805";"RAB3",#N/A,FALSE,"PFL00805";"GJW3",#N/A,FALSE,"PFL00805";"MASTER3",#N/A,FALSE,"PFL00805"}</definedName>
    <definedName name="relayed_3" hidden="1">{"DJH3",#N/A,FALSE,"PFL00805";"PJB3",#N/A,FALSE,"PFL00805";"JMD3",#N/A,FALSE,"PFL00805";"DNB3",#N/A,FALSE,"PFL00805";"MJP3",#N/A,FALSE,"PFL00805";"RAB3",#N/A,FALSE,"PFL00805";"GJW3",#N/A,FALSE,"PFL00805";"MASTER3",#N/A,FALSE,"PFL00805"}</definedName>
    <definedName name="relayed_4" hidden="1">{"DJH3",#N/A,FALSE,"PFL00805";"PJB3",#N/A,FALSE,"PFL00805";"JMD3",#N/A,FALSE,"PFL00805";"DNB3",#N/A,FALSE,"PFL00805";"MJP3",#N/A,FALSE,"PFL00805";"RAB3",#N/A,FALSE,"PFL00805";"GJW3",#N/A,FALSE,"PFL00805";"MASTER3",#N/A,FALSE,"PFL00805"}</definedName>
    <definedName name="relayed_5" hidden="1">{"DJH3",#N/A,FALSE,"PFL00805";"PJB3",#N/A,FALSE,"PFL00805";"JMD3",#N/A,FALSE,"PFL00805";"DNB3",#N/A,FALSE,"PFL00805";"MJP3",#N/A,FALSE,"PFL00805";"RAB3",#N/A,FALSE,"PFL00805";"GJW3",#N/A,FALSE,"PFL00805";"MASTER3",#N/A,FALSE,"PFL00805"}</definedName>
    <definedName name="reoiruoire" hidden="1">{"reports",#N/A,FALSE,"Balance Sheet"}</definedName>
    <definedName name="rep" hidden="1">{#N/A,#N/A,FALSE,"COVER";#N/A,#N/A,FALSE,"VALUATION";#N/A,#N/A,FALSE,"FORECAST";#N/A,#N/A,FALSE,"FY ANALYSIS ";#N/A,#N/A,FALSE," HY ANALYSIS"}</definedName>
    <definedName name="rep_1" hidden="1">{#N/A,#N/A,FALSE,"COVER";#N/A,#N/A,FALSE,"VALUATION";#N/A,#N/A,FALSE,"FORECAST";#N/A,#N/A,FALSE,"FY ANALYSIS ";#N/A,#N/A,FALSE," HY ANALYSIS"}</definedName>
    <definedName name="RepairedName0484" hidden="1">"iQShowAnnual"</definedName>
    <definedName name="RepairedName1170" hidden="1">"iQShowAnnual"</definedName>
    <definedName name="RepairedName18759" hidden="1">"iQShowAnnual"</definedName>
    <definedName name="RepairedName4479" hidden="1">"iQShowAnnual"</definedName>
    <definedName name="ReportGroup" hidden="1">0</definedName>
    <definedName name="rerere" hidden="1">{"DJH3",#N/A,FALSE,"PFL00805";"PJB3",#N/A,FALSE,"PFL00805";"JMD3",#N/A,FALSE,"PFL00805";"DNB3",#N/A,FALSE,"PFL00805";"MJP3",#N/A,FALSE,"PFL00805";"RAB3",#N/A,FALSE,"PFL00805";"GJW3",#N/A,FALSE,"PFL00805";"MASTER3",#N/A,FALSE,"PFL00805"}</definedName>
    <definedName name="rerere_1" hidden="1">{"DJH3",#N/A,FALSE,"PFL00805";"PJB3",#N/A,FALSE,"PFL00805";"JMD3",#N/A,FALSE,"PFL00805";"DNB3",#N/A,FALSE,"PFL00805";"MJP3",#N/A,FALSE,"PFL00805";"RAB3",#N/A,FALSE,"PFL00805";"GJW3",#N/A,FALSE,"PFL00805";"MASTER3",#N/A,FALSE,"PFL00805"}</definedName>
    <definedName name="rerere_1_1" hidden="1">{"DJH3",#N/A,FALSE,"PFL00805";"PJB3",#N/A,FALSE,"PFL00805";"JMD3",#N/A,FALSE,"PFL00805";"DNB3",#N/A,FALSE,"PFL00805";"MJP3",#N/A,FALSE,"PFL00805";"RAB3",#N/A,FALSE,"PFL00805";"GJW3",#N/A,FALSE,"PFL00805";"MASTER3",#N/A,FALSE,"PFL00805"}</definedName>
    <definedName name="rerere_1_2" hidden="1">{"DJH3",#N/A,FALSE,"PFL00805";"PJB3",#N/A,FALSE,"PFL00805";"JMD3",#N/A,FALSE,"PFL00805";"DNB3",#N/A,FALSE,"PFL00805";"MJP3",#N/A,FALSE,"PFL00805";"RAB3",#N/A,FALSE,"PFL00805";"GJW3",#N/A,FALSE,"PFL00805";"MASTER3",#N/A,FALSE,"PFL00805"}</definedName>
    <definedName name="rerere_1_3" hidden="1">{"DJH3",#N/A,FALSE,"PFL00805";"PJB3",#N/A,FALSE,"PFL00805";"JMD3",#N/A,FALSE,"PFL00805";"DNB3",#N/A,FALSE,"PFL00805";"MJP3",#N/A,FALSE,"PFL00805";"RAB3",#N/A,FALSE,"PFL00805";"GJW3",#N/A,FALSE,"PFL00805";"MASTER3",#N/A,FALSE,"PFL00805"}</definedName>
    <definedName name="rerere_1_4" hidden="1">{"DJH3",#N/A,FALSE,"PFL00805";"PJB3",#N/A,FALSE,"PFL00805";"JMD3",#N/A,FALSE,"PFL00805";"DNB3",#N/A,FALSE,"PFL00805";"MJP3",#N/A,FALSE,"PFL00805";"RAB3",#N/A,FALSE,"PFL00805";"GJW3",#N/A,FALSE,"PFL00805";"MASTER3",#N/A,FALSE,"PFL00805"}</definedName>
    <definedName name="rerere_1_5" hidden="1">{"DJH3",#N/A,FALSE,"PFL00805";"PJB3",#N/A,FALSE,"PFL00805";"JMD3",#N/A,FALSE,"PFL00805";"DNB3",#N/A,FALSE,"PFL00805";"MJP3",#N/A,FALSE,"PFL00805";"RAB3",#N/A,FALSE,"PFL00805";"GJW3",#N/A,FALSE,"PFL00805";"MASTER3",#N/A,FALSE,"PFL00805"}</definedName>
    <definedName name="rerere_2" hidden="1">{"DJH3",#N/A,FALSE,"PFL00805";"PJB3",#N/A,FALSE,"PFL00805";"JMD3",#N/A,FALSE,"PFL00805";"DNB3",#N/A,FALSE,"PFL00805";"MJP3",#N/A,FALSE,"PFL00805";"RAB3",#N/A,FALSE,"PFL00805";"GJW3",#N/A,FALSE,"PFL00805";"MASTER3",#N/A,FALSE,"PFL00805"}</definedName>
    <definedName name="rerere_2_1" hidden="1">{"DJH3",#N/A,FALSE,"PFL00805";"PJB3",#N/A,FALSE,"PFL00805";"JMD3",#N/A,FALSE,"PFL00805";"DNB3",#N/A,FALSE,"PFL00805";"MJP3",#N/A,FALSE,"PFL00805";"RAB3",#N/A,FALSE,"PFL00805";"GJW3",#N/A,FALSE,"PFL00805";"MASTER3",#N/A,FALSE,"PFL00805"}</definedName>
    <definedName name="rerere_2_2" hidden="1">{"DJH3",#N/A,FALSE,"PFL00805";"PJB3",#N/A,FALSE,"PFL00805";"JMD3",#N/A,FALSE,"PFL00805";"DNB3",#N/A,FALSE,"PFL00805";"MJP3",#N/A,FALSE,"PFL00805";"RAB3",#N/A,FALSE,"PFL00805";"GJW3",#N/A,FALSE,"PFL00805";"MASTER3",#N/A,FALSE,"PFL00805"}</definedName>
    <definedName name="rerere_2_3" hidden="1">{"DJH3",#N/A,FALSE,"PFL00805";"PJB3",#N/A,FALSE,"PFL00805";"JMD3",#N/A,FALSE,"PFL00805";"DNB3",#N/A,FALSE,"PFL00805";"MJP3",#N/A,FALSE,"PFL00805";"RAB3",#N/A,FALSE,"PFL00805";"GJW3",#N/A,FALSE,"PFL00805";"MASTER3",#N/A,FALSE,"PFL00805"}</definedName>
    <definedName name="rerere_2_4" hidden="1">{"DJH3",#N/A,FALSE,"PFL00805";"PJB3",#N/A,FALSE,"PFL00805";"JMD3",#N/A,FALSE,"PFL00805";"DNB3",#N/A,FALSE,"PFL00805";"MJP3",#N/A,FALSE,"PFL00805";"RAB3",#N/A,FALSE,"PFL00805";"GJW3",#N/A,FALSE,"PFL00805";"MASTER3",#N/A,FALSE,"PFL00805"}</definedName>
    <definedName name="rerere_2_5" hidden="1">{"DJH3",#N/A,FALSE,"PFL00805";"PJB3",#N/A,FALSE,"PFL00805";"JMD3",#N/A,FALSE,"PFL00805";"DNB3",#N/A,FALSE,"PFL00805";"MJP3",#N/A,FALSE,"PFL00805";"RAB3",#N/A,FALSE,"PFL00805";"GJW3",#N/A,FALSE,"PFL00805";"MASTER3",#N/A,FALSE,"PFL00805"}</definedName>
    <definedName name="rerere_3" hidden="1">{"DJH3",#N/A,FALSE,"PFL00805";"PJB3",#N/A,FALSE,"PFL00805";"JMD3",#N/A,FALSE,"PFL00805";"DNB3",#N/A,FALSE,"PFL00805";"MJP3",#N/A,FALSE,"PFL00805";"RAB3",#N/A,FALSE,"PFL00805";"GJW3",#N/A,FALSE,"PFL00805";"MASTER3",#N/A,FALSE,"PFL00805"}</definedName>
    <definedName name="rerere_4" hidden="1">{"DJH3",#N/A,FALSE,"PFL00805";"PJB3",#N/A,FALSE,"PFL00805";"JMD3",#N/A,FALSE,"PFL00805";"DNB3",#N/A,FALSE,"PFL00805";"MJP3",#N/A,FALSE,"PFL00805";"RAB3",#N/A,FALSE,"PFL00805";"GJW3",#N/A,FALSE,"PFL00805";"MASTER3",#N/A,FALSE,"PFL00805"}</definedName>
    <definedName name="rerere_5" hidden="1">{"DJH3",#N/A,FALSE,"PFL00805";"PJB3",#N/A,FALSE,"PFL00805";"JMD3",#N/A,FALSE,"PFL00805";"DNB3",#N/A,FALSE,"PFL00805";"MJP3",#N/A,FALSE,"PFL00805";"RAB3",#N/A,FALSE,"PFL00805";"GJW3",#N/A,FALSE,"PFL00805";"MASTER3",#N/A,FALSE,"PFL00805"}</definedName>
    <definedName name="RERERERER" hidden="1">{#N/A,#N/A,FALSE,"단축1";#N/A,#N/A,FALSE,"단축2";#N/A,#N/A,FALSE,"단축3";#N/A,#N/A,FALSE,"장축";#N/A,#N/A,FALSE,"4WD"}</definedName>
    <definedName name="rerga" hidden="1">{#N/A,#N/A,FALSE,"TR_OUT1"}</definedName>
    <definedName name="res_sum" hidden="1">{#N/A,#N/A,FALSE,"COVER1.XLS ";#N/A,#N/A,FALSE,"RACT1.XLS";#N/A,#N/A,FALSE,"RACT2.XLS";#N/A,#N/A,FALSE,"ECCMP";#N/A,#N/A,FALSE,"WELDER.XLS"}</definedName>
    <definedName name="res_sum_1" hidden="1">{#N/A,#N/A,FALSE,"COVER1.XLS ";#N/A,#N/A,FALSE,"RACT1.XLS";#N/A,#N/A,FALSE,"RACT2.XLS";#N/A,#N/A,FALSE,"ECCMP";#N/A,#N/A,FALSE,"WELDER.XLS"}</definedName>
    <definedName name="R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estrpspective" hidden="1">{#N/A,#N/A,TRUE,"SUMMARY";#N/A,#N/A,TRUE,"Unsettled Deal IO";#N/A,#N/A,TRUE,"Treasury Options";#N/A,#N/A,TRUE,"CMT Floors";#N/A,#N/A,TRUE,"Pipeline";#N/A,#N/A,TRUE,"MBS Deriv";#N/A,#N/A,TRUE,"Swap";#N/A,#N/A,TRUE,"Portfolio";#N/A,#N/A,TRUE,"Portfolio Transfer";#N/A,#N/A,TRUE,"Non-INMC Subs"}</definedName>
    <definedName name="retail" hidden="1">{#N/A,#N/A,FALSE,"Hip.Bas";#N/A,#N/A,FALSE,"ventas";#N/A,#N/A,FALSE,"ingre-Año";#N/A,#N/A,FALSE,"ventas-Año";#N/A,#N/A,FALSE,"Costepro";#N/A,#N/A,FALSE,"inversion";#N/A,#N/A,FALSE,"personal";#N/A,#N/A,FALSE,"Gastos-V";#N/A,#N/A,FALSE,"Circulante";#N/A,#N/A,FALSE,"CONSOLI";#N/A,#N/A,FALSE,"Es-Fin";#N/A,#N/A,FALSE,"Margen-P"}</definedName>
    <definedName name="RevExExcess" hidden="1">{#N/A,#N/A,FALSE,"Quarterly Trends";#N/A,#N/A,FALSE,"1996 Significant Wins and Bids";#N/A,#N/A,FALSE,"Run Rate Analysis"}</definedName>
    <definedName name="revise" hidden="1">{"Year97to_98",#N/A,TRUE,"PLAN97 MASTER";"Year99to_00",#N/A,TRUE,"PLAN97 MASTER";"Year01to_02",#N/A,TRUE,"PLAN97 MASTER";"Year03to_04",#N/A,TRUE,"PLAN97 MASTER";"Year05to_06",#N/A,TRUE,"PLAN97 MASTER";"TotalMR_CY",#N/A,TRUE,"PLAN97 MASTER"}</definedName>
    <definedName name="rew" hidden="1">{#N/A,#N/A,FALSE,"SUMMARY REPORT"}</definedName>
    <definedName name="rewf" hidden="1">{#N/A,#N/A,FALSE,"SUMMARY REPORT"}</definedName>
    <definedName name="rewq"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ewrew" hidden="1">{#N/A,#N/A,FALSE,"COVER1.XLS ";#N/A,#N/A,FALSE,"RACT1.XLS";#N/A,#N/A,FALSE,"RACT2.XLS";#N/A,#N/A,FALSE,"ECCMP";#N/A,#N/A,FALSE,"WELDER.XLS"}</definedName>
    <definedName name="rewtaerwtgaer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fafawfasf" hidden="1">{#N/A,#N/A,TRUE,"East_Summary";#N/A,#N/A,TRUE,"Key Ratios_East";#N/A,#N/A,TRUE,"East_Product_current";#N/A,#N/A,TRUE,"East_Product_ytd";#N/A,#N/A,TRUE,"BS Var";#N/A,#N/A,TRUE,"BS Sprd";#N/A,#N/A,TRUE,"Risks &amp; Opps";#N/A,#N/A,TRUE,"Variance";#N/A,#N/A,TRUE,"Business Issues"}</definedName>
    <definedName name="RFQI" hidden="1">{#N/A,#N/A,FALSE,"196126-0690";#N/A,#N/A,FALSE,"196126-0690";#N/A,#N/A,FALSE,"1961165-0201"}</definedName>
    <definedName name="rfrf" hidden="1">{#N/A,#N/A,FALSE,"Staffnos &amp; cost"}</definedName>
    <definedName name="rfrf_1" hidden="1">{#N/A,#N/A,FALSE,"Staffnos &amp; cost"}</definedName>
    <definedName name="rgfag" hidden="1">{"comps2",#N/A,FALSE,"AERO";"footnotes",#N/A,FALSE,"AERO"}</definedName>
    <definedName name="rgjsdroigerjp" hidden="1">{#N/A,#N/A,FALSE,"PM8 table"}</definedName>
    <definedName name="rhw" hidden="1">{#N/A,#N/A,FALSE,"FREE"}</definedName>
    <definedName name="rhwr"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rid" hidden="1">{"'Sheet1'!$L$16"}</definedName>
    <definedName name="rid_1" hidden="1">{"'Sheet1'!$L$16"}</definedName>
    <definedName name="rid_1_1" hidden="1">{"'Sheet1'!$L$16"}</definedName>
    <definedName name="rid_2" hidden="1">{"'Sheet1'!$L$16"}</definedName>
    <definedName name="rishi" hidden="1">{"'Server Configuration'!$A$1:$DB$281"}</definedName>
    <definedName name="RiskAfterRecalcMacro" hidden="1">""</definedName>
    <definedName name="RiskAfterSimMacro" hidden="1">""</definedName>
    <definedName name="RiskBeforeRecalcMacro" hidden="1">""</definedName>
    <definedName name="RiskBeforeSimMacro" hidden="1">""</definedName>
    <definedName name="RiskIsOptimization" hidden="1">TRUE</definedName>
    <definedName name="RiskMultipleCPUSupportEnabled" hidden="1">TRUE</definedName>
    <definedName name="ritz" hidden="1">{#N/A,#N/A,FALSE,"196126-0690";#N/A,#N/A,FALSE,"196126-0690";#N/A,#N/A,FALSE,"1961165-0201"}</definedName>
    <definedName name="RJAR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kd" hidden="1">{#N/A,#N/A,FALSE,"단축1";#N/A,#N/A,FALSE,"단축2";#N/A,#N/A,FALSE,"단축3";#N/A,#N/A,FALSE,"장축";#N/A,#N/A,FALSE,"4WD"}</definedName>
    <definedName name="RKS" hidden="1">#REF!</definedName>
    <definedName name="rl" hidden="1">{#N/A,#N/A,FALSE,"AUDIT-MWOS"}</definedName>
    <definedName name="RngCapReq" hidden="1">#REF!</definedName>
    <definedName name="rngComments" hidden="1">#REF!</definedName>
    <definedName name="rngDialogType" hidden="1">#REF!</definedName>
    <definedName name="rngEndDate" hidden="1">#REF!</definedName>
    <definedName name="RngExpense" hidden="1">#REF!</definedName>
    <definedName name="rngLastQuery" hidden="1">#REF!</definedName>
    <definedName name="rngLastRefreshOffline" hidden="1">#REF!</definedName>
    <definedName name="RngNewdev" hidden="1">#REF!</definedName>
    <definedName name="rngOpcoEccs" hidden="1">#REF!</definedName>
    <definedName name="RngOwnHours" hidden="1">#REF!</definedName>
    <definedName name="rngPassword" hidden="1">#REF!</definedName>
    <definedName name="rngPivotLocation" hidden="1">#REF!</definedName>
    <definedName name="rngProtected" hidden="1">#REF!</definedName>
    <definedName name="rngPWD" hidden="1">#REF!</definedName>
    <definedName name="rngQuery" hidden="1">#REF!</definedName>
    <definedName name="rngQueryType" hidden="1">#REF!</definedName>
    <definedName name="rngRangeName" hidden="1">#REF!</definedName>
    <definedName name="rngRefreshedDate" hidden="1">#REF!</definedName>
    <definedName name="RngRevenue" hidden="1">#REF!</definedName>
    <definedName name="rngScenarios" hidden="1">#REF!</definedName>
    <definedName name="rngShow" hidden="1">#REF!</definedName>
    <definedName name="rngStartDate" hidden="1">#REF!</definedName>
    <definedName name="rngStoredProcedure" hidden="1">#REF!</definedName>
    <definedName name="RngSubOtherRev" hidden="1">#REF!</definedName>
    <definedName name="RngSumOwnHours" hidden="1">#REF!</definedName>
    <definedName name="RngSumOwnHours2" hidden="1">#REF!</definedName>
    <definedName name="rngUID" hidden="1">#REF!</definedName>
    <definedName name="rngUnplugged" hidden="1">#REF!</definedName>
    <definedName name="rngVersion" hidden="1">#REF!</definedName>
    <definedName name="robin" hidden="1">{#N/A,#N/A,FALSE,"196126-0690";#N/A,#N/A,FALSE,"196126-0690";#N/A,#N/A,FALSE,"1961165-0201"}</definedName>
    <definedName name="ROB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guh" hidden="1">{"Page 1",#N/A,TRUE,"Sheet1";"Page 2",#N/A,TRUE,"Sheet1"}</definedName>
    <definedName name="rohan" hidden="1">{"mndview",#N/A,TRUE,"Total 95";"vakview",#N/A,TRUE,"Total 95";#N/A,#N/A,TRUE,"Graphs"}</definedName>
    <definedName name="rohig" hidden="1">{#N/A,#N/A,TRUE,"Staffnos &amp; cost"}</definedName>
    <definedName name="rohig_1" hidden="1">{#N/A,#N/A,TRUE,"Staffnos &amp; cost"}</definedName>
    <definedName name="ROMANI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ROOF" hidden="1">{#N/A,#N/A,TRUE,"일정"}</definedName>
    <definedName name="ROOF투자명세"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oopesh" hidden="1">{#N/A,#N/A,FALSE,"Cash Flows";#N/A,#N/A,FALSE,"Fixed Assets";#N/A,#N/A,FALSE,"Balance Sheet";#N/A,#N/A,FALSE,"P &amp; L"}</definedName>
    <definedName name="roopesh1" hidden="1">{#N/A,#N/A,FALSE,"Cash Flows";#N/A,#N/A,FALSE,"Fixed Assets";#N/A,#N/A,FALSE,"Balance Sheet";#N/A,#N/A,FALSE,"P &amp; L"}</definedName>
    <definedName name="ROTJSRHKWJD1" hidden="1">{#N/A,#N/A,FALSE,"단축1";#N/A,#N/A,FALSE,"단축2";#N/A,#N/A,FALSE,"단축3";#N/A,#N/A,FALSE,"장축";#N/A,#N/A,FALSE,"4WD"}</definedName>
    <definedName name="RP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rr_1" hidden="1">{"plansummary",#N/A,FALSE,"PlanSummary";"sales",#N/A,FALSE,"Sales Rec";"productivity",#N/A,FALSE,"Productivity Rec";"capitalspending",#N/A,FALSE,"Capital Spending"}</definedName>
    <definedName name="rre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rrr" hidden="1">{#N/A,#N/A,FALSE,"Sheet6 (24)"}</definedName>
    <definedName name="rrrr" hidden="1">{#N/A,#N/A,FALSE,"Sheet6 (24)"}</definedName>
    <definedName name="rrrr_1" hidden="1">{"summary - summary",#N/A,TRUE,"Summary";"summary - summary 1",#N/A,TRUE,"Summary"}</definedName>
    <definedName name="RRRRRRR"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ｒｒｒｒｒｒｒ" hidden="1">{#N/A,#N/A,FALSE,"Section 1";#N/A,#N/A,FALSE,"Section 2";#N/A,#N/A,FALSE,"Section 3";#N/A,#N/A,FALSE,"Section 4";#N/A,#N/A,FALSE,"Section 5";#N/A,#N/A,FALSE,"Section 6";#N/A,#N/A,FALSE,"Section 7";#N/A,#N/A,FALSE,"Section 8";#N/A,#N/A,FALSE,"Section 9"}</definedName>
    <definedName name="rrrrrrrrr" hidden="1">{"DJH3",#N/A,FALSE,"PFL00805";"PJB3",#N/A,FALSE,"PFL00805";"JMD3",#N/A,FALSE,"PFL00805";"DNB3",#N/A,FALSE,"PFL00805";"MJP3",#N/A,FALSE,"PFL00805";"RAB3",#N/A,FALSE,"PFL00805";"GJW3",#N/A,FALSE,"PFL00805";"MASTER3",#N/A,FALSE,"PFL00805"}</definedName>
    <definedName name="rrrrrrrrrrrrr" hidden="1">{"F1 PAGE 1",#N/A,FALSE,"F1";"F1 PAGE 2",#N/A,FALSE,"F1"}</definedName>
    <definedName name="rrrrrrrrrrrrrrrrrrrrrrrrrrrrrrrrrrrrrrrrrrrrrrrrrrrrrrrrr" hidden="1">{#N/A,#N/A,FALSE,"Staffnos &amp; cost"}</definedName>
    <definedName name="rrrrrrrrrrrrrrrrrrrrrrrrrrrrrrrrrrrrrrrrrrrrrrrrrrrrrrrrr_1" hidden="1">{#N/A,#N/A,FALSE,"Staffnos &amp; cost"}</definedName>
    <definedName name="rseg" hidden="1">#REF!</definedName>
    <definedName name="rsem" hidden="1">{#N/A,#N/A,FALSE,"1996";#N/A,#N/A,FALSE,"1995";#N/A,#N/A,FALSE,"1994"}</definedName>
    <definedName name="rst_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rt" hidden="1">{#N/A,#N/A,TRUE,"Cover sheet";#N/A,#N/A,TRUE,"Summary";#N/A,#N/A,TRUE,"Key Assumptions";#N/A,#N/A,TRUE,"Profit &amp; Loss";#N/A,#N/A,TRUE,"Balance Sheet";#N/A,#N/A,TRUE,"Cashflow";#N/A,#N/A,TRUE,"IRR";#N/A,#N/A,TRUE,"Ratios";#N/A,#N/A,TRUE,"Debt analysis"}</definedName>
    <definedName name="ＲＴ" hidden="1">{#N/A,#N/A,FALSE,"Sheet6 (24)"}</definedName>
    <definedName name="rtert" hidden="1">{#N/A,#N/A,FALSE,"COVER.XLS";#N/A,#N/A,FALSE,"RACT1.XLS";#N/A,#N/A,FALSE,"RACT2.XLS";#N/A,#N/A,FALSE,"ECCMP";#N/A,#N/A,FALSE,"WELDER.XLS"}</definedName>
    <definedName name="rtgh" hidden="1">{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jyj" hidden="1">{#N/A,#N/A,FALSE,"Income Branch ONLY"}</definedName>
    <definedName name="rthjyj_1" hidden="1">{#N/A,#N/A,FALSE,"Income Branch ONLY"}</definedName>
    <definedName name="rthrjeye" hidden="1">{#N/A,#N/A,FALSE,"Assets"}</definedName>
    <definedName name="rthrjeye_1" hidden="1">{#N/A,#N/A,FALSE,"Assets"}</definedName>
    <definedName name="rthtrhyjyj" hidden="1">{#N/A,#N/A,FALSE,"Income Branch ONLY"}</definedName>
    <definedName name="rthtrhyjyj_1" hidden="1">{#N/A,#N/A,FALSE,"Income Branch ONLY"}</definedName>
    <definedName name="rtjgherionhkle" hidden="1">{#N/A,#N/A,FALSE,"PM8 table"}</definedName>
    <definedName name="rttttt" hidden="1">{#N/A,#N/A,FALSE,"COMP"}</definedName>
    <definedName name="rty" hidden="1">{#N/A,#N/A,TRUE,"Pro Forma";#N/A,#N/A,TRUE,"PF_Bal";#N/A,#N/A,TRUE,"PF_INC";#N/A,#N/A,TRUE,"CBE";#N/A,#N/A,TRUE,"SWK"}</definedName>
    <definedName name="rtyhjrh" hidden="1">{#N/A,#N/A,FALSE,"Income Branch ONLY"}</definedName>
    <definedName name="rtyhjrh_1" hidden="1">{#N/A,#N/A,FALSE,"Income Branch ONLY"}</definedName>
    <definedName name="RVI" hidden="1">#REF!</definedName>
    <definedName name="RVI_Italy" localSheetId="18" hidden="1">{#N/A,#N/A,FALSE,"P 1";#N/A,#N/A,FALSE,"P 2";#N/A,#N/A,FALSE,"P 3";#N/A,#N/A,FALSE,"P 4";#N/A,#N/A,FALSE,"P 5";#N/A,#N/A,FALSE,"P 25";#N/A,#N/A,FALSE,"P 26";#N/A,#N/A,FALSE,"P 27"}</definedName>
    <definedName name="RVI_Italy" localSheetId="15" hidden="1">{#N/A,#N/A,FALSE,"P 1";#N/A,#N/A,FALSE,"P 2";#N/A,#N/A,FALSE,"P 3";#N/A,#N/A,FALSE,"P 4";#N/A,#N/A,FALSE,"P 5";#N/A,#N/A,FALSE,"P 25";#N/A,#N/A,FALSE,"P 26";#N/A,#N/A,FALSE,"P 27"}</definedName>
    <definedName name="RVI_Italy" localSheetId="0" hidden="1">{#N/A,#N/A,FALSE,"P 1";#N/A,#N/A,FALSE,"P 2";#N/A,#N/A,FALSE,"P 3";#N/A,#N/A,FALSE,"P 4";#N/A,#N/A,FALSE,"P 5";#N/A,#N/A,FALSE,"P 25";#N/A,#N/A,FALSE,"P 26";#N/A,#N/A,FALSE,"P 27"}</definedName>
    <definedName name="RVI_Italy" localSheetId="2" hidden="1">{#N/A,#N/A,FALSE,"P 1";#N/A,#N/A,FALSE,"P 2";#N/A,#N/A,FALSE,"P 3";#N/A,#N/A,FALSE,"P 4";#N/A,#N/A,FALSE,"P 5";#N/A,#N/A,FALSE,"P 25";#N/A,#N/A,FALSE,"P 26";#N/A,#N/A,FALSE,"P 27"}</definedName>
    <definedName name="RVI_Italy" hidden="1">{#N/A,#N/A,FALSE,"P 1";#N/A,#N/A,FALSE,"P 2";#N/A,#N/A,FALSE,"P 3";#N/A,#N/A,FALSE,"P 4";#N/A,#N/A,FALSE,"P 5";#N/A,#N/A,FALSE,"P 25";#N/A,#N/A,FALSE,"P 26";#N/A,#N/A,FALSE,"P 27"}</definedName>
    <definedName name="RV포함" hidden="1">{#N/A,#N/A,FALSE,"1.시장상황";#N/A,#N/A,FALSE,"2.판매목표";#N/A,#N/A,FALSE,"3.판매력운영";#N/A,#N/A,FALSE,"3.판매력운영 (2)";#N/A,#N/A,FALSE,"3.판매력운영 (3)";#N/A,#N/A,FALSE,"4.주요항목 관리지표 목표";#N/A,#N/A,FALSE,"5중점추진사항"}</definedName>
    <definedName name="rwafwaf" hidden="1">#REF!</definedName>
    <definedName name="rwere" hidden="1">{#N/A,#N/A,FALSE,"COVER1.XLS ";#N/A,#N/A,FALSE,"RACT1.XLS";#N/A,#N/A,FALSE,"RACT2.XLS";#N/A,#N/A,FALSE,"ECCMP";#N/A,#N/A,FALSE,"WELDER.XLS"}</definedName>
    <definedName name="rwere_1" hidden="1">{#N/A,#N/A,FALSE,"COVER1.XLS ";#N/A,#N/A,FALSE,"RACT1.XLS";#N/A,#N/A,FALSE,"RACT2.XLS";#N/A,#N/A,FALSE,"ECCMP";#N/A,#N/A,FALSE,"WELDER.XLS"}</definedName>
    <definedName name="rwetwretw" hidden="1">#REF!</definedName>
    <definedName name="rweytwt" hidden="1">#REF!</definedName>
    <definedName name="rwrw" hidden="1">#REF!</definedName>
    <definedName name="Rwvu.CapersView." hidden="1">#REF!</definedName>
    <definedName name="Rwvu.Japan_Capers_Ed_Pub." hidden="1">#REF!</definedName>
    <definedName name="Rwvu.KJP_CC." hidden="1">#REF!</definedName>
    <definedName name="Rwvu.otr." hidden="1">#REF!</definedName>
    <definedName name="Ｒちゅ" hidden="1">{#N/A,#N/A,FALSE,"Sheet6 (24)"}</definedName>
    <definedName name="ｓ" hidden="1">{#N/A,#N/A,FALSE,"Sheet6 (24)"}</definedName>
    <definedName name="S.1.4.3" hidden="1">{"Edition",#N/A,FALSE,"Data"}</definedName>
    <definedName name="S.1.4.3_1" hidden="1">{"Edition",#N/A,FALSE,"Data"}</definedName>
    <definedName name="S.1.4.3_1_1" hidden="1">{"Edition",#N/A,FALSE,"Data"}</definedName>
    <definedName name="S.1.4.3_2" hidden="1">{"Edition",#N/A,FALSE,"Data"}</definedName>
    <definedName name="s.2.4.7" hidden="1">{"Edition",#N/A,FALSE,"Data"}</definedName>
    <definedName name="s.2.4.7_1" hidden="1">{"Edition",#N/A,FALSE,"Data"}</definedName>
    <definedName name="s_1" localSheetId="18" hidden="1">{"'subnets'!$A$1:$F$20"}</definedName>
    <definedName name="s_1" localSheetId="15" hidden="1">{"'subnets'!$A$1:$F$20"}</definedName>
    <definedName name="s_1" hidden="1">{"'subnets'!$A$1:$F$20"}</definedName>
    <definedName name="s_2" localSheetId="18" hidden="1">{"'subnets'!$A$1:$F$20"}</definedName>
    <definedName name="s_2" localSheetId="15" hidden="1">{"'subnets'!$A$1:$F$20"}</definedName>
    <definedName name="s_2" hidden="1">{"'subnets'!$A$1:$F$20"}</definedName>
    <definedName name="s_3" localSheetId="18" hidden="1">{"'subnets'!$A$1:$F$20"}</definedName>
    <definedName name="s_3" localSheetId="15" hidden="1">{"'subnets'!$A$1:$F$20"}</definedName>
    <definedName name="s_3" hidden="1">{"'subnets'!$A$1:$F$20"}</definedName>
    <definedName name="s11a" hidden="1">{#N/A,#N/A,TRUE,"Summary";#N/A,#N/A,TRUE,"Balance Sheet";#N/A,#N/A,TRUE,"P &amp; L";#N/A,#N/A,TRUE,"Fixed Assets";#N/A,#N/A,TRUE,"Cash Flows"}</definedName>
    <definedName name="saaaa" hidden="1">#REF!</definedName>
    <definedName name="sad." hidden="1">{#N/A,#N/A,FALSE,"Cash Flows";#N/A,#N/A,FALSE,"Fixed Assets";#N/A,#N/A,FALSE,"Balance Sheet";#N/A,#N/A,FALSE,"P &amp; L"}</definedName>
    <definedName name="sadasdfff" hidden="1">{#N/A,#N/A,FALSE,"Assets"}</definedName>
    <definedName name="sadasdfff_1" hidden="1">{#N/A,#N/A,FALSE,"Assets"}</definedName>
    <definedName name="SADASDQWD" hidden="1">#REF!</definedName>
    <definedName name="sadfasdf" hidden="1">{#N/A,#N/A,TRUE,"East_Summary";#N/A,#N/A,TRUE,"Key Ratios_East";#N/A,#N/A,TRUE,"East_Product_current";#N/A,#N/A,TRUE,"East_Product_ytd";#N/A,#N/A,TRUE,"BS Var";#N/A,#N/A,TRUE,"BS Sprd";#N/A,#N/A,TRUE,"Risks &amp; Opps";#N/A,#N/A,TRUE,"Variance";#N/A,#N/A,TRUE,"Business Issues"}</definedName>
    <definedName name="saef" hidden="1">{#N/A,#N/A,FALSE,"Emerging Mkt Fund"}</definedName>
    <definedName name="saef_1" hidden="1">{#N/A,#N/A,FALSE,"Emerging Mkt Fund"}</definedName>
    <definedName name="SafetyCopy" hidden="1">{#N/A,#N/A,FALSE,"Aging Summary";#N/A,#N/A,FALSE,"Ratio Analysis";#N/A,#N/A,FALSE,"Test 120 Day Accts";#N/A,#N/A,FALSE,"Tickmarks"}</definedName>
    <definedName name="SafetyCopy2" hidden="1">{#N/A,#N/A,FALSE,"Aging Summary";#N/A,#N/A,FALSE,"Ratio Analysis";#N/A,#N/A,FALSE,"Test 120 Day Accts";#N/A,#N/A,FALSE,"Tickmarks"}</definedName>
    <definedName name="SAG" hidden="1">#REF!</definedName>
    <definedName name="sagf" hidden="1">{TRUE,TRUE,-1.25,-15.5,604.5,369,FALSE,FALSE,TRUE,TRUE,0,1,83,1,38,4,5,4,TRUE,TRUE,3,TRUE,1,TRUE,75,"Swvu.inputs._.raw._.data.","ACwvu.inputs._.raw._.data.",#N/A,FALSE,FALSE,0.5,0.5,0.5,0.5,2,"&amp;F","&amp;A&amp;RPage &amp;P",FALSE,FALSE,FALSE,FALSE,1,60,#N/A,#N/A,"=R1C61:R53C89","=C1:C5",#N/A,#N/A,FALSE,FALSE,FALSE,1,600,600,FALSE,FALSE,TRUE,TRUE,TRUE}</definedName>
    <definedName name="sagfgf" hidden="1">#REF!</definedName>
    <definedName name="sAHU" hidden="1">{#N/A,#N/A,TRUE,"Staffnos &amp; cost"}</definedName>
    <definedName name="sAHU_1" hidden="1">{#N/A,#N/A,TRUE,"Staffnos &amp; cost"}</definedName>
    <definedName name="sak" hidden="1">{"'Server Configuration'!$A$1:$DB$281"}</definedName>
    <definedName name="sakuja" hidden="1">{"REP1",#N/A,FALSE,"HSSA-LOG"}</definedName>
    <definedName name="sakuja_1" hidden="1">{"REP1",#N/A,FALSE,"HSSA-LOG"}</definedName>
    <definedName name="SalaryBackup" hidden="1">#REF!</definedName>
    <definedName name="SalesHeader" hidden="1">#REF!</definedName>
    <definedName name="SaleUnit" hidden="1">#REF!,#REF!,#REF!,#REF!,#REF!,#REF!,#REF!,#REF!</definedName>
    <definedName name="SaleValue" hidden="1">#REF!,#REF!,#REF!,#REF!,#REF!,#REF!,#REF!,#REF!</definedName>
    <definedName name="salients" hidden="1">{"pty",#N/A,FALSE,"PROVSAS";#N/A,#N/A,FALSE,"PROVLTD";#N/A,#N/A,FALSE,"PROVSAS";#N/A,#N/A,FALSE,"PROVNV"}</definedName>
    <definedName name="Saloni" hidden="1">{#N/A,#N/A,TRUE,"Staffnos &amp; cost"}</definedName>
    <definedName name="SANAND" hidden="1">{"'Sheet1'!$A$4386:$N$4591"}</definedName>
    <definedName name="SANAND_1" hidden="1">{"'Sheet1'!$A$4386:$N$4591"}</definedName>
    <definedName name="SANJEEV" hidden="1">{"'Sheet1'!$L$16"}</definedName>
    <definedName name="SANJEEV_1" hidden="1">{"'Sheet1'!$L$16"}</definedName>
    <definedName name="sanjoy" hidden="1">{#N/A,#N/A,FALSE,"Staffnos &amp; cost"}</definedName>
    <definedName name="SANTE" hidden="1">{#N/A,#N/A,FALSE,"MERCHANT GAS MARGIN";#N/A,#N/A,FALSE,"BULK";#N/A,#N/A,FALSE,"BULK CO2";#N/A,#N/A,FALSE,"ON-SITE";#N/A,#N/A,FALSE,"CYLINDERS"}</definedName>
    <definedName name="SAPBEXdnldView" hidden="1">"411I4OEE440ZW3XFMUOYAHQGD"</definedName>
    <definedName name="SAPBEXhrIndnt" hidden="1">"Wide"</definedName>
    <definedName name="SAPBEXrevision" localSheetId="20" hidden="1">1</definedName>
    <definedName name="SAPBEXrevision" hidden="1">5</definedName>
    <definedName name="SAPBEXrevision1" hidden="1">33</definedName>
    <definedName name="SAPBEXsysID" localSheetId="20" hidden="1">"BW1"</definedName>
    <definedName name="SAPBEXsysID" hidden="1">"BP0"</definedName>
    <definedName name="SAPBEXwbID" localSheetId="20" hidden="1">"3QT0BTWC3TQB8KP7V6RUO13JY"</definedName>
    <definedName name="SAPBEXwbID" hidden="1">"3OL6VG88FWB4CUKP9H8ZYSRJ1"</definedName>
    <definedName name="SAPFuncF4Help" localSheetId="18" hidden="1">Main.SAPF4Help()</definedName>
    <definedName name="SAPFuncF4Help" localSheetId="15" hidden="1">Main.SAPF4Help()</definedName>
    <definedName name="SAPFuncF4Help" localSheetId="20" hidden="1">Main.SAPF4Help()</definedName>
    <definedName name="SAPFuncF4Help" localSheetId="9" hidden="1">Main.SAPF4Help()</definedName>
    <definedName name="SAPFuncF4Help" localSheetId="1" hidden="1">Main.SAPF4Help()</definedName>
    <definedName name="SAPFuncF4Help" localSheetId="2" hidden="1">Main.SAPF4Help()</definedName>
    <definedName name="SAPFuncF4Help" hidden="1">Main.SAPF4Help()</definedName>
    <definedName name="SAPsysID" hidden="1">"708C5W7SBKP804JT78WJ0JNKI"</definedName>
    <definedName name="SAPwbID" hidden="1">"ARS"</definedName>
    <definedName name="sasa" hidden="1">{#N/A,#N/A,TRUE,"Summary";#N/A,#N/A,TRUE,"Balance Sheet";#N/A,#N/A,TRUE,"P &amp; L";#N/A,#N/A,TRUE,"Fixed Assets";#N/A,#N/A,TRUE,"Cash Flows"}</definedName>
    <definedName name="sasas" hidden="1">{#N/A,#N/A,FALSE,"인원";#N/A,#N/A,FALSE,"비용2";#N/A,#N/A,FALSE,"비용1";#N/A,#N/A,FALSE,"비용";#N/A,#N/A,FALSE,"보증2";#N/A,#N/A,FALSE,"보증1";#N/A,#N/A,FALSE,"보증";#N/A,#N/A,FALSE,"손익1";#N/A,#N/A,FALSE,"손익";#N/A,#N/A,FALSE,"부서별매출";#N/A,#N/A,FALSE,"매출"}</definedName>
    <definedName name="sasd" hidden="1">{#N/A,#N/A,FALSE,"Status of Projects";#N/A,#N/A,FALSE,"CEA-TEC";#N/A,#N/A,FALSE,"U-Constr.";#N/A,#N/A,FALSE,"summary";#N/A,#N/A,FALSE,"PPP-3 yrs"}</definedName>
    <definedName name="sayang" hidden="1">{#N/A,#N/A,FALSE,"단축1";#N/A,#N/A,FALSE,"단축2";#N/A,#N/A,FALSE,"단축3";#N/A,#N/A,FALSE,"장축";#N/A,#N/A,FALSE,"4WD"}</definedName>
    <definedName name="SB_1" hidden="1">{"PLC Company Budget years",#N/A,TRUE,"Profit and Loss";"PLC Company Budget years",#N/A,TRUE,"Firm capex";"PLC Company Budget years",#N/A,TRUE,"Gross profit analysis";"PLC Company Budget years",#N/A,TRUE,"Cashflow";"PLC Company Budget years",#N/A,TRUE,"Balance Sheet"}</definedName>
    <definedName name="sbd" hidden="1">{#N/A,#N/A,FALSE,"Staffnos &amp; cost"}</definedName>
    <definedName name="sbd_1" hidden="1">{#N/A,#N/A,FALSE,"Staffnos &amp; cost"}</definedName>
    <definedName name="scd" hidden="1">{#N/A,#N/A,TRUE,"Staffnos &amp; cost"}</definedName>
    <definedName name="scd_1" hidden="1">{#N/A,#N/A,TRUE,"Staffnos &amp; cost"}</definedName>
    <definedName name="Schdule1" hidden="1">{#N/A,#N/A,FALSE,"COMP"}</definedName>
    <definedName name="schushxcj" hidden="1">{#N/A,#N/A,FALSE,"Staffnos &amp; cost"}</definedName>
    <definedName name="SCRAP" localSheetId="18" hidden="1">{"'subnets'!$A$1:$F$20"}</definedName>
    <definedName name="SCRAP" localSheetId="15" hidden="1">{"'subnets'!$A$1:$F$20"}</definedName>
    <definedName name="SCRAP" localSheetId="0" hidden="1">{"'subnets'!$A$1:$F$20"}</definedName>
    <definedName name="SCRAP" localSheetId="2" hidden="1">{"'subnets'!$A$1:$F$20"}</definedName>
    <definedName name="SCRAP" hidden="1">{"'subnets'!$A$1:$F$20"}</definedName>
    <definedName name="ｓｄ" hidden="1">{#N/A,#N/A,FALSE,"Sheet6 (24)"}</definedName>
    <definedName name="sd_1" hidden="1">{"'Sheet1'!$L$16"}</definedName>
    <definedName name="sd_1_1" hidden="1">{"'Sheet1'!$L$16"}</definedName>
    <definedName name="sd_2" hidden="1">{"'Sheet1'!$L$16"}</definedName>
    <definedName name="sdadhawejkl" hidden="1">{"DJH3",#N/A,FALSE,"PFL00805";"PJB3",#N/A,FALSE,"PFL00805";"JMD3",#N/A,FALSE,"PFL00805";"DNB3",#N/A,FALSE,"PFL00805";"MJP3",#N/A,FALSE,"PFL00805";"RAB3",#N/A,FALSE,"PFL00805";"GJW3",#N/A,FALSE,"PFL00805";"MASTER3",#N/A,FALSE,"PFL00805"}</definedName>
    <definedName name="sdadhawejkl_1" hidden="1">{"DJH3",#N/A,FALSE,"PFL00805";"PJB3",#N/A,FALSE,"PFL00805";"JMD3",#N/A,FALSE,"PFL00805";"DNB3",#N/A,FALSE,"PFL00805";"MJP3",#N/A,FALSE,"PFL00805";"RAB3",#N/A,FALSE,"PFL00805";"GJW3",#N/A,FALSE,"PFL00805";"MASTER3",#N/A,FALSE,"PFL00805"}</definedName>
    <definedName name="sdadhawejkl_1_1" hidden="1">{"DJH3",#N/A,FALSE,"PFL00805";"PJB3",#N/A,FALSE,"PFL00805";"JMD3",#N/A,FALSE,"PFL00805";"DNB3",#N/A,FALSE,"PFL00805";"MJP3",#N/A,FALSE,"PFL00805";"RAB3",#N/A,FALSE,"PFL00805";"GJW3",#N/A,FALSE,"PFL00805";"MASTER3",#N/A,FALSE,"PFL00805"}</definedName>
    <definedName name="sdadhawejkl_1_2" hidden="1">{"DJH3",#N/A,FALSE,"PFL00805";"PJB3",#N/A,FALSE,"PFL00805";"JMD3",#N/A,FALSE,"PFL00805";"DNB3",#N/A,FALSE,"PFL00805";"MJP3",#N/A,FALSE,"PFL00805";"RAB3",#N/A,FALSE,"PFL00805";"GJW3",#N/A,FALSE,"PFL00805";"MASTER3",#N/A,FALSE,"PFL00805"}</definedName>
    <definedName name="sdadhawejkl_1_3" hidden="1">{"DJH3",#N/A,FALSE,"PFL00805";"PJB3",#N/A,FALSE,"PFL00805";"JMD3",#N/A,FALSE,"PFL00805";"DNB3",#N/A,FALSE,"PFL00805";"MJP3",#N/A,FALSE,"PFL00805";"RAB3",#N/A,FALSE,"PFL00805";"GJW3",#N/A,FALSE,"PFL00805";"MASTER3",#N/A,FALSE,"PFL00805"}</definedName>
    <definedName name="sdadhawejkl_1_4" hidden="1">{"DJH3",#N/A,FALSE,"PFL00805";"PJB3",#N/A,FALSE,"PFL00805";"JMD3",#N/A,FALSE,"PFL00805";"DNB3",#N/A,FALSE,"PFL00805";"MJP3",#N/A,FALSE,"PFL00805";"RAB3",#N/A,FALSE,"PFL00805";"GJW3",#N/A,FALSE,"PFL00805";"MASTER3",#N/A,FALSE,"PFL00805"}</definedName>
    <definedName name="sdadhawejkl_1_5" hidden="1">{"DJH3",#N/A,FALSE,"PFL00805";"PJB3",#N/A,FALSE,"PFL00805";"JMD3",#N/A,FALSE,"PFL00805";"DNB3",#N/A,FALSE,"PFL00805";"MJP3",#N/A,FALSE,"PFL00805";"RAB3",#N/A,FALSE,"PFL00805";"GJW3",#N/A,FALSE,"PFL00805";"MASTER3",#N/A,FALSE,"PFL00805"}</definedName>
    <definedName name="sdadhawejkl_2" hidden="1">{"DJH3",#N/A,FALSE,"PFL00805";"PJB3",#N/A,FALSE,"PFL00805";"JMD3",#N/A,FALSE,"PFL00805";"DNB3",#N/A,FALSE,"PFL00805";"MJP3",#N/A,FALSE,"PFL00805";"RAB3",#N/A,FALSE,"PFL00805";"GJW3",#N/A,FALSE,"PFL00805";"MASTER3",#N/A,FALSE,"PFL00805"}</definedName>
    <definedName name="sdadhawejkl_2_1" hidden="1">{"DJH3",#N/A,FALSE,"PFL00805";"PJB3",#N/A,FALSE,"PFL00805";"JMD3",#N/A,FALSE,"PFL00805";"DNB3",#N/A,FALSE,"PFL00805";"MJP3",#N/A,FALSE,"PFL00805";"RAB3",#N/A,FALSE,"PFL00805";"GJW3",#N/A,FALSE,"PFL00805";"MASTER3",#N/A,FALSE,"PFL00805"}</definedName>
    <definedName name="sdadhawejkl_2_2" hidden="1">{"DJH3",#N/A,FALSE,"PFL00805";"PJB3",#N/A,FALSE,"PFL00805";"JMD3",#N/A,FALSE,"PFL00805";"DNB3",#N/A,FALSE,"PFL00805";"MJP3",#N/A,FALSE,"PFL00805";"RAB3",#N/A,FALSE,"PFL00805";"GJW3",#N/A,FALSE,"PFL00805";"MASTER3",#N/A,FALSE,"PFL00805"}</definedName>
    <definedName name="sdadhawejkl_2_3" hidden="1">{"DJH3",#N/A,FALSE,"PFL00805";"PJB3",#N/A,FALSE,"PFL00805";"JMD3",#N/A,FALSE,"PFL00805";"DNB3",#N/A,FALSE,"PFL00805";"MJP3",#N/A,FALSE,"PFL00805";"RAB3",#N/A,FALSE,"PFL00805";"GJW3",#N/A,FALSE,"PFL00805";"MASTER3",#N/A,FALSE,"PFL00805"}</definedName>
    <definedName name="sdadhawejkl_2_4" hidden="1">{"DJH3",#N/A,FALSE,"PFL00805";"PJB3",#N/A,FALSE,"PFL00805";"JMD3",#N/A,FALSE,"PFL00805";"DNB3",#N/A,FALSE,"PFL00805";"MJP3",#N/A,FALSE,"PFL00805";"RAB3",#N/A,FALSE,"PFL00805";"GJW3",#N/A,FALSE,"PFL00805";"MASTER3",#N/A,FALSE,"PFL00805"}</definedName>
    <definedName name="sdadhawejkl_2_5" hidden="1">{"DJH3",#N/A,FALSE,"PFL00805";"PJB3",#N/A,FALSE,"PFL00805";"JMD3",#N/A,FALSE,"PFL00805";"DNB3",#N/A,FALSE,"PFL00805";"MJP3",#N/A,FALSE,"PFL00805";"RAB3",#N/A,FALSE,"PFL00805";"GJW3",#N/A,FALSE,"PFL00805";"MASTER3",#N/A,FALSE,"PFL00805"}</definedName>
    <definedName name="sdadhawejkl_3" hidden="1">{"DJH3",#N/A,FALSE,"PFL00805";"PJB3",#N/A,FALSE,"PFL00805";"JMD3",#N/A,FALSE,"PFL00805";"DNB3",#N/A,FALSE,"PFL00805";"MJP3",#N/A,FALSE,"PFL00805";"RAB3",#N/A,FALSE,"PFL00805";"GJW3",#N/A,FALSE,"PFL00805";"MASTER3",#N/A,FALSE,"PFL00805"}</definedName>
    <definedName name="sdadhawejkl_4" hidden="1">{"DJH3",#N/A,FALSE,"PFL00805";"PJB3",#N/A,FALSE,"PFL00805";"JMD3",#N/A,FALSE,"PFL00805";"DNB3",#N/A,FALSE,"PFL00805";"MJP3",#N/A,FALSE,"PFL00805";"RAB3",#N/A,FALSE,"PFL00805";"GJW3",#N/A,FALSE,"PFL00805";"MASTER3",#N/A,FALSE,"PFL00805"}</definedName>
    <definedName name="sdadhawejkl_5" hidden="1">{"DJH3",#N/A,FALSE,"PFL00805";"PJB3",#N/A,FALSE,"PFL00805";"JMD3",#N/A,FALSE,"PFL00805";"DNB3",#N/A,FALSE,"PFL00805";"MJP3",#N/A,FALSE,"PFL00805";"RAB3",#N/A,FALSE,"PFL00805";"GJW3",#N/A,FALSE,"PFL00805";"MASTER3",#N/A,FALSE,"PFL00805"}</definedName>
    <definedName name="sdadss" hidden="1">{"HK PR",#N/A,FALSE,"HK";"SUMMARY",#N/A,FALSE,"PAYROLL";"SUMMARY",#N/A,FALSE,"PAYROLL";"HK PR",#N/A,FALSE,"HK"}</definedName>
    <definedName name="SDA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asdgsdfhfdgh" hidden="1">{"ProjLC",#N/A,FALSE,"LOCALwithADJ";"ProjUSD",#N/A,FALSE,"USwithADJ"}</definedName>
    <definedName name="sdaslknd" hidden="1">{"FORNDV",#N/A,FALSE,"Sheet1"}</definedName>
    <definedName name="sdava" hidden="1">{#N/A,#N/A,FALSE,"Proforma Five Yr";#N/A,#N/A,FALSE,"Capital Input";#N/A,#N/A,FALSE,"Calculations";#N/A,#N/A,FALSE,"Transaction Summary-DTW"}</definedName>
    <definedName name="SDCS" hidden="1">{#N/A,#N/A,TRUE,"Staffnos &amp; cost"}</definedName>
    <definedName name="sdczx"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d.343" hidden="1">{"DOM",#N/A,FALSE,"A8CONTENT"}</definedName>
    <definedName name="sddf" hidden="1">{"DOM",#N/A,FALSE,"A8CONTENT"}</definedName>
    <definedName name="sdds" hidden="1">#REF!</definedName>
    <definedName name="sde" hidden="1">{#N/A,#N/A,FALSE,"인원";#N/A,#N/A,FALSE,"비용2";#N/A,#N/A,FALSE,"비용1";#N/A,#N/A,FALSE,"비용";#N/A,#N/A,FALSE,"보증2";#N/A,#N/A,FALSE,"보증1";#N/A,#N/A,FALSE,"보증";#N/A,#N/A,FALSE,"손익1";#N/A,#N/A,FALSE,"손익";#N/A,#N/A,FALSE,"부서별매출";#N/A,#N/A,FALSE,"매출"}</definedName>
    <definedName name="sdf" localSheetId="18" hidden="1">#REF!</definedName>
    <definedName name="sdf" localSheetId="15" hidden="1">#REF!</definedName>
    <definedName name="sdf" localSheetId="0" hidden="1">#REF!</definedName>
    <definedName name="sdf" localSheetId="2" hidden="1">#REF!</definedName>
    <definedName name="sdf" hidden="1">#REF!</definedName>
    <definedName name="sdfdfdfd" hidden="1">{"DJH3",#N/A,FALSE,"PFL00805";"PJB3",#N/A,FALSE,"PFL00805";"JMD3",#N/A,FALSE,"PFL00805";"DNB3",#N/A,FALSE,"PFL00805";"MJP3",#N/A,FALSE,"PFL00805";"RAB3",#N/A,FALSE,"PFL00805";"GJW3",#N/A,FALSE,"PFL00805";"MASTER3",#N/A,FALSE,"PFL00805"}</definedName>
    <definedName name="SDFDFDFDFDFD" hidden="1">{"DJH3",#N/A,FALSE,"PFL00805";"PJB3",#N/A,FALSE,"PFL00805";"JMD3",#N/A,FALSE,"PFL00805";"DNB3",#N/A,FALSE,"PFL00805";"MJP3",#N/A,FALSE,"PFL00805";"RAB3",#N/A,FALSE,"PFL00805";"GJW3",#N/A,FALSE,"PFL00805";"MASTER3",#N/A,FALSE,"PFL00805"}</definedName>
    <definedName name="SDFDFDFDFDFD_1" hidden="1">{"DJH3",#N/A,FALSE,"PFL00805";"PJB3",#N/A,FALSE,"PFL00805";"JMD3",#N/A,FALSE,"PFL00805";"DNB3",#N/A,FALSE,"PFL00805";"MJP3",#N/A,FALSE,"PFL00805";"RAB3",#N/A,FALSE,"PFL00805";"GJW3",#N/A,FALSE,"PFL00805";"MASTER3",#N/A,FALSE,"PFL00805"}</definedName>
    <definedName name="SDFDFDFDFDFD_1_1" hidden="1">{"DJH3",#N/A,FALSE,"PFL00805";"PJB3",#N/A,FALSE,"PFL00805";"JMD3",#N/A,FALSE,"PFL00805";"DNB3",#N/A,FALSE,"PFL00805";"MJP3",#N/A,FALSE,"PFL00805";"RAB3",#N/A,FALSE,"PFL00805";"GJW3",#N/A,FALSE,"PFL00805";"MASTER3",#N/A,FALSE,"PFL00805"}</definedName>
    <definedName name="SDFDFDFDFDFD_1_2" hidden="1">{"DJH3",#N/A,FALSE,"PFL00805";"PJB3",#N/A,FALSE,"PFL00805";"JMD3",#N/A,FALSE,"PFL00805";"DNB3",#N/A,FALSE,"PFL00805";"MJP3",#N/A,FALSE,"PFL00805";"RAB3",#N/A,FALSE,"PFL00805";"GJW3",#N/A,FALSE,"PFL00805";"MASTER3",#N/A,FALSE,"PFL00805"}</definedName>
    <definedName name="SDFDFDFDFDFD_1_3" hidden="1">{"DJH3",#N/A,FALSE,"PFL00805";"PJB3",#N/A,FALSE,"PFL00805";"JMD3",#N/A,FALSE,"PFL00805";"DNB3",#N/A,FALSE,"PFL00805";"MJP3",#N/A,FALSE,"PFL00805";"RAB3",#N/A,FALSE,"PFL00805";"GJW3",#N/A,FALSE,"PFL00805";"MASTER3",#N/A,FALSE,"PFL00805"}</definedName>
    <definedName name="SDFDFDFDFDFD_1_4" hidden="1">{"DJH3",#N/A,FALSE,"PFL00805";"PJB3",#N/A,FALSE,"PFL00805";"JMD3",#N/A,FALSE,"PFL00805";"DNB3",#N/A,FALSE,"PFL00805";"MJP3",#N/A,FALSE,"PFL00805";"RAB3",#N/A,FALSE,"PFL00805";"GJW3",#N/A,FALSE,"PFL00805";"MASTER3",#N/A,FALSE,"PFL00805"}</definedName>
    <definedName name="SDFDFDFDFDFD_1_5" hidden="1">{"DJH3",#N/A,FALSE,"PFL00805";"PJB3",#N/A,FALSE,"PFL00805";"JMD3",#N/A,FALSE,"PFL00805";"DNB3",#N/A,FALSE,"PFL00805";"MJP3",#N/A,FALSE,"PFL00805";"RAB3",#N/A,FALSE,"PFL00805";"GJW3",#N/A,FALSE,"PFL00805";"MASTER3",#N/A,FALSE,"PFL00805"}</definedName>
    <definedName name="SDFDFDFDFDFD_2" hidden="1">{"DJH3",#N/A,FALSE,"PFL00805";"PJB3",#N/A,FALSE,"PFL00805";"JMD3",#N/A,FALSE,"PFL00805";"DNB3",#N/A,FALSE,"PFL00805";"MJP3",#N/A,FALSE,"PFL00805";"RAB3",#N/A,FALSE,"PFL00805";"GJW3",#N/A,FALSE,"PFL00805";"MASTER3",#N/A,FALSE,"PFL00805"}</definedName>
    <definedName name="SDFDFDFDFDFD_2_1" hidden="1">{"DJH3",#N/A,FALSE,"PFL00805";"PJB3",#N/A,FALSE,"PFL00805";"JMD3",#N/A,FALSE,"PFL00805";"DNB3",#N/A,FALSE,"PFL00805";"MJP3",#N/A,FALSE,"PFL00805";"RAB3",#N/A,FALSE,"PFL00805";"GJW3",#N/A,FALSE,"PFL00805";"MASTER3",#N/A,FALSE,"PFL00805"}</definedName>
    <definedName name="SDFDFDFDFDFD_2_2" hidden="1">{"DJH3",#N/A,FALSE,"PFL00805";"PJB3",#N/A,FALSE,"PFL00805";"JMD3",#N/A,FALSE,"PFL00805";"DNB3",#N/A,FALSE,"PFL00805";"MJP3",#N/A,FALSE,"PFL00805";"RAB3",#N/A,FALSE,"PFL00805";"GJW3",#N/A,FALSE,"PFL00805";"MASTER3",#N/A,FALSE,"PFL00805"}</definedName>
    <definedName name="SDFDFDFDFDFD_2_3" hidden="1">{"DJH3",#N/A,FALSE,"PFL00805";"PJB3",#N/A,FALSE,"PFL00805";"JMD3",#N/A,FALSE,"PFL00805";"DNB3",#N/A,FALSE,"PFL00805";"MJP3",#N/A,FALSE,"PFL00805";"RAB3",#N/A,FALSE,"PFL00805";"GJW3",#N/A,FALSE,"PFL00805";"MASTER3",#N/A,FALSE,"PFL00805"}</definedName>
    <definedName name="SDFDFDFDFDFD_2_4" hidden="1">{"DJH3",#N/A,FALSE,"PFL00805";"PJB3",#N/A,FALSE,"PFL00805";"JMD3",#N/A,FALSE,"PFL00805";"DNB3",#N/A,FALSE,"PFL00805";"MJP3",#N/A,FALSE,"PFL00805";"RAB3",#N/A,FALSE,"PFL00805";"GJW3",#N/A,FALSE,"PFL00805";"MASTER3",#N/A,FALSE,"PFL00805"}</definedName>
    <definedName name="SDFDFDFDFDFD_2_5" hidden="1">{"DJH3",#N/A,FALSE,"PFL00805";"PJB3",#N/A,FALSE,"PFL00805";"JMD3",#N/A,FALSE,"PFL00805";"DNB3",#N/A,FALSE,"PFL00805";"MJP3",#N/A,FALSE,"PFL00805";"RAB3",#N/A,FALSE,"PFL00805";"GJW3",#N/A,FALSE,"PFL00805";"MASTER3",#N/A,FALSE,"PFL00805"}</definedName>
    <definedName name="SDFDFDFDFDFD_3" hidden="1">{"DJH3",#N/A,FALSE,"PFL00805";"PJB3",#N/A,FALSE,"PFL00805";"JMD3",#N/A,FALSE,"PFL00805";"DNB3",#N/A,FALSE,"PFL00805";"MJP3",#N/A,FALSE,"PFL00805";"RAB3",#N/A,FALSE,"PFL00805";"GJW3",#N/A,FALSE,"PFL00805";"MASTER3",#N/A,FALSE,"PFL00805"}</definedName>
    <definedName name="SDFDFDFDFDFD_4" hidden="1">{"DJH3",#N/A,FALSE,"PFL00805";"PJB3",#N/A,FALSE,"PFL00805";"JMD3",#N/A,FALSE,"PFL00805";"DNB3",#N/A,FALSE,"PFL00805";"MJP3",#N/A,FALSE,"PFL00805";"RAB3",#N/A,FALSE,"PFL00805";"GJW3",#N/A,FALSE,"PFL00805";"MASTER3",#N/A,FALSE,"PFL00805"}</definedName>
    <definedName name="SDFDFDFDFDFD_5" hidden="1">{"DJH3",#N/A,FALSE,"PFL00805";"PJB3",#N/A,FALSE,"PFL00805";"JMD3",#N/A,FALSE,"PFL00805";"DNB3",#N/A,FALSE,"PFL00805";"MJP3",#N/A,FALSE,"PFL00805";"RAB3",#N/A,FALSE,"PFL00805";"GJW3",#N/A,FALSE,"PFL00805";"MASTER3",#N/A,FALSE,"PFL00805"}</definedName>
    <definedName name="sdfdsafds" hidden="1">{#N/A,#N/A,FALSE,"AE detail rpt"}</definedName>
    <definedName name="sdfdsffgsggsfgrdge" hidden="1">#REF!</definedName>
    <definedName name="SDFFAESF" hidden="1">{"'Model'!$A$1:$N$53"}</definedName>
    <definedName name="sdfg" hidden="1">{#N/A,#N/A,FALSE,"Aging Summary";#N/A,#N/A,FALSE,"Ratio Analysis";#N/A,#N/A,FALSE,"Test 120 Day Accts";#N/A,#N/A,FALSE,"Tickmarks"}</definedName>
    <definedName name="sdfga" hidden="1">{TRUE,TRUE,-1.25,-15.5,604.5,369,FALSE,FALSE,TRUE,TRUE,0,1,83,1,38,4,5,4,TRUE,TRUE,3,TRUE,1,TRUE,75,"Swvu.inputs._.raw._.data.","ACwvu.inputs._.raw._.data.",#N/A,FALSE,FALSE,0.5,0.5,0.5,0.5,2,"&amp;F","&amp;A&amp;RPage &amp;P",FALSE,FALSE,FALSE,FALSE,1,60,#N/A,#N/A,"=R1C61:R53C89","=C1:C5",#N/A,#N/A,FALSE,FALSE,FALSE,1,600,600,FALSE,FALSE,TRUE,TRUE,TRUE}</definedName>
    <definedName name="SDFG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FH" hidden="1">{#N/A,#N/A,FALSE,"196126-0690";#N/A,#N/A,FALSE,"196126-0690";#N/A,#N/A,FALSE,"1961165-0201"}</definedName>
    <definedName name="SDFHG" hidden="1">{"Agg Output",#N/A,FALSE,"Operational Drivers Output";"NW Output",#N/A,FALSE,"Operational Drivers Output";"South Output",#N/A,FALSE,"Operational Drivers Output";"Central Output",#N/A,FALSE,"Operational Drivers Output"}</definedName>
    <definedName name="sdfmndsflk" hidden="1">#REF!</definedName>
    <definedName name="sdfqqer" hidden="1">{#N/A,#N/A,TRUE,"East_Summary";#N/A,#N/A,TRUE,"Key Ratios_East";#N/A,#N/A,TRUE,"East_Product_current";#N/A,#N/A,TRUE,"East_Product_ytd";#N/A,#N/A,TRUE,"BS Var";#N/A,#N/A,TRUE,"BS Sprd";#N/A,#N/A,TRUE,"Risks &amp; Opps";#N/A,#N/A,TRUE,"Variance";#N/A,#N/A,TRUE,"Business Issues"}</definedName>
    <definedName name="SDFSADFG" hidden="1">{"Group Budget months only",#N/A,TRUE,"Profit and Loss";"Group Budget months only",#N/A,TRUE,"Firm capex";"Group Budget months only",#N/A,TRUE,"Gross profit analysis";"Group Budget months only",#N/A,TRUE,"Cashflow";"Group Budget months only",#N/A,TRUE,"Balance Sheet"}</definedName>
    <definedName name="SDFSADFG_1" hidden="1">{"Group Budget months only",#N/A,TRUE,"Profit and Loss";"Group Budget months only",#N/A,TRUE,"Firm capex";"Group Budget months only",#N/A,TRUE,"Gross profit analysis";"Group Budget months only",#N/A,TRUE,"Cashflow";"Group Budget months only",#N/A,TRUE,"Balance Sheet"}</definedName>
    <definedName name="sdfsdf"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dfsfdgf" hidden="1">{#N/A,#N/A,FALSE,"AE detail rpt"}</definedName>
    <definedName name="sdfvsdfv" hidden="1">{#N/A,#N/A,FALSE,"Aging Summary";#N/A,#N/A,FALSE,"Ratio Analysis";#N/A,#N/A,FALSE,"Test 120 Day Accts";#N/A,#N/A,FALSE,"Tickmarks"}</definedName>
    <definedName name="sdg_1" hidden="1">{"'All AERs-2000-2001'!$A$5:$K$39"}</definedName>
    <definedName name="sdgasdher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gf" hidden="1">{#N/A,#N/A,FALSE,"Staffnos &amp; cost"}</definedName>
    <definedName name="sdgf_1" hidden="1">{#N/A,#N/A,FALSE,"Staffnos &amp; cost"}</definedName>
    <definedName name="sdgfdc" hidden="1">{#N/A,#N/A,TRUE,"Staffnos &amp; cost"}</definedName>
    <definedName name="sdgfdsq" hidden="1">{#N/A,#N/A,FALSE,"Graphiques A.M."}</definedName>
    <definedName name="sdgh" hidden="1">{#N/A,#N/A,FALSE,"인원";#N/A,#N/A,FALSE,"비용2";#N/A,#N/A,FALSE,"비용1";#N/A,#N/A,FALSE,"비용";#N/A,#N/A,FALSE,"보증2";#N/A,#N/A,FALSE,"보증1";#N/A,#N/A,FALSE,"보증";#N/A,#N/A,FALSE,"손익1";#N/A,#N/A,FALSE,"손익";#N/A,#N/A,FALSE,"부서별매출";#N/A,#N/A,FALSE,"매출"}</definedName>
    <definedName name="sdgm"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m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SDGR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dhaehg" hidden="1">{#N/A,#N/A,TRUE,"일정"}</definedName>
    <definedName name="SDHAS" hidden="1">{#N/A,#N/A,FALSE,"AUDIT-MWOS"}</definedName>
    <definedName name="SDHAS_1" hidden="1">{#N/A,#N/A,FALSE,"AUDIT-MWOS"}</definedName>
    <definedName name="sdhdhfdfhh" hidden="1">{#N/A,#N/A,FALSE,"Balance Sheet";#N/A,#N/A,FALSE,"Income Statement";#N/A,#N/A,FALSE,"Changes in Financial Position"}</definedName>
    <definedName name="SDLFKJ"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LFKJ_1"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sd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DRH" hidden="1">{"'매출계획'!$D$2"}</definedName>
    <definedName name="sds_1" hidden="1">{"plansummary",#N/A,FALSE,"PlanSummary";"sales",#N/A,FALSE,"Sales Rec";"productivity",#N/A,FALSE,"Productivity Rec";"capitalspending",#N/A,FALSE,"Capital Spending"}</definedName>
    <definedName name="sdsad" hidden="1">{#N/A,#N/A,FALSE,"196126-0690";#N/A,#N/A,FALSE,"196126-0690";#N/A,#N/A,FALSE,"1961165-0201"}</definedName>
    <definedName name="SDSD_1" hidden="1">{#N/A,#N/A,FALSE,"Staffnos &amp; cost"}</definedName>
    <definedName name="sdsdasd" hidden="1">{"HK PR",#N/A,FALSE,"HK";"SUMMARY",#N/A,FALSE,"PAYROLL";"SUMMARY",#N/A,FALSE,"PAYROLL";"HK PR",#N/A,FALSE,"HK"}</definedName>
    <definedName name="sdsdf" hidden="1">{"rf19",#N/A,FALSE,"RF19";"rf20",#N/A,FALSE,"RF20";"rf20a",#N/A,FALSE,"RF20A";"rf21",#N/A,FALSE,"RF21";"rf21a",#N/A,FALSE,"RF21A";"rf21b",#N/A,FALSE,"RF21B";"rf22",#N/A,FALSE,"RF22";"rf22a",#N/A,FALSE,"RF22A";"rf22b",#N/A,FALSE,"RF22B"}</definedName>
    <definedName name="sdsdfsd" hidden="1">{"DJH3",#N/A,FALSE,"PFL00805";"PJB3",#N/A,FALSE,"PFL00805";"JMD3",#N/A,FALSE,"PFL00805";"DNB3",#N/A,FALSE,"PFL00805";"MJP3",#N/A,FALSE,"PFL00805";"RAB3",#N/A,FALSE,"PFL00805";"GJW3",#N/A,FALSE,"PFL00805";"MASTER3",#N/A,FALSE,"PFL00805"}</definedName>
    <definedName name="sdsdfsdfs" hidden="1">{"DJH3",#N/A,FALSE,"PFL00805";"PJB3",#N/A,FALSE,"PFL00805";"JMD3",#N/A,FALSE,"PFL00805";"DNB3",#N/A,FALSE,"PFL00805";"MJP3",#N/A,FALSE,"PFL00805";"RAB3",#N/A,FALSE,"PFL00805";"GJW3",#N/A,FALSE,"PFL00805";"MASTER3",#N/A,FALSE,"PFL00805"}</definedName>
    <definedName name="SDSDS" hidden="1">{#N/A,#N/A,FALSE,"Sheet6 (24)"}</definedName>
    <definedName name="sdtui" hidden="1">{"HSBC ADV BG EXT",#N/A,FALSE,"ADVANCEBG-EXT.D"}</definedName>
    <definedName name="sdtui_1" hidden="1">{"HSBC ADV BG EXT",#N/A,FALSE,"ADVANCEBG-EXT.D"}</definedName>
    <definedName name="sdv"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EABKL" hidden="1">{"CEGH sub-group budget years sterling",#N/A,TRUE,"Profit and Loss";"CEGH sub-group budget years sterling",#N/A,TRUE,"Firm capex";"CEGH sub-group budget years sterling",#N/A,TRUE,"Cashflow";"CEGH sub-group budget years sterling",#N/A,TRUE,"Balance Sheet"}</definedName>
    <definedName name="SEABKL_1" hidden="1">{"CEGH sub-group budget years sterling",#N/A,TRUE,"Profit and Loss";"CEGH sub-group budget years sterling",#N/A,TRUE,"Firm capex";"CEGH sub-group budget years sterling",#N/A,TRUE,"Cashflow";"CEGH sub-group budget years sterling",#N/A,TRUE,"Balance Sheet"}</definedName>
    <definedName name="sealand3" hidden="1">{#N/A,#N/A,FALSE,"USMED 3";#N/A,#N/A,FALSE,"MARCHALLENGER 1";#N/A,#N/A,FALSE,"MARCHALLENGER 2";#N/A,#N/A,FALSE,"MARCHALLENGER 3";#N/A,#N/A,FALSE,"MARCHALLENGER 4"}</definedName>
    <definedName name="sed"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efs" hidden="1">{"werbung",#N/A,FALSE,"GuV9900-0399";"betrieb",#N/A,FALSE,"GuV9900-0399";"personal",#N/A,FALSE,"GuV9900-0399";"tvg",#N/A,FALSE,"GuV9900-0399";"verwaltung",#N/A,FALSE,"GuV9900-0399"}</definedName>
    <definedName name="sefsef" hidden="1">{"werbung",#N/A,FALSE,"GuV9900-0399";"betrieb",#N/A,FALSE,"GuV9900-0399";"personal",#N/A,FALSE,"GuV9900-0399";"tvg",#N/A,FALSE,"GuV9900-0399";"verwaltung",#N/A,FALSE,"GuV9900-0399"}</definedName>
    <definedName name="seg" hidden="1">{#N/A,#N/A,FALSE,"SUMMARY REPORT"}</definedName>
    <definedName name="sencount" hidden="1">1</definedName>
    <definedName name="Sept2" hidden="1">#REF!</definedName>
    <definedName name="serers" hidden="1">{#N/A,#N/A,FALSE,"Staffnos &amp; cost"}</definedName>
    <definedName name="serfv" hidden="1">{#N/A,#N/A,FALSE,"Aging Summary";#N/A,#N/A,FALSE,"Ratio Analysis";#N/A,#N/A,FALSE,"Test 120 Day Accts";#N/A,#N/A,FALSE,"Tickmarks"}</definedName>
    <definedName name="SERG" hidden="1">{"'매출계획'!$D$2"}</definedName>
    <definedName name="serqw" hidden="1">{#N/A,#N/A,FALSE,"Staffnos &amp; cost"}</definedName>
    <definedName name="serqw_1" hidden="1">{#N/A,#N/A,FALSE,"Staffnos &amp; cost"}</definedName>
    <definedName name="SERTE" hidden="1">{#N/A,#N/A,FALSE,"인원";#N/A,#N/A,FALSE,"비용2";#N/A,#N/A,FALSE,"비용1";#N/A,#N/A,FALSE,"비용";#N/A,#N/A,FALSE,"보증2";#N/A,#N/A,FALSE,"보증1";#N/A,#N/A,FALSE,"보증";#N/A,#N/A,FALSE,"손익1";#N/A,#N/A,FALSE,"손익";#N/A,#N/A,FALSE,"부서별매출";#N/A,#N/A,FALSE,"매출"}</definedName>
    <definedName name="sewa" hidden="1">{#N/A,#N/A,FALSE,"Aging Summary";#N/A,#N/A,FALSE,"Ratio Analysis";#N/A,#N/A,FALSE,"Test 120 Day Accts";#N/A,#N/A,FALSE,"Tickmarks"}</definedName>
    <definedName name="sfadf" hidden="1">{#N/A,#N/A,TRUE,"Cover sheet";#N/A,#N/A,TRUE,"INPUTS";#N/A,#N/A,TRUE,"OUTPUTS";#N/A,#N/A,TRUE,"VALUATION"}</definedName>
    <definedName name="sfaghdthtgreaf" hidden="1">#REF!</definedName>
    <definedName name="sfarers" hidden="1">{#N/A,#N/A,TRUE,"East_Summary";#N/A,#N/A,TRUE,"Key Ratios_East";#N/A,#N/A,TRUE,"East_Product_current";#N/A,#N/A,TRUE,"East_Product_ytd";#N/A,#N/A,TRUE,"BS Var";#N/A,#N/A,TRUE,"BS Sprd";#N/A,#N/A,TRUE,"Risks &amp; Opps";#N/A,#N/A,TRUE,"Variance";#N/A,#N/A,TRUE,"Business Issues"}</definedName>
    <definedName name="SFD" hidden="1">{"Year05to_06",#N/A,FALSE,"PLAN97 MASTER"}</definedName>
    <definedName name="SFDG"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fdt" hidden="1">{#N/A,#N/A,FALSE,"AUDIT-MWOS"}</definedName>
    <definedName name="sfdt_1" hidden="1">{#N/A,#N/A,FALSE,"AUDIT-MWOS"}</definedName>
    <definedName name="sfe" hidden="1">{"werbung",#N/A,FALSE,"GuV9900-0399";"betrieb",#N/A,FALSE,"GuV9900-0399";"personal",#N/A,FALSE,"GuV9900-0399";"tvg",#N/A,FALSE,"GuV9900-0399";"verwaltung",#N/A,FALSE,"GuV9900-0399"}</definedName>
    <definedName name="sfg" hidden="1">{#N/A,#N/A,FALSE,"Aging Summary";#N/A,#N/A,FALSE,"Ratio Analysis";#N/A,#N/A,FALSE,"Test 120 Day Accts";#N/A,#N/A,FALSE,"Tickmarks"}</definedName>
    <definedName name="SFGDF" hidden="1">{"'매출계획'!$D$2"}</definedName>
    <definedName name="sfgerg" hidden="1">#REF!</definedName>
    <definedName name="sfgsdfgfd" hidden="1">{#N/A,#N/A,TRUE,"East_Summary";#N/A,#N/A,TRUE,"Key Ratios_East";#N/A,#N/A,TRUE,"East_Product_current";#N/A,#N/A,TRUE,"East_Product_ytd";#N/A,#N/A,TRUE,"BS Var";#N/A,#N/A,TRUE,"BS Sprd";#N/A,#N/A,TRUE,"Risks &amp; Opps";#N/A,#N/A,TRUE,"Variance";#N/A,#N/A,TRUE,"Business Issues"}</definedName>
    <definedName name="sfgv" hidden="1">{"consolidated",#N/A,FALSE,"Sheet1";"cms",#N/A,FALSE,"Sheet1";"fse",#N/A,FALSE,"Sheet1"}</definedName>
    <definedName name="sfjne" hidden="1">{"werbung",#N/A,FALSE,"GuV9900-0399";"betrieb",#N/A,FALSE,"GuV9900-0399";"personal",#N/A,FALSE,"GuV9900-0399";"tvg",#N/A,FALSE,"GuV9900-0399";"verwaltung",#N/A,FALSE,"GuV9900-0399"}</definedName>
    <definedName name="SFLH" hidden="1">{"CEA Group Budget years USD",#N/A,TRUE,"Profit and Loss";"CEA Group Budget years USD",#N/A,TRUE,"Firm capex";"CEA Group Budget years USD",#N/A,TRUE,"Gross profit analysis";"CEA Group Budget years USD",#N/A,TRUE,"Cashflow";"CEA Group Budget years USD",#N/A,TRUE,"Balance Sheet"}</definedName>
    <definedName name="SFLH_1" hidden="1">{"CEA Group Budget years USD",#N/A,TRUE,"Profit and Loss";"CEA Group Budget years USD",#N/A,TRUE,"Firm capex";"CEA Group Budget years USD",#N/A,TRUE,"Gross profit analysis";"CEA Group Budget years USD",#N/A,TRUE,"Cashflow";"CEA Group Budget years USD",#N/A,TRUE,"Balance Sheet"}</definedName>
    <definedName name="sfnsfslflsgnfnf" hidden="1">{#N/A,#N/A,FALSE,"196126-0690";#N/A,#N/A,FALSE,"196126-0690";#N/A,#N/A,FALSE,"1961165-0201"}</definedName>
    <definedName name="sfq" hidden="1">{#N/A,#N/A,FALSE,"Calc";#N/A,#N/A,FALSE,"Sensitivity";#N/A,#N/A,FALSE,"LT Earn.Dil.";#N/A,#N/A,FALSE,"Dil. AVP"}</definedName>
    <definedName name="sfsdfsf" hidden="1">{"First Page",#N/A,FALSE,"Surfactants LBO";"Second Page",#N/A,FALSE,"Surfactants LBO"}</definedName>
    <definedName name="SFSF" hidden="1">{#N/A,#N/A,TRUE,"일정"}</definedName>
    <definedName name="SG_1" hidden="1">{"EE4 Budget months only sterling",#N/A,TRUE,"Profit and Loss";"EE4 Budget months only sterling",#N/A,TRUE,"Firm capex";"EE4 Budget months only sterling",#N/A,TRUE,"Cashflow";"EE4 Budget months only sterling",#N/A,TRUE,"Balance Sheet"}</definedName>
    <definedName name="sgd" hidden="1">{#N/A,#N/A,FALSE,"Calc";#N/A,#N/A,FALSE,"Sensitivity";#N/A,#N/A,FALSE,"LT Earn.Dil.";#N/A,#N/A,FALSE,"Dil. AVP"}</definedName>
    <definedName name="sgdfbdf" hidden="1">{#N/A,#N/A,FALSE,"AE detail rpt"}</definedName>
    <definedName name="sgdg" hidden="1">{#N/A,#N/A,FALSE,"Calc";#N/A,#N/A,FALSE,"Sensitivity";#N/A,#N/A,FALSE,"LT Earn.Dil.";#N/A,#N/A,FALSE,"Dil. AVP"}</definedName>
    <definedName name="sgf" hidden="1">{#N/A,#N/A,TRUE,"financial";#N/A,#N/A,TRUE,"plants"}</definedName>
    <definedName name="sgh" hidden="1">{#N/A,#N/A,TRUE,"Pro Forma";#N/A,#N/A,TRUE,"PF_Bal";#N/A,#N/A,TRUE,"PF_INC";#N/A,#N/A,TRUE,"CBE";#N/A,#N/A,TRUE,"SWK"}</definedName>
    <definedName name="SGR" hidden="1">{"'매출계획'!$D$2"}</definedName>
    <definedName name="sgsx" hidden="1">{"consolidated",#N/A,FALSE,"Sheet1";"cms",#N/A,FALSE,"Sheet1";"fse",#N/A,FALSE,"Sheet1"}</definedName>
    <definedName name="shane1" hidden="1">{#N/A,#N/A,FALSE,"P&amp;L";#N/A,#N/A,FALSE,"Capital";#N/A,#N/A,FALSE,"Summary";#N/A,#N/A,FALSE,"VAR Rec";#N/A,#N/A,FALSE,"EBIT Rec"}</definedName>
    <definedName name="shane2" hidden="1">{#N/A,#N/A,FALSE,"P&amp;L";#N/A,#N/A,FALSE,"Capital";#N/A,#N/A,FALSE,"Summary";#N/A,#N/A,FALSE,"VAR Rec";#N/A,#N/A,FALSE,"EBIT Rec"}</definedName>
    <definedName name="shashank" hidden="1">{"DJH3",#N/A,FALSE,"PFL00805";"PJB3",#N/A,FALSE,"PFL00805";"JMD3",#N/A,FALSE,"PFL00805";"DNB3",#N/A,FALSE,"PFL00805";"MJP3",#N/A,FALSE,"PFL00805";"RAB3",#N/A,FALSE,"PFL00805";"GJW3",#N/A,FALSE,"PFL00805";"MASTER3",#N/A,FALSE,"PFL00805"}</definedName>
    <definedName name="she" hidden="1">{#N/A,#N/A,FALSE,"RECOVERY";#N/A,#N/A,FALSE,"PERIOD COST";#N/A,#N/A,FALSE,"FRAISFONCUM"}</definedName>
    <definedName name="shee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heet1_BNE_MESSAGES" hidden="1">#REF!</definedName>
    <definedName name="Sheet1_BNE_MESSAGES_HIDDEN" hidden="1">#REF!</definedName>
    <definedName name="Sheet1_BNE_MESSAGES_LAMP" hidden="1">#REF!</definedName>
    <definedName name="Sheet1_BNE_UPLOAD" hidden="1">#REF!</definedName>
    <definedName name="Sheet1_GL_INTERFACE_ACCOUNTING_DATE" hidden="1">#REF!</definedName>
    <definedName name="Sheet1_GL_INTERFACE_ACTUAL_FLAG" hidden="1">#REF!</definedName>
    <definedName name="Sheet1_GL_INTERFACE_CURRENCY_CODE" hidden="1">#REF!</definedName>
    <definedName name="Sheet1_GL_INTERFACE_DATABASE" hidden="1">#REF!</definedName>
    <definedName name="Sheet1_GL_INTERFACE_ENTERED_CR" hidden="1">#REF!</definedName>
    <definedName name="Sheet1_GL_INTERFACE_ENTERED_DR" hidden="1">#REF!</definedName>
    <definedName name="Sheet1_GL_INTERFACE_REFERENCE10" hidden="1">#REF!</definedName>
    <definedName name="Sheet1_GL_INTERFACE_REFERENCE4" hidden="1">#REF!</definedName>
    <definedName name="Sheet1_GL_INTERFACE_REFERENCE5" hidden="1">#REF!</definedName>
    <definedName name="Sheet1_GL_INTERFACE_REFERENCE7" hidden="1">#REF!</definedName>
    <definedName name="Sheet1_GL_INTERFACE_REFERENCE8" hidden="1">#REF!</definedName>
    <definedName name="Sheet1_GL_INTERFACE_SEGMENT1" hidden="1">#REF!</definedName>
    <definedName name="Sheet1_GL_INTERFACE_SEGMENT2" hidden="1">#REF!</definedName>
    <definedName name="Sheet1_GL_INTERFACE_SEGMENT3" hidden="1">#REF!</definedName>
    <definedName name="Sheet1_GL_INTERFACE_SEGMENT4" hidden="1">#REF!</definedName>
    <definedName name="Sheet1_GL_INTERFACE_SEGMENT5" hidden="1">#REF!</definedName>
    <definedName name="Sheet1_GL_INTERFACE_SET_OF_BOOKS_ID" hidden="1">#REF!</definedName>
    <definedName name="Sheet1_GL_INTERFACE_USER_JE_CATEGORY_NAME" hidden="1">#REF!</definedName>
    <definedName name="Sheet1_GL_INTERFACE_USER_JE_SOURCE_NAME" hidden="1">#REF!</definedName>
    <definedName name="sheet100" hidden="1">{"QuarterLC",#N/A,FALSE,"LOCALwithADJ";"QuarterUSD",#N/A,FALSE,"USwithADJ"}</definedName>
    <definedName name="sheet25" hidden="1">{"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3" hidden="1">{#N/A,#N/A,FALSE,"Staffnos &amp; cost"}</definedName>
    <definedName name="sheet3_1" hidden="1">{#N/A,#N/A,FALSE,"Staffnos &amp; cost"}</definedName>
    <definedName name="sheet3_2" hidden="1">{#N/A,#N/A,FALSE,"Staffnos &amp; cost"}</definedName>
    <definedName name="sheet3_3" hidden="1">{#N/A,#N/A,FALSE,"Staffnos &amp; cost"}</definedName>
    <definedName name="sheet3_4" hidden="1">{#N/A,#N/A,FALSE,"Staffnos &amp; cost"}</definedName>
    <definedName name="sheet3_5" hidden="1">{#N/A,#N/A,FALSE,"Staffnos &amp; cost"}</definedName>
    <definedName name="SHEET343434" hidden="1">#REF!</definedName>
    <definedName name="Sheet35" hidden="1">#REF!</definedName>
    <definedName name="sheet60" hidden="1">{"ProjLC",#N/A,FALSE,"LOCALwithADJ";"ProjUSD",#N/A,FALSE,"USwithADJ"}</definedName>
    <definedName name="sheet75" hidden="1">{"QuarterLC",#N/A,FALSE,"LOCALwithADJ";"QuarterUSD",#N/A,FALSE,"USwithADJ"}</definedName>
    <definedName name="shgs" hidden="1">{"REP1",#N/A,FALSE,"HSSA-LOG"}</definedName>
    <definedName name="shgs_1" hidden="1">{"REP1",#N/A,FALSE,"HSSA-LOG"}</definedName>
    <definedName name="shi" hidden="1">{#N/A,#N/A,FALSE,"단축1";#N/A,#N/A,FALSE,"단축2";#N/A,#N/A,FALSE,"단축3";#N/A,#N/A,FALSE,"장축";#N/A,#N/A,FALSE,"4WD"}</definedName>
    <definedName name="shimomura" hidden="1">{"'2年債'!$A$1:$M$167"}</definedName>
    <definedName name="shin" hidden="1">{#N/A,#N/A,FALSE,"단축1";#N/A,#N/A,FALSE,"단축2";#N/A,#N/A,FALSE,"단축3";#N/A,#N/A,FALSE,"장축";#N/A,#N/A,FALSE,"4WD"}</definedName>
    <definedName name="short" hidden="1">{#N/A,#N/A,FALSE,"COVER1.XLS ";#N/A,#N/A,FALSE,"RACT1.XLS";#N/A,#N/A,FALSE,"RACT2.XLS";#N/A,#N/A,FALSE,"ECCMP";#N/A,#N/A,FALSE,"WELDER.XLS"}</definedName>
    <definedName name="Show.Acct.Update.Warning" hidden="1">#REF!</definedName>
    <definedName name="Show.MDB.Update.Warning" hidden="1">#REF!</definedName>
    <definedName name="showaddr" hidden="1">#N/A</definedName>
    <definedName name="shsdfhsdfhkjs" hidden="1">{#N/A,#N/A,TRUE,"Staffnos &amp; cost"}</definedName>
    <definedName name="shsdfhsdfhkjs_1" hidden="1">{#N/A,#N/A,TRUE,"Staffnos &amp; cost"}</definedName>
    <definedName name="shsdfhsdfhkjs_2" hidden="1">{#N/A,#N/A,TRUE,"Staffnos &amp; cost"}</definedName>
    <definedName name="shsdfhsdfhkjs_3" hidden="1">{#N/A,#N/A,TRUE,"Staffnos &amp; cost"}</definedName>
    <definedName name="shsdfhsdfhkjs_4" hidden="1">{#N/A,#N/A,TRUE,"Staffnos &amp; cost"}</definedName>
    <definedName name="shsdfhsdfhkjs_5" hidden="1">{#N/A,#N/A,TRUE,"Staffnos &amp; cost"}</definedName>
    <definedName name="shsssreywwetw"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jjf" hidden="1">{#N/A,#N/A,FALSE,"단축1";#N/A,#N/A,FALSE,"단축2";#N/A,#N/A,FALSE,"단축3";#N/A,#N/A,FALSE,"장축";#N/A,#N/A,FALSE,"4WD"}</definedName>
    <definedName name="sjk" hidden="1">{#N/A,#N/A,FALSE,"단축1";#N/A,#N/A,FALSE,"단축2";#N/A,#N/A,FALSE,"단축3";#N/A,#N/A,FALSE,"장축";#N/A,#N/A,FALSE,"4WD"}</definedName>
    <definedName name="SJN" hidden="1">{#N/A,#N/A,FALSE,"인원";#N/A,#N/A,FALSE,"비용2";#N/A,#N/A,FALSE,"비용1";#N/A,#N/A,FALSE,"비용";#N/A,#N/A,FALSE,"보증2";#N/A,#N/A,FALSE,"보증1";#N/A,#N/A,FALSE,"보증";#N/A,#N/A,FALSE,"손익1";#N/A,#N/A,FALSE,"손익";#N/A,#N/A,FALSE,"부서별매출";#N/A,#N/A,FALSE,"매출"}</definedName>
    <definedName name="sjnj" hidden="1">{#N/A,#N/A,FALSE,"COMP"}</definedName>
    <definedName name="skdjfh" hidden="1">{#N/A,#N/A,FALSE,"Assumptions";#N/A,#N/A,FALSE,"Volumes";#N/A,#N/A,FALSE,"Pricing";#N/A,#N/A,FALSE,"Variable Cost";#N/A,#N/A,FALSE,"Investment";#N/A,#N/A,FALSE,"Profitability";#N/A,#N/A,FALSE,"Business Comparison"}</definedName>
    <definedName name="skiopo" hidden="1">{#N/A,#N/A,FALSE,"DCF2";#N/A,#N/A,FALSE,"DCF comm";#N/A,#N/A,FALSE,"Relief Fr Royalty";#N/A,#N/A,FALSE,"Asset Charges";#N/A,#N/A,FALSE,"Workforce";#N/A,#N/A,FALSE,"WACC Recon"}</definedName>
    <definedName name="SKI売上台数" hidden="1">#REF!</definedName>
    <definedName name="SKJASJS" hidden="1">{"REP1",#N/A,FALSE,"HSSA-LOG"}</definedName>
    <definedName name="SKJASJS_1" hidden="1">{"REP1",#N/A,FALSE,"HSSA-LOG"}</definedName>
    <definedName name="skjfe" hidden="1">{"werbung",#N/A,FALSE,"GuV9900-0399";"betrieb",#N/A,FALSE,"GuV9900-0399";"personal",#N/A,FALSE,"GuV9900-0399";"tvg",#N/A,FALSE,"GuV9900-0399";"verwaltung",#N/A,FALSE,"GuV9900-0399"}</definedName>
    <definedName name="skjfiej" hidden="1">{"werbung",#N/A,FALSE,"GuV9900-0399";"betrieb",#N/A,FALSE,"GuV9900-0399";"personal",#N/A,FALSE,"GuV9900-0399";"tvg",#N/A,FALSE,"GuV9900-0399";"verwaltung",#N/A,FALSE,"GuV9900-0399"}</definedName>
    <definedName name="sklasj" hidden="1">{#N/A,#N/A,FALSE,"AUDIT-MWOS"}</definedName>
    <definedName name="sklasj_1" hidden="1">{#N/A,#N/A,FALSE,"AUDIT-MWOS"}</definedName>
    <definedName name="sk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SL"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SL." hidden="1">{"rf19",#N/A,FALSE,"RF19";"rf20",#N/A,FALSE,"RF20";"rf20a",#N/A,FALSE,"RF20A";"rf21",#N/A,FALSE,"RF21";"rf21a",#N/A,FALSE,"RF21A";"rf21b",#N/A,FALSE,"RF21B";"rf22",#N/A,FALSE,"RF22";"rf22a",#N/A,FALSE,"RF22A";"rf22b",#N/A,FALSE,"RF22B"}</definedName>
    <definedName name="SleepmasterIncome" hidden="1">{#N/A,#N/A,FALSE,"TS";#N/A,#N/A,FALSE,"Combo";#N/A,#N/A,FALSE,"FAIR";#N/A,#N/A,FALSE,"RBC";#N/A,#N/A,FALSE,"xxxx";#N/A,#N/A,FALSE,"A_D";#N/A,#N/A,FALSE,"WACC";#N/A,#N/A,FALSE,"DCF";#N/A,#N/A,FALSE,"LBO";#N/A,#N/A,FALSE,"AcqMults";#N/A,#N/A,FALSE,"CompMults"}</definedName>
    <definedName name="SLEVIN" hidden="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otcost21kts"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slp" hidden="1">{#N/A,#N/A,FALSE,"SUMMARY REPORT"}</definedName>
    <definedName name="SNB" hidden="1">{#N/A,#N/A,FALSE,"인원";#N/A,#N/A,FALSE,"비용2";#N/A,#N/A,FALSE,"비용1";#N/A,#N/A,FALSE,"비용";#N/A,#N/A,FALSE,"보증2";#N/A,#N/A,FALSE,"보증1";#N/A,#N/A,FALSE,"보증";#N/A,#N/A,FALSE,"손익1";#N/A,#N/A,FALSE,"손익";#N/A,#N/A,FALSE,"부서별매출";#N/A,#N/A,FALSE,"매출"}</definedName>
    <definedName name="SNE" hidden="1">#REF!</definedName>
    <definedName name="SNEbudget" hidden="1">#REF!</definedName>
    <definedName name="snmmm" hidden="1">{"Year99to_00",#N/A,FALSE,"PLAN97 MASTER"}</definedName>
    <definedName name="SOCIAL" hidden="1">{#N/A,#N/A,FALSE,"MERCHANT GAS MARGIN";#N/A,#N/A,FALSE,"BULK";#N/A,#N/A,FALSE,"BULK CO2";#N/A,#N/A,FALSE,"ON-SITE";#N/A,#N/A,FALSE,"CYLINDERS"}</definedName>
    <definedName name="SOCIAL2" hidden="1">{#N/A,#N/A,FALSE,"MERCHANT GAS MARGIN";#N/A,#N/A,FALSE,"BULK";#N/A,#N/A,FALSE,"BULK CO2";#N/A,#N/A,FALSE,"ON-SITE";#N/A,#N/A,FALSE,"CYLINDERS"}</definedName>
    <definedName name="sofie" hidden="1">{"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lver_adj" hidden="1">#REF!</definedName>
    <definedName name="solver_cvg" hidden="1">0.0001</definedName>
    <definedName name="solver_drv" hidden="1">1</definedName>
    <definedName name="solver_est" hidden="1">1</definedName>
    <definedName name="solver_itr" hidden="1">100</definedName>
    <definedName name="solver_lhs1" hidden="1">#REF!</definedName>
    <definedName name="solver_lin" hidden="1">0</definedName>
    <definedName name="solver_neg" hidden="1">2</definedName>
    <definedName name="solver_num" hidden="1">0</definedName>
    <definedName name="solver_nwt" hidden="1">1</definedName>
    <definedName name="solver_opt" hidden="1">#REF!</definedName>
    <definedName name="solver_pre" hidden="1">0.000001</definedName>
    <definedName name="solver_rel1" hidden="1">3</definedName>
    <definedName name="solver_rel2" hidden="1">1</definedName>
    <definedName name="solver_rel3" hidden="1">3</definedName>
    <definedName name="solver_rhs1" hidden="1">1</definedName>
    <definedName name="solver_rhs2" hidden="1">0.5</definedName>
    <definedName name="solver_rhs3" hidden="1">-0.5</definedName>
    <definedName name="solver_scl" hidden="1">0</definedName>
    <definedName name="solver_sho" hidden="1">0</definedName>
    <definedName name="solver_tim" hidden="1">100</definedName>
    <definedName name="solver_tmp" hidden="1">0.15</definedName>
    <definedName name="solver_tol" hidden="1">0.05</definedName>
    <definedName name="solver_typ" hidden="1">1</definedName>
    <definedName name="solver_val" hidden="1">0</definedName>
    <definedName name="SOP일정3"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ORT" hidden="1">#REF!</definedName>
    <definedName name="sort1" hidden="1">#REF!</definedName>
    <definedName name="Sort2" hidden="1">#REF!</definedName>
    <definedName name="sort3" hidden="1">#REF!</definedName>
    <definedName name="sort4" hidden="1">#REF!</definedName>
    <definedName name="sort5" hidden="1">#REF!</definedName>
    <definedName name="sort6" hidden="1">#REF!</definedName>
    <definedName name="sort7" hidden="1">#REF!</definedName>
    <definedName name="Spares" hidden="1">{#N/A,#N/A,FALSE,"p&amp;l"}</definedName>
    <definedName name="Spares." hidden="1">{#N/A,#N/A,FALSE,"p&amp;l"}</definedName>
    <definedName name="SpecialPrice" localSheetId="18" hidden="1">#REF!</definedName>
    <definedName name="SpecialPrice" localSheetId="15" hidden="1">#REF!</definedName>
    <definedName name="SpecialPrice" localSheetId="0" hidden="1">#REF!</definedName>
    <definedName name="SpecialPrice" localSheetId="20" hidden="1">#REF!</definedName>
    <definedName name="SpecialPrice" localSheetId="2" hidden="1">#REF!</definedName>
    <definedName name="SpecialPrice" hidden="1">#REF!</definedName>
    <definedName name="SPO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prock" hidden="1">#REF!</definedName>
    <definedName name="sq" hidden="1">{#N/A,#N/A,FALSE,"Staffnos &amp; cost"}</definedName>
    <definedName name="sq_1" hidden="1">{#N/A,#N/A,FALSE,"Staffnos &amp; cost"}</definedName>
    <definedName name="sr" hidden="1">{#N/A,#N/A,FALSE,"196126-0690";#N/A,#N/A,FALSE,"196126-0690";#N/A,#N/A,FALSE,"1961165-0201"}</definedName>
    <definedName name="srdfg" hidden="1">{#N/A,#N/A,FALSE,"Aging Summary";#N/A,#N/A,FALSE,"Ratio Analysis";#N/A,#N/A,FALSE,"Test 120 Day Accts";#N/A,#N/A,FALSE,"Tickmarks"}</definedName>
    <definedName name="SRDS" hidden="1">{"REP1",#N/A,FALSE,"HSSA-LOG"}</definedName>
    <definedName name="SRDS_1" hidden="1">{"REP1",#N/A,FALSE,"HSSA-LOG"}</definedName>
    <definedName name="SRT98ACT" hidden="1">#REF!</definedName>
    <definedName name="SRTY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rvCompData" hidden="1">#REF!</definedName>
    <definedName name="srweatfwa" hidden="1">#REF!</definedName>
    <definedName name="ＳＳ" hidden="1">{#N/A,#N/A,FALSE,"Sheet6 (24)"}</definedName>
    <definedName name="ssax" hidden="1">{#N/A,#N/A,TRUE,"Y생산";#N/A,#N/A,TRUE,"Y판매";#N/A,#N/A,TRUE,"Y총물량";#N/A,#N/A,TRUE,"Y능력";#N/A,#N/A,TRUE,"YKD"}</definedName>
    <definedName name="ssdd" hidden="1">{"'Typical Costs Estimates'!$C$158:$H$161"}</definedName>
    <definedName name="ssdsd" hidden="1">{"'Demand Units'!$Z$2:$AF$53"}</definedName>
    <definedName name="ssdsds" hidden="1">{#N/A,#N/A,TRUE,"Cover sheet";#N/A,#N/A,TRUE,"DCF analysis";#N/A,#N/A,TRUE,"WACC calculation"}</definedName>
    <definedName name="ssfg" hidden="1">{#N/A,#N/A,FALSE,"Assets"}</definedName>
    <definedName name="ssfg_1" hidden="1">{#N/A,#N/A,FALSE,"Assets"}</definedName>
    <definedName name="SSFHK" hidden="1">{"letter",#N/A,FALSE,"Letter";"amort",#N/A,FALSE,"Amort"}</definedName>
    <definedName name="ssfv" hidden="1">{#N/A,#N/A,FALSE,"인원";#N/A,#N/A,FALSE,"비용2";#N/A,#N/A,FALSE,"비용1";#N/A,#N/A,FALSE,"비용";#N/A,#N/A,FALSE,"보증2";#N/A,#N/A,FALSE,"보증1";#N/A,#N/A,FALSE,"보증";#N/A,#N/A,FALSE,"손익1";#N/A,#N/A,FALSE,"손익";#N/A,#N/A,FALSE,"부서별매출";#N/A,#N/A,FALSE,"매출"}</definedName>
    <definedName name="SSK" hidden="1">{#N/A,#N/A,FALSE,"COMP"}</definedName>
    <definedName name="ｓｓｓ" hidden="1">{#N/A,#N/A,FALSE,"Sheet6 (24)"}</definedName>
    <definedName name="Sssd" hidden="1">{"F1 PAGE 1",#N/A,FALSE,"F1";"F1 PAGE 2",#N/A,FALSE,"F1"}</definedName>
    <definedName name="SSSE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ssss"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ssss"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ssss"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ssss"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SSSSS" hidden="1">{#N/A,#N/A,FALSE,"Staffnos &amp; cost"}</definedName>
    <definedName name="SSSSS_1" hidden="1">{#N/A,#N/A,FALSE,"Staffnos &amp; cost"}</definedName>
    <definedName name="ssssss" hidden="1">#REF!</definedName>
    <definedName name="ssssssssss" hidden="1">#REF!</definedName>
    <definedName name="ssssssssssss"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sssssssssssssss" hidden="1">#REF!</definedName>
    <definedName name="sssssssssssssssss" hidden="1">{#N/A,#N/A,TRUE,"일정"}</definedName>
    <definedName name="sssssssssssssssssssssssssssss" hidden="1">{"F1 PAGE 1",#N/A,FALSE,"F1";"F1 PAGE 2",#N/A,FALSE,"F1"}</definedName>
    <definedName name="ssxsdcdsfcdsf" hidden="1">{"HK PR",#N/A,FALSE,"HK";"SUMMARY",#N/A,FALSE,"PAYROLL";"SUMMARY",#N/A,FALSE,"PAYROLL";"HK PR",#N/A,FALSE,"HK"}</definedName>
    <definedName name="st" hidden="1">{#N/A,#N/A,FALSE,"USMED 3";#N/A,#N/A,FALSE,"MARCHALLENGER 1";#N/A,#N/A,FALSE,"MARCHALLENGER 2";#N/A,#N/A,FALSE,"MARCHALLENGER 3";#N/A,#N/A,FALSE,"MARCHALLENGER 4"}</definedName>
    <definedName name="startaddr" hidden="1">"'Test Status Summary'" &amp; "!A" &amp;#REF!</definedName>
    <definedName name="startrow" hidden="1">MATCH(#REF!,#REF!,0)</definedName>
    <definedName name="statments" hidden="1">{#N/A,#N/A,TRUE,"Staffnos &amp; cost"}</definedName>
    <definedName name="StDebtDmy" hidden="1">#REF!,#REF!,#REF!,#REF!,#REF!</definedName>
    <definedName name="stdhg" hidden="1">{#N/A,#N/A,FALSE,"Aging Summary";#N/A,#N/A,FALSE,"Ratio Analysis";#N/A,#N/A,FALSE,"Test 120 Day Accts";#N/A,#N/A,FALSE,"Tickmarks"}</definedName>
    <definedName name="stef" hidden="1">{#N/A,#N/A,TRUE,"Cover sheet";#N/A,#N/A,TRUE,"Summary";#N/A,#N/A,TRUE,"Key Assumptions";#N/A,#N/A,TRUE,"Profit &amp; Loss";#N/A,#N/A,TRUE,"Balance Sheet";#N/A,#N/A,TRUE,"Cashflow";#N/A,#N/A,TRUE,"IRR";#N/A,#N/A,TRUE,"Ratios";#N/A,#N/A,TRUE,"Debt analysis"}</definedName>
    <definedName name="STE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tj" hidden="1">{#N/A,#N/A,FALSE,"SUMMARY REPORT"}</definedName>
    <definedName name="stsg" hidden="1">{"Network Summary",#N/A,TRUE,"Summary";"Piping Summary",#N/A,TRUE," Piping";"Meters Summary",#N/A,TRUE,"Meters &amp; Connections";"Connections Summary",#N/A,TRUE,"Meters &amp; Connections";"Stations Summary",#N/A,TRUE,"Stations Pivot"}</definedName>
    <definedName name="Stt"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stupid" hidden="1">{#N/A,#N/A,FALSE,"DCF2";#N/A,#N/A,FALSE,"DCF comm";#N/A,#N/A,FALSE,"Relief Fr Royalty";#N/A,#N/A,FALSE,"Asset Charges";#N/A,#N/A,FALSE,"Workforce";#N/A,#N/A,FALSE,"WACC Recon"}</definedName>
    <definedName name="sug" hidden="1">{#N/A,#N/A,FALSE,"SUMMARY REPORT"}</definedName>
    <definedName name="sujay" hidden="1">{"CEI Budget years sterling",#N/A,TRUE,"Profit and Loss";"CEI Budget years sterling",#N/A,TRUE,"Firm capex";"CEI Budget years sterling",#N/A,TRUE,"Gross profit analysis";"CEI Budget years sterling",#N/A,TRUE,"Cashflow";"CEI Budget years sterling",#N/A,TRUE,"Balance Sheet"}</definedName>
    <definedName name="sujay_1" hidden="1">{"CEI Budget years sterling",#N/A,TRUE,"Profit and Loss";"CEI Budget years sterling",#N/A,TRUE,"Firm capex";"CEI Budget years sterling",#N/A,TRUE,"Gross profit analysis";"CEI Budget years sterling",#N/A,TRUE,"Cashflow";"CEI Budget years sterling",#N/A,TRUE,"Balance Sheet"}</definedName>
    <definedName name="sumer" hidden="1">{#N/A,#N/A,FALSE,"196126-0690";#N/A,#N/A,FALSE,"196126-0690";#N/A,#N/A,FALSE,"1961165-0201"}</definedName>
    <definedName name="sumer1" hidden="1">{#N/A,#N/A,FALSE,"196126-0690";#N/A,#N/A,FALSE,"196126-0690";#N/A,#N/A,FALSE,"1961165-0201"}</definedName>
    <definedName name="SUMMARY_BOOK" hidden="1">{"page1",#N/A,FALSE,"GIRLBO";"page2",#N/A,FALSE,"GIRLBO";"page3",#N/A,FALSE,"GIRLBO";"page4",#N/A,FALSE,"GIRLBO";"page5",#N/A,FALSE,"GIRLBO"}</definedName>
    <definedName name="SUMMARY10B" hidden="1">{#N/A,#N/A,FALSE,"SUMMARY REPORT"}</definedName>
    <definedName name="Summery" hidden="1">{#N/A,#N/A,FALSE,"Production ";#N/A,#N/A,FALSE,"Sales";#N/A,#N/A,FALSE,"Turnover";#N/A,#N/A,FALSE,"Profit before Tax"}</definedName>
    <definedName name="sung" hidden="1">{"'Monthly 1997'!$A$3:$S$89"}</definedName>
    <definedName name="sung2" hidden="1">{"'Monthly 1997'!$A$3:$S$89"}</definedName>
    <definedName name="SUNNI" hidden="1">{#N/A,#N/A,FALSE,"Staffnos &amp; cost"}</definedName>
    <definedName name="sunny" hidden="1">{#N/A,#N/A,FALSE,"Staffnos &amp; cost"}</definedName>
    <definedName name="Sushil" hidden="1">{#N/A,#N/A,FALSE,"6"}</definedName>
    <definedName name="svas" hidden="1">{"REP1",#N/A,FALSE,"HSSA-LOG"}</definedName>
    <definedName name="svas_1" hidden="1">{"REP1",#N/A,FALSE,"HSSA-LOG"}</definedName>
    <definedName name="sw.ShowDisc" hidden="1">"Yes"</definedName>
    <definedName name="Swap2" hidden="1">#REF!</definedName>
    <definedName name="swapm" hidden="1">{#N/A,#N/A,FALSE,"p&amp;l"}</definedName>
    <definedName name="Swaps_HFI_0430"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apss" hidden="1">{#N/A,#N/A,TRUE,"SUMMARY";#N/A,#N/A,TRUE,"IO Strips AFS";#N/A,#N/A,TRUE,"IO Strips Trading";#N/A,#N/A,TRUE,"ARM IO Strips Trading";#N/A,#N/A,TRUE,"Purch Serv";#N/A,#N/A,TRUE,"Unsettled Deal IO";#N/A,#N/A,TRUE,"Treasury Options";#N/A,#N/A,TRUE,"CMT Floors";#N/A,#N/A,TRUE,"Pipeline";#N/A,#N/A,TRUE,"AAA CMO's - AFS";#N/A,#N/A,TRUE,"AAA CMO's - Trading";#N/A,#N/A,TRUE,"Agency ARM Portfolio";#N/A,#N/A,TRUE,"PO Strips";#N/A,#N/A,TRUE,"MBS Deriv AFS";#N/A,#N/A,TRUE,"MBS Deriv Trading";#N/A,#N/A,TRUE,"Treasury Futures";#N/A,#N/A,TRUE,"Swap";#N/A,#N/A,TRUE,"Portfolio";#N/A,#N/A,TRUE,"Portfolio Transfer"}</definedName>
    <definedName name="swe" hidden="1">{#N/A,#N/A,FALSE,"SUMMARY REPORT"}</definedName>
    <definedName name="swerr4tgy5" hidden="1">{#N/A,#N/A,FALSE,"Highlights";#N/A,#N/A,FALSE,"Income";#N/A,#N/A,FALSE,"Revenue";#N/A,#N/A,FALSE,"Expenses";#N/A,#N/A,FALSE,"Provisions";#N/A,#N/A,FALSE,"Income % of Revenue";#N/A,#N/A,FALSE,"Comp % of Revenue";#N/A,#N/A,FALSE,"DBNA ROE";#N/A,#N/A,FALSE,"ROE by Product"}</definedName>
    <definedName name="swerr4tgy5_1" hidden="1">{#N/A,#N/A,FALSE,"Highlights";#N/A,#N/A,FALSE,"Income";#N/A,#N/A,FALSE,"Revenue";#N/A,#N/A,FALSE,"Expenses";#N/A,#N/A,FALSE,"Provisions";#N/A,#N/A,FALSE,"Income % of Revenue";#N/A,#N/A,FALSE,"Comp % of Revenue";#N/A,#N/A,FALSE,"DBNA ROE";#N/A,#N/A,FALSE,"ROE by Product"}</definedName>
    <definedName name="SWift" hidden="1">{#N/A,#N/A,FALSE,"p&amp;l"}</definedName>
    <definedName name="swipt" hidden="1">{#N/A,#N/A,FALSE,"p&amp;l"}</definedName>
    <definedName name="switch_1" hidden="1">{"Tariff - Tariff",#N/A,TRUE,"Tariff";"Tariff 1 - Tariff",#N/A,TRUE,"Tariff"}</definedName>
    <definedName name="Swvu.BS." hidden="1">#REF!</definedName>
    <definedName name="Swvu.inputs._.raw._.data." hidden="1">#REF!</definedName>
    <definedName name="Swvu.Japan_Capers_Ed_Pub." hidden="1">#REF!</definedName>
    <definedName name="Swvu.KJP_CC." hidden="1">#REF!</definedName>
    <definedName name="Swvu.summary1." hidden="1">#REF!</definedName>
    <definedName name="Swvu.summary2." hidden="1">#REF!</definedName>
    <definedName name="Swvu.summary3." hidden="1">#REF!</definedName>
    <definedName name="sxd" hidden="1">{#N/A,#N/A,FALSE,"Aging Summary";#N/A,#N/A,FALSE,"Ratio Analysis";#N/A,#N/A,FALSE,"Test 120 Day Accts";#N/A,#N/A,FALSE,"Tickmarks"}</definedName>
    <definedName name="sytgwa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syu" hidden="1">{"summary - summary",#N/A,TRUE,"Summary";"summary - summary 1",#N/A,TRUE,"Summary"}</definedName>
    <definedName name="syu_1" hidden="1">{"summary - summary",#N/A,TRUE,"Summary";"summary - summary 1",#N/A,TRUE,"Summary"}</definedName>
    <definedName name="szcasdgarg23423" hidden="1">{"DOM",#N/A,FALSE,"A8CONTENT"}</definedName>
    <definedName name="ｓだえｔ"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Ｔ" hidden="1">{#N/A,#N/A,FALSE,"Sheet6 (24)"}</definedName>
    <definedName name="T200팀별투자비" hidden="1">{#N/A,#N/A,TRUE,"일정"}</definedName>
    <definedName name="t6t6" hidden="1">{#N/A,#N/A,FALSE,"Sheet6 (24)"}</definedName>
    <definedName name="Tabah" hidden="1">#REF!</definedName>
    <definedName name="Tables" hidden="1">{"sales",#N/A,FALSE,"Sales";"sales existing",#N/A,FALSE,"Sales";"sales rd1",#N/A,FALSE,"Sales";"sales rd2",#N/A,FALSE,"Sales"}</definedName>
    <definedName name="taga" hidden="1">{#N/A,#N/A,FALSE,"事業部別（輸出)";#N/A,#N/A,FALSE,"事業部別（国内)";#N/A,#N/A,FALSE,"事業部別（合計）";#N/A,#N/A,FALSE,"トラクタ";#N/A,#N/A,FALSE,"作業機";#N/A,#N/A,FALSE,"堺（国内）";#N/A,#N/A,FALSE,"堺（輸出)";#N/A,#N/A,FALSE,"堺（合計）";#N/A,#N/A,FALSE,"宇都宮";#N/A,#N/A,FALSE,"臨海";#N/A,#N/A,FALSE,"宇都宮";#N/A,#N/A,FALSE,"筑波";#N/A,#N/A,FALSE,"事業所別（国内）";#N/A,#N/A,FALSE,"事業所別（輸出）";#N/A,#N/A,FALSE,"事業所別（合計）";#N/A,#N/A,FALSE,"部品";#N/A,#N/A,FALSE,"エンジン（国内）";#N/A,#N/A,FALSE,"エンジン（輸出）";#N/A,#N/A,FALSE,"エンジン（合計）"}</definedName>
    <definedName name="TAM" hidden="1">{#N/A,#N/A,FALSE,"Sheet6 (24)"}</definedName>
    <definedName name="Tan" hidden="1">{"'Sheet1'!$L$16"}</definedName>
    <definedName name="tar" hidden="1">{"Tariff - Tariff",#N/A,TRUE,"Tariff";"Tariff 1 - Tariff",#N/A,TRUE,"Tariff"}</definedName>
    <definedName name="tar_1" hidden="1">{"Tariff - Tariff",#N/A,TRUE,"Tariff";"Tariff 1 - Tariff",#N/A,TRUE,"Tariff"}</definedName>
    <definedName name="tariff" hidden="1">{"Tariff - Tariff",#N/A,TRUE,"Tariff";"Tariff 1 - Tariff",#N/A,TRUE,"Tariff"}</definedName>
    <definedName name="tariff_1" hidden="1">{"Tariff - Tariff",#N/A,TRUE,"Tariff";"Tariff 1 - Tariff",#N/A,TRUE,"Tariff"}</definedName>
    <definedName name="Tax_Prov_c.g" hidden="1">{#N/A,#N/A,FALSE,"Aging Summary";#N/A,#N/A,FALSE,"Ratio Analysis";#N/A,#N/A,FALSE,"Test 120 Day Accts";#N/A,#N/A,FALSE,"Tickmarks"}</definedName>
    <definedName name="tbbbbbbbbbbbbbbb" hidden="1">{"Worldwide - Budget",#N/A,FALSE,"Indus WW";"Worldwide Actuals",#N/A,FALSE,"Indus WW";"Worldwide Forecast",#N/A,FALSE,"Indus WW";"Worldwide Previous Forecast",#N/A,FALSE,"Indus WW";"Worldwide Budget vs. Actuals",#N/A,FALSE,"Indus WW";"Worldwide Current Mth vs. Prev. Mth",#N/A,FALSE,"Indus WW";"Worldwide Forecast vs. Actuals",#N/A,FALSE,"Indus WW";"Worldwide Prev. Forecast vs. Current Forecast",#N/A,FALSE,"Indus WW";"Worldwide Budget vs. Act+Forecast",#N/A,FALSE,"Indus WW";"Services Divn - Budget",#N/A,FALSE,"Services Divn";"Services Divn Actuals",#N/A,FALSE,"Services Divn";"Services Divn Forecast",#N/A,FALSE,"Services Divn";"Services Divn Previous Forecast",#N/A,FALSE,"Services Divn";"Services Divn Budget vs. Actuals",#N/A,FALSE,"Services Divn";"Services Divn Current Mth vs. Prev. Mth",#N/A,FALSE,"Services Divn";"Services Divn Forecast vs. Actuals",#N/A,FALSE,"Services Divn";"Services Divn Prev. Forecast vs. Current Forecast",#N/A,FALSE,"Services Divn";"Services Divn Budget vs. Act+Forecast",#N/A,FALSE,"Services Divn";"Solutions Divn - Budget",#N/A,FALSE,"Indus US Soln";"Solutions Divn Actuals",#N/A,FALSE,"Indus US Soln";"Solutions Divn Forecast",#N/A,FALSE,"Indus US Soln";"Solutions Divn Previous Forecast",#N/A,FALSE,"Indus US Soln";"Solutions Divn Budget vs. Actuals",#N/A,FALSE,"Indus US Soln";"Solutions Divn Current Mth vs. Prev. Mth",#N/A,FALSE,"Indus US Soln";"Solutions Divn Forecast vs. Actuals",#N/A,FALSE,"Indus US Soln";"Solutions Divn Prev. Forecast vs. Current Forecast",#N/A,FALSE,"Indus US Soln";"Pine ($) - Budget",#N/A,FALSE,"Pine ($)";"Solutions Divn Budget vs. Act+Forecast",#N/A,FALSE,"Indus US Soln";"Pine ($) Actuals",#N/A,FALSE,"Pine ($)";"Pine ($) Forecast",#N/A,FALSE,"Pine ($)";"Pine ($) Previous Forecast",#N/A,FALSE,"Pine ($)";"Pine ($) Budget vs. Actuals",#N/A,FALSE,"Pine ($)";"Pine ($) Current Mth vs. Prev. Mth",#N/A,FALSE,"Pine ($)";"Pine ($) Forecast vs. Actuals",#N/A,FALSE,"Pine ($)";"Pine ($) Prev. Forecast vs. Current Forecast",#N/A,FALSE,"Pine ($)";"Pine ($) Budget vs. Act+Forecast",#N/A,FALSE,"Pine ($)";"US Serv - Budget",#N/A,FALSE,"Indus US Serv";"US Serv Actuals",#N/A,FALSE,"Indus US Serv";"US Serv Forecast",#N/A,FALSE,"Indus US Serv";"US Serv Previous Forecast",#N/A,FALSE,"Indus US Serv";"US Serv Budget vs. Actuals",#N/A,FALSE,"Indus US Serv";"US Serv Current Mth vs. Prev. Mth",#N/A,FALSE,"Indus US Serv";"US Serv Forecast vs. Actuals",#N/A,FALSE,"Indus US Serv";"US Serv Prev. Forecast vs. Current Forecast",#N/A,FALSE,"Indus US Serv";"US Serv Budget vs. Act+Forecast",#N/A,FALSE,"Indus US Serv";"India ($) - Budget",#N/A,FALSE,"Indus India Cons ($)";"India ($) Actuals",#N/A,FALSE,"Indus India Cons ($)";"India ($) Forecast",#N/A,FALSE,"Indus India Cons ($)";"India ($) Previous Forecast",#N/A,FALSE,"Indus India Cons ($)";"India ($) Budget vs. Actuals",#N/A,FALSE,"Indus India Cons ($)";"India ($) Current Mth vs. Prev. Mth",#N/A,FALSE,"Indus India Cons ($)";"India ($) Forecast vs. Actuals",#N/A,FALSE,"Indus India Cons ($)";"India ($) Prev. Forecast vs. Current Forecast",#N/A,FALSE,"Indus India Cons ($)";"India ($) Budget vs. Act+Forecast",#N/A,FALSE,"Indus India Cons ($)";"Inc (Total) - Budget",#N/A,FALSE,"Indus inc (Total)";"Inc (Total) Actuals",#N/A,FALSE,"Indus inc (Total)";"Inc (Total) Forecast",#N/A,FALSE,"Indus inc (Total)";"Inc (Total) Previous Forecast",#N/A,FALSE,"Indus inc (Total)";"Inc (Total) Budget vs. Actuals",#N/A,FALSE,"Indus inc (Total)";"Inc (Total) Current Mth vs. Prev. Mth",#N/A,FALSE,"Indus inc (Total)";"Inc (Total) Forecast vs. Actuals",#N/A,FALSE,"Indus inc (Total)";"Inc (Total) Prev. Forecast vs. Current Forecast",#N/A,FALSE,"Indus inc (Total)";"Inc (Total) Budget vs. Act+Forecast",#N/A,FALSE,"Indus inc (Total)";"India (Rs.) - Budget",#N/A,FALSE,"Indus India Cons (Rs.)";"India (Rs.) Actuals",#N/A,FALSE,"Indus India Cons (Rs.)";"India (Rs.) Forecast",#N/A,FALSE,"Indus India Cons (Rs.)";"India (Rs.) Previous Forecast",#N/A,FALSE,"Indus India Cons (Rs.)";"India (Rs.) Budget vs. Actuals",#N/A,FALSE,"Indus India Cons (Rs.)";"India (Rs.) Current Mth vs. Prev. Mth",#N/A,FALSE,"Indus India Cons (Rs.)";"India (Rs.) Forecast vs. Actuals",#N/A,FALSE,"Indus India Cons (Rs.)";"India (Rs.) Prev. Forecast vs. Current Forecast",#N/A,FALSE,"Indus India Cons (Rs.)";"India (Rs.) Budget vs. Act+Forecast",#N/A,FALSE,"Indus India Cons (Rs.)";"Pine Rs. Budget",#N/A,FALSE,"Pine (Rs.)";"Pine (Rs.) Actual",#N/A,FALSE,"Pine (Rs.)";"Pine (Rs.) - Forecast",#N/A,FALSE,"Pine (Rs.)";"Pine (Rs.) - Previous Forecast",#N/A,FALSE,"Pine (Rs.)";"Pine (Rs.) Budget vs. Actuals",#N/A,FALSE,"Pine (Rs.)";"Pine (Rs.) Current Mth vs. Prev. Mth",#N/A,FALSE,"Pine (Rs.)";"Pine (Rs.) - Forecast vs. Actuals",#N/A,FALSE,"Pine (Rs.)";"Pine (Rs.) - Prev F/c vs. Current F/c",#N/A,FALSE,"Pine (Rs.)";"Pine (Rs.) - Budget vs. F/c+Act",#N/A,FALSE,"Pine (Rs.)"}</definedName>
    <definedName name="tbl_ProdInfo" localSheetId="18" hidden="1">#REF!</definedName>
    <definedName name="tbl_ProdInfo" localSheetId="15" hidden="1">#REF!</definedName>
    <definedName name="tbl_ProdInfo" localSheetId="0" hidden="1">#REF!</definedName>
    <definedName name="tbl_ProdInfo" localSheetId="2" hidden="1">#REF!</definedName>
    <definedName name="tbl_ProdInfo" hidden="1">#REF!</definedName>
    <definedName name="tc" hidden="1">{"EXPORT",#N/A,FALSE,"A8CONTENT"}</definedName>
    <definedName name="tcos"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TDE" hidden="1">#REF!</definedName>
    <definedName name="tdryr" hidden="1">#REF!</definedName>
    <definedName name="TDSAnn" hidden="1">{"3cd_gsf",#N/A,FALSE,"Form 3CD New"}</definedName>
    <definedName name="TeamDetail" hidden="1">{#N/A,#N/A,FALSE,"AE detail rpt"}</definedName>
    <definedName name="tech" hidden="1">{#N/A,#N/A,FALSE,"Hip.Bas";#N/A,#N/A,FALSE,"ventas";#N/A,#N/A,FALSE,"ingre-Año";#N/A,#N/A,FALSE,"ventas-Año";#N/A,#N/A,FALSE,"Costepro";#N/A,#N/A,FALSE,"inversion";#N/A,#N/A,FALSE,"personal";#N/A,#N/A,FALSE,"Gastos-V";#N/A,#N/A,FALSE,"Circulante";#N/A,#N/A,FALSE,"CONSOLI";#N/A,#N/A,FALSE,"Es-Fin";#N/A,#N/A,FALSE,"Margen-P"}</definedName>
    <definedName name="tempe" hidden="1">#REF!</definedName>
    <definedName name="TemplateVersion" hidden="1">#REF!</definedName>
    <definedName name="tempp" hidden="1">#REF!</definedName>
    <definedName name="temppp" hidden="1">#REF!</definedName>
    <definedName name="temppppp" hidden="1">#REF!</definedName>
    <definedName name="temprow" hidden="1">MATCH(,0/(OFFSET(INDIRECT(#REF!),1,0,20,1)&lt;&gt;""),)</definedName>
    <definedName name="tempw" hidden="1">#REF!</definedName>
    <definedName name="tepm" hidden="1">#REF!</definedName>
    <definedName name="tere"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terrr" hidden="1">{"P&amp;L - profit &amp; loss",#N/A,TRUE,"P&amp;L";"P&amp;L - Profit &amp; loss 1",#N/A,TRUE,"P&amp;L"}</definedName>
    <definedName name="terrr_1" hidden="1">{"P&amp;L - profit &amp; loss",#N/A,TRUE,"P&amp;L";"P&amp;L - Profit &amp; loss 1",#N/A,TRUE,"P&amp;L"}</definedName>
    <definedName name="terw" hidden="1">{"Tariff - Tariff",#N/A,TRUE,"Tariff";"Tariff 1 - Tariff",#N/A,TRUE,"Tariff"}</definedName>
    <definedName name="terw_1" hidden="1">{"Tariff - Tariff",#N/A,TRUE,"Tariff";"Tariff 1 - Tariff",#N/A,TRUE,"Tariff"}</definedName>
    <definedName name="tesg4" hidden="1">{"PAGE 1",#N/A,FALSE,"WEST_OT"}</definedName>
    <definedName name="teste" hidden="1">{#N/A,#N/A,FALSE,"5120";#N/A,#N/A,FALSE,"5121";#N/A,#N/A,FALSE,"5122";#N/A,#N/A,FALSE,"5123";#N/A,#N/A,FALSE,"5124";#N/A,#N/A,FALSE,"5125";#N/A,#N/A,FALSE,"5126";#N/A,#N/A,FALSE,"5127";#N/A,#N/A,FALSE,"5128";#N/A,#N/A,FALSE,"5129";#N/A,#N/A,FALSE,"512A";#N/A,#N/A,FALSE,"5120C"}</definedName>
    <definedName name="TESTE2" hidden="1">{#N/A,#N/A,FALSE,"5120";#N/A,#N/A,FALSE,"5121";#N/A,#N/A,FALSE,"5122";#N/A,#N/A,FALSE,"5123";#N/A,#N/A,FALSE,"5124";#N/A,#N/A,FALSE,"5125";#N/A,#N/A,FALSE,"5126";#N/A,#N/A,FALSE,"5127";#N/A,#N/A,FALSE,"5128";#N/A,#N/A,FALSE,"5129";#N/A,#N/A,FALSE,"512A";#N/A,#N/A,FALSE,"5120C"}</definedName>
    <definedName name="TESTE3" hidden="1">{#N/A,#N/A,FALSE,"5120";#N/A,#N/A,FALSE,"5121";#N/A,#N/A,FALSE,"5122";#N/A,#N/A,FALSE,"5123";#N/A,#N/A,FALSE,"5124";#N/A,#N/A,FALSE,"5125";#N/A,#N/A,FALSE,"5126";#N/A,#N/A,FALSE,"5127";#N/A,#N/A,FALSE,"5128";#N/A,#N/A,FALSE,"5129";#N/A,#N/A,FALSE,"512A";#N/A,#N/A,FALSE,"5120C"}</definedName>
    <definedName name="TESTE4" hidden="1">{#N/A,#N/A,FALSE,"5120";#N/A,#N/A,FALSE,"5121";#N/A,#N/A,FALSE,"5122";#N/A,#N/A,FALSE,"5123";#N/A,#N/A,FALSE,"5124";#N/A,#N/A,FALSE,"5125";#N/A,#N/A,FALSE,"5126";#N/A,#N/A,FALSE,"5127";#N/A,#N/A,FALSE,"5128";#N/A,#N/A,FALSE,"5129";#N/A,#N/A,FALSE,"512A";#N/A,#N/A,FALSE,"5120C"}</definedName>
    <definedName name="teste6" hidden="1">{#N/A,#N/A,FALSE,"5120";#N/A,#N/A,FALSE,"5121";#N/A,#N/A,FALSE,"5122";#N/A,#N/A,FALSE,"5123";#N/A,#N/A,FALSE,"5124";#N/A,#N/A,FALSE,"5125";#N/A,#N/A,FALSE,"5126";#N/A,#N/A,FALSE,"5127";#N/A,#N/A,FALSE,"5128";#N/A,#N/A,FALSE,"5129";#N/A,#N/A,FALSE,"512A";#N/A,#N/A,FALSE,"5120C"}</definedName>
    <definedName name="tester"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er3"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Testing" hidden="1">{#N/A,#N/A,FALSE,"Aging Summary";#N/A,#N/A,FALSE,"Ratio Analysis";#N/A,#N/A,FALSE,"Test 120 Day Accts";#N/A,#N/A,FALSE,"Tickmarks"}</definedName>
    <definedName name="Testing_1" hidden="1">{#N/A,#N/A,FALSE,"Aging Summary";#N/A,#N/A,FALSE,"Ratio Analysis";#N/A,#N/A,FALSE,"Test 120 Day Accts";#N/A,#N/A,FALSE,"Tickmarks"}</definedName>
    <definedName name="Testng123" hidden="1">{#N/A,#N/A,TRUE,"Engine";#N/A,#N/A,TRUE,"Trans 5R55N";#N/A,#N/A,TRUE,"Manual Trans";#N/A,#N/A,TRUE,"DS and Axle";#N/A,#N/A,TRUE,"PTSSE";#N/A,#N/A,TRUE,"Summary"}</definedName>
    <definedName name="tete" hidden="1">{#N/A,#N/A,FALSE,"Calc";#N/A,#N/A,FALSE,"Sensitivity";#N/A,#N/A,FALSE,"LT Earn.Dil.";#N/A,#N/A,FALSE,"Dil. AVP"}</definedName>
    <definedName name="tewatwadawrea" hidden="1">{#N/A,#N/A,FALSE,"Assumptions";#N/A,#N/A,FALSE,"Volumes";#N/A,#N/A,FALSE,"Pricing";#N/A,#N/A,FALSE,"Variable Cost";#N/A,#N/A,FALSE,"Investment";#N/A,#N/A,FALSE,"Profitability";#N/A,#N/A,FALSE,"Business Comparison"}</definedName>
    <definedName name="TextRefCopyRangeCount" localSheetId="20" hidden="1">14</definedName>
    <definedName name="TextRefCopyRangeCount" hidden="1">7</definedName>
    <definedName name="TextRefCopyRangeCount_1" hidden="1">8</definedName>
    <definedName name="tfcsvca" hidden="1">{#N/A,#N/A,FALSE,"RCM";#N/A,#N/A,FALSE,"TME";#N/A,#N/A,FALSE,"TCAR";#N/A,#N/A,FALSE,"TCM";#N/A,#N/A,FALSE,"TCO";#N/A,#N/A,FALSE,"ANG";#N/A,#N/A,FALSE,"LAS";#N/A,#N/A,FALSE,"POL";#N/A,#N/A,FALSE,"TTS";#N/A,#N/A,FALSE,"TTE";#N/A,#N/A,FALSE,"TMX";#N/A,#N/A,FALSE,"TDA";#N/A,#N/A,FALSE,"BC";#N/A,#N/A,FALSE,"AUX";#N/A,#N/A,FALSE,"AJU1";#N/A,#N/A,FALSE,"AJU2";#N/A,#N/A,FALSE,"AJU3"}</definedName>
    <definedName name="tg_1" hidden="1">{"DJH3",#N/A,FALSE,"PFL00805";"PJB3",#N/A,FALSE,"PFL00805";"JMD3",#N/A,FALSE,"PFL00805";"DNB3",#N/A,FALSE,"PFL00805";"MJP3",#N/A,FALSE,"PFL00805";"RAB3",#N/A,FALSE,"PFL00805";"GJW3",#N/A,FALSE,"PFL00805";"MASTER3",#N/A,FALSE,"PFL00805"}</definedName>
    <definedName name="tg_1_1" hidden="1">{"DJH3",#N/A,FALSE,"PFL00805";"PJB3",#N/A,FALSE,"PFL00805";"JMD3",#N/A,FALSE,"PFL00805";"DNB3",#N/A,FALSE,"PFL00805";"MJP3",#N/A,FALSE,"PFL00805";"RAB3",#N/A,FALSE,"PFL00805";"GJW3",#N/A,FALSE,"PFL00805";"MASTER3",#N/A,FALSE,"PFL00805"}</definedName>
    <definedName name="tg_1_2" hidden="1">{"DJH3",#N/A,FALSE,"PFL00805";"PJB3",#N/A,FALSE,"PFL00805";"JMD3",#N/A,FALSE,"PFL00805";"DNB3",#N/A,FALSE,"PFL00805";"MJP3",#N/A,FALSE,"PFL00805";"RAB3",#N/A,FALSE,"PFL00805";"GJW3",#N/A,FALSE,"PFL00805";"MASTER3",#N/A,FALSE,"PFL00805"}</definedName>
    <definedName name="tg_1_3" hidden="1">{"DJH3",#N/A,FALSE,"PFL00805";"PJB3",#N/A,FALSE,"PFL00805";"JMD3",#N/A,FALSE,"PFL00805";"DNB3",#N/A,FALSE,"PFL00805";"MJP3",#N/A,FALSE,"PFL00805";"RAB3",#N/A,FALSE,"PFL00805";"GJW3",#N/A,FALSE,"PFL00805";"MASTER3",#N/A,FALSE,"PFL00805"}</definedName>
    <definedName name="tg_1_4" hidden="1">{"DJH3",#N/A,FALSE,"PFL00805";"PJB3",#N/A,FALSE,"PFL00805";"JMD3",#N/A,FALSE,"PFL00805";"DNB3",#N/A,FALSE,"PFL00805";"MJP3",#N/A,FALSE,"PFL00805";"RAB3",#N/A,FALSE,"PFL00805";"GJW3",#N/A,FALSE,"PFL00805";"MASTER3",#N/A,FALSE,"PFL00805"}</definedName>
    <definedName name="tg_1_5" hidden="1">{"DJH3",#N/A,FALSE,"PFL00805";"PJB3",#N/A,FALSE,"PFL00805";"JMD3",#N/A,FALSE,"PFL00805";"DNB3",#N/A,FALSE,"PFL00805";"MJP3",#N/A,FALSE,"PFL00805";"RAB3",#N/A,FALSE,"PFL00805";"GJW3",#N/A,FALSE,"PFL00805";"MASTER3",#N/A,FALSE,"PFL00805"}</definedName>
    <definedName name="tg_2" hidden="1">{"DJH3",#N/A,FALSE,"PFL00805";"PJB3",#N/A,FALSE,"PFL00805";"JMD3",#N/A,FALSE,"PFL00805";"DNB3",#N/A,FALSE,"PFL00805";"MJP3",#N/A,FALSE,"PFL00805";"RAB3",#N/A,FALSE,"PFL00805";"GJW3",#N/A,FALSE,"PFL00805";"MASTER3",#N/A,FALSE,"PFL00805"}</definedName>
    <definedName name="tg_2_1" hidden="1">{"DJH3",#N/A,FALSE,"PFL00805";"PJB3",#N/A,FALSE,"PFL00805";"JMD3",#N/A,FALSE,"PFL00805";"DNB3",#N/A,FALSE,"PFL00805";"MJP3",#N/A,FALSE,"PFL00805";"RAB3",#N/A,FALSE,"PFL00805";"GJW3",#N/A,FALSE,"PFL00805";"MASTER3",#N/A,FALSE,"PFL00805"}</definedName>
    <definedName name="tg_2_2" hidden="1">{"DJH3",#N/A,FALSE,"PFL00805";"PJB3",#N/A,FALSE,"PFL00805";"JMD3",#N/A,FALSE,"PFL00805";"DNB3",#N/A,FALSE,"PFL00805";"MJP3",#N/A,FALSE,"PFL00805";"RAB3",#N/A,FALSE,"PFL00805";"GJW3",#N/A,FALSE,"PFL00805";"MASTER3",#N/A,FALSE,"PFL00805"}</definedName>
    <definedName name="tg_2_3" hidden="1">{"DJH3",#N/A,FALSE,"PFL00805";"PJB3",#N/A,FALSE,"PFL00805";"JMD3",#N/A,FALSE,"PFL00805";"DNB3",#N/A,FALSE,"PFL00805";"MJP3",#N/A,FALSE,"PFL00805";"RAB3",#N/A,FALSE,"PFL00805";"GJW3",#N/A,FALSE,"PFL00805";"MASTER3",#N/A,FALSE,"PFL00805"}</definedName>
    <definedName name="tg_2_4" hidden="1">{"DJH3",#N/A,FALSE,"PFL00805";"PJB3",#N/A,FALSE,"PFL00805";"JMD3",#N/A,FALSE,"PFL00805";"DNB3",#N/A,FALSE,"PFL00805";"MJP3",#N/A,FALSE,"PFL00805";"RAB3",#N/A,FALSE,"PFL00805";"GJW3",#N/A,FALSE,"PFL00805";"MASTER3",#N/A,FALSE,"PFL00805"}</definedName>
    <definedName name="tg_2_5" hidden="1">{"DJH3",#N/A,FALSE,"PFL00805";"PJB3",#N/A,FALSE,"PFL00805";"JMD3",#N/A,FALSE,"PFL00805";"DNB3",#N/A,FALSE,"PFL00805";"MJP3",#N/A,FALSE,"PFL00805";"RAB3",#N/A,FALSE,"PFL00805";"GJW3",#N/A,FALSE,"PFL00805";"MASTER3",#N/A,FALSE,"PFL00805"}</definedName>
    <definedName name="tg_3" hidden="1">{"DJH3",#N/A,FALSE,"PFL00805";"PJB3",#N/A,FALSE,"PFL00805";"JMD3",#N/A,FALSE,"PFL00805";"DNB3",#N/A,FALSE,"PFL00805";"MJP3",#N/A,FALSE,"PFL00805";"RAB3",#N/A,FALSE,"PFL00805";"GJW3",#N/A,FALSE,"PFL00805";"MASTER3",#N/A,FALSE,"PFL00805"}</definedName>
    <definedName name="tg_4" hidden="1">{"DJH3",#N/A,FALSE,"PFL00805";"PJB3",#N/A,FALSE,"PFL00805";"JMD3",#N/A,FALSE,"PFL00805";"DNB3",#N/A,FALSE,"PFL00805";"MJP3",#N/A,FALSE,"PFL00805";"RAB3",#N/A,FALSE,"PFL00805";"GJW3",#N/A,FALSE,"PFL00805";"MASTER3",#N/A,FALSE,"PFL00805"}</definedName>
    <definedName name="tg_5" hidden="1">{"DJH3",#N/A,FALSE,"PFL00805";"PJB3",#N/A,FALSE,"PFL00805";"JMD3",#N/A,FALSE,"PFL00805";"DNB3",#N/A,FALSE,"PFL00805";"MJP3",#N/A,FALSE,"PFL00805";"RAB3",#N/A,FALSE,"PFL00805";"GJW3",#N/A,FALSE,"PFL00805";"MASTER3",#N/A,FALSE,"PFL00805"}</definedName>
    <definedName name="TGERDT" hidden="1">{"DJH3",#N/A,FALSE,"PFL00805";"PJB3",#N/A,FALSE,"PFL00805";"JMD3",#N/A,FALSE,"PFL00805";"DNB3",#N/A,FALSE,"PFL00805";"MJP3",#N/A,FALSE,"PFL00805";"RAB3",#N/A,FALSE,"PFL00805";"GJW3",#N/A,FALSE,"PFL00805";"MASTER3",#N/A,FALSE,"PFL00805"}</definedName>
    <definedName name="TGERDT_1" hidden="1">{"DJH3",#N/A,FALSE,"PFL00805";"PJB3",#N/A,FALSE,"PFL00805";"JMD3",#N/A,FALSE,"PFL00805";"DNB3",#N/A,FALSE,"PFL00805";"MJP3",#N/A,FALSE,"PFL00805";"RAB3",#N/A,FALSE,"PFL00805";"GJW3",#N/A,FALSE,"PFL00805";"MASTER3",#N/A,FALSE,"PFL00805"}</definedName>
    <definedName name="TGERDT_1_1" hidden="1">{"DJH3",#N/A,FALSE,"PFL00805";"PJB3",#N/A,FALSE,"PFL00805";"JMD3",#N/A,FALSE,"PFL00805";"DNB3",#N/A,FALSE,"PFL00805";"MJP3",#N/A,FALSE,"PFL00805";"RAB3",#N/A,FALSE,"PFL00805";"GJW3",#N/A,FALSE,"PFL00805";"MASTER3",#N/A,FALSE,"PFL00805"}</definedName>
    <definedName name="TGERDT_1_2" hidden="1">{"DJH3",#N/A,FALSE,"PFL00805";"PJB3",#N/A,FALSE,"PFL00805";"JMD3",#N/A,FALSE,"PFL00805";"DNB3",#N/A,FALSE,"PFL00805";"MJP3",#N/A,FALSE,"PFL00805";"RAB3",#N/A,FALSE,"PFL00805";"GJW3",#N/A,FALSE,"PFL00805";"MASTER3",#N/A,FALSE,"PFL00805"}</definedName>
    <definedName name="TGERDT_1_3" hidden="1">{"DJH3",#N/A,FALSE,"PFL00805";"PJB3",#N/A,FALSE,"PFL00805";"JMD3",#N/A,FALSE,"PFL00805";"DNB3",#N/A,FALSE,"PFL00805";"MJP3",#N/A,FALSE,"PFL00805";"RAB3",#N/A,FALSE,"PFL00805";"GJW3",#N/A,FALSE,"PFL00805";"MASTER3",#N/A,FALSE,"PFL00805"}</definedName>
    <definedName name="TGERDT_1_4" hidden="1">{"DJH3",#N/A,FALSE,"PFL00805";"PJB3",#N/A,FALSE,"PFL00805";"JMD3",#N/A,FALSE,"PFL00805";"DNB3",#N/A,FALSE,"PFL00805";"MJP3",#N/A,FALSE,"PFL00805";"RAB3",#N/A,FALSE,"PFL00805";"GJW3",#N/A,FALSE,"PFL00805";"MASTER3",#N/A,FALSE,"PFL00805"}</definedName>
    <definedName name="TGERDT_1_5" hidden="1">{"DJH3",#N/A,FALSE,"PFL00805";"PJB3",#N/A,FALSE,"PFL00805";"JMD3",#N/A,FALSE,"PFL00805";"DNB3",#N/A,FALSE,"PFL00805";"MJP3",#N/A,FALSE,"PFL00805";"RAB3",#N/A,FALSE,"PFL00805";"GJW3",#N/A,FALSE,"PFL00805";"MASTER3",#N/A,FALSE,"PFL00805"}</definedName>
    <definedName name="TGERDT_2" hidden="1">{"DJH3",#N/A,FALSE,"PFL00805";"PJB3",#N/A,FALSE,"PFL00805";"JMD3",#N/A,FALSE,"PFL00805";"DNB3",#N/A,FALSE,"PFL00805";"MJP3",#N/A,FALSE,"PFL00805";"RAB3",#N/A,FALSE,"PFL00805";"GJW3",#N/A,FALSE,"PFL00805";"MASTER3",#N/A,FALSE,"PFL00805"}</definedName>
    <definedName name="TGERDT_2_1" hidden="1">{"DJH3",#N/A,FALSE,"PFL00805";"PJB3",#N/A,FALSE,"PFL00805";"JMD3",#N/A,FALSE,"PFL00805";"DNB3",#N/A,FALSE,"PFL00805";"MJP3",#N/A,FALSE,"PFL00805";"RAB3",#N/A,FALSE,"PFL00805";"GJW3",#N/A,FALSE,"PFL00805";"MASTER3",#N/A,FALSE,"PFL00805"}</definedName>
    <definedName name="TGERDT_2_2" hidden="1">{"DJH3",#N/A,FALSE,"PFL00805";"PJB3",#N/A,FALSE,"PFL00805";"JMD3",#N/A,FALSE,"PFL00805";"DNB3",#N/A,FALSE,"PFL00805";"MJP3",#N/A,FALSE,"PFL00805";"RAB3",#N/A,FALSE,"PFL00805";"GJW3",#N/A,FALSE,"PFL00805";"MASTER3",#N/A,FALSE,"PFL00805"}</definedName>
    <definedName name="TGERDT_2_3" hidden="1">{"DJH3",#N/A,FALSE,"PFL00805";"PJB3",#N/A,FALSE,"PFL00805";"JMD3",#N/A,FALSE,"PFL00805";"DNB3",#N/A,FALSE,"PFL00805";"MJP3",#N/A,FALSE,"PFL00805";"RAB3",#N/A,FALSE,"PFL00805";"GJW3",#N/A,FALSE,"PFL00805";"MASTER3",#N/A,FALSE,"PFL00805"}</definedName>
    <definedName name="TGERDT_2_4" hidden="1">{"DJH3",#N/A,FALSE,"PFL00805";"PJB3",#N/A,FALSE,"PFL00805";"JMD3",#N/A,FALSE,"PFL00805";"DNB3",#N/A,FALSE,"PFL00805";"MJP3",#N/A,FALSE,"PFL00805";"RAB3",#N/A,FALSE,"PFL00805";"GJW3",#N/A,FALSE,"PFL00805";"MASTER3",#N/A,FALSE,"PFL00805"}</definedName>
    <definedName name="TGERDT_2_5" hidden="1">{"DJH3",#N/A,FALSE,"PFL00805";"PJB3",#N/A,FALSE,"PFL00805";"JMD3",#N/A,FALSE,"PFL00805";"DNB3",#N/A,FALSE,"PFL00805";"MJP3",#N/A,FALSE,"PFL00805";"RAB3",#N/A,FALSE,"PFL00805";"GJW3",#N/A,FALSE,"PFL00805";"MASTER3",#N/A,FALSE,"PFL00805"}</definedName>
    <definedName name="TGERDT_3" hidden="1">{"DJH3",#N/A,FALSE,"PFL00805";"PJB3",#N/A,FALSE,"PFL00805";"JMD3",#N/A,FALSE,"PFL00805";"DNB3",#N/A,FALSE,"PFL00805";"MJP3",#N/A,FALSE,"PFL00805";"RAB3",#N/A,FALSE,"PFL00805";"GJW3",#N/A,FALSE,"PFL00805";"MASTER3",#N/A,FALSE,"PFL00805"}</definedName>
    <definedName name="TGERDT_4" hidden="1">{"DJH3",#N/A,FALSE,"PFL00805";"PJB3",#N/A,FALSE,"PFL00805";"JMD3",#N/A,FALSE,"PFL00805";"DNB3",#N/A,FALSE,"PFL00805";"MJP3",#N/A,FALSE,"PFL00805";"RAB3",#N/A,FALSE,"PFL00805";"GJW3",#N/A,FALSE,"PFL00805";"MASTER3",#N/A,FALSE,"PFL00805"}</definedName>
    <definedName name="TGERDT_5" hidden="1">{"DJH3",#N/A,FALSE,"PFL00805";"PJB3",#N/A,FALSE,"PFL00805";"JMD3",#N/A,FALSE,"PFL00805";"DNB3",#N/A,FALSE,"PFL00805";"MJP3",#N/A,FALSE,"PFL00805";"RAB3",#N/A,FALSE,"PFL00805";"GJW3",#N/A,FALSE,"PFL00805";"MASTER3",#N/A,FALSE,"PFL00805"}</definedName>
    <definedName name="TGHG" hidden="1">{#N/A,#N/A,FALSE,"SUMMARY";#N/A,#N/A,FALSE,"SUMMARY"}</definedName>
    <definedName name="TGTFGF"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Thays" hidden="1">{"summary - summary",#N/A,TRUE,"Summary";"summary - summary 1",#N/A,TRUE,"Summary"}</definedName>
    <definedName name="Thays_1" hidden="1">{"summary - summary",#N/A,TRUE,"Summary";"summary - summary 1",#N/A,TRUE,"Summary"}</definedName>
    <definedName name="Theatre" hidden="1">#REF!</definedName>
    <definedName name="this" hidden="1">#REF!</definedName>
    <definedName name="THJ" hidden="1">{"'매출계획'!$D$2"}</definedName>
    <definedName name="thth" hidden="1">{#N/A,#N/A,FALSE,"Calc";#N/A,#N/A,FALSE,"Sensitivity";#N/A,#N/A,FALSE,"LT Earn.Dil.";#N/A,#N/A,FALSE,"Dil. AVP"}</definedName>
    <definedName name="thuy" hidden="1">{#N/A,#N/A,FALSE,"Chung"}</definedName>
    <definedName name="tidf" hidden="1">{"'Sheet1'!$L$16"}</definedName>
    <definedName name="tidf_1" hidden="1">{"'Sheet1'!$L$16"}</definedName>
    <definedName name="tidf_1_1" hidden="1">{"'Sheet1'!$L$16"}</definedName>
    <definedName name="tidf_2" hidden="1">{"'Sheet1'!$L$16"}</definedName>
    <definedName name="tiktiktik" hidden="1">#REF!</definedName>
    <definedName name="Time" hidden="1">{"TotalMR_CY",#N/A,FALSE,"PLAN97 MASTER"}</definedName>
    <definedName name="Timing" hidden="1">{"Year97to_98",#N/A,TRUE,"PLAN97 MASTER";"Year99to_00",#N/A,TRUE,"PLAN97 MASTER";"Year01to_02",#N/A,TRUE,"PLAN97 MASTER";"Year03to_04",#N/A,TRUE,"PLAN97 MASTER";"Year05to_06",#N/A,TRUE,"PLAN97 MASTER";"TotalMR_CY",#N/A,TRUE,"PLAN97 MASTER"}</definedName>
    <definedName name="timing1" hidden="1">{"Year97to_98",#N/A,TRUE,"PLAN97 MASTER";"Year99to_00",#N/A,TRUE,"PLAN97 MASTER";"Year01to_02",#N/A,TRUE,"PLAN97 MASTER";"Year03to_04",#N/A,TRUE,"PLAN97 MASTER";"Year05to_06",#N/A,TRUE,"PLAN97 MASTER";"TotalMR_CY",#N/A,TRUE,"PLAN97 MASTER"}</definedName>
    <definedName name="Timing2" hidden="1">{"TotalMR_CY",#N/A,FALSE,"PLAN97 MASTER"}</definedName>
    <definedName name="TimingChart2" hidden="1">{"Year01to_02",#N/A,FALSE,"PLAN97 MASTER"}</definedName>
    <definedName name="TIO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iti" hidden="1">{"'SynthèsesAffaires'!$A$1:$D$82"}</definedName>
    <definedName name="Title" hidden="1">{#N/A,#N/A,TRUE,"일정"}</definedName>
    <definedName name="TJ"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JAUDLWS" hidden="1">{#N/A,#N/A,TRUE,"Y생산";#N/A,#N/A,TRUE,"Y판매";#N/A,#N/A,TRUE,"Y총물량";#N/A,#N/A,TRUE,"Y능력";#N/A,#N/A,TRUE,"YKD"}</definedName>
    <definedName name="TK" hidden="1">{#N/A,#N/A,FALSE,"인원";#N/A,#N/A,FALSE,"비용2";#N/A,#N/A,FALSE,"비용1";#N/A,#N/A,FALSE,"비용";#N/A,#N/A,FALSE,"보증2";#N/A,#N/A,FALSE,"보증1";#N/A,#N/A,FALSE,"보증";#N/A,#N/A,FALSE,"손익1";#N/A,#N/A,FALSE,"손익";#N/A,#N/A,FALSE,"부서별매출";#N/A,#N/A,FALSE,"매출"}</definedName>
    <definedName name="TKK"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mp" hidden="1">#REF!</definedName>
    <definedName name="ＴＮ間接費" hidden="1">#REF!</definedName>
    <definedName name="to_1" hidden="1">{"Tariff - Tariff",#N/A,TRUE,"Tariff";"Tariff 1 - Tariff",#N/A,TRUE,"Tariff"}</definedName>
    <definedName name="Today_1" hidden="1">{"Tariff - Tariff",#N/A,TRUE,"Tariff";"Tariff 1 - Tariff",#N/A,TRUE,"Tariff"}</definedName>
    <definedName name="toioip" hidden="1">#REF!</definedName>
    <definedName name="Tonghop" hidden="1">{"'Sheet1'!$L$16"}</definedName>
    <definedName name="tool" hidden="1">{#N/A,#N/A,FALSE,"196126-0690";#N/A,#N/A,FALSE,"196126-0690";#N/A,#N/A,FALSE,"1961165-0201"}</definedName>
    <definedName name="Toolss" hidden="1">{"EXPORT",#N/A,FALSE,"A8CONTENT"}</definedName>
    <definedName name="totaladdr" hidden="1">#REF! &amp; ":" &amp;#REF!</definedName>
    <definedName name="toto" hidden="1">{"'PROFILS'!$A$2:$E$3"}</definedName>
    <definedName name="Touareg" hidden="1">{#N/A,#N/A,FALSE,"Decision";#N/A,#N/A,FALSE,"RMB per car";#N/A,#N/A,FALSE,"RMB per chinese";#N/A,#N/A,FALSE,"Mio RMB";#N/A,#N/A,FALSE,"Mio RMB chinese"}</definedName>
    <definedName name="TOUGH"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ow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adcomp" hidden="1">{#N/A,#N/A,FALSE,"Trading-Mult ";#N/A,#N/A,FALSE,"Trading-Cap";#N/A,#N/A,FALSE,"Trading-Inc";#N/A,#N/A,FALSE,"Cash Flow";#N/A,#N/A,FALSE,"M&amp;A info"}</definedName>
    <definedName name="Trading" hidden="1">{"FHLB_2(FHLB)",#N/A,FALSE,"FHLB";"union_2",#N/A,FALSE,"Union";"frb_2",#N/A,FALSE,"FRB";"interest_2(Interest)",#N/A,FALSE,"Interest"}</definedName>
    <definedName name="tradingcompar" hidden="1">{#N/A,#N/A,FALSE,"Trading-Mult ";#N/A,#N/A,FALSE,"Trading-Cap";#N/A,#N/A,FALSE,"Trading-Inc";#N/A,#N/A,FALSE,"Cash Flow";#N/A,#N/A,FALSE,"M&amp;A info"}</definedName>
    <definedName name="TRANS" hidden="1">{"4T4XE PAGE 1",#N/A,FALSE,"4T4XE WI";"4T4XE 3RD PAGE",#N/A,FALSE,"4T4XE WI";"5.7L PAGE 1",#N/A,FALSE,"5.7L SE";"5.7L 3RD PAGE",#N/A,FALSE,"5.7L SE";"5.7LG3 3RD PAGE",#N/A,FALSE,"5.7LG3 SE";"5.7LG3 1ST PAGE",#N/A,FALSE,"5.7LG3 SE";"5.3L 3RD PAGE",#N/A,FALSE,"5.3L SE";"5.3L PAGE 1",#N/A,FALSE,"5.3L SE";"5.0L 3RD PAGE",#N/A,FALSE,"5.0L SE";"5.0 L PAGE 1",#N/A,FALSE,"5.0L SE";"PRINT 1 PAGE",#N/A,FALSE,"4.8L SE";"PRINT 3 PAGES",#N/A,FALSE,"4.8L SE"}</definedName>
    <definedName name="treeList" hidden="1">"11000000000000000000000000000000000000000000000000000000000000000000000000000000000000000000000000000000000000000000000000000000000000000000000000000000000000000000000000000000000000000000000000000000"</definedName>
    <definedName name="trend_1" hidden="1">{#N/A,#N/A,FALSE,"Staffnos &amp; cost"}</definedName>
    <definedName name="tret" hidden="1">{#N/A,#N/A,FALSE,"196126-0690";#N/A,#N/A,FALSE,"196126-0690";#N/A,#N/A,FALSE,"1961165-0201"}</definedName>
    <definedName name="TRIM" hidden="1">{#N/A,#N/A,FALSE,"196126-0690";#N/A,#N/A,FALSE,"196126-0690";#N/A,#N/A,FALSE,"1961165-0201"}</definedName>
    <definedName name="trim1" hidden="1">#REF!</definedName>
    <definedName name="trout" hidden="1">{#N/A,#N/A,FALSE,"A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rq"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q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trs" hidden="1">{#N/A,#N/A,FALSE,"196126-0690";#N/A,#N/A,FALSE,"196126-0690";#N/A,#N/A,FALSE,"1961165-0201"}</definedName>
    <definedName name="trtrgfrrg" hidden="1">{"DJH3",#N/A,FALSE,"PFL00805";"PJB3",#N/A,FALSE,"PFL00805";"JMD3",#N/A,FALSE,"PFL00805";"DNB3",#N/A,FALSE,"PFL00805";"MJP3",#N/A,FALSE,"PFL00805";"RAB3",#N/A,FALSE,"PFL00805";"GJW3",#N/A,FALSE,"PFL00805";"MASTER3",#N/A,FALSE,"PFL00805"}</definedName>
    <definedName name="trtrgfrrg_1" hidden="1">{"DJH3",#N/A,FALSE,"PFL00805";"PJB3",#N/A,FALSE,"PFL00805";"JMD3",#N/A,FALSE,"PFL00805";"DNB3",#N/A,FALSE,"PFL00805";"MJP3",#N/A,FALSE,"PFL00805";"RAB3",#N/A,FALSE,"PFL00805";"GJW3",#N/A,FALSE,"PFL00805";"MASTER3",#N/A,FALSE,"PFL00805"}</definedName>
    <definedName name="trtrgfrrg_1_1" hidden="1">{"DJH3",#N/A,FALSE,"PFL00805";"PJB3",#N/A,FALSE,"PFL00805";"JMD3",#N/A,FALSE,"PFL00805";"DNB3",#N/A,FALSE,"PFL00805";"MJP3",#N/A,FALSE,"PFL00805";"RAB3",#N/A,FALSE,"PFL00805";"GJW3",#N/A,FALSE,"PFL00805";"MASTER3",#N/A,FALSE,"PFL00805"}</definedName>
    <definedName name="trtrgfrrg_1_2" hidden="1">{"DJH3",#N/A,FALSE,"PFL00805";"PJB3",#N/A,FALSE,"PFL00805";"JMD3",#N/A,FALSE,"PFL00805";"DNB3",#N/A,FALSE,"PFL00805";"MJP3",#N/A,FALSE,"PFL00805";"RAB3",#N/A,FALSE,"PFL00805";"GJW3",#N/A,FALSE,"PFL00805";"MASTER3",#N/A,FALSE,"PFL00805"}</definedName>
    <definedName name="trtrgfrrg_1_3" hidden="1">{"DJH3",#N/A,FALSE,"PFL00805";"PJB3",#N/A,FALSE,"PFL00805";"JMD3",#N/A,FALSE,"PFL00805";"DNB3",#N/A,FALSE,"PFL00805";"MJP3",#N/A,FALSE,"PFL00805";"RAB3",#N/A,FALSE,"PFL00805";"GJW3",#N/A,FALSE,"PFL00805";"MASTER3",#N/A,FALSE,"PFL00805"}</definedName>
    <definedName name="trtrgfrrg_1_4" hidden="1">{"DJH3",#N/A,FALSE,"PFL00805";"PJB3",#N/A,FALSE,"PFL00805";"JMD3",#N/A,FALSE,"PFL00805";"DNB3",#N/A,FALSE,"PFL00805";"MJP3",#N/A,FALSE,"PFL00805";"RAB3",#N/A,FALSE,"PFL00805";"GJW3",#N/A,FALSE,"PFL00805";"MASTER3",#N/A,FALSE,"PFL00805"}</definedName>
    <definedName name="trtrgfrrg_1_5" hidden="1">{"DJH3",#N/A,FALSE,"PFL00805";"PJB3",#N/A,FALSE,"PFL00805";"JMD3",#N/A,FALSE,"PFL00805";"DNB3",#N/A,FALSE,"PFL00805";"MJP3",#N/A,FALSE,"PFL00805";"RAB3",#N/A,FALSE,"PFL00805";"GJW3",#N/A,FALSE,"PFL00805";"MASTER3",#N/A,FALSE,"PFL00805"}</definedName>
    <definedName name="trtrgfrrg_2" hidden="1">{"DJH3",#N/A,FALSE,"PFL00805";"PJB3",#N/A,FALSE,"PFL00805";"JMD3",#N/A,FALSE,"PFL00805";"DNB3",#N/A,FALSE,"PFL00805";"MJP3",#N/A,FALSE,"PFL00805";"RAB3",#N/A,FALSE,"PFL00805";"GJW3",#N/A,FALSE,"PFL00805";"MASTER3",#N/A,FALSE,"PFL00805"}</definedName>
    <definedName name="trtrgfrrg_2_1" hidden="1">{"DJH3",#N/A,FALSE,"PFL00805";"PJB3",#N/A,FALSE,"PFL00805";"JMD3",#N/A,FALSE,"PFL00805";"DNB3",#N/A,FALSE,"PFL00805";"MJP3",#N/A,FALSE,"PFL00805";"RAB3",#N/A,FALSE,"PFL00805";"GJW3",#N/A,FALSE,"PFL00805";"MASTER3",#N/A,FALSE,"PFL00805"}</definedName>
    <definedName name="trtrgfrrg_2_2" hidden="1">{"DJH3",#N/A,FALSE,"PFL00805";"PJB3",#N/A,FALSE,"PFL00805";"JMD3",#N/A,FALSE,"PFL00805";"DNB3",#N/A,FALSE,"PFL00805";"MJP3",#N/A,FALSE,"PFL00805";"RAB3",#N/A,FALSE,"PFL00805";"GJW3",#N/A,FALSE,"PFL00805";"MASTER3",#N/A,FALSE,"PFL00805"}</definedName>
    <definedName name="trtrgfrrg_2_3" hidden="1">{"DJH3",#N/A,FALSE,"PFL00805";"PJB3",#N/A,FALSE,"PFL00805";"JMD3",#N/A,FALSE,"PFL00805";"DNB3",#N/A,FALSE,"PFL00805";"MJP3",#N/A,FALSE,"PFL00805";"RAB3",#N/A,FALSE,"PFL00805";"GJW3",#N/A,FALSE,"PFL00805";"MASTER3",#N/A,FALSE,"PFL00805"}</definedName>
    <definedName name="trtrgfrrg_2_4" hidden="1">{"DJH3",#N/A,FALSE,"PFL00805";"PJB3",#N/A,FALSE,"PFL00805";"JMD3",#N/A,FALSE,"PFL00805";"DNB3",#N/A,FALSE,"PFL00805";"MJP3",#N/A,FALSE,"PFL00805";"RAB3",#N/A,FALSE,"PFL00805";"GJW3",#N/A,FALSE,"PFL00805";"MASTER3",#N/A,FALSE,"PFL00805"}</definedName>
    <definedName name="trtrgfrrg_2_5" hidden="1">{"DJH3",#N/A,FALSE,"PFL00805";"PJB3",#N/A,FALSE,"PFL00805";"JMD3",#N/A,FALSE,"PFL00805";"DNB3",#N/A,FALSE,"PFL00805";"MJP3",#N/A,FALSE,"PFL00805";"RAB3",#N/A,FALSE,"PFL00805";"GJW3",#N/A,FALSE,"PFL00805";"MASTER3",#N/A,FALSE,"PFL00805"}</definedName>
    <definedName name="trtrgfrrg_3" hidden="1">{"DJH3",#N/A,FALSE,"PFL00805";"PJB3",#N/A,FALSE,"PFL00805";"JMD3",#N/A,FALSE,"PFL00805";"DNB3",#N/A,FALSE,"PFL00805";"MJP3",#N/A,FALSE,"PFL00805";"RAB3",#N/A,FALSE,"PFL00805";"GJW3",#N/A,FALSE,"PFL00805";"MASTER3",#N/A,FALSE,"PFL00805"}</definedName>
    <definedName name="trtrgfrrg_4" hidden="1">{"DJH3",#N/A,FALSE,"PFL00805";"PJB3",#N/A,FALSE,"PFL00805";"JMD3",#N/A,FALSE,"PFL00805";"DNB3",#N/A,FALSE,"PFL00805";"MJP3",#N/A,FALSE,"PFL00805";"RAB3",#N/A,FALSE,"PFL00805";"GJW3",#N/A,FALSE,"PFL00805";"MASTER3",#N/A,FALSE,"PFL00805"}</definedName>
    <definedName name="trtrgfrrg_5" hidden="1">{"DJH3",#N/A,FALSE,"PFL00805";"PJB3",#N/A,FALSE,"PFL00805";"JMD3",#N/A,FALSE,"PFL00805";"DNB3",#N/A,FALSE,"PFL00805";"MJP3",#N/A,FALSE,"PFL00805";"RAB3",#N/A,FALSE,"PFL00805";"GJW3",#N/A,FALSE,"PFL00805";"MASTER3",#N/A,FALSE,"PFL00805"}</definedName>
    <definedName name="trtyy" hidden="1">{"CEA Group Budget years USD",#N/A,TRUE,"Profit and Loss";"CEA Group Budget years USD",#N/A,TRUE,"Firm capex";"CEA Group Budget years USD",#N/A,TRUE,"Gross profit analysis";"CEA Group Budget years USD",#N/A,TRUE,"Cashflow";"CEA Group Budget years USD",#N/A,TRUE,"Balance Sheet"}</definedName>
    <definedName name="trtyy_1" hidden="1">{"CEA Group Budget years USD",#N/A,TRUE,"Profit and Loss";"CEA Group Budget years USD",#N/A,TRUE,"Firm capex";"CEA Group Budget years USD",#N/A,TRUE,"Gross profit analysis";"CEA Group Budget years USD",#N/A,TRUE,"Cashflow";"CEA Group Budget years USD",#N/A,TRUE,"Balance Sheet"}</definedName>
    <definedName name="truy" hidden="1">#REF!</definedName>
    <definedName name="ＴＲＹ" hidden="1">{#N/A,#N/A,FALSE,"Sheet6 (24)"}</definedName>
    <definedName name="ＴＲＹＲＴ" hidden="1">#REF!</definedName>
    <definedName name="tt" hidden="1">{#N/A,#N/A,FALSE,"Sheet6 (24)"}</definedName>
    <definedName name="TTN"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TTT" hidden="1">{#N/A,#N/A,FALSE,"Staffnos &amp; cost"}</definedName>
    <definedName name="ttt_1" hidden="1">{"'장비'!$A$3:$M$12"}</definedName>
    <definedName name="ttt_1_1" hidden="1">{"'장비'!$A$3:$M$12"}</definedName>
    <definedName name="ttt_2" hidden="1">{"'장비'!$A$3:$M$12"}</definedName>
    <definedName name="ttthtr" hidden="1">{#N/A,#N/A,FALSE,"TOWNSHIP"}</definedName>
    <definedName name="TTTTT" hidden="1">{#N/A,#N/A,TRUE,"일정"}</definedName>
    <definedName name="tttttewttrtrt" hidden="1">{#N/A,#N/A,TRUE,"East_Summary";#N/A,#N/A,TRUE,"Key Ratios_East";#N/A,#N/A,TRUE,"East_Product_current";#N/A,#N/A,TRUE,"East_Product_ytd";#N/A,#N/A,TRUE,"BS Var";#N/A,#N/A,TRUE,"BS Sprd";#N/A,#N/A,TRUE,"Risks &amp; Opps";#N/A,#N/A,TRUE,"Variance";#N/A,#N/A,TRUE,"Business Issues"}</definedName>
    <definedName name="tttttt" hidden="1">#REF!</definedName>
    <definedName name="tttttttttttttttttttttttttttttttt" hidden="1">{#N/A,#N/A,FALSE,"Staffnos &amp; cost"}</definedName>
    <definedName name="tuhina" hidden="1">{#N/A,#N/A,TRUE,"Staffnos &amp; cost"}</definedName>
    <definedName name="tun" hidden="1">{"'Model'!$A$1:$N$53"}</definedName>
    <definedName name="tutykn" hidden="1">{#N/A,#N/A,FALSE,"COVER1.XLS ";#N/A,#N/A,FALSE,"RACT1.XLS";#N/A,#N/A,FALSE,"RACT2.XLS";#N/A,#N/A,FALSE,"ECCMP";#N/A,#N/A,FALSE,"WELDER.XLS"}</definedName>
    <definedName name="tuy" hidden="1">{#N/A,#N/A,FALSE,"COVER1.XLS ";#N/A,#N/A,FALSE,"RACT1.XLS";#N/A,#N/A,FALSE,"RACT2.XLS";#N/A,#N/A,FALSE,"ECCMP";#N/A,#N/A,FALSE,"WELDER.XLS"}</definedName>
    <definedName name="tx" hidden="1">#REF!</definedName>
    <definedName name="tygrd5t4rd" hidden="1">#REF!</definedName>
    <definedName name="tyler1"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r" hidden="1">{"HSSH Budget years sterling",#N/A,TRUE,"Profit and Loss";"HSSH Budget years sterling",#N/A,TRUE,"Firm capex";"HSSH Budget years sterling",#N/A,TRUE,"Gross profit analysis";"HSSH Budget years sterling",#N/A,TRUE,"Cashflow";"HSSH Budget years sterling",#N/A,TRUE,"Balance Sheet"}</definedName>
    <definedName name="tyr_1" hidden="1">{"HSSH Budget years sterling",#N/A,TRUE,"Profit and Loss";"HSSH Budget years sterling",#N/A,TRUE,"Firm capex";"HSSH Budget years sterling",#N/A,TRUE,"Gross profit analysis";"HSSH Budget years sterling",#N/A,TRUE,"Cashflow";"HSSH Budget years sterling",#N/A,TRUE,"Balance Sheet"}</definedName>
    <definedName name="tyt_1" hidden="1">{"HSBC ADV BG EXT",#N/A,FALSE,"ADVANCEBG-EXT.D"}</definedName>
    <definedName name="tytr" hidden="1">{"REP1",#N/A,FALSE,"HSSA-LOG"}</definedName>
    <definedName name="tytr_1" hidden="1">{"REP1",#N/A,FALSE,"HSSA-LOG"}</definedName>
    <definedName name="tytry" hidden="1">{#N/A,#N/A,FALSE,"COVER1.XLS ";#N/A,#N/A,FALSE,"RACT1.XLS";#N/A,#N/A,FALSE,"RACT2.XLS";#N/A,#N/A,FALSE,"ECCMP";#N/A,#N/A,FALSE,"WELDER.XLS"}</definedName>
    <definedName name="tyty" hidden="1">{#N/A,#N/A,FALSE,"Feuil3"}</definedName>
    <definedName name="tyui" hidden="1">#REF!</definedName>
    <definedName name="tyuipoiuop" hidden="1">{"EE4 Budget years USD",#N/A,TRUE,"Profit and Loss";"EE4 Budget years USD",#N/A,TRUE,"Firm capex";"EE4 Budget years USD",#N/A,TRUE,"Cashflow";"EE4 Budget years USD",#N/A,TRUE,"Balance Sheet"}</definedName>
    <definedName name="tyuipoiuop_1" hidden="1">{"EE4 Budget years USD",#N/A,TRUE,"Profit and Loss";"EE4 Budget years USD",#N/A,TRUE,"Firm capex";"EE4 Budget years USD",#N/A,TRUE,"Cashflow";"EE4 Budget years USD",#N/A,TRUE,"Balance Sheet"}</definedName>
    <definedName name="tyutyu"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u100tir"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100top"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c" hidden="1">{"Y.1",#N/A,TRUE,"SIEMENS";"Y.2",#N/A,TRUE,"ALCATEL";"Y.3",#N/A,TRUE,"MOTOROLA";"Y.4",#N/A,TRUE,"DİĞER";"Y.5",#N/A,TRUE,"LG-5";"Y.6",#N/A,TRUE,"LG-5";"Y.7",#N/A,TRUE,"LG-4";"Y.8",#N/A,TRUE,"LG-4";"Y.10",#N/A,TRUE,"LG-4";"Y.9",#N/A,TRUE,"LG-4";"TERMİNAL",#N/A,TRUE,"TERMİNAL";"DETECON",#N/A,TRUE,"DETECON";"Y.10",#N/A,TRUE,"TEMİNAT";"Y.11",#N/A,TRUE,"TEMİNAT"}</definedName>
    <definedName name="ufh" hidden="1">{#N/A,#N/A,FALSE,"SUMMARY REPORT"}</definedName>
    <definedName name="UII" hidden="1">{#N/A,#N/A,FALSE,"인원";#N/A,#N/A,FALSE,"비용2";#N/A,#N/A,FALSE,"비용1";#N/A,#N/A,FALSE,"비용";#N/A,#N/A,FALSE,"보증2";#N/A,#N/A,FALSE,"보증1";#N/A,#N/A,FALSE,"보증";#N/A,#N/A,FALSE,"손익1";#N/A,#N/A,FALSE,"손익";#N/A,#N/A,FALSE,"부서별매출";#N/A,#N/A,FALSE,"매출"}</definedName>
    <definedName name="uilk" hidden="1">{#N/A,#N/A,FALSE,"COVER.XLS";#N/A,#N/A,FALSE,"RACT1.XLS";#N/A,#N/A,FALSE,"RACT2.XLS";#N/A,#N/A,FALSE,"ECCMP";#N/A,#N/A,FALSE,"WELDER.XLS"}</definedName>
    <definedName name="uio" hidden="1">{#N/A,#N/A,FALSE,"SUMMARY REPORT"}</definedName>
    <definedName name="uioiu" hidden="1">{#N/A,#N/A,FALSE,"196126-0690";#N/A,#N/A,FALSE,"196126-0690";#N/A,#N/A,FALSE,"1961165-0201"}</definedName>
    <definedName name="uiop" hidden="1">{#N/A,#N/A,FALSE,"단축1";#N/A,#N/A,FALSE,"단축2";#N/A,#N/A,FALSE,"단축3";#N/A,#N/A,FALSE,"장축";#N/A,#N/A,FALSE,"4WD"}</definedName>
    <definedName name="uip" hidden="1">#REF!</definedName>
    <definedName name="uiui" hidden="1">{#N/A,#N/A,FALSE,"PM8 table"}</definedName>
    <definedName name="uj" hidden="1">{"DJH3",#N/A,FALSE,"PFL00805";"PJB3",#N/A,FALSE,"PFL00805";"JMD3",#N/A,FALSE,"PFL00805";"DNB3",#N/A,FALSE,"PFL00805";"MJP3",#N/A,FALSE,"PFL00805";"RAB3",#N/A,FALSE,"PFL00805";"GJW3",#N/A,FALSE,"PFL00805";"MASTER3",#N/A,FALSE,"PFL00805"}</definedName>
    <definedName name="uj_1" hidden="1">{"DJH3",#N/A,FALSE,"PFL00805";"PJB3",#N/A,FALSE,"PFL00805";"JMD3",#N/A,FALSE,"PFL00805";"DNB3",#N/A,FALSE,"PFL00805";"MJP3",#N/A,FALSE,"PFL00805";"RAB3",#N/A,FALSE,"PFL00805";"GJW3",#N/A,FALSE,"PFL00805";"MASTER3",#N/A,FALSE,"PFL00805"}</definedName>
    <definedName name="uj_1_1" hidden="1">{"DJH3",#N/A,FALSE,"PFL00805";"PJB3",#N/A,FALSE,"PFL00805";"JMD3",#N/A,FALSE,"PFL00805";"DNB3",#N/A,FALSE,"PFL00805";"MJP3",#N/A,FALSE,"PFL00805";"RAB3",#N/A,FALSE,"PFL00805";"GJW3",#N/A,FALSE,"PFL00805";"MASTER3",#N/A,FALSE,"PFL00805"}</definedName>
    <definedName name="uj_1_2" hidden="1">{"DJH3",#N/A,FALSE,"PFL00805";"PJB3",#N/A,FALSE,"PFL00805";"JMD3",#N/A,FALSE,"PFL00805";"DNB3",#N/A,FALSE,"PFL00805";"MJP3",#N/A,FALSE,"PFL00805";"RAB3",#N/A,FALSE,"PFL00805";"GJW3",#N/A,FALSE,"PFL00805";"MASTER3",#N/A,FALSE,"PFL00805"}</definedName>
    <definedName name="uj_1_3" hidden="1">{"DJH3",#N/A,FALSE,"PFL00805";"PJB3",#N/A,FALSE,"PFL00805";"JMD3",#N/A,FALSE,"PFL00805";"DNB3",#N/A,FALSE,"PFL00805";"MJP3",#N/A,FALSE,"PFL00805";"RAB3",#N/A,FALSE,"PFL00805";"GJW3",#N/A,FALSE,"PFL00805";"MASTER3",#N/A,FALSE,"PFL00805"}</definedName>
    <definedName name="uj_1_4" hidden="1">{"DJH3",#N/A,FALSE,"PFL00805";"PJB3",#N/A,FALSE,"PFL00805";"JMD3",#N/A,FALSE,"PFL00805";"DNB3",#N/A,FALSE,"PFL00805";"MJP3",#N/A,FALSE,"PFL00805";"RAB3",#N/A,FALSE,"PFL00805";"GJW3",#N/A,FALSE,"PFL00805";"MASTER3",#N/A,FALSE,"PFL00805"}</definedName>
    <definedName name="uj_1_5" hidden="1">{"DJH3",#N/A,FALSE,"PFL00805";"PJB3",#N/A,FALSE,"PFL00805";"JMD3",#N/A,FALSE,"PFL00805";"DNB3",#N/A,FALSE,"PFL00805";"MJP3",#N/A,FALSE,"PFL00805";"RAB3",#N/A,FALSE,"PFL00805";"GJW3",#N/A,FALSE,"PFL00805";"MASTER3",#N/A,FALSE,"PFL00805"}</definedName>
    <definedName name="uj_2" hidden="1">{"DJH3",#N/A,FALSE,"PFL00805";"PJB3",#N/A,FALSE,"PFL00805";"JMD3",#N/A,FALSE,"PFL00805";"DNB3",#N/A,FALSE,"PFL00805";"MJP3",#N/A,FALSE,"PFL00805";"RAB3",#N/A,FALSE,"PFL00805";"GJW3",#N/A,FALSE,"PFL00805";"MASTER3",#N/A,FALSE,"PFL00805"}</definedName>
    <definedName name="uj_2_1" hidden="1">{"DJH3",#N/A,FALSE,"PFL00805";"PJB3",#N/A,FALSE,"PFL00805";"JMD3",#N/A,FALSE,"PFL00805";"DNB3",#N/A,FALSE,"PFL00805";"MJP3",#N/A,FALSE,"PFL00805";"RAB3",#N/A,FALSE,"PFL00805";"GJW3",#N/A,FALSE,"PFL00805";"MASTER3",#N/A,FALSE,"PFL00805"}</definedName>
    <definedName name="uj_2_2" hidden="1">{"DJH3",#N/A,FALSE,"PFL00805";"PJB3",#N/A,FALSE,"PFL00805";"JMD3",#N/A,FALSE,"PFL00805";"DNB3",#N/A,FALSE,"PFL00805";"MJP3",#N/A,FALSE,"PFL00805";"RAB3",#N/A,FALSE,"PFL00805";"GJW3",#N/A,FALSE,"PFL00805";"MASTER3",#N/A,FALSE,"PFL00805"}</definedName>
    <definedName name="uj_2_3" hidden="1">{"DJH3",#N/A,FALSE,"PFL00805";"PJB3",#N/A,FALSE,"PFL00805";"JMD3",#N/A,FALSE,"PFL00805";"DNB3",#N/A,FALSE,"PFL00805";"MJP3",#N/A,FALSE,"PFL00805";"RAB3",#N/A,FALSE,"PFL00805";"GJW3",#N/A,FALSE,"PFL00805";"MASTER3",#N/A,FALSE,"PFL00805"}</definedName>
    <definedName name="uj_2_4" hidden="1">{"DJH3",#N/A,FALSE,"PFL00805";"PJB3",#N/A,FALSE,"PFL00805";"JMD3",#N/A,FALSE,"PFL00805";"DNB3",#N/A,FALSE,"PFL00805";"MJP3",#N/A,FALSE,"PFL00805";"RAB3",#N/A,FALSE,"PFL00805";"GJW3",#N/A,FALSE,"PFL00805";"MASTER3",#N/A,FALSE,"PFL00805"}</definedName>
    <definedName name="uj_2_5" hidden="1">{"DJH3",#N/A,FALSE,"PFL00805";"PJB3",#N/A,FALSE,"PFL00805";"JMD3",#N/A,FALSE,"PFL00805";"DNB3",#N/A,FALSE,"PFL00805";"MJP3",#N/A,FALSE,"PFL00805";"RAB3",#N/A,FALSE,"PFL00805";"GJW3",#N/A,FALSE,"PFL00805";"MASTER3",#N/A,FALSE,"PFL00805"}</definedName>
    <definedName name="uj_3" hidden="1">{"DJH3",#N/A,FALSE,"PFL00805";"PJB3",#N/A,FALSE,"PFL00805";"JMD3",#N/A,FALSE,"PFL00805";"DNB3",#N/A,FALSE,"PFL00805";"MJP3",#N/A,FALSE,"PFL00805";"RAB3",#N/A,FALSE,"PFL00805";"GJW3",#N/A,FALSE,"PFL00805";"MASTER3",#N/A,FALSE,"PFL00805"}</definedName>
    <definedName name="uj_4" hidden="1">{"DJH3",#N/A,FALSE,"PFL00805";"PJB3",#N/A,FALSE,"PFL00805";"JMD3",#N/A,FALSE,"PFL00805";"DNB3",#N/A,FALSE,"PFL00805";"MJP3",#N/A,FALSE,"PFL00805";"RAB3",#N/A,FALSE,"PFL00805";"GJW3",#N/A,FALSE,"PFL00805";"MASTER3",#N/A,FALSE,"PFL00805"}</definedName>
    <definedName name="uj_5" hidden="1">{"DJH3",#N/A,FALSE,"PFL00805";"PJB3",#N/A,FALSE,"PFL00805";"JMD3",#N/A,FALSE,"PFL00805";"DNB3",#N/A,FALSE,"PFL00805";"MJP3",#N/A,FALSE,"PFL00805";"RAB3",#N/A,FALSE,"PFL00805";"GJW3",#N/A,FALSE,"PFL00805";"MASTER3",#N/A,FALSE,"PFL00805"}</definedName>
    <definedName name="UJTDYJ" hidden="1">{#N/A,#N/A,FALSE,"인원";#N/A,#N/A,FALSE,"비용2";#N/A,#N/A,FALSE,"비용1";#N/A,#N/A,FALSE,"비용";#N/A,#N/A,FALSE,"보증2";#N/A,#N/A,FALSE,"보증1";#N/A,#N/A,FALSE,"보증";#N/A,#N/A,FALSE,"손익1";#N/A,#N/A,FALSE,"손익";#N/A,#N/A,FALSE,"부서별매출";#N/A,#N/A,FALSE,"매출"}</definedName>
    <definedName name="Umesh" hidden="1">{#N/A,#N/A,FALSE,"Staffnos &amp; cost"}</definedName>
    <definedName name="Umglieder." hidden="1">{#N/A,#N/A,FALSE,"AKTIVA";#N/A,#N/A,FALSE,"PASSIVA";#N/A,#N/A,FALSE,"GUV-RECHNUNG"}</definedName>
    <definedName name="uml" hidden="1">{#N/A,#N/A,FALSE,"SUMMARY REPORT"}</definedName>
    <definedName name="UNI_AA_VERSION" hidden="1">"150.2.0"</definedName>
    <definedName name="UNI_FILT_END" hidden="1">8</definedName>
    <definedName name="UNI_FILT_OFFSPEC" hidden="1">2</definedName>
    <definedName name="UNI_FILT_ONSPEC" hidden="1">1</definedName>
    <definedName name="UNI_FILT_START" hidden="1">4</definedName>
    <definedName name="UNI_NOTHING" hidden="1">0</definedName>
    <definedName name="UNI_PRES_CLOSEST" hidden="1">512</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MRECORD" hidden="1">64</definedName>
    <definedName name="UNI_PRES_OUTLIERS" hidden="1">32</definedName>
    <definedName name="UNI_PRES_POST" hidden="1">256</definedName>
    <definedName name="UNI_PRES_PRIOR" hidden="1">2048</definedName>
    <definedName name="UNI_PRES_RECENT" hidden="1">1024</definedName>
    <definedName name="UNI_PRES_STATIC" hidden="1">128</definedName>
    <definedName name="UNI_RET_ATTRIB" hidden="1">64</definedName>
    <definedName name="UNI_RET_CONF" hidden="1">32</definedName>
    <definedName name="UNI_RET_DESC" hidden="1">4</definedName>
    <definedName name="UNI_RET_END" hidden="1">16384</definedName>
    <definedName name="UNI_RET_EQUIP" hidden="1">1</definedName>
    <definedName name="UNI_RET_EVENT" hidden="1">4096</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START" hidden="1">8192</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2"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oopuikknn" hidden="1">{#N/A,#N/A,FALSE,"Income Branch ONLY"}</definedName>
    <definedName name="uoopuikknn_1" hidden="1">{#N/A,#N/A,FALSE,"Income Branch ONLY"}</definedName>
    <definedName name="UP00" hidden="1">#REF!,#REF!,#REF!,#REF!,#REF!,#REF!,#REF!,#REF!,#REF!,#REF!,#REF!,#REF!</definedName>
    <definedName name="UP07a" hidden="1">#REF!</definedName>
    <definedName name="UPdated" hidden="1">{#N/A,#N/A,TRUE,"TOTALS";#N/A,#N/A,TRUE,"ROUTES"}</definedName>
    <definedName name="uruguay" hidden="1">{"rf19",#N/A,FALSE,"RF19";"rf20",#N/A,FALSE,"RF20";"rf20a",#N/A,FALSE,"RF20A";"rf21",#N/A,FALSE,"RF21";"rf21a",#N/A,FALSE,"RF21A";"rf21b",#N/A,FALSE,"RF21B";"rf22",#N/A,FALSE,"RF22";"rf22a",#N/A,FALSE,"RF22A";"rf22b",#N/A,FALSE,"RF22B"}</definedName>
    <definedName name="usmed7" hidden="1">{#N/A,#N/A,FALSE,"USMED 3";#N/A,#N/A,FALSE,"MARCHALLENGER 1";#N/A,#N/A,FALSE,"MARCHALLENGER 2";#N/A,#N/A,FALSE,"MARCHALLENGER 3";#N/A,#N/A,FALSE,"MARCHALLENGER 4"}</definedName>
    <definedName name="usmed9" hidden="1">{#N/A,#N/A,FALSE,"USMED 3";#N/A,#N/A,FALSE,"MARCHALLENGER 1";#N/A,#N/A,FALSE,"MARCHALLENGER 2";#N/A,#N/A,FALSE,"MARCHALLENGER 3";#N/A,#N/A,FALSE,"MARCHALLENGER 4"}</definedName>
    <definedName name="ut" hidden="1">{"'Sheet1'!$L$16"}</definedName>
    <definedName name="ut_1" hidden="1">{"'Sheet1'!$L$16"}</definedName>
    <definedName name="ut_1_1" hidden="1">{"'Sheet1'!$L$16"}</definedName>
    <definedName name="ut_2" hidden="1">{"'Sheet1'!$L$16"}</definedName>
    <definedName name="UtilCap" hidden="1">#REF!,#REF!,#REF!,#REF!,#REF!,#REF!,#REF!,#REF!</definedName>
    <definedName name="UtilProd" hidden="1">#REF!,#REF!,#REF!,#REF!,#REF!,#REF!,#REF!,#REF!</definedName>
    <definedName name="uuj" hidden="1">{#N/A,#N/A,FALSE,"p&amp;l"}</definedName>
    <definedName name="uuu" hidden="1">{"EE4 Budget years USD",#N/A,TRUE,"Profit and Loss";"EE4 Budget years USD",#N/A,TRUE,"Firm capex";"EE4 Budget years USD",#N/A,TRUE,"Cashflow";"EE4 Budget years USD",#N/A,TRUE,"Balance Sheet"}</definedName>
    <definedName name="uuu_1" hidden="1">{"EE4 Budget years USD",#N/A,TRUE,"Profit and Loss";"EE4 Budget years USD",#N/A,TRUE,"Firm capex";"EE4 Budget years USD",#N/A,TRUE,"Cashflow";"EE4 Budget years USD",#N/A,TRUE,"Balance Sheet"}</definedName>
    <definedName name="UUUUUU" hidden="1">{#N/A,#N/A,FALSE,"인원";#N/A,#N/A,FALSE,"비용2";#N/A,#N/A,FALSE,"비용1";#N/A,#N/A,FALSE,"비용";#N/A,#N/A,FALSE,"보증2";#N/A,#N/A,FALSE,"보증1";#N/A,#N/A,FALSE,"보증";#N/A,#N/A,FALSE,"손익1";#N/A,#N/A,FALSE,"손익";#N/A,#N/A,FALSE,"부서별매출";#N/A,#N/A,FALSE,"매출"}</definedName>
    <definedName name="uyfkf" hidden="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i" hidden="1">{#N/A,#N/A,FALSE,"SUMMARY REPORT"}</definedName>
    <definedName name="uyit" hidden="1">{#N/A,#N/A,FALSE,"AUDIT-MWOS"}</definedName>
    <definedName name="uyit_1" hidden="1">{#N/A,#N/A,FALSE,"AUDIT-MWOS"}</definedName>
    <definedName name="UYR"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t" hidden="1">{#N/A,#N/A,FALSE,"SUMMARY REPORT"}</definedName>
    <definedName name="uyty" hidden="1">{#N/A,#N/A,FALSE,"17MAY";#N/A,#N/A,FALSE,"24MAY"}</definedName>
    <definedName name="uyutyrrtrrtrereer" hidden="1">{#N/A,#N/A,FALSE,"Income Branch ONLY"}</definedName>
    <definedName name="uyutyrrtrrtrereer_1" hidden="1">{#N/A,#N/A,FALSE,"Income Branch ONLY"}</definedName>
    <definedName name="UYUY"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uyuyuyuyuyu" hidden="1">{#N/A,#N/A,TRUE,"Cover sheet";#N/A,#N/A,TRUE,"DCF analysis";#N/A,#N/A,TRUE,"WACC calculation"}</definedName>
    <definedName name="Ｖ" hidden="1">{#N/A,#N/A,FALSE,"Sheet6 (24)"}</definedName>
    <definedName name="v_Program" hidden="1">INDIRECT(#REF!)</definedName>
    <definedName name="v_Program_1" hidden="1">INDIRECT(#REF!)</definedName>
    <definedName name="Var"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varejo" hidden="1">{#N/A,#N/A,FALSE,"5120";#N/A,#N/A,FALSE,"5121";#N/A,#N/A,FALSE,"5122";#N/A,#N/A,FALSE,"5123";#N/A,#N/A,FALSE,"5124";#N/A,#N/A,FALSE,"5125";#N/A,#N/A,FALSE,"5126";#N/A,#N/A,FALSE,"5127";#N/A,#N/A,FALSE,"5128";#N/A,#N/A,FALSE,"5129";#N/A,#N/A,FALSE,"512A";#N/A,#N/A,FALSE,"5120C"}</definedName>
    <definedName name="VAREJO2" hidden="1">{#N/A,#N/A,FALSE,"5120";#N/A,#N/A,FALSE,"5121";#N/A,#N/A,FALSE,"5122";#N/A,#N/A,FALSE,"5123";#N/A,#N/A,FALSE,"5124";#N/A,#N/A,FALSE,"5125";#N/A,#N/A,FALSE,"5126";#N/A,#N/A,FALSE,"5127";#N/A,#N/A,FALSE,"5128";#N/A,#N/A,FALSE,"5129";#N/A,#N/A,FALSE,"512A";#N/A,#N/A,FALSE,"5120C"}</definedName>
    <definedName name="VAREJO3" hidden="1">{#N/A,#N/A,FALSE,"5120";#N/A,#N/A,FALSE,"5121";#N/A,#N/A,FALSE,"5122";#N/A,#N/A,FALSE,"5123";#N/A,#N/A,FALSE,"5124";#N/A,#N/A,FALSE,"5125";#N/A,#N/A,FALSE,"5126";#N/A,#N/A,FALSE,"5127";#N/A,#N/A,FALSE,"5128";#N/A,#N/A,FALSE,"5129";#N/A,#N/A,FALSE,"512A";#N/A,#N/A,FALSE,"5120C"}</definedName>
    <definedName name="VAREJO4" hidden="1">{#N/A,#N/A,FALSE,"5120";#N/A,#N/A,FALSE,"5121";#N/A,#N/A,FALSE,"5122";#N/A,#N/A,FALSE,"5123";#N/A,#N/A,FALSE,"5124";#N/A,#N/A,FALSE,"5125";#N/A,#N/A,FALSE,"5126";#N/A,#N/A,FALSE,"5127";#N/A,#N/A,FALSE,"5128";#N/A,#N/A,FALSE,"5129";#N/A,#N/A,FALSE,"512A";#N/A,#N/A,FALSE,"5120C"}</definedName>
    <definedName name="varejo5" hidden="1">{#N/A,#N/A,FALSE,"5120";#N/A,#N/A,FALSE,"5121";#N/A,#N/A,FALSE,"5122";#N/A,#N/A,FALSE,"5123";#N/A,#N/A,FALSE,"5124";#N/A,#N/A,FALSE,"5125";#N/A,#N/A,FALSE,"5126";#N/A,#N/A,FALSE,"5127";#N/A,#N/A,FALSE,"5128";#N/A,#N/A,FALSE,"5129";#N/A,#N/A,FALSE,"512A";#N/A,#N/A,FALSE,"5120C"}</definedName>
    <definedName name="varejo6" hidden="1">{#N/A,#N/A,FALSE,"5120";#N/A,#N/A,FALSE,"5121";#N/A,#N/A,FALSE,"5122";#N/A,#N/A,FALSE,"5123";#N/A,#N/A,FALSE,"5124";#N/A,#N/A,FALSE,"5125";#N/A,#N/A,FALSE,"5126";#N/A,#N/A,FALSE,"5127";#N/A,#N/A,FALSE,"5128";#N/A,#N/A,FALSE,"5129";#N/A,#N/A,FALSE,"512A";#N/A,#N/A,FALSE,"5120C"}</definedName>
    <definedName name="vb_1" hidden="1">{#N/A,#N/A,FALSE,"Staffnos &amp; cost"}</definedName>
    <definedName name="vbcxzz" hidden="1">{"'ตัวอย่าง'!$A$1:$O$21"}</definedName>
    <definedName name="VBDE" hidden="1">{"AUDIT-MWOS WITH POS 7.11.98",#N/A,FALSE,"AUDIT-MWOS"}</definedName>
    <definedName name="VBDE_1" hidden="1">{"AUDIT-MWOS WITH POS 7.11.98",#N/A,FALSE,"AUDIT-MWOS"}</definedName>
    <definedName name="VBN" hidden="1">{#N/A,#N/A,FALSE,"인원";#N/A,#N/A,FALSE,"비용2";#N/A,#N/A,FALSE,"비용1";#N/A,#N/A,FALSE,"비용";#N/A,#N/A,FALSE,"보증2";#N/A,#N/A,FALSE,"보증1";#N/A,#N/A,FALSE,"보증";#N/A,#N/A,FALSE,"손익1";#N/A,#N/A,FALSE,"손익";#N/A,#N/A,FALSE,"부서별매출";#N/A,#N/A,FALSE,"매출"}</definedName>
    <definedName name="vcf" hidden="1">{#N/A,#N/A,FALSE,"SUMMARY REPORT"}</definedName>
    <definedName name="vcm" hidden="1">{#N/A,#N/A,FALSE,"SUMMARY REPORT"}</definedName>
    <definedName name="vcvhsg" hidden="1">{"AUDIT-MWOS WITH POS 7.11.98",#N/A,FALSE,"AUDIT-MWOS"}</definedName>
    <definedName name="vcvhsg_1" hidden="1">{"AUDIT-MWOS WITH POS 7.11.98",#N/A,FALSE,"AUDIT-MWOS"}</definedName>
    <definedName name="VDDDD" hidden="1">{#N/A,#N/A,FALSE,"Sheet6 (24)"}</definedName>
    <definedName name="vdfwrf" hidden="1">{#N/A,#N/A,FALSE,"COVER1.XLS ";#N/A,#N/A,FALSE,"RACT1.XLS";#N/A,#N/A,FALSE,"RACT2.XLS";#N/A,#N/A,FALSE,"ECCMP";#N/A,#N/A,FALSE,"WELDER.XLS"}</definedName>
    <definedName name="VDMIF"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DSAG" hidden="1">{#N/A,#N/A,TRUE,"일정"}</definedName>
    <definedName name="Vendors" hidden="1">{"pty",#N/A,FALSE,"PROVSAS";#N/A,#N/A,FALSE,"PROVLTD";#N/A,#N/A,FALSE,"PROVSAS";#N/A,#N/A,FALSE,"PROVNV"}</definedName>
    <definedName name="Venkat" hidden="1">"AS2DocumentBrowse"</definedName>
    <definedName name="vf" hidden="1">{#N/A,#N/A,FALSE,"Staffnos &amp; cost"}</definedName>
    <definedName name="vf_1" hidden="1">{"'Sheet1'!$L$16"}</definedName>
    <definedName name="vf_1_1" hidden="1">{"'Sheet1'!$L$16"}</definedName>
    <definedName name="vf_2" hidden="1">{"'Sheet1'!$L$16"}</definedName>
    <definedName name="vfg" hidden="1">{#N/A,#N/A,FALSE,"Staffnos &amp; cost"}</definedName>
    <definedName name="vfg_1" hidden="1">{#N/A,#N/A,FALSE,"Staffnos &amp; cost"}</definedName>
    <definedName name="vfrt" hidden="1">{#N/A,#N/A,FALSE,"Aging Summary";#N/A,#N/A,FALSE,"Ratio Analysis";#N/A,#N/A,FALSE,"Test 120 Day Accts";#N/A,#N/A,FALSE,"Tickmarks"}</definedName>
    <definedName name="vft" hidden="1">{#N/A,#N/A,FALSE,"SUMMARY REPORT"}</definedName>
    <definedName name="vga" hidden="1">{#N/A,#N/A,TRUE,"Summary";#N/A,#N/A,TRUE,"Balance Sheet";#N/A,#N/A,TRUE,"P &amp; L";#N/A,#N/A,TRUE,"Fixed Assets";#N/A,#N/A,TRUE,"Cash Flows"}</definedName>
    <definedName name="vgh" hidden="1">{#N/A,#N/A,FALSE,"SUMMARY REPORT"}</definedName>
    <definedName name="vgjfgjkmdghjm"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grev" hidden="1">{#N/A,#N/A,FALSE,"Proforma Five Yr";#N/A,#N/A,FALSE,"Occ and Rate";#N/A,#N/A,FALSE,"PF Input";#N/A,#N/A,FALSE,"Hotcomps"}</definedName>
    <definedName name="vgsfd" hidden="1">{"SCB BG EXT",#N/A,FALSE,"ADVANCEBG-EXT.D"}</definedName>
    <definedName name="vgsfd_1" hidden="1">{"SCB BG EXT",#N/A,FALSE,"ADVANCEBG-EXT.D"}</definedName>
    <definedName name="VII.LAYOUT"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vika" hidden="1">{#N/A,#N/A,FALSE,"Cash Flows";#N/A,#N/A,FALSE,"Fixed Assets";#N/A,#N/A,FALSE,"Balance Sheet";#N/A,#N/A,FALSE,"P &amp; L"}</definedName>
    <definedName name="vikas" hidden="1">{#N/A,#N/A,FALSE,"Full";#N/A,#N/A,FALSE,"Half";#N/A,#N/A,FALSE,"Op Expenses";#N/A,#N/A,FALSE,"Cap Charge";#N/A,#N/A,FALSE,"Cost C";#N/A,#N/A,FALSE,"PP&amp;E";#N/A,#N/A,FALSE,"R&amp;D"}</definedName>
    <definedName name="vimlesh" hidden="1">{#N/A,#N/A,FALSE,"Staffnos &amp; cost"}</definedName>
    <definedName name="vimlesh_1" hidden="1">{#N/A,#N/A,FALSE,"Staffnos &amp; cost"}</definedName>
    <definedName name="vince" hidden="1">{#N/A,#N/A,TRUE,"Cover sheet";#N/A,#N/A,TRUE,"DCF analysis";#N/A,#N/A,TRUE,"WACC calculation"}</definedName>
    <definedName name="VIPIN" hidden="1">{#N/A,#N/A,TRUE,"Staffnos &amp; cost"}</definedName>
    <definedName name="vishnu" hidden="1">{#N/A,#N/A,TRUE,"Staffnos &amp; cost"}</definedName>
    <definedName name="vishnu_1" hidden="1">{#N/A,#N/A,TRUE,"Staffnos &amp; cost"}</definedName>
    <definedName name="vk" hidden="1">{#N/A,#N/A,TRUE,"일정"}</definedName>
    <definedName name="VKJM" hidden="1">{#N/A,#N/A,FALSE,"인원";#N/A,#N/A,FALSE,"비용2";#N/A,#N/A,FALSE,"비용1";#N/A,#N/A,FALSE,"비용";#N/A,#N/A,FALSE,"보증2";#N/A,#N/A,FALSE,"보증1";#N/A,#N/A,FALSE,"보증";#N/A,#N/A,FALSE,"손익1";#N/A,#N/A,FALSE,"손익";#N/A,#N/A,FALSE,"부서별매출";#N/A,#N/A,FALSE,"매출"}</definedName>
    <definedName name="vkkmj" hidden="1">#REF!</definedName>
    <definedName name="VMJH"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VMN" hidden="1">{#N/A,#N/A,FALSE,"인원";#N/A,#N/A,FALSE,"비용2";#N/A,#N/A,FALSE,"비용1";#N/A,#N/A,FALSE,"비용";#N/A,#N/A,FALSE,"보증2";#N/A,#N/A,FALSE,"보증1";#N/A,#N/A,FALSE,"보증";#N/A,#N/A,FALSE,"손익1";#N/A,#N/A,FALSE,"손익";#N/A,#N/A,FALSE,"부서별매출";#N/A,#N/A,FALSE,"매출"}</definedName>
    <definedName name="vn" hidden="1">{"'Sheet1'!$L$16"}</definedName>
    <definedName name="vn_1" hidden="1">{"'Sheet1'!$L$16"}</definedName>
    <definedName name="vn_1_1" hidden="1">{"'Sheet1'!$L$16"}</definedName>
    <definedName name="vn_2" hidden="1">{"'Sheet1'!$L$16"}</definedName>
    <definedName name="vnbn" hidden="1">{#N/A,#N/A,FALSE,"COVER.XLS";#N/A,#N/A,FALSE,"RACT1.XLS";#N/A,#N/A,FALSE,"RACT2.XLS";#N/A,#N/A,FALSE,"ECCMP";#N/A,#N/A,FALSE,"WELDER.XLS"}</definedName>
    <definedName name="vnfc"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vnfc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vo" hidden="1">{"consolidated",#N/A,FALSE,"Sheet1";"cms",#N/A,FALSE,"Sheet1";"fse",#N/A,FALSE,"Sheet1"}</definedName>
    <definedName name="votl" hidden="1">{TRUE,TRUE,-1.25,-15.5,484.5,255,FALSE,FALSE,TRUE,FALSE,0,2,16,1,6,13,5,4,TRUE,TRUE,3,TRUE,1,TRUE,75,"Swvu.A.","ACwvu.A.",#N/A,FALSE,FALSE,0.2,0.22,1,0.641,2,"&amp;L&amp;""Arial,Bold""&amp;11Essar Projects Limited
EOL Refinery Project&amp;C&amp;""Arial,Bold""&amp;14TOTAL REFINERY PROJECT
REFINERY FACILITIES AND TERMINAL/MARKETING FACILITIES&amp;R&amp;""Arial,Bold""&amp;12Updated as on 17th November, 1997","&amp;L&amp;""Poster Bodoni ATT,Bold""&amp;12Prepared By : EPL (Planning and Cost Control)&amp;R&amp;D, &amp;T",TRUE,FALSE,FALSE,FALSE,1,#N/A,1,1,#DIV/0!,"=R1:R5","Rwvu.A.","Cwvu.A.",FALSE,FALSE,FALSE,8,65532,65532,FALSE,FALSE,TRUE,TRUE,TRUE}</definedName>
    <definedName name="VS" hidden="1">{"'매출계획'!$D$2"}</definedName>
    <definedName name="VSKR" hidden="1">{"REP1",#N/A,FALSE,"HSSA-LOG"}</definedName>
    <definedName name="VSKR_1" hidden="1">{"REP1",#N/A,FALSE,"HSSA-LOG"}</definedName>
    <definedName name="VTM_175" hidden="1">#REF!</definedName>
    <definedName name="VTM_176" hidden="1">#REF!</definedName>
    <definedName name="VTM_177" hidden="1">#REF!</definedName>
    <definedName name="VTM_178" hidden="1">#REF!</definedName>
    <definedName name="VTM_2" hidden="1">#REF!</definedName>
    <definedName name="VTM_3" hidden="1">#REF!</definedName>
    <definedName name="VTM_4" hidden="1">#REF!</definedName>
    <definedName name="VTM_5" hidden="1">#REF!</definedName>
    <definedName name="VTM_6" hidden="1">#REF!</definedName>
    <definedName name="VTM_7" hidden="1">#REF!</definedName>
    <definedName name="VTM_8" hidden="1">#REF!</definedName>
    <definedName name="VVV_1" hidden="1">{"SCB BG EXT",#N/A,FALSE,"ADVANCEBG-EXT.D"}</definedName>
    <definedName name="vvvv" hidden="1">{"PRIMAT",#N/A,FALSE,"ECOINDBP"}</definedName>
    <definedName name="VVVVDV" hidden="1">{"SCB BG EXT",#N/A,FALSE,"ADVANCEBG-EXT.D"}</definedName>
    <definedName name="VVVVDV_1" hidden="1">{"SCB BG EXT",#N/A,FALSE,"ADVANCEBG-EXT.D"}</definedName>
    <definedName name="vvvvv" hidden="1">{"INFLAB",#N/A,FALSE,"ECOINDBP"}</definedName>
    <definedName name="vvvvvvvvvvv" hidden="1">{#N/A,#N/A,FALSE,"SUMMARY REPORT"}</definedName>
    <definedName name="vz" hidden="1">{"mgmt forecast",#N/A,FALSE,"Mgmt Forecast";"dcf table",#N/A,FALSE,"Mgmt Forecast";"sensitivity",#N/A,FALSE,"Mgmt Forecast";"table inputs",#N/A,FALSE,"Mgmt Forecast";"calculations",#N/A,FALSE,"Mgmt Forecast"}</definedName>
    <definedName name="vzx" hidden="1">{"mgmt forecast",#N/A,FALSE,"Mgmt Forecast";"dcf table",#N/A,FALSE,"Mgmt Forecast";"sensitivity",#N/A,FALSE,"Mgmt Forecast";"table inputs",#N/A,FALSE,"Mgmt Forecast";"calculations",#N/A,FALSE,"Mgmt Forecast"}</definedName>
    <definedName name="Ｗ" hidden="1">#REF!</definedName>
    <definedName name="w_11a" hidden="1">{#N/A,#N/A,FALSE,"Aging Summary";#N/A,#N/A,FALSE,"Ratio Analysis";#N/A,#N/A,FALSE,"Test 120 Day Accts";#N/A,#N/A,FALSE,"Tickmarks"}</definedName>
    <definedName name="w_12a" hidden="1">{#N/A,#N/A,FALSE,"Aging Summary";#N/A,#N/A,FALSE,"Ratio Analysis";#N/A,#N/A,FALSE,"Test 120 Day Accts";#N/A,#N/A,FALSE,"Tickmarks"}</definedName>
    <definedName name="w_12a_2" hidden="1">{#N/A,#N/A,FALSE,"Aging Summary";#N/A,#N/A,FALSE,"Ratio Analysis";#N/A,#N/A,FALSE,"Test 120 Day Accts";#N/A,#N/A,FALSE,"Tickmarks"}</definedName>
    <definedName name="w_12p" hidden="1">{#N/A,#N/A,FALSE,"Aging Summary";#N/A,#N/A,FALSE,"Ratio Analysis";#N/A,#N/A,FALSE,"Test 120 Day Accts";#N/A,#N/A,FALSE,"Tickmarks"}</definedName>
    <definedName name="w_16a" hidden="1">{#N/A,#N/A,FALSE,"Aging Summary";#N/A,#N/A,FALSE,"Ratio Analysis";#N/A,#N/A,FALSE,"Test 120 Day Accts";#N/A,#N/A,FALSE,"Tickmarks"}</definedName>
    <definedName name="w_17p" hidden="1">{#N/A,#N/A,FALSE,"Aging Summary";#N/A,#N/A,FALSE,"Ratio Analysis";#N/A,#N/A,FALSE,"Test 120 Day Accts";#N/A,#N/A,FALSE,"Tickmarks"}</definedName>
    <definedName name="w_18a" hidden="1">{#N/A,#N/A,FALSE,"Aging Summary";#N/A,#N/A,FALSE,"Ratio Analysis";#N/A,#N/A,FALSE,"Test 120 Day Accts";#N/A,#N/A,FALSE,"Tickmarks"}</definedName>
    <definedName name="w_19a" hidden="1">{#N/A,#N/A,FALSE,"Aging Summary";#N/A,#N/A,FALSE,"Ratio Analysis";#N/A,#N/A,FALSE,"Test 120 Day Accts";#N/A,#N/A,FALSE,"Tickmarks"}</definedName>
    <definedName name="w_19a_1" hidden="1">{#N/A,#N/A,FALSE,"Aging Summary";#N/A,#N/A,FALSE,"Ratio Analysis";#N/A,#N/A,FALSE,"Test 120 Day Accts";#N/A,#N/A,FALSE,"Tickmarks"}</definedName>
    <definedName name="w_21a" hidden="1">{#N/A,#N/A,FALSE,"Aging Summary";#N/A,#N/A,FALSE,"Ratio Analysis";#N/A,#N/A,FALSE,"Test 120 Day Accts";#N/A,#N/A,FALSE,"Tickmarks"}</definedName>
    <definedName name="w_29a" hidden="1">{#N/A,#N/A,FALSE,"Aging Summary";#N/A,#N/A,FALSE,"Ratio Analysis";#N/A,#N/A,FALSE,"Test 120 Day Accts";#N/A,#N/A,FALSE,"Tickmarks"}</definedName>
    <definedName name="w_2a" hidden="1">{#N/A,#N/A,FALSE,"Aging Summary";#N/A,#N/A,FALSE,"Ratio Analysis";#N/A,#N/A,FALSE,"Test 120 Day Accts";#N/A,#N/A,FALSE,"Tickmarks"}</definedName>
    <definedName name="w_2a1" hidden="1">{#N/A,#N/A,FALSE,"Aging Summary";#N/A,#N/A,FALSE,"Ratio Analysis";#N/A,#N/A,FALSE,"Test 120 Day Accts";#N/A,#N/A,FALSE,"Tickmarks"}</definedName>
    <definedName name="w_32p" hidden="1">{#N/A,#N/A,FALSE,"Aging Summary";#N/A,#N/A,FALSE,"Ratio Analysis";#N/A,#N/A,FALSE,"Test 120 Day Accts";#N/A,#N/A,FALSE,"Tickmarks"}</definedName>
    <definedName name="w_33a" hidden="1">{#N/A,#N/A,FALSE,"Aging Summary";#N/A,#N/A,FALSE,"Ratio Analysis";#N/A,#N/A,FALSE,"Test 120 Day Accts";#N/A,#N/A,FALSE,"Tickmarks"}</definedName>
    <definedName name="w_4a1" hidden="1">{#N/A,#N/A,FALSE,"Aging Summary";#N/A,#N/A,FALSE,"Ratio Analysis";#N/A,#N/A,FALSE,"Test 120 Day Accts";#N/A,#N/A,FALSE,"Tickmarks"}</definedName>
    <definedName name="w_7pA" hidden="1">{#N/A,#N/A,FALSE,"Aging Summary";#N/A,#N/A,FALSE,"Ratio Analysis";#N/A,#N/A,FALSE,"Test 120 Day Accts";#N/A,#N/A,FALSE,"Tickmarks"}</definedName>
    <definedName name="w_ammeded" hidden="1">{#N/A,#N/A,FALSE,"Aging Summary";#N/A,#N/A,FALSE,"Ratio Analysis";#N/A,#N/A,FALSE,"Test 120 Day Accts";#N/A,#N/A,FALSE,"Tickmarks"}</definedName>
    <definedName name="wa" hidden="1">{#N/A,#N/A,FALSE,"Staffnos &amp; cost"}</definedName>
    <definedName name="wadasd" hidden="1">{"Group Benefit Overview",#N/A,TRUE,"mblank";"Rate Summary",#N/A,TRUE,"mblank";"Census and Manual Rates",#N/A,TRUE,"mblank";"Site Rates",#N/A,TRUE,"mblank";"Experience Rates 1",#N/A,TRUE,"mblank";"Experience Rates 2",#N/A,TRUE,"mblank";"Summary of Rate Action",#N/A,TRUE,"mblank";"Employer Reports",#N/A,TRUE,"mblank"}</definedName>
    <definedName name="wade" hidden="1">{"page1",#N/A,FALSE,"Weekly Performance";"page3",#N/A,FALSE,"Weekly Performance";"page2",#N/A,FALSE,"Weekly Performance"}</definedName>
    <definedName name="wafe" hidden="1">{"summary1",#N/A,TRUE,"Comps";"summary2",#N/A,TRUE,"Comps";"summary3",#N/A,TRUE,"Comps"}</definedName>
    <definedName name="waresd" hidden="1">{#N/A,#N/A,FALSE,"Aging Summary";#N/A,#N/A,FALSE,"Ratio Analysis";#N/A,#N/A,FALSE,"Test 120 Day Accts";#N/A,#N/A,FALSE,"Tickmarks"}</definedName>
    <definedName name="warn.barry." hidden="1">{#N/A,#N/A,FALSE,"BS 16";#N/A,#N/A,FALSE,"BS 16-A";#N/A,#N/A,FALSE,"BS 16-B";#N/A,#N/A,FALSE,"BS 16-C";#N/A,#N/A,FALSE,"NAO BS 16";#N/A,#N/A,FALSE,"Attach A (1998 Targets)"}</definedName>
    <definedName name="wb" hidden="1">#REF!</definedName>
    <definedName name="WC" hidden="1">#REF!</definedName>
    <definedName name="wdfg"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ds" hidden="1">{"Year97to_98",#N/A,FALSE,"PLAN97 MASTER"}</definedName>
    <definedName name="WEA"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RF" hidden="1">{#N/A,#N/A,TRUE,"Y생산";#N/A,#N/A,TRUE,"Y판매";#N/A,#N/A,TRUE,"Y총물량";#N/A,#N/A,TRUE,"Y능력";#N/A,#N/A,TRUE,"YKD"}</definedName>
    <definedName name="weatherford" hidden="1">{"CEA Group budget months USD",#N/A,TRUE,"Profit and Loss";"CEA Group budget months USD",#N/A,TRUE,"Firm capex";"CEA Group budget months USD",#N/A,TRUE,"Gross profit analysis";"CEA Group budget months USD",#N/A,TRUE,"Cashflow";"CEA Group budget months USD",#N/A,TRUE,"Balance Sheet"}</definedName>
    <definedName name="weatherford_1" hidden="1">{"CEA Group budget months USD",#N/A,TRUE,"Profit and Loss";"CEA Group budget months USD",#N/A,TRUE,"Firm capex";"CEA Group budget months USD",#N/A,TRUE,"Gross profit analysis";"CEA Group budget months USD",#N/A,TRUE,"Cashflow";"CEA Group budget months USD",#N/A,TRUE,"Balance Sheet"}</definedName>
    <definedName name="Web" hidden="1">{#N/A,#N/A,FALSE,"Inputs - Prices &amp; Forecasts"}</definedName>
    <definedName name="wedfr" hidden="1">{#N/A,#N/A,FALSE,"단축1";#N/A,#N/A,FALSE,"단축2";#N/A,#N/A,FALSE,"단축3";#N/A,#N/A,FALSE,"장축";#N/A,#N/A,FALSE,"4WD"}</definedName>
    <definedName name="WEDQWDQ" hidden="1">{"FORNDV",#N/A,FALSE,"Sheet1"}</definedName>
    <definedName name="wee" hidden="1">{"'TYPE (2)'!$A$1:$Q$76"}</definedName>
    <definedName name="wef" hidden="1">{#N/A,#N/A,FALSE,"Sheet6 (24)"}</definedName>
    <definedName name="wefaf" hidden="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d" hidden="1">{"werbung",#N/A,FALSE,"GuV9900-0399";"betrieb",#N/A,FALSE,"GuV9900-0399";"personal",#N/A,FALSE,"GuV9900-0399";"tvg",#N/A,FALSE,"GuV9900-0399";"verwaltung",#N/A,FALSE,"GuV9900-0399"}</definedName>
    <definedName name="wefsdfasdf" hidden="1">{"equity comps",#N/A,FALSE,"CS Comps";"equity comps",#N/A,FALSE,"PS Comps";"equity comps",#N/A,FALSE,"GIC_Comps";"equity comps",#N/A,FALSE,"GIC2_Comps";"debt comps",#N/A,FALSE,"CS Comps";"debt comps",#N/A,FALSE,"PS Comps";"debt comps",#N/A,FALSE,"GIC_Comps";"debt comps",#N/A,FALSE,"GIC2_Comps"}</definedName>
    <definedName name="wegnb" hidden="1">{"CEA Group budget months USD",#N/A,TRUE,"Profit and Loss";"CEA Group budget months USD",#N/A,TRUE,"Firm capex";"CEA Group budget months USD",#N/A,TRUE,"Gross profit analysis";"CEA Group budget months USD",#N/A,TRUE,"Cashflow";"CEA Group budget months USD",#N/A,TRUE,"Balance Sheet"}</definedName>
    <definedName name="wegnb_1" hidden="1">{"CEA Group budget months USD",#N/A,TRUE,"Profit and Loss";"CEA Group budget months USD",#N/A,TRUE,"Firm capex";"CEA Group budget months USD",#N/A,TRUE,"Gross profit analysis";"CEA Group budget months USD",#N/A,TRUE,"Cashflow";"CEA Group budget months USD",#N/A,TRUE,"Balance Sheet"}</definedName>
    <definedName name="weki_9701.xls" hidden="1">#REF!</definedName>
    <definedName name="wekir9701.xls" hidden="1">#REF!</definedName>
    <definedName name="wells" hidden="1">{#N/A,#N/A,TRUE,"East_Summary";#N/A,#N/A,TRUE,"Key Ratios_East";#N/A,#N/A,TRUE,"East_Product_current";#N/A,#N/A,TRUE,"East_Product_ytd";#N/A,#N/A,TRUE,"BS Var";#N/A,#N/A,TRUE,"BS Sprd";#N/A,#N/A,TRUE,"Risks &amp; Opps";#N/A,#N/A,TRUE,"Variance";#N/A,#N/A,TRUE,"Business Issues"}</definedName>
    <definedName name="wen"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EQQE" hidden="1">{"summary1",#N/A,TRUE,"Comps";"summary2",#N/A,TRUE,"Comps";"summary3",#N/A,TRUE,"Comps"}</definedName>
    <definedName name="weqr"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eqrtybghf" hidden="1">{#N/A,#N/A,FALSE,"Sheet6 (24)"}</definedName>
    <definedName name="wer_1" hidden="1">{#N/A,#N/A,FALSE,"Staffnos &amp; cost"}</definedName>
    <definedName name="wert"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erwe" hidden="1">{#N/A,#N/A,FALSE,"COVER1.XLS ";#N/A,#N/A,FALSE,"RACT1.XLS";#N/A,#N/A,FALSE,"RACT2.XLS";#N/A,#N/A,FALSE,"ECCMP";#N/A,#N/A,FALSE,"WELDER.XLS"}</definedName>
    <definedName name="werwer" hidden="1">{#N/A,#N/A,FALSE,"COVER.XLS";#N/A,#N/A,FALSE,"RACT1.XLS";#N/A,#N/A,FALSE,"RACT2.XLS";#N/A,#N/A,FALSE,"ECCMP";#N/A,#N/A,FALSE,"WELDER.XLS"}</definedName>
    <definedName name="werwethg" hidden="1">{"'Model'!$A$1:$N$53"}</definedName>
    <definedName name="werwq3rqw" hidden="1">#REF!</definedName>
    <definedName name="werwrn"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esa"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sa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t" hidden="1">{#N/A,#N/A,FALSE,"Standing data"}</definedName>
    <definedName name="WETRY5" hidden="1">{"TOTAL",#N/A,TRUE,"DETAIL";"COS",#N/A,TRUE,"DETAIL";"DOMESTIC",#N/A,TRUE,"DETAIL";"DOM TRACK",#N/A,TRUE,"DETAIL";#N/A,#N/A,TRUE,"SHOW";#N/A,#N/A,TRUE,"BALANCE";#N/A,#N/A,TRUE,"SHOW BAL"}</definedName>
    <definedName name="wew" hidden="1">{"TOTAL",#N/A,TRUE,"DETAIL";"COS",#N/A,TRUE,"DETAIL";"DOMESTIC",#N/A,TRUE,"DETAIL";"DOM TRACK",#N/A,TRUE,"DETAIL";#N/A,#N/A,TRUE,"SHOW";#N/A,#N/A,TRUE,"BALANCE";#N/A,#N/A,TRUE,"NET SALE"}</definedName>
    <definedName name="wewedf" hidden="1">{#N/A,#N/A,FALSE,"p&amp;l"}</definedName>
    <definedName name="WEWEW"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ewew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ewewewewew" hidden="1">#REF!</definedName>
    <definedName name="wfeab" hidden="1">{"werbung",#N/A,FALSE,"GuV9900-0399";"betrieb",#N/A,FALSE,"GuV9900-0399";"personal",#N/A,FALSE,"GuV9900-0399";"tvg",#N/A,FALSE,"GuV9900-0399";"verwaltung",#N/A,FALSE,"GuV9900-0399"}</definedName>
    <definedName name="wgb" hidden="1">{#N/A,#N/A,FALSE,"SUMMARY REPORT"}</definedName>
    <definedName name="wgbwt" hidden="1">{#N/A,#N/A,FALSE,"ISBL"}</definedName>
    <definedName name="wgeawe"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h" hidden="1">{#N/A,#N/A,FALSE,"단축1";#N/A,#N/A,FALSE,"단축2";#N/A,#N/A,FALSE,"단축3";#N/A,#N/A,FALSE,"장축";#N/A,#N/A,FALSE,"4WD"}</definedName>
    <definedName name="what" hidden="1">{#N/A,#N/A,FALSE,"Summary";#N/A,#N/A,FALSE,"IS";#N/A,#N/A,FALSE,"Bal Sheet";#N/A,#N/A,FALSE,"DCF2";#N/A,#N/A,FALSE,"DCF2_wComm";#N/A,#N/A,FALSE,"Relief Fr Royalty";#N/A,#N/A,FALSE,"Asset Charges";#N/A,#N/A,FALSE,"Royalty_Rate";#N/A,#N/A,FALSE,"Workforce";#N/A,#N/A,FALSE,"Attrition Rate";#N/A,#N/A,FALSE,"Adj_WACC";#N/A,#N/A,FALSE,"WACC"}</definedName>
    <definedName name="whatever"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hatsthat" hidden="1">{"DDC1",#N/A,FALSE,"I";"DDC2",#N/A,FALSE,"I"}</definedName>
    <definedName name="Whem" hidden="1">{#N/A,#N/A,TRUE,"Cover";#N/A,#N/A,TRUE,"Header (eu)";#N/A,#N/A,TRUE,"Region Charts";#N/A,#N/A,TRUE,"T&amp;O By Region";#N/A,#N/A,TRUE,"AD Report"}</definedName>
    <definedName name="WHR"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HRL" hidden="1">{#N/A,#N/A,FALSE,"단축1";#N/A,#N/A,FALSE,"단축2";#N/A,#N/A,FALSE,"단축3";#N/A,#N/A,FALSE,"장축";#N/A,#N/A,FALSE,"4WD"}</definedName>
    <definedName name="WJH" hidden="1">{#N/A,#N/A,FALSE,"인원";#N/A,#N/A,FALSE,"비용2";#N/A,#N/A,FALSE,"비용1";#N/A,#N/A,FALSE,"비용";#N/A,#N/A,FALSE,"보증2";#N/A,#N/A,FALSE,"보증1";#N/A,#N/A,FALSE,"보증";#N/A,#N/A,FALSE,"손익1";#N/A,#N/A,FALSE,"손익";#N/A,#N/A,FALSE,"부서별매출";#N/A,#N/A,FALSE,"매출"}</definedName>
    <definedName name="WKIWOR" hidden="1">{#N/A,#N/A,FALSE,"삼진정공";#N/A,#N/A,FALSE,"영신금속";#N/A,#N/A,FALSE,"태양금속";#N/A,#N/A,FALSE,"진합정공";#N/A,#N/A,FALSE,"코리아";#N/A,#N/A,FALSE,"풍강금속";#N/A,#N/A,FALSE,"선일기계"}</definedName>
    <definedName name="wlkednjfc" hidden="1">{#N/A,#N/A,FALSE,"Aging Summary";#N/A,#N/A,FALSE,"Ratio Analysis";#N/A,#N/A,FALSE,"Test 120 Day Accts";#N/A,#N/A,FALSE,"Tickmarks"}</definedName>
    <definedName name="wn_10a" hidden="1">{#N/A,#N/A,FALSE,"Aging Summary";#N/A,#N/A,FALSE,"Ratio Analysis";#N/A,#N/A,FALSE,"Test 120 Day Accts";#N/A,#N/A,FALSE,"Tickmarks"}</definedName>
    <definedName name="work" hidden="1">{#N/A,#N/A,FALSE,"인원";#N/A,#N/A,FALSE,"비용2";#N/A,#N/A,FALSE,"비용1";#N/A,#N/A,FALSE,"비용";#N/A,#N/A,FALSE,"보증2";#N/A,#N/A,FALSE,"보증1";#N/A,#N/A,FALSE,"보증";#N/A,#N/A,FALSE,"손익1";#N/A,#N/A,FALSE,"손익";#N/A,#N/A,FALSE,"부서별매출";#N/A,#N/A,FALSE,"매출"}</definedName>
    <definedName name="working3"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orking3"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orking3"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orking3"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orking3"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orkingISpre09" hidden="1">{"'Sheet1'!$L$16"}</definedName>
    <definedName name="WorkISpre09" hidden="1">{"'Sheet1'!$L$16"}</definedName>
    <definedName name="WORKMEN" hidden="1">#REF!</definedName>
    <definedName name="WP투자사업개요"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q" hidden="1">{#N/A,#N/A,TRUE,"일정"}</definedName>
    <definedName name="wqa"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qdqwdqwd" hidden="1">{#N/A,#N/A,FALSE,"Staffnos &amp; cost"}</definedName>
    <definedName name="WQE" hidden="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qe_1"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QEQWEDQW" hidden="1">{"FORNDV",#N/A,FALSE,"Sheet1"}</definedName>
    <definedName name="wqrhwth" hidden="1">{#N/A,#N/A,FALSE,"Income Branch ONLY"}</definedName>
    <definedName name="wqrhwth_1" hidden="1">{#N/A,#N/A,FALSE,"Income Branch ONLY"}</definedName>
    <definedName name="wr" hidden="1">{#N/A,#N/A,FALSE,"COMP"}</definedName>
    <definedName name="wr_1" hidden="1">{"letter",#N/A,FALSE,"Letter";"amort",#N/A,FALSE,"Amort"}</definedName>
    <definedName name="wr_2" hidden="1">{"letter",#N/A,FALSE,"Letter";"amort",#N/A,FALSE,"Amort"}</definedName>
    <definedName name="wra.all" hidden="1">{#N/A,#N/A,FALSE,"0100-0100";#N/A,#N/A,FALSE,"0100-0210";#N/A,#N/A,FALSE,"Building Improve";#N/A,#N/A,FALSE,"Deferred Leasing Commissions";#N/A,#N/A,FALSE,"F &amp; F";#N/A,#N/A,FALSE,"AR Anal";#N/A,#N/A,FALSE,"0130-0199";#N/A,#N/A,FALSE,"Water Recovery";#N/A,#N/A,FALSE,"Rubbish Recovery";#N/A,#N/A,FALSE,"Re Tax Recovery";#N/A,#N/A,FALSE,"Insurance Recovery";#N/A,#N/A,FALSE,"% Overage";#N/A,#N/A,FALSE,"0140-0020";#N/A,#N/A,FALSE,"0140-0030";#N/A,#N/A,FALSE,"0140-0050";#N/A,#N/A,FALSE,"0150-0100"}</definedName>
    <definedName name="wrd" hidden="1">{#N/A,#N/A,FALSE,"INPUTS";#N/A,#N/A,FALSE,"PROFORMA BSHEET";#N/A,#N/A,FALSE,"COMBINED";#N/A,#N/A,FALSE,"HIGH YIELD";#N/A,#N/A,FALSE,"COMB_GRAPHS"}</definedName>
    <definedName name="wrd.2._.pagers.3" hidden="1">{"Cover",#N/A,FALSE,"Cover";"Summary",#N/A,FALSE,"Summarpage"}</definedName>
    <definedName name="wrgdhds" hidden="1">{"DJH3",#N/A,FALSE,"PFL00805";"PJB3",#N/A,FALSE,"PFL00805";"JMD3",#N/A,FALSE,"PFL00805";"DNB3",#N/A,FALSE,"PFL00805";"MJP3",#N/A,FALSE,"PFL00805";"RAB3",#N/A,FALSE,"PFL00805";"GJW3",#N/A,FALSE,"PFL00805";"MASTER3",#N/A,FALSE,"PFL00805"}</definedName>
    <definedName name="WRI" hidden="1">{#N/A,#N/A,FALSE,"COMP"}</definedName>
    <definedName name="wrie" hidden="1">{#N/A,#N/A,FALSE,"AUDIT-MWOS"}</definedName>
    <definedName name="wrie_1" hidden="1">{#N/A,#N/A,FALSE,"AUDIT-MWOS"}</definedName>
    <definedName name="wrl.all." hidden="1">{#N/A,#N/A,FALSE,"0100-0100";#N/A,#N/A,FALSE,"0100-0210";#N/A,#N/A,FALSE,"Building Improve";#N/A,#N/A,FALSE,"Deferred Leasing Commissions";#N/A,#N/A,FALSE,"F &amp; F";#N/A,#N/A,FALSE,"AR Anal";#N/A,#N/A,FALSE,"0130-0199";#N/A,#N/A,FALSE,"Water Recovery";#N/A,#N/A,FALSE,"Rubbish Recovery";#N/A,#N/A,FALSE,"Re Tax Recovery";#N/A,#N/A,FALSE,"Insurance Recovery";#N/A,#N/A,FALSE,"% Overage";#N/A,#N/A,FALSE,"0140-0020";#N/A,#N/A,FALSE,"0140-0030";#N/A,#N/A,FALSE,"0140-0050";#N/A,#N/A,FALSE,"0150-0100"}</definedName>
    <definedName name="wrn" hidden="1">{#N/A,#N/A,FALSE,"DCF Summary";#N/A,#N/A,FALSE,"Casema";#N/A,#N/A,FALSE,"Casema NoTel";#N/A,#N/A,FALSE,"UK";#N/A,#N/A,FALSE,"RCF";#N/A,#N/A,FALSE,"Intercable CZ";#N/A,#N/A,FALSE,"Interkabel P"}</definedName>
    <definedName name="wrn.????._.??????." hidden="1">{#N/A,#N/A,FALSE,"???,??";#N/A,#N/A,FALSE,"????";#N/A,#N/A,FALSE,"???";#N/A,#N/A,FALSE,"??";#N/A,#N/A,FALSE,"??";#N/A,#N/A,FALSE,"??";#N/A,#N/A,FALSE,"??";#N/A,#N/A,FALSE,"???";#N/A,#N/A,FALSE,"??";#N/A,#N/A,FALSE,"??";#N/A,#N/A,FALSE,"??";#N/A,#N/A,FALSE,"??";#N/A,#N/A,FALSE,"????";#N/A,#N/A,FALSE,"??????";#N/A,#N/A,FALSE,"????"}</definedName>
    <definedName name="wrn.03" hidden="1">{"MAR1",#N/A,FALSE,"CAPREP1";"MAR2",#N/A,FALSE,"CAPREP1"}</definedName>
    <definedName name="wrn.03_1" hidden="1">{"MAR1",#N/A,FALSE,"CAPREP1";"MAR2",#N/A,FALSE,"CAPREP1"}</definedName>
    <definedName name="wrn.03_1_1" hidden="1">{"MAR1",#N/A,FALSE,"CAPREP1";"MAR2",#N/A,FALSE,"CAPREP1"}</definedName>
    <definedName name="wrn.03_1_1_1" hidden="1">{"MAR1",#N/A,FALSE,"CAPREP1";"MAR2",#N/A,FALSE,"CAPREP1"}</definedName>
    <definedName name="wrn.03_1_1_2" hidden="1">{"MAR1",#N/A,FALSE,"CAPREP1";"MAR2",#N/A,FALSE,"CAPREP1"}</definedName>
    <definedName name="wrn.03_1_2" hidden="1">{"MAR1",#N/A,FALSE,"CAPREP1";"MAR2",#N/A,FALSE,"CAPREP1"}</definedName>
    <definedName name="wrn.03_1_3" hidden="1">{"MAR1",#N/A,FALSE,"CAPREP1";"MAR2",#N/A,FALSE,"CAPREP1"}</definedName>
    <definedName name="wrn.03_2" hidden="1">{"MAR1",#N/A,FALSE,"CAPREP1";"MAR2",#N/A,FALSE,"CAPREP1"}</definedName>
    <definedName name="wrn.03_2_1" hidden="1">{"MAR1",#N/A,FALSE,"CAPREP1";"MAR2",#N/A,FALSE,"CAPREP1"}</definedName>
    <definedName name="wrn.03_2_2" hidden="1">{"MAR1",#N/A,FALSE,"CAPREP1";"MAR2",#N/A,FALSE,"CAPREP1"}</definedName>
    <definedName name="wrn.03_3" hidden="1">{"MAR1",#N/A,FALSE,"CAPREP1";"MAR2",#N/A,FALSE,"CAPREP1"}</definedName>
    <definedName name="wrn.03_4" hidden="1">{"MAR1",#N/A,FALSE,"CAPREP1";"MAR2",#N/A,FALSE,"CAPREP1"}</definedName>
    <definedName name="wrn.1." hidden="1">{"cover",#N/A,TRUE,"Cover";"toc1",#N/A,TRUE,"TOC";"ts1",#N/A,TRUE,"Transaction Summary";"ei",#N/A,TRUE,"Earnings Impact";"ad",#N/A,TRUE,"accretion dilution"}</definedName>
    <definedName name="wrn.1._1" hidden="1">{#N/A,#N/A,FALSE,"17MAY";#N/A,#N/A,FALSE,"24MAY"}</definedName>
    <definedName name="wrn.1_lev." hidden="1">{"level1",#N/A,FALSE,"1_LEV";"LEVEL1",#N/A,FALSE,"1_LEV"}</definedName>
    <definedName name="wrn.1_levbt." hidden="1">{"lev1bt",#N/A,FALSE,"1_LEVB-T"}</definedName>
    <definedName name="wrn.10." hidden="1">{"cover",#N/A,TRUE,"Cover";"toc3",#N/A,TRUE,"TOC";"over",#N/A,TRUE,"Overview";"ts2",#N/A,TRUE,"Det_Trans_Sum";"ei1c",#N/A,TRUE,"Earnings Impact";"ad1",#N/A,TRUE,"accretion dilution";"pfis1",#N/A,TRUE,"Pro Forma Income Statement";"acq1c",#N/A,TRUE,"Acquirer";"tar1c",#N/A,TRUE,"Target"}</definedName>
    <definedName name="wrn.11." hidden="1">{"cover",#N/A,TRUE,"Cover";"toc3",#N/A,TRUE,"TOC";"over",#N/A,TRUE,"Overview";"ts2",#N/A,TRUE,"Det_Trans_Sum";"ei2c",#N/A,TRUE,"Earnings Impact";"ad2",#N/A,TRUE,"accretion dilution";"pfis2",#N/A,TRUE,"Pro Forma Income Statement";"acq2c",#N/A,TRUE,"Acquirer";"tar2c",#N/A,TRUE,"Target"}</definedName>
    <definedName name="wrn.111111" hidden="1">{#N/A,#N/A,FALSE,"Pharm";#N/A,#N/A,FALSE,"WWCM"}</definedName>
    <definedName name="wrn.12." hidden="1">{"cover",#N/A,TRUE,"Cover";"toc3",#N/A,TRUE,"TOC";"over",#N/A,TRUE,"Overview";"ts2",#N/A,TRUE,"Det_Trans_Sum";"ei3c",#N/A,TRUE,"Earnings Impact";"ad3",#N/A,TRUE,"accretion dilution";"pfis3",#N/A,TRUE,"Pro Forma Income Statement";"acq3c",#N/A,TRUE,"Acquirer";"tar3c",#N/A,TRUE,"Target"}</definedName>
    <definedName name="wrn.13." hidden="1">{"cover",#N/A,TRUE,"Cover";"toc4",#N/A,TRUE,"TOC";"over",#N/A,TRUE,"Overview";"ts2",#N/A,TRUE,"Det_Trans_Sum";"eic",#N/A,TRUE,"Earnings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4." hidden="1">{"cover",#N/A,TRUE,"Cover";"toc4",#N/A,TRUE,"TOC";"over",#N/A,TRUE,"Overview";"ts2",#N/A,TRUE,"Det_Trans_Sum";"ei1c",#N/A,TRUE,"Earnings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5." hidden="1">{"cover",#N/A,TRUE,"Cover";"toc4",#N/A,TRUE,"TOC";"over",#N/A,TRUE,"Overview";"ts2",#N/A,TRUE,"Det_Trans_Sum";"ei2c",#N/A,TRUE,"Earnings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6." hidden="1">{"cover",#N/A,TRUE,"Cover";"toc4",#N/A,TRUE,"TOC";"over",#N/A,TRUE,"Overview";"ts2",#N/A,TRUE,"Det_Trans_Sum";"ei3c",#N/A,TRUE,"Earnings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7." hidden="1">{"cover",#N/A,TRUE,"Cover";"toc5",#N/A,TRUE,"TOC";"over",#N/A,TRUE,"Overview";"ts2",#N/A,TRUE,"Det_Trans_Sum";"eic",#N/A,TRUE,"Earnings Impact";"ad",#N/A,TRUE,"accretion dilution";"pfis",#N/A,TRUE,"Pro Forma Income Statement";"ca",#N/A,TRUE,"Contribution_Analysis";"acqc",#N/A,TRUE,"Acquirer";"tarc",#N/A,TRUE,"Target"}</definedName>
    <definedName name="wrn.18." hidden="1">{"cover",#N/A,TRUE,"Cover";"toc5",#N/A,TRUE,"TOC";"over",#N/A,TRUE,"Overview";"ts2",#N/A,TRUE,"Det_Trans_Sum";"ei1c",#N/A,TRUE,"Earnings Impact";"ad1",#N/A,TRUE,"accretion dilution";"pfis1",#N/A,TRUE,"Pro Forma Income Statement";"ca1",#N/A,TRUE,"Contribution_Analysis";"acq1c",#N/A,TRUE,"Acquirer";"tar1c",#N/A,TRUE,"Target"}</definedName>
    <definedName name="wrn.19." hidden="1">{"cover",#N/A,TRUE,"Cover";"toc5",#N/A,TRUE,"TOC";"ts2",#N/A,TRUE,"Det_Trans_Sum";"over",#N/A,TRUE,"Overview";"ei2c",#N/A,TRUE,"Earnings Impact";"ad2",#N/A,TRUE,"accretion dilution";"pfis2",#N/A,TRUE,"Pro Forma Income Statement";"ca2",#N/A,TRUE,"Contribution_Analysis";"acq2c",#N/A,TRUE,"Acquirer";"tar2c",#N/A,TRUE,"Target"}</definedName>
    <definedName name="wrn.1996._.BUDGET." hidden="1">{"SUMMARY",#N/A,TRUE,"SUMMARY";"compare",#N/A,TRUE,"Vs. Bus Plan";"ratios",#N/A,TRUE,"Ratios";"REVENUE",#N/A,TRUE,"Revenue";"expenses",#N/A,TRUE,"1996 budget";"payroll",#N/A,TRUE,"Payroll"}</definedName>
    <definedName name="wrn.1996._.BUDGET.1" hidden="1">{"SUMMARY",#N/A,TRUE,"SUMMARY";"compare",#N/A,TRUE,"Vs. Bus Plan";"ratios",#N/A,TRUE,"Ratios";"REVENUE",#N/A,TRUE,"Revenue";"expenses",#N/A,TRUE,"1996 budget";"payroll",#N/A,TRUE,"Payroll"}</definedName>
    <definedName name="wrn.1996._.TO._.2004." hidden="1">{"ten year ratios",#N/A,TRUE,"PROFIT_LOSS";"ten year ratios",#N/A,TRUE,"Ratios";"ten yr opex and capex",#N/A,TRUE,"1996 budget";"ten year revenues",#N/A,TRUE,"Revenue_1996-2004";"ten year payroll",#N/A,TRUE,"Payroll"}</definedName>
    <definedName name="wrn.1998.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Salaries";#N/A,#N/A,FALSE,"Mktg. Salaries";#N/A,#N/A,FALSE,"R &amp; D Salaries";#N/A,#N/A,FALSE,"G &amp; A Salaries"}</definedName>
    <definedName name="wrn.1998._.Staff." hidden="1">{#N/A,#N/A,FALSE,"Summary";#N/A,#N/A,FALSE,"9898";#N/A,#N/A,FALSE,"5447";#N/A,#N/A,FALSE,"38344";#N/A,#N/A,FALSE,"39685";#N/A,#N/A,FALSE,"9503";#N/A,#N/A,FALSE,"6585";#N/A,#N/A,FALSE,"38017"}</definedName>
    <definedName name="wrn.1999._.Budget." hidden="1">{#N/A,#N/A,FALSE,"Inc.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q97." hidden="1">{#N/A,#N/A,FALSE,"Allstate Inc Stmt YTD";#N/A,#N/A,FALSE,"Segment Inc Stmt YTD";#N/A,#N/A,FALSE,"Current &amp; Prior Bal Sht";#N/A,#N/A,FALSE,"Dec Bal Sht.";#N/A,#N/A,FALSE,"CASH FLOW QTR";#N/A,#N/A,FALSE,"Resegmented Underwriting";#N/A,#N/A,FALSE,"RESEG WRITTEN";#N/A,#N/A,FALSE,"Segment Underwriting";#N/A,#N/A,FALSE,"Written Premium";#N/A,#N/A,FALSE,"Life Premium";#N/A,#N/A,FALSE,"Investments";#N/A,#N/A,FALSE,"Dec Investments";#N/A,#N/A,FALSE,"4Qtr PL Inv. Income";#N/A,#N/A,FALSE,"4Qtr Life Inv. Inc.";#N/A,#N/A,FALSE,"GAAP to STAT"}</definedName>
    <definedName name="wrn.2." hidden="1">{"cover",#N/A,TRUE,"Cover";"toc1",#N/A,TRUE,"TOC";"ts1",#N/A,TRUE,"Transaction Summary";"ei1",#N/A,TRUE,"Earnings Impact";"ad1",#N/A,TRUE,"accretion dilution"}</definedName>
    <definedName name="wrn.2._.pagers." hidden="1">{"Cover",#N/A,FALSE,"Cover";"Summary",#N/A,FALSE,"Summarpage"}</definedName>
    <definedName name="wrn.2._.pagers.2" hidden="1">{"Cover",#N/A,FALSE,"Cover";"Summary",#N/A,FALSE,"Summarpage"}</definedName>
    <definedName name="wrn.2.2" hidden="1">{#N/A,#N/A,FALSE,"17MAY";#N/A,#N/A,FALSE,"24MAY"}</definedName>
    <definedName name="wrn.2.2_1" hidden="1">{#N/A,#N/A,FALSE,"17MAY";#N/A,#N/A,FALSE,"24MAY"}</definedName>
    <definedName name="wrn.2_levmon." hidden="1">{"lev2mon",#N/A,FALSE,"2_levmon"}</definedName>
    <definedName name="wrn.2_levmonbt." hidden="1">{"lev2monbt",#N/A,FALSE,"2_levmonB-T"}</definedName>
    <definedName name="wrn.2_levytd." hidden="1">{"lev2ytd",#N/A,FALSE,"2_LEVYTD"}</definedName>
    <definedName name="wrn.2_levytdbt." hidden="1">{"lev2tytbt",#N/A,FALSE,"2_LEVYTDB-T"}</definedName>
    <definedName name="wrn.20." hidden="1">{"cover",#N/A,TRUE,"Cover";"toc5",#N/A,TRUE,"TOC";"over",#N/A,TRUE,"Overview";"ts2",#N/A,TRUE,"Det_Trans_Sum";"ei3c",#N/A,TRUE,"Earnings Impact";"ad3",#N/A,TRUE,"accretion dilution";"pfis3",#N/A,TRUE,"Pro Forma Income Statement";"ca3",#N/A,TRUE,"Contribution_Analysis";"acq3c",#N/A,TRUE,"Acquirer";"tar3c",#N/A,TRUE,"Target"}</definedName>
    <definedName name="wrn.21." hidden="1">{"cover",#N/A,TRUE,"Cover";"toc6",#N/A,TRUE,"TOC";"over",#N/A,TRUE,"Overview";"ts2",#N/A,TRUE,"Det_Trans_Sum";"eic",#N/A,TRUE,"Earnings Impact";"ad",#N/A,TRUE,"accretion dilution";"hg",#N/A,TRUE,"Has-Gets";"pfis",#N/A,TRUE,"Pro Forma Income Statement";"ca",#N/A,TRUE,"Contribution_Analysis";"acqc",#N/A,TRUE,"Acquirer";"tarc",#N/A,TRUE,"Target"}</definedName>
    <definedName name="wrn.22." hidden="1">{"cover",#N/A,TRUE,"Cover";"toc6",#N/A,TRUE,"TOC";"over",#N/A,TRUE,"Overview";"ts2",#N/A,TRUE,"Det_Trans_Sum";"ei1c",#N/A,TRUE,"Earnings Impact";"ad1",#N/A,TRUE,"accretion dilution";"hg1",#N/A,TRUE,"Has-Gets";"pfis1",#N/A,TRUE,"Pro Forma Income Statement";"ca1",#N/A,TRUE,"Contribution_Analysis";"acq1c",#N/A,TRUE,"Acquirer";"tar1c",#N/A,TRUE,"Target"}</definedName>
    <definedName name="wrn.23." hidden="1">{"cover",#N/A,TRUE,"Cover";"toc6",#N/A,TRUE,"TOC";"pfis3",#N/A,TRUE,"Overview";"ts2",#N/A,TRUE,"Det_Trans_Sum";"ei2c",#N/A,TRUE,"Earnings Impact";"ad2",#N/A,TRUE,"accretion dilution";"hg2",#N/A,TRUE,"Has-Gets";"pfis2",#N/A,TRUE,"Pro Forma Income Statement";"ca2",#N/A,TRUE,"Contribution_Analysis";"acq2c",#N/A,TRUE,"Acquirer";"tar2c",#N/A,TRUE,"Target"}</definedName>
    <definedName name="wrn.24." hidden="1">{"cover",#N/A,TRUE,"Cover";"toc6",#N/A,TRUE,"TOC";"over",#N/A,TRUE,"Overview";"ts2",#N/A,TRUE,"Det_Trans_Sum";"ei3c",#N/A,TRUE,"Earnings Impact";"ad3",#N/A,TRUE,"accretion dilution";"hg3",#N/A,TRUE,"Has-Gets";"pfis",#N/A,TRUE,"Pro Forma Income Statement";"ca3",#N/A,TRUE,"Contribution_Analysis";"acq3c",#N/A,TRUE,"Acquirer";"tar3c",#N/A,TRUE,"Target"}</definedName>
    <definedName name="wrn.25." hidden="1">{"cover",#N/A,TRUE,"Cover";"toc3",#N/A,TRUE,"TOC";"over",#N/A,TRUE,"Overview";"ts2",#N/A,TRUE,"Det_Trans_Sum";"ei",#N/A,TRUE,"Earnings Impact";"ad",#N/A,TRUE,"accretion dilution";"pfis",#N/A,TRUE,"Pro Forma Income Statement";"acq",#N/A,TRUE,"Acquirer";"tar",#N/A,TRUE,"Target"}</definedName>
    <definedName name="wrn.26." hidden="1">{"cover",#N/A,TRUE,"Cover";"toc3",#N/A,TRUE,"TOC";"over",#N/A,TRUE,"Overview";"ts2",#N/A,TRUE,"Det_Trans_Sum";"ei1",#N/A,TRUE,"Earnings Impact";"ad1",#N/A,TRUE,"accretion dilution";"pfis1",#N/A,TRUE,"Pro Forma Income Statement";"acq1",#N/A,TRUE,"Acquirer";"tar1",#N/A,TRUE,"Target"}</definedName>
    <definedName name="wrn.27." hidden="1">{"cover",#N/A,TRUE,"Cover";"toc3",#N/A,TRUE,"TOC";"over",#N/A,TRUE,"Overview";"ts2",#N/A,TRUE,"Det_Trans_Sum";"ei2",#N/A,TRUE,"Earnings Impact";"ad2",#N/A,TRUE,"accretion dilution";"pfis2",#N/A,TRUE,"Pro Forma Income Statement";"acq2",#N/A,TRUE,"Acquirer";"tar2",#N/A,TRUE,"Target"}</definedName>
    <definedName name="wrn.28." hidden="1">{"cover",#N/A,TRUE,"Cover";"toc3",#N/A,TRUE,"TOC";"over",#N/A,TRUE,"Overview";"ts2",#N/A,TRUE,"Det_Trans_Sum";"ei3",#N/A,TRUE,"Earnings Impact";"ad3",#N/A,TRUE,"accretion dilution";"pfis3",#N/A,TRUE,"Pro Forma Income Statement";"acq3",#N/A,TRUE,"Acquirer";"tar3",#N/A,TRUE,"Target"}</definedName>
    <definedName name="wrn.29." hidden="1">{"cover",#N/A,TRUE,"Cover";"toc4",#N/A,TRUE,"TOC";"over",#N/A,TRUE,"Overview";"ts2",#N/A,TRUE,"Det_Trans_Sum";"ei",#N/A,TRUE,"Earnings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２月売報." hidden="1">{#N/A,#N/A,FALSE,"2月売予"}</definedName>
    <definedName name="wrn.3." hidden="1">{"cover",#N/A,TRUE,"Cover";"toc1",#N/A,TRUE,"TOC";"ts1",#N/A,TRUE,"Transaction Summary";"ei2",#N/A,TRUE,"Earnings Impact";"ad2",#N/A,TRUE,"accretion dilution"}</definedName>
    <definedName name="wrn.3_9bscf." hidden="1">{"3_9bscf",#N/A,FALSE,"3+9 fsct 99_2000"}</definedName>
    <definedName name="wrn.3_9tracking." hidden="1">{"3_9profit&amp;loss",#N/A,FALSE,"3+9 fsct 99_2000"}</definedName>
    <definedName name="wrn.30." hidden="1">{"cover",#N/A,TRUE,"Cover";"toc4",#N/A,TRUE,"TOC";"over",#N/A,TRUE,"Overview";"ts2",#N/A,TRUE,"Det_Trans_Sum";"ei1",#N/A,TRUE,"Earnings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 hidden="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 hidden="1">{"cover",#N/A,TRUE,"Cover";"toc4",#N/A,TRUE,"TOC";"over",#N/A,TRUE,"Overview";"ts2",#N/A,TRUE,"Det_Trans_Sum";"ei3",#N/A,TRUE,"Earnings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 hidden="1">{"cover",#N/A,TRUE,"Cover";"toc5",#N/A,TRUE,"TOC";"over",#N/A,TRUE,"Overview";"ts2",#N/A,TRUE,"Det_Trans_Sum";"ei",#N/A,TRUE,"Earnings Impact";"ad",#N/A,TRUE,"accretion dilution";"pfis",#N/A,TRUE,"Pro Forma Income Statement";"ca",#N/A,TRUE,"Contribution_Analysis";"acq",#N/A,TRUE,"Acquirer";"tar",#N/A,TRUE,"Target"}</definedName>
    <definedName name="wrn.34." hidden="1">{"cover",#N/A,TRUE,"Cover";"toc5",#N/A,TRUE,"TOC";"over",#N/A,TRUE,"Overview";"ts2",#N/A,TRUE,"Det_Trans_Sum";"ei1",#N/A,TRUE,"Earnings Impact";"ad1",#N/A,TRUE,"accretion dilution";"pfis1",#N/A,TRUE,"Pro Forma Income Statement";"ca1",#N/A,TRUE,"Contribution_Analysis";"acq1",#N/A,TRUE,"Acquirer";"tar1",#N/A,TRUE,"Target"}</definedName>
    <definedName name="wrn.35." hidden="1">{"cover",#N/A,TRUE,"Cover";"toc5",#N/A,TRUE,"TOC";"over",#N/A,TRUE,"Overview";"ts2",#N/A,TRUE,"Det_Trans_Sum";"ei2",#N/A,TRUE,"Earnings Impact";"ad2",#N/A,TRUE,"accretion dilution";"pfis2",#N/A,TRUE,"Pro Forma Income Statement";"ca2",#N/A,TRUE,"Contribution_Analysis";"acq2",#N/A,TRUE,"Acquirer";"tar2",#N/A,TRUE,"Target"}</definedName>
    <definedName name="wrn.36." hidden="1">{"cover",#N/A,TRUE,"Cover";"toc5",#N/A,TRUE,"TOC";"over",#N/A,TRUE,"Overview";"ts2",#N/A,TRUE,"Det_Trans_Sum";"ei3",#N/A,TRUE,"Earnings Impact";"ad3",#N/A,TRUE,"accretion dilution";"pfis3",#N/A,TRUE,"Pro Forma Income Statement";"ca3",#N/A,TRUE,"Contribution_Analysis";"acq3",#N/A,TRUE,"Acquirer";"tar3",#N/A,TRUE,"Target"}</definedName>
    <definedName name="wrn.37." hidden="1">{"cover",#N/A,TRUE,"Cover";"toc6",#N/A,TRUE,"TOC";"over",#N/A,TRUE,"Overview";"ts2",#N/A,TRUE,"Det_Trans_Sum";"ei",#N/A,TRUE,"Earnings Impact";"ad",#N/A,TRUE,"accretion dilution";"hg",#N/A,TRUE,"Has-Gets";"pfis",#N/A,TRUE,"Pro Forma Income Statement";"ca",#N/A,TRUE,"Contribution_Analysis";"acq",#N/A,TRUE,"Acquirer";"tar",#N/A,TRUE,"Target"}</definedName>
    <definedName name="wrn.38." hidden="1">{"cover",#N/A,TRUE,"Cover";"toc6",#N/A,TRUE,"TOC";"over",#N/A,TRUE,"Overview";"ts2",#N/A,TRUE,"Det_Trans_Sum";"ei1",#N/A,TRUE,"Earnings Impact";"ad1",#N/A,TRUE,"accretion dilution";"hg1",#N/A,TRUE,"Has-Gets";"pfis1",#N/A,TRUE,"Pro Forma Income Statement";"ca1",#N/A,TRUE,"Contribution_Analysis";"acq1",#N/A,TRUE,"Acquirer";"tar1",#N/A,TRUE,"Target"}</definedName>
    <definedName name="wrn.39." hidden="1">{"cover",#N/A,TRUE,"Cover";"toc6",#N/A,TRUE,"TOC";"over",#N/A,TRUE,"Overview";"ts2",#N/A,TRUE,"Det_Trans_Sum";"ei2",#N/A,TRUE,"Earnings Impact";"ad2",#N/A,TRUE,"accretion dilution";"hg2",#N/A,TRUE,"Has-Gets";"pfis2",#N/A,TRUE,"Pro Forma Income Statement";"ca2",#N/A,TRUE,"Contribution_Analysis";"acq2",#N/A,TRUE,"Acquirer";"tar2",#N/A,TRUE,"Target"}</definedName>
    <definedName name="wrn.396." hidden="1">{#N/A,#N/A,FALSE,"TIP 3-96";#N/A,#N/A,FALSE,"Space 3-96";#N/A,#N/A,FALSE,"ITS 3-96";#N/A,#N/A,FALSE,"Total 3-96"}</definedName>
    <definedName name="wrn.396._1" hidden="1">{#N/A,#N/A,FALSE,"TIP 3-96";#N/A,#N/A,FALSE,"Space 3-96";#N/A,#N/A,FALSE,"ITS 3-96";#N/A,#N/A,FALSE,"Total 3-96"}</definedName>
    <definedName name="wrn.396._2" hidden="1">{#N/A,#N/A,FALSE,"TIP 3-96";#N/A,#N/A,FALSE,"Space 3-96";#N/A,#N/A,FALSE,"ITS 3-96";#N/A,#N/A,FALSE,"Total 3-96"}</definedName>
    <definedName name="wrn.3cd_gsf." hidden="1">{"3cd_gsf",#N/A,FALSE,"Form 3CD New"}</definedName>
    <definedName name="wrn.3rd._.Qtr._.Supplement." hidden="1">{"STMT INC OPS 3Q QTR",#N/A,TRUE,"Allstate Corporation Inc Stmt";"STMT INC OPS 3Q YTD",#N/A,TRUE,"Allstate Corporation Inc Stmt";"Q3 Segment Qtr",#N/A,TRUE,"Segment Income Statement";"Q3 Segment Ytd",#N/A,TRUE,"Segment Income Statement";"Q3 Balance Sheet",#N/A,TRUE,"Current &amp; Prior Bal Sht";"December Balance Sheet",#N/A,TRUE,"December Bal Sht";"Q3 Cash Flow Qtr",#N/A,TRUE,"Cash Flow";"Q3 Cash Flow Ytd",#N/A,TRUE,"Cash Flow";"Third Quarter",#N/A,TRUE,"Resegmented Underwriting";"Q3 Written Premium",#N/A,TRUE,"RESEG WRITTEN";"Life Ops Third Quarter",#N/A,TRUE,"Life Premium";"Q3 Investments",#N/A,TRUE,"Investments";#N/A,#N/A,TRUE,"Dec Investments";"Q3 PL II Qtr",#N/A,TRUE,"PL Investment Income";"Q3 PL II Ytd",#N/A,TRUE,"PL Investment Income";"Q3 PL II Ytd",#N/A,TRUE,"PL Investment Income";"Q3 PL II Qtr",#N/A,TRUE,"PL Investment Income";"Q3 PL II Ytd",#N/A,TRUE,"PL Investment Income";"Q3 Life II Qtr",#N/A,TRUE,"Life Investment Income";"Q3 Life II YTD",#N/A,TRUE,"Life Investment Income";#N/A,#N/A,TRUE,"GAAP to STAT"}</definedName>
    <definedName name="wrn.3rd._.Quarter._.Supplement." hidden="1">{#N/A,#N/A,TRUE,"Allstate Inc Stmt YTD 3mths.";#N/A,#N/A,TRUE,"Allstate Inc Stmt YTD 9mths. ";#N/A,#N/A,TRUE,"Segment Inc Stmt YTD 3 mths. ";#N/A,#N/A,TRUE,"Segment Inc Stmt YTD 9 mths. ";#N/A,#N/A,TRUE,"Current &amp; Prior Bal Sht";#N/A,#N/A,TRUE,"Dec Bal Sht.";#N/A,#N/A,TRUE,"CASH FLOW QTR";#N/A,#N/A,TRUE,"Cash Flow 9 mths. ";#N/A,#N/A,TRUE,"Resegmented Underwriting";#N/A,#N/A,TRUE,"RESEG WRITTEN";#N/A,#N/A,TRUE,"Life Premium";#N/A,#N/A,TRUE,"Investments";#N/A,#N/A,TRUE,"Dec Investments";#N/A,#N/A,TRUE,"Qtr PL Inv. Income";#N/A,#N/A,TRUE,"YTD PL Inv. Inc.";#N/A,#N/A,TRUE,"Qtr Life Inv. Inc.";#N/A,#N/A,TRUE,"YTD Life Investment Income";#N/A,#N/A,TRUE,"GAAP to STAT"}</definedName>
    <definedName name="wrn.3yr.CF." hidden="1">{"assume",#N/A,FALSE,"K&amp;20th Month CF";"MoCF",#N/A,FALSE,"K&amp;20th Month CF";"AnCF",#N/A,FALSE,"K&amp;20th Month CF"}</definedName>
    <definedName name="wrn.4." hidden="1">{"toc1",#N/A,FALSE,"TOC";"cover",#N/A,FALSE,"Cover";"ts1",#N/A,FALSE,"Transaction Summary";"ei3",#N/A,FALSE,"Earnings Impact";"ad3",#N/A,FALSE,"accretion dilution"}</definedName>
    <definedName name="wrn.40." hidden="1">{"cover",#N/A,TRUE,"Cover";"toc6",#N/A,TRUE,"TOC";"over",#N/A,TRUE,"Overview";"ts2",#N/A,TRUE,"Det_Trans_Sum";"ei3",#N/A,TRUE,"Earnings Impact";"ad3",#N/A,TRUE,"accretion dilution";"hg3",#N/A,TRUE,"Has-Gets";"pfis3",#N/A,TRUE,"Pro Forma Income Statement";"ca3",#N/A,TRUE,"Contribution_Analysis";"acq3",#N/A,TRUE,"Acquirer";"tar3",#N/A,TRUE,"Target"}</definedName>
    <definedName name="wrn.41." hidden="1">{"cover",#N/A,TRUE,"Cover";"toc7",#N/A,TRUE,"TOC";"over",#N/A,TRUE,"Overview";"ts2",#N/A,TRUE,"Det_Trans_Sum";"eic",#N/A,TRUE,"Earnings Impact";"ad",#N/A,TRUE,"accretion dilution";"pfis",#N/A,TRUE,"Pro Forma Income Statement";"profba",#N/A,TRUE,"Pro Forma Balance Sheet";"acqc",#N/A,TRUE,"Acquirer";"tarc",#N/A,TRUE,"Target"}</definedName>
    <definedName name="wrn.42." hidden="1">{"cover",#N/A,TRUE,"Cover";"toc7",#N/A,TRUE,"TOC";"over",#N/A,TRUE,"Overview";"ts2",#N/A,TRUE,"Det_Trans_Sum";"ei1c",#N/A,TRUE,"Earnings Impact";"ad1",#N/A,TRUE,"accretion dilution";"pfis1",#N/A,TRUE,"Pro Forma Income Statement";"profba",#N/A,TRUE,"Pro Forma Balance Sheet";"acq1c",#N/A,TRUE,"Acquirer";"tar1c",#N/A,TRUE,"Target"}</definedName>
    <definedName name="wrn.43." hidden="1">{"cover",#N/A,TRUE,"Cover";"toc7",#N/A,TRUE,"TOC";"over",#N/A,TRUE,"Overview";"ts2",#N/A,TRUE,"Det_Trans_Sum";"ei2c",#N/A,TRUE,"Earnings Impact";"ad2",#N/A,TRUE,"accretion dilution";"pfis2",#N/A,TRUE,"Pro Forma Income Statement";"profba",#N/A,TRUE,"Pro Forma Balance Sheet";"acq2c",#N/A,TRUE,"Acquirer";"tar2c",#N/A,TRUE,"Target"}</definedName>
    <definedName name="wrn.44." hidden="1">{"cover",#N/A,TRUE,"Cover";"toc7",#N/A,TRUE,"TOC";"over",#N/A,TRUE,"Overview";"ts2",#N/A,TRUE,"Det_Trans_Sum";"ei3c",#N/A,TRUE,"Earnings Impact";"ad3",#N/A,TRUE,"accretion dilution";"pfis3",#N/A,TRUE,"Pro Forma Income Statement";"profba",#N/A,TRUE,"Pro Forma Balance Sheet";"acq3c",#N/A,TRUE,"Acquirer";"tar3c",#N/A,TRUE,"Target"}</definedName>
    <definedName name="wrn.45." hidden="1">{"cover",#N/A,TRUE,"Cover";"toc8",#N/A,TRUE,"TOC";"over",#N/A,TRUE,"Overview";"ts2",#N/A,TRUE,"Det_Trans_Sum";"eic",#N/A,TRUE,"Earnings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 hidden="1">{"cover",#N/A,TRUE,"Cover";"toc8",#N/A,TRUE,"TOC";"over",#N/A,TRUE,"Overview";"ts2",#N/A,TRUE,"Det_Trans_Sum";"ei1c",#N/A,TRUE,"Earnings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 hidden="1">{"cover",#N/A,TRUE,"Cover";"toc8",#N/A,TRUE,"TOC";"over",#N/A,TRUE,"Overview";"ts2",#N/A,TRUE,"Det_Trans_Sum";"ei2c",#N/A,TRUE,"Earnings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 hidden="1">{"cover",#N/A,TRUE,"Cover";"toc8",#N/A,TRUE,"TOC";"over",#N/A,TRUE,"Overview";"ts2",#N/A,TRUE,"Det_Trans_Sum";"ei3c",#N/A,TRUE,"Earnings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 hidden="1">{"cover",#N/A,TRUE,"Cover";"toc9",#N/A,TRUE,"TOC";"over",#N/A,TRUE,"Overview";"ts2",#N/A,TRUE,"Det_Trans_Sum";"eic",#N/A,TRUE,"Earnings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5." hidden="1">{"cover",#N/A,TRUE,"Cover";"toc2",#N/A,TRUE,"TOC";"ts1",#N/A,TRUE,"Transaction Summary";"ei",#N/A,TRUE,"Earnings Impact";"ad",#N/A,TRUE,"accretion dilution";"hg",#N/A,TRUE,"Has-Gets"}</definedName>
    <definedName name="wrn.50." hidden="1">{"cover",#N/A,TRUE,"Cover";"toc9",#N/A,TRUE,"TOC";"over",#N/A,TRUE,"Overview";"ts2",#N/A,TRUE,"Det_Trans_Sum";"ei1c",#N/A,TRUE,"Earnings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 hidden="1">{"assumption 50 50",#N/A,TRUE,"Merger";"has gets cash",#N/A,TRUE,"Merger";"accretion dilution",#N/A,TRUE,"Merger";"comparison credit stats",#N/A,TRUE,"Merger";"pf credit stats",#N/A,TRUE,"Merger";"pf sheets",#N/A,TRUE,"Merger"}</definedName>
    <definedName name="wrn.51." hidden="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2." hidden="1">{"cover",#N/A,TRUE,"Cover";"toc9",#N/A,TRUE,"TOC";"over",#N/A,TRUE,"Overview";"ts2",#N/A,TRUE,"Det_Trans_Sum";"ei3c",#N/A,TRUE,"Earnings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 hidden="1">{"cover",#N/A,TRUE,"Cover";"toc10",#N/A,TRUE,"TOC";"over",#N/A,TRUE,"Overview";"ts2",#N/A,TRUE,"Det_Trans_Sum";"eic",#N/A,TRUE,"Earnings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 hidden="1">{"cover",#N/A,TRUE,"Cover";"toc10",#N/A,TRUE,"TOC";"over",#N/A,TRUE,"Overview";"over",#N/A,TRUE,"Det_Trans_Sum";"ei1c",#N/A,TRUE,"Earnings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 hidden="1">{"cover",#N/A,TRUE,"Cover";"toc10",#N/A,TRUE,"TOC";"over",#N/A,TRUE,"Overview";"ts2",#N/A,TRUE,"Det_Trans_Sum";"ei2c",#N/A,TRUE,"Earnings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6." hidden="1">{"cover",#N/A,TRUE,"Cover";"toc10",#N/A,TRUE,"TOC";"over",#N/A,TRUE,"Overview";"ts2",#N/A,TRUE,"Det_Trans_Sum";"ei3c",#N/A,TRUE,"Earnings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 hidden="1">{"cover",#N/A,TRUE,"Cover";"toc7",#N/A,TRUE,"TOC";"over",#N/A,TRUE,"Overview";"ts2",#N/A,TRUE,"Det_Trans_Sum";"ei",#N/A,TRUE,"Earnings Impact";"ad",#N/A,TRUE,"accretion dilution";"pfis",#N/A,TRUE,"Pro Forma Income Statement";"profba",#N/A,TRUE,"Pro Forma Balance Sheet";"acq",#N/A,TRUE,"Acquirer";"tar",#N/A,TRUE,"Target"}</definedName>
    <definedName name="wrn.58." hidden="1">{"cover",#N/A,TRUE,"Cover";"toc7",#N/A,TRUE,"TOC";"over",#N/A,TRUE,"Overview";"ts2",#N/A,TRUE,"Det_Trans_Sum";"ei1",#N/A,TRUE,"Earnings Impact";"ad1",#N/A,TRUE,"accretion dilution";"pfis1",#N/A,TRUE,"Pro Forma Income Statement";"profba",#N/A,TRUE,"Pro Forma Balance Sheet";"acq1",#N/A,TRUE,"Acquirer";"tar1",#N/A,TRUE,"Target"}</definedName>
    <definedName name="wrn.59." hidden="1">{"cover",#N/A,TRUE,"Cover";"toc7",#N/A,TRUE,"TOC";"over",#N/A,TRUE,"Overview";"ts2",#N/A,TRUE,"Det_Trans_Sum";"ei2",#N/A,TRUE,"Earnings Impact";"ad2",#N/A,TRUE,"accretion dilution";"pfis2",#N/A,TRUE,"Pro Forma Income Statement";"profba",#N/A,TRUE,"Pro Forma Balance Sheet";"acq2",#N/A,TRUE,"Acquirer";"tar2",#N/A,TRUE,"Target"}</definedName>
    <definedName name="wrn.6." hidden="1">{"cover",#N/A,TRUE,"Cover";"toc2",#N/A,TRUE,"TOC";"ts1",#N/A,TRUE,"Transaction Summary";"ei1",#N/A,TRUE,"Earnings Impact";"ad1",#N/A,TRUE,"accretion dilution";"hg1",#N/A,TRUE,"Has-Gets"}</definedName>
    <definedName name="wrn.60." hidden="1">{"cover",#N/A,TRUE,"Cover";"toc7",#N/A,TRUE,"TOC";"over",#N/A,TRUE,"Overview";"ts2",#N/A,TRUE,"Det_Trans_Sum";"ei3",#N/A,TRUE,"Earnings Impact";"ad3",#N/A,TRUE,"accretion dilution";"pfis3",#N/A,TRUE,"Pro Forma Income Statement";"profba",#N/A,TRUE,"Pro Forma Balance Sheet";"acq3",#N/A,TRUE,"Acquirer";"tar3",#N/A,TRUE,"Target"}</definedName>
    <definedName name="wrn.61." hidden="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 hidden="1">{"cover",#N/A,TRUE,"Cover";"toc8",#N/A,TRUE,"TOC";"over",#N/A,TRUE,"Overview";"ts2",#N/A,TRUE,"Det_Trans_Sum";"ei1",#N/A,TRUE,"Earnings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 hidden="1">{"cover",#N/A,TRUE,"Cover";"toc8",#N/A,TRUE,"TOC";"over",#N/A,TRUE,"Overview";"ts2",#N/A,TRUE,"Det_Trans_Sum";"ei2",#N/A,TRUE,"Earnings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 hidden="1">{"cover",#N/A,TRUE,"Cover";"toc8",#N/A,TRUE,"TOC";"over",#N/A,TRUE,"Overview";"ts2",#N/A,TRUE,"Det_Trans_Sum";"ei3",#N/A,TRUE,"Earnings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 hidden="1">{"cover",#N/A,TRUE,"Cover";"toc9",#N/A,TRUE,"TOC";"over",#N/A,TRUE,"Overview";"ts2",#N/A,TRUE,"Det_Trans_Sum";"ei",#N/A,TRUE,"Earnings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 hidden="1">{"cover",#N/A,TRUE,"Cover";"toc9",#N/A,TRUE,"TOC";"over",#N/A,TRUE,"Overview";"ts2",#N/A,TRUE,"Det_Trans_Sum";"ei1",#N/A,TRUE,"Earnings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 hidden="1">{"cover",#N/A,TRUE,"Cover";"toc9",#N/A,TRUE,"TOC";"over",#N/A,TRUE,"Overview";"ts2",#N/A,TRUE,"Det_Trans_Sum";"ei2",#N/A,TRUE,"Earnings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 hidden="1">{"cover",#N/A,TRUE,"Cover";"toc9",#N/A,TRUE,"TOC";"over",#N/A,TRUE,"Overview";"ts2",#N/A,TRUE,"Det_Trans_Sum";"ei3",#N/A,TRUE,"Earnings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 hidden="1">{"cover",#N/A,TRUE,"Cover";"toc10",#N/A,TRUE,"TOC";"over",#N/A,TRUE,"Overview";"ts2",#N/A,TRUE,"Det_Trans_Sum";"ei",#N/A,TRUE,"Earnings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7." hidden="1">{"cover",#N/A,TRUE,"Cover";"toc2",#N/A,TRUE,"TOC";"ts1",#N/A,TRUE,"Transaction Summary";"ei2c",#N/A,TRUE,"Earnings Impact";"ad2",#N/A,TRUE,"accretion dilution";"hg2",#N/A,TRUE,"Has-Gets"}</definedName>
    <definedName name="wrn.70." hidden="1">{"cover",#N/A,TRUE,"Cover";"toc10",#N/A,TRUE,"TOC";"over",#N/A,TRUE,"Overview";"ts2",#N/A,TRUE,"Det_Trans_Sum";"ei1",#N/A,TRUE,"Earnings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 hidden="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 hidden="1">{"cover",#N/A,TRUE,"Cover";"toc10",#N/A,TRUE,"TOC";"over",#N/A,TRUE,"Overview";"ts2",#N/A,TRUE,"Det_Trans_Sum";"ei3",#N/A,TRUE,"Earnings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 hidden="1">{#N/A,#N/A,FALSE,"REPORT"}</definedName>
    <definedName name="wrn.731" hidden="1">{#N/A,#N/A,FALSE,"REPORT"}</definedName>
    <definedName name="wrn.750." hidden="1">{#N/A,#N/A,FALSE,"REPORT"}</definedName>
    <definedName name="wrn.7501" hidden="1">{#N/A,#N/A,FALSE,"REPORT"}</definedName>
    <definedName name="wrn.760.16." hidden="1">{#N/A,#N/A,FALSE,"REPORT"}</definedName>
    <definedName name="wrn.7900" hidden="1">{#N/A,#N/A,FALSE,"REPORT"}</definedName>
    <definedName name="wrn.8." hidden="1">{"cover",#N/A,TRUE,"Cover";"toc2",#N/A,TRUE,"TOC";"ts1",#N/A,TRUE,"Transaction Summary";"ei3",#N/A,TRUE,"Earnings Impact";"ad3",#N/A,TRUE,"accretion dilution";"hg3",#N/A,TRUE,"Has-Gets"}</definedName>
    <definedName name="wrn.9." hidden="1">{"cover",#N/A,TRUE,"Cover";"toc3",#N/A,TRUE,"TOC";"over",#N/A,TRUE,"Overview";"ts2",#N/A,TRUE,"Det_Trans_Sum";"eic",#N/A,TRUE,"Earnings Impact";"ad",#N/A,TRUE,"accretion dilution";"pfis",#N/A,TRUE,"Pro Forma Income Statement";"acqc",#N/A,TRUE,"Acquirer";"tarc",#N/A,TRUE,"Target"}</definedName>
    <definedName name="wrn.905" hidden="1">{#N/A,#N/A,FALSE,"REPORT"}</definedName>
    <definedName name="wrn.95_17910." hidden="1">{#N/A,#N/A,FALSE,"Aktiva";#N/A,#N/A,FALSE,"Passiva";#N/A,#N/A,FALSE,"GuV Erl"}</definedName>
    <definedName name="wrn.95_55000." hidden="1">{#N/A,#N/A,FALSE,"AKTIVA";#N/A,#N/A,FALSE,"PASSIVA";#N/A,#N/A,FALSE,"GUV-RECHNUNG"}</definedName>
    <definedName name="wrn.96_Finan." hidden="1">{"Finan_96",#N/A,FALSE,"proforma"}</definedName>
    <definedName name="wrn.97_Finan." hidden="1">{"Finan_97",#N/A,FALSE,"proforma"}</definedName>
    <definedName name="wrn.99999" hidden="1">{#N/A,#N/A,FALSE,"REPORT"}</definedName>
    <definedName name="wrn.A." hidden="1">{#N/A,#N/A,FALSE,"Income Branch ONLY"}</definedName>
    <definedName name="wrn.A._1" hidden="1">{#N/A,#N/A,FALSE,"Income Branch ONLY"}</definedName>
    <definedName name="wrn.A_VALUATION." hidden="1">{#N/A,#N/A,FALSE,"A_D";#N/A,#N/A,FALSE,"WACC";#N/A,#N/A,FALSE,"DCF";#N/A,#N/A,FALSE,"A";#N/A,#N/A,FALSE,"LBO";#N/A,#N/A,FALSE,"C";#N/A,#N/A,FALSE,"impd";#N/A,#N/A,FALSE,"comps"}</definedName>
    <definedName name="wrn.A3._.Reports." hidden="1">{#N/A,#N/A,FALSE,"ActvBud";#N/A,#N/A,FALSE,"RptSalJC";#N/A,#N/A,FALSE,"RptSalTot ";#N/A,#N/A,FALSE,"RptSumExp";#N/A,#N/A,FALSE,"RptSum"}</definedName>
    <definedName name="wrn.A4._.Reports." hidden="1">{#N/A,#N/A,FALSE,"RptMrgCh";#N/A,#N/A,FALSE,"RptMrg";#N/A,#N/A,FALSE,"RptPLCh";#N/A,#N/A,FALSE,"RptPL";#N/A,#N/A,FALSE,"RptAdv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 hidden="1">{#N/A,#N/A,FALSE,"PMTABB";#N/A,#N/A,FALSE,"PMTABB"}</definedName>
    <definedName name="wrn.AA._1" hidden="1">{#N/A,#N/A,FALSE,"PMTABB";#N/A,#N/A,FALSE,"PMTABB"}</definedName>
    <definedName name="wrn.aaa" hidden="1">{#N/A,#N/A,FALSE,"Pharm";#N/A,#N/A,FALSE,"WWCM"}</definedName>
    <definedName name="wrn.AAAAA." hidden="1">{#N/A,#N/A,FALSE,"FA7-03"}</definedName>
    <definedName name="wrn.aaaaaaa" hidden="1">{#N/A,#N/A,FALSE,"Pharm";#N/A,#N/A,FALSE,"WWCM"}</definedName>
    <definedName name="wrn.ACC5408." hidden="1">{"ACC5408",#N/A,FALSE,"FORCARTA"}</definedName>
    <definedName name="wrn.ACCEL._.PERF." hidden="1">{#N/A,#N/A,FALSE,"입력SHT"}</definedName>
    <definedName name="wrn.Accounts." hidden="1">{"turnover",#N/A,FALSE;"profits",#N/A,FALSE;"cash",#N/A,FALSE}</definedName>
    <definedName name="wrn.ACCPAY." hidden="1">{"ACC1",#N/A,FALSE,"ACCPAYAB";"ACC2",#N/A,FALSE,"ACCPAYAB"}</definedName>
    <definedName name="wrn.Accr_Dil." hidden="1">{#N/A,#N/A,FALSE,"Debt Accr";#N/A,#N/A,FALSE,"Stock Accr";#N/A,#N/A,FALSE,"Debt Stock Accr"}</definedName>
    <definedName name="wrn.Accretion." hidden="1">{"Accretion",#N/A,FALSE,"Assum"}</definedName>
    <definedName name="wrn.ACCRUE._.PAYROLL." hidden="1">{"HK PR",#N/A,FALSE,"HK";"SUMMARY",#N/A,FALSE,"PAYROLL";"SUMMARY",#N/A,FALSE,"PAYROLL";"HK PR",#N/A,FALSE,"HK"}</definedName>
    <definedName name="wrn.ACCT5000." hidden="1">{"ACC1",#N/A,FALSE,"ACCT5000";"ACC2",#N/A,FALSE,"ACCT5000"}</definedName>
    <definedName name="wrn.Acquisition_matrix." hidden="1">{"Acq_matrix",#N/A,FALSE,"Acquisition Matrix"}</definedName>
    <definedName name="wrn.actualsummary." hidden="1">{#N/A,#N/A,FALSE,"actual"}</definedName>
    <definedName name="wrn.add." hidden="1">{#N/A,#N/A,TRUE,"Sheet1"}</definedName>
    <definedName name="wrn.add._1" hidden="1">{#N/A,#N/A,TRUE,"Sheet1"}</definedName>
    <definedName name="wrn.add._2" hidden="1">{#N/A,#N/A,TRUE,"Sheet1"}</definedName>
    <definedName name="wrn.addforFA_gsf." hidden="1">{"addforFA-gsf",#N/A,FALSE,"Additions for Tax"}</definedName>
    <definedName name="wrn.adj95." hidden="1">{"adj95mult",#N/A,FALSE,"COMPCO";"adj95est",#N/A,FALSE,"COMPCO"}</definedName>
    <definedName name="wrn.Admin." hidden="1">{#N/A,#N/A,FALSE,"Exp Detail";#N/A,#N/A,FALSE,"Headcount";#N/A,#N/A,FALSE,"Travel";#N/A,#N/A,FALSE,"Summary";#N/A,#N/A,FALSE,"Cap Ex"}</definedName>
    <definedName name="wrn.ADVANCE._.BG._.SOC." hidden="1">{"SOC ADV BG EXT",#N/A,FALSE,"ADVANCEBG-EXT.D"}</definedName>
    <definedName name="wrn.ADVANCE._.BG._.SOC._1" hidden="1">{"SOC ADV BG EXT",#N/A,FALSE,"ADVANCEBG-EXT.D"}</definedName>
    <definedName name="wrn.ADVANCE._.BG.HSBC." hidden="1">{"HSBC ADV BG EXT",#N/A,FALSE,"ADVANCEBG-EXT.D"}</definedName>
    <definedName name="wrn.ADVANCE._.BG.HSBC._1" hidden="1">{"HSBC ADV BG EXT",#N/A,FALSE,"ADVANCEBG-EXT.D"}</definedName>
    <definedName name="wrn.ADVANCE._.BG.SCB." hidden="1">{"SCB BG EXT",#N/A,FALSE,"ADVANCEBG-EXT.D"}</definedName>
    <definedName name="wrn.ADVANCE._.BG.SCB._1" hidden="1">{"SCB BG EXT",#N/A,FALSE,"ADVANCEBG-EXT.D"}</definedName>
    <definedName name="wrn.AEA." hidden="1">{#N/A,#N/A,FALSE,"Proj.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ging" hidden="1">{#N/A,#N/A,FALSE,"Aging Summary";#N/A,#N/A,FALSE,"Ratio Analysis";#N/A,#N/A,FALSE,"Test 120 Day Accts";#N/A,#N/A,FALSE,"Tickmarks"}</definedName>
    <definedName name="wrn.Aging._.and._.Trend._.Analysis." hidden="1">{#N/A,#N/A,FALSE,"Aging Summary";#N/A,#N/A,FALSE,"Ratio Analysis";#N/A,#N/A,FALSE,"Test 120 Day Accts";#N/A,#N/A,FALSE,"Tickmarks"}</definedName>
    <definedName name="wrn.Aging._.and._.Trend._.Analysis._1" hidden="1">{#N/A,#N/A,FALSE,"Aging Summary";#N/A,#N/A,FALSE,"Ratio Analysis";#N/A,#N/A,FALSE,"Test 120 Day Accts";#N/A,#N/A,FALSE,"Tickmarks"}</definedName>
    <definedName name="wrn.Akcje._.Mątwy." hidden="1">{#N/A,#N/A,FALSE,"Nabycie akcji"}</definedName>
    <definedName name="wrn.ALAN." hidden="1">{"CREDIT STATISTICS",#N/A,FALSE,"STATS";"CF_AND_IS",#N/A,FALSE,"PLAN";"DEBT SCHEDULE",#N/A,FALSE,"PLAN";"SUBSCRIBERS",#N/A,FALSE,"PLAN";"DETAIL_REV",#N/A,FALSE,"PLAN";"DETAIL_EXPENSE",#N/A,FALSE,"PLAN";"SALES_AND EXP_DRIVERS",#N/A,FALSE,"PLAN";"FIXED ASSETS",#N/A,FALSE,"PLAN";"DEPRECIATION SCHEDULE",#N/A,FALSE,"PLAN"}</definedName>
    <definedName name="wrn.Alex." hidden="1">{#N/A,#N/A,FALSE,"TradeSumm";#N/A,#N/A,FALSE,"StatsSumm"}</definedName>
    <definedName name="wrn.all." hidden="1">{#N/A,#N/A,FALSE,"1";#N/A,#N/A,FALSE,"2";#N/A,#N/A,FALSE,"3";#N/A,#N/A,FALSE,"4";#N/A,#N/A,FALSE,"5";#N/A,#N/A,FALSE,"6";#N/A,#N/A,FALSE,"7";#N/A,#N/A,FALSE,"8";#N/A,#N/A,FALSE,"9";#N/A,#N/A,FALSE,"10";#N/A,#N/A,FALSE,"11";#N/A,#N/A,FALSE,"12";#N/A,#N/A,FALSE,"13";#N/A,#N/A,FALSE,"14";#N/A,#N/A,FALSE,"15";#N/A,#N/A,FALSE,"16";#N/A,#N/A,FALSE,"17"}</definedName>
    <definedName name="wrn.All._.AR._.Schedules." hidden="1">{#N/A,#N/A,FALSE,"ARControl";#N/A,#N/A,FALSE,"CM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IncStat";#N/A,#N/A,FALSE,"BALsheet";#N/A,#N/A,FALSE,"OtherA&amp;L";#N/A,#N/A,FALSE,"TNW";#N/A,#N/A,FALSE,"SOURCEuse"}</definedName>
    <definedName name="wrn.All._.Company._.Analyses." hidden="1">{"Methodology and Sourcing",#N/A,FALSE,"Methodology and Sourcing";"britishtelecom",#N/A,FALSE,"BT out";"CTC",#N/A,FALSE,"CTC out";"DT",#N/A,FALSE,"DT out";"FT",#N/A,FALSE,"FT out";"HKT",#N/A,FALSE,"HKT out";"KPN",#N/A,FALSE,"KPN out";"MATAV",#N/A,FALSE,"MATAV out";"PT Telkom",#N/A,FALSE,"PT Telkom out";"Tel Arg",#N/A,FALSE,"Tel Arg out";"Telef Arg",#N/A,FALSE,"TASA out";"Tel Asia",#N/A,FALSE,"Tel. Asia Out";"T de E",#N/A,FALSE,"T de E out";"Tel Malay",#N/A,FALSE,"Tel Malay out";"TELMEX",#N/A,FALSE,"Telmex out";"TNZ",#N/A,FALSE,"TNZ out";"Telkom SA",#N/A,FALSE,"Telkom SA out";"SPT",#N/A,FALSE,"SPT out";"USA",#N/A,FALSE,"USA out"}</definedName>
    <definedName name="wrn.all._.comps." hidden="1">{"equity comps",#N/A,FALSE,"CS Comps";"equity comps",#N/A,FALSE,"PS Comps";"equity comps",#N/A,FALSE,"GIC_Comps";"equity comps",#N/A,FALSE,"GIC2_Comps";"debt comps",#N/A,FALSE,"CS Comps";"debt comps",#N/A,FALSE,"PS Comps";"debt comps",#N/A,FALSE,"GIC_Comps";"debt comps",#N/A,FALSE,"GIC2_Comps"}</definedName>
    <definedName name="wrn.All._.Financials." hidden="1">{#N/A,#N/A,TRUE,"Assumptions";#N/A,#N/A,TRUE,"Op Projection";#N/A,#N/A,TRUE,"Capital";#N/A,#N/A,TRUE,"Income";#N/A,#N/A,TRUE,"Balance";#N/A,#N/A,TRUE,"Sources&amp;Uses"}</definedName>
    <definedName name="wrn.all._.gulp._.sheets." hidden="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put." hidden="1">{"basic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Pages."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ages._1" hidden="1">{"income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wrn.all._.print." hidden="1">{#N/A,#N/A,FALSE,"Summary";#N/A,#N/A,FALSE,"Edit";#N/A,#N/A,FALSE,"MedProf";#N/A,#N/A,FALSE,"Proj Mgt";#N/A,#N/A,FALSE,"Creat Svc";#N/A,#N/A,FALSE,"Meet Svc";#N/A,#N/A,FALSE,"Non-OCC";#N/A,#N/A,FALSE,"Client Svc";#N/A,#N/A,FALSE,"Bus Dev";#N/A,#N/A,FALSE,"Indirect"}</definedName>
    <definedName name="wrn.All._.Reports."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Reports._1" hidden="1">{#N/A,#N/A,FALSE,"Balance Sheet";#N/A,#N/A,FALSE,"Profit &amp; Loss ";#N/A,#N/A,FALSE,"Schedule-1";#N/A,#N/A,FALSE,"Schedule-2";#N/A,#N/A,FALSE,"Schedule-3";#N/A,#N/A,FALSE,"Schedule-4 ";#N/A,#N/A,FALSE,"Schedule-5";#N/A,#N/A,FALSE,"Schedule-6,7,8,9";#N/A,#N/A,FALSE,"Schedule-10,11";#N/A,#N/A,FALSE,"Schedule-12,13,14,15";#N/A,#N/A,FALSE,"Scdedule-16";#N/A,#N/A,FALSE,"Schedule-17 ";#N/A,#N/A,FALSE,"Note-9"}</definedName>
    <definedName name="wrn.all._.schedules." hidden="1">{"Summary",#N/A,TRUE,"Summary";"quest",#N/A,TRUE,"quest";"ss",#N/A,TRUE,"subm.sheet.";"RF1",#N/A,TRUE,"RF1";"RF1A",#N/A,TRUE,"RF1A";"RF2",#N/A,TRUE,"RF2";"RF2A",#N/A,TRUE,"RF2A";"RF3",#N/A,TRUE,"RF3";"RF3A",#N/A,TRUE,"RF3A";"RF4",#N/A,TRUE,"RF4";"RF4A",#N/A,TRUE,"RF4A";"RF5",#N/A,TRUE,"RF5";"RF6",#N/A,TRUE,"RF6";"RF6A",#N/A,TRUE,"RF6A";"RF7",#N/A,TRUE,"RF7";"RF7A",#N/A,TRUE,"RF7A";"RF8",#N/A,TRUE,"RF8";"RF8A",#N/A,TRUE,"RF8A";"RF9",#N/A,TRUE,"RF9";"RF9A",#N/A,TRUE,"RF9A";"RF10",#N/A,TRUE,"RF10";"RF11As",#N/A,TRUE,"RF11As";"RF11Bs",#N/A,TRUE,"RF11Bs";"RF12",#N/A,TRUE,"RF12";"RF13",#N/A,TRUE,"RF13";"RF14",#N/A,TRUE,"RF14";"RF15",#N/A,TRUE,"RF15"}</definedName>
    <definedName name="wrn.All._.Sheets." hidden="1">{#N/A,#N/A,FALSE,"6405";#N/A,#N/A,FALSE,"6406";#N/A,#N/A,FALSE,"6409";#N/A,#N/A,FALSE,"6425";#N/A,#N/A,FALSE,"6426";#N/A,#N/A,FALSE,"6427";#N/A,#N/A,FALSE,"6440";#N/A,#N/A,FALSE,"6441";#N/A,#N/A,FALSE,"6442";#N/A,#N/A,FALSE,"6443"}</definedName>
    <definedName name="wrn.ALL._.STATS." hidden="1">{#N/A,#N/A,FALSE,"99 CK Pull-ahead";#N/A,#N/A,FALSE,"99 ST";#N/A,#N/A,FALSE,"99 ML ";#N/A,#N/A,FALSE,"99 GVAN ";#N/A,#N/A,FALSE,"99 MD (from 98)";#N/A,#N/A,FALSE,"99 MD";#N/A,#N/A,FALSE,"99 P"}</definedName>
    <definedName name="wrn.ALL._1" hidden="1">{#N/A,#N/A,FALSE,"INPUTS";#N/A,#N/A,FALSE,"PROFORMA BSHEET";#N/A,#N/A,FALSE,"COMBINED";#N/A,#N/A,FALSE,"ACQUIROR";#N/A,#N/A,FALSE,"TARGET 1";#N/A,#N/A,FALSE,"TARGET 2";#N/A,#N/A,FALSE,"HIGH YIELD";#N/A,#N/A,FALSE,"OVERFUND"}</definedName>
    <definedName name="wrn.ALL._1_1"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1_1_1"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1_1_2"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1_2"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1_3"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2"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2_1"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2_2"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3"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_4" hidden="1">{"TOTAL1",#N/A,FALSE,"CAPREP1";"TOTAL2",#N/A,FALSE,"CAPREP1";"CORP1",#N/A,FALSE,"CAPREP1";"CORP2",#N/A,FALSE,"CAPREP1";"INFOSYS1",#N/A,FALSE,"CAPREP1";"INFOSYS2",#N/A,FALSE,"CAPREP1";"PALPARK1",#N/A,FALSE,"CAPREP1";"PALPARK2",#N/A,FALSE,"CAPREP1";"MAR1",#N/A,FALSE,"CAPREP1";"MAR2",#N/A,FALSE,"CAPREP1";"MORPLNS1",#N/A,FALSE,"CAPREP1";"MORPLNS2",#N/A,FALSE,"CAPREP1";"WILL1",#N/A,FALSE,"CAPREP1";"WILL2",#N/A,FALSE,"CAPREP1";"BUST1",#N/A,FALSE,"CAPREP1";"BUST2",#N/A,FALSE,"CAPREP1";"FSBPI1",#N/A,FALSE,"CAPREP1";"FSBPI2",#N/A,FALSE,"CAPREP1";"ENGJV1",#N/A,FALSE,"CAPREP1";"ENGJV2",#N/A,FALSE,"CAPREP1"}</definedName>
    <definedName name="wrn.all.2" hidden="1">{#N/A,#N/A,FALSE,"DCF";#N/A,#N/A,FALSE,"WACC";#N/A,#N/A,FALSE,"Sales_EBIT";#N/A,#N/A,FALSE,"Capex_Depreciation";#N/A,#N/A,FALSE,"WC";#N/A,#N/A,FALSE,"Interest";#N/A,#N/A,FALSE,"Assumptions"}</definedName>
    <definedName name="wrn.all.jc" hidden="1">{#N/A,#N/A,FALSE,"0100-0100";#N/A,#N/A,FALSE,"0100-0210";#N/A,#N/A,FALSE,"Building Improve";#N/A,#N/A,FALSE,"Deferred Leasing Commissions";#N/A,#N/A,FALSE,"F &amp; F";#N/A,#N/A,FALSE,"AR Anal";#N/A,#N/A,FALSE,"0130-0199";#N/A,#N/A,FALSE,"Water Recovery";#N/A,#N/A,FALSE,"Rubbish Recovery";#N/A,#N/A,FALSE,"Re Tax Recovery";#N/A,#N/A,FALSE,"Insurance Recovery";#N/A,#N/A,FALSE,"% Overage";#N/A,#N/A,FALSE,"0140-0020";#N/A,#N/A,FALSE,"0140-0030";#N/A,#N/A,FALSE,"0140-0050";#N/A,#N/A,FALSE,"0150-0100"}</definedName>
    <definedName name="wrn.All_Models." hidden="1">{#N/A,#N/A,FALSE,"Summary";#N/A,#N/A,FALSE,"Projections";#N/A,#N/A,FALSE,"Mkt Mults";#N/A,#N/A,FALSE,"DCF";#N/A,#N/A,FALSE,"Accr Dil";#N/A,#N/A,FALSE,"PIC LBO";#N/A,#N/A,FALSE,"MULT10_4";#N/A,#N/A,FALSE,"CBI LBO"}</definedName>
    <definedName name="wrn.all_pages_PandL." localSheetId="18" hidden="1">{"page 1",#N/A,FALSE,"A";"page 2",#N/A,FALSE,"A";"page 3",#N/A,FALSE,"A";"page 4",#N/A,FALSE,"A";"page 5",#N/A,FALSE,"A"}</definedName>
    <definedName name="wrn.all_pages_PandL." localSheetId="15" hidden="1">{"page 1",#N/A,FALSE,"A";"page 2",#N/A,FALSE,"A";"page 3",#N/A,FALSE,"A";"page 4",#N/A,FALSE,"A";"page 5",#N/A,FALSE,"A"}</definedName>
    <definedName name="wrn.all_pages_PandL." localSheetId="0" hidden="1">{"page 1",#N/A,FALSE,"A";"page 2",#N/A,FALSE,"A";"page 3",#N/A,FALSE,"A";"page 4",#N/A,FALSE,"A";"page 5",#N/A,FALSE,"A"}</definedName>
    <definedName name="wrn.all_pages_PandL." localSheetId="2" hidden="1">{"page 1",#N/A,FALSE,"A";"page 2",#N/A,FALSE,"A";"page 3",#N/A,FALSE,"A";"page 4",#N/A,FALSE,"A";"page 5",#N/A,FALSE,"A"}</definedName>
    <definedName name="wrn.all_pages_PandL." hidden="1">{"page 1",#N/A,FALSE,"A";"page 2",#N/A,FALSE,"A";"page 3",#N/A,FALSE,"A";"page 4",#N/A,FALSE,"A";"page 5",#N/A,FALSE,"A"}</definedName>
    <definedName name="wrn.All_Sheets." hidden="1">{#N/A,#N/A,FALSE,"Projections";#N/A,#N/A,FALSE,"Contribution_Stock";#N/A,#N/A,FALSE,"PF_Combo_Stock";#N/A,#N/A,FALSE,"Projections";#N/A,#N/A,FALSE,"Contribution_Cash";#N/A,#N/A,FALSE,"PF_Combo_Cash";#N/A,#N/A,FALSE,"IPO_Cash"}</definedName>
    <definedName name="wrn.ALL1." hidden="1">{"TOTAL1",#N/A,FALSE,"CAPREP1";"CORP1",#N/A,FALSE,"CAPREP1";"INFOSYS1",#N/A,FALSE,"CAPREP1";"PALPARK1",#N/A,FALSE,"CAPREP1";"MAR1",#N/A,FALSE,"CAPREP1";"WILL1",#N/A,FALSE,"CAPREP1";"MORPLNS1",#N/A,FALSE,"CAPREP1";"BUST1",#N/A,FALSE,"CAPREP1";"FSBPI1",#N/A,FALSE,"CAPREP1";"ENGJV1",#N/A,FALSE,"CAPREP1"}</definedName>
    <definedName name="wrn.ALL1._1" hidden="1">{"TOTAL1",#N/A,FALSE,"CAPREP1";"CORP1",#N/A,FALSE,"CAPREP1";"INFOSYS1",#N/A,FALSE,"CAPREP1";"PALPARK1",#N/A,FALSE,"CAPREP1";"MAR1",#N/A,FALSE,"CAPREP1";"WILL1",#N/A,FALSE,"CAPREP1";"MORPLNS1",#N/A,FALSE,"CAPREP1";"BUST1",#N/A,FALSE,"CAPREP1";"FSBPI1",#N/A,FALSE,"CAPREP1";"ENGJV1",#N/A,FALSE,"CAPREP1"}</definedName>
    <definedName name="wrn.ALL1._1_1" hidden="1">{"TOTAL1",#N/A,FALSE,"CAPREP1";"CORP1",#N/A,FALSE,"CAPREP1";"INFOSYS1",#N/A,FALSE,"CAPREP1";"PALPARK1",#N/A,FALSE,"CAPREP1";"MAR1",#N/A,FALSE,"CAPREP1";"WILL1",#N/A,FALSE,"CAPREP1";"MORPLNS1",#N/A,FALSE,"CAPREP1";"BUST1",#N/A,FALSE,"CAPREP1";"FSBPI1",#N/A,FALSE,"CAPREP1";"ENGJV1",#N/A,FALSE,"CAPREP1"}</definedName>
    <definedName name="wrn.ALL1._1_1_1" hidden="1">{"TOTAL1",#N/A,FALSE,"CAPREP1";"CORP1",#N/A,FALSE,"CAPREP1";"INFOSYS1",#N/A,FALSE,"CAPREP1";"PALPARK1",#N/A,FALSE,"CAPREP1";"MAR1",#N/A,FALSE,"CAPREP1";"WILL1",#N/A,FALSE,"CAPREP1";"MORPLNS1",#N/A,FALSE,"CAPREP1";"BUST1",#N/A,FALSE,"CAPREP1";"FSBPI1",#N/A,FALSE,"CAPREP1";"ENGJV1",#N/A,FALSE,"CAPREP1"}</definedName>
    <definedName name="wrn.ALL1._1_1_2" hidden="1">{"TOTAL1",#N/A,FALSE,"CAPREP1";"CORP1",#N/A,FALSE,"CAPREP1";"INFOSYS1",#N/A,FALSE,"CAPREP1";"PALPARK1",#N/A,FALSE,"CAPREP1";"MAR1",#N/A,FALSE,"CAPREP1";"WILL1",#N/A,FALSE,"CAPREP1";"MORPLNS1",#N/A,FALSE,"CAPREP1";"BUST1",#N/A,FALSE,"CAPREP1";"FSBPI1",#N/A,FALSE,"CAPREP1";"ENGJV1",#N/A,FALSE,"CAPREP1"}</definedName>
    <definedName name="wrn.ALL1._1_2" hidden="1">{"TOTAL1",#N/A,FALSE,"CAPREP1";"CORP1",#N/A,FALSE,"CAPREP1";"INFOSYS1",#N/A,FALSE,"CAPREP1";"PALPARK1",#N/A,FALSE,"CAPREP1";"MAR1",#N/A,FALSE,"CAPREP1";"WILL1",#N/A,FALSE,"CAPREP1";"MORPLNS1",#N/A,FALSE,"CAPREP1";"BUST1",#N/A,FALSE,"CAPREP1";"FSBPI1",#N/A,FALSE,"CAPREP1";"ENGJV1",#N/A,FALSE,"CAPREP1"}</definedName>
    <definedName name="wrn.ALL1._1_3" hidden="1">{"TOTAL1",#N/A,FALSE,"CAPREP1";"CORP1",#N/A,FALSE,"CAPREP1";"INFOSYS1",#N/A,FALSE,"CAPREP1";"PALPARK1",#N/A,FALSE,"CAPREP1";"MAR1",#N/A,FALSE,"CAPREP1";"WILL1",#N/A,FALSE,"CAPREP1";"MORPLNS1",#N/A,FALSE,"CAPREP1";"BUST1",#N/A,FALSE,"CAPREP1";"FSBPI1",#N/A,FALSE,"CAPREP1";"ENGJV1",#N/A,FALSE,"CAPREP1"}</definedName>
    <definedName name="wrn.ALL1._2" hidden="1">{"TOTAL1",#N/A,FALSE,"CAPREP1";"CORP1",#N/A,FALSE,"CAPREP1";"INFOSYS1",#N/A,FALSE,"CAPREP1";"PALPARK1",#N/A,FALSE,"CAPREP1";"MAR1",#N/A,FALSE,"CAPREP1";"WILL1",#N/A,FALSE,"CAPREP1";"MORPLNS1",#N/A,FALSE,"CAPREP1";"BUST1",#N/A,FALSE,"CAPREP1";"FSBPI1",#N/A,FALSE,"CAPREP1";"ENGJV1",#N/A,FALSE,"CAPREP1"}</definedName>
    <definedName name="wrn.ALL1._2_1" hidden="1">{"TOTAL1",#N/A,FALSE,"CAPREP1";"CORP1",#N/A,FALSE,"CAPREP1";"INFOSYS1",#N/A,FALSE,"CAPREP1";"PALPARK1",#N/A,FALSE,"CAPREP1";"MAR1",#N/A,FALSE,"CAPREP1";"WILL1",#N/A,FALSE,"CAPREP1";"MORPLNS1",#N/A,FALSE,"CAPREP1";"BUST1",#N/A,FALSE,"CAPREP1";"FSBPI1",#N/A,FALSE,"CAPREP1";"ENGJV1",#N/A,FALSE,"CAPREP1"}</definedName>
    <definedName name="wrn.ALL1._2_2" hidden="1">{"TOTAL1",#N/A,FALSE,"CAPREP1";"CORP1",#N/A,FALSE,"CAPREP1";"INFOSYS1",#N/A,FALSE,"CAPREP1";"PALPARK1",#N/A,FALSE,"CAPREP1";"MAR1",#N/A,FALSE,"CAPREP1";"WILL1",#N/A,FALSE,"CAPREP1";"MORPLNS1",#N/A,FALSE,"CAPREP1";"BUST1",#N/A,FALSE,"CAPREP1";"FSBPI1",#N/A,FALSE,"CAPREP1";"ENGJV1",#N/A,FALSE,"CAPREP1"}</definedName>
    <definedName name="wrn.ALL1._3" hidden="1">{"TOTAL1",#N/A,FALSE,"CAPREP1";"CORP1",#N/A,FALSE,"CAPREP1";"INFOSYS1",#N/A,FALSE,"CAPREP1";"PALPARK1",#N/A,FALSE,"CAPREP1";"MAR1",#N/A,FALSE,"CAPREP1";"WILL1",#N/A,FALSE,"CAPREP1";"MORPLNS1",#N/A,FALSE,"CAPREP1";"BUST1",#N/A,FALSE,"CAPREP1";"FSBPI1",#N/A,FALSE,"CAPREP1";"ENGJV1",#N/A,FALSE,"CAPREP1"}</definedName>
    <definedName name="wrn.ALL1._4" hidden="1">{"TOTAL1",#N/A,FALSE,"CAPREP1";"CORP1",#N/A,FALSE,"CAPREP1";"INFOSYS1",#N/A,FALSE,"CAPREP1";"PALPARK1",#N/A,FALSE,"CAPREP1";"MAR1",#N/A,FALSE,"CAPREP1";"WILL1",#N/A,FALSE,"CAPREP1";"MORPLNS1",#N/A,FALSE,"CAPREP1";"BUST1",#N/A,FALSE,"CAPREP1";"FSBPI1",#N/A,FALSE,"CAPREP1";"ENGJV1",#N/A,FALSE,"CAPREP1"}</definedName>
    <definedName name="wrn.ALL2." hidden="1">{#N/A,#N/A,FALSE,"DCF";#N/A,#N/A,FALSE,"WACC";#N/A,#N/A,FALSE,"Sales_EBIT";#N/A,#N/A,FALSE,"Capex_Depreciation";#N/A,#N/A,FALSE,"WC";#N/A,#N/A,FALSE,"Interest";#N/A,#N/A,FALSE,"Assumptions"}</definedName>
    <definedName name="wrn.ALL2._1" hidden="1">{"TOTAL2",#N/A,FALSE,"CAPREP1";"CORP2",#N/A,FALSE,"CAPREP1";"INFOSYS2",#N/A,FALSE,"CAPREP1";"PALPARK2",#N/A,FALSE,"CAPREP1";"MAR2",#N/A,FALSE,"CAPREP1";"WILL2",#N/A,FALSE,"CAPREP1";"MORPLNS2",#N/A,FALSE,"CAPREP1";"BUST2",#N/A,FALSE,"CAPREP1";"ENGJV2",#N/A,FALSE,"CAPREP1";"FSBPI2",#N/A,FALSE,"CAPREP1"}</definedName>
    <definedName name="wrn.ALL2._1_1" hidden="1">{"TOTAL2",#N/A,FALSE,"CAPREP1";"CORP2",#N/A,FALSE,"CAPREP1";"INFOSYS2",#N/A,FALSE,"CAPREP1";"PALPARK2",#N/A,FALSE,"CAPREP1";"MAR2",#N/A,FALSE,"CAPREP1";"WILL2",#N/A,FALSE,"CAPREP1";"MORPLNS2",#N/A,FALSE,"CAPREP1";"BUST2",#N/A,FALSE,"CAPREP1";"ENGJV2",#N/A,FALSE,"CAPREP1";"FSBPI2",#N/A,FALSE,"CAPREP1"}</definedName>
    <definedName name="wrn.ALL2._1_1_1" hidden="1">{"TOTAL2",#N/A,FALSE,"CAPREP1";"CORP2",#N/A,FALSE,"CAPREP1";"INFOSYS2",#N/A,FALSE,"CAPREP1";"PALPARK2",#N/A,FALSE,"CAPREP1";"MAR2",#N/A,FALSE,"CAPREP1";"WILL2",#N/A,FALSE,"CAPREP1";"MORPLNS2",#N/A,FALSE,"CAPREP1";"BUST2",#N/A,FALSE,"CAPREP1";"ENGJV2",#N/A,FALSE,"CAPREP1";"FSBPI2",#N/A,FALSE,"CAPREP1"}</definedName>
    <definedName name="wrn.ALL2._1_1_2" hidden="1">{"TOTAL2",#N/A,FALSE,"CAPREP1";"CORP2",#N/A,FALSE,"CAPREP1";"INFOSYS2",#N/A,FALSE,"CAPREP1";"PALPARK2",#N/A,FALSE,"CAPREP1";"MAR2",#N/A,FALSE,"CAPREP1";"WILL2",#N/A,FALSE,"CAPREP1";"MORPLNS2",#N/A,FALSE,"CAPREP1";"BUST2",#N/A,FALSE,"CAPREP1";"ENGJV2",#N/A,FALSE,"CAPREP1";"FSBPI2",#N/A,FALSE,"CAPREP1"}</definedName>
    <definedName name="wrn.ALL2._1_2" hidden="1">{"TOTAL2",#N/A,FALSE,"CAPREP1";"CORP2",#N/A,FALSE,"CAPREP1";"INFOSYS2",#N/A,FALSE,"CAPREP1";"PALPARK2",#N/A,FALSE,"CAPREP1";"MAR2",#N/A,FALSE,"CAPREP1";"WILL2",#N/A,FALSE,"CAPREP1";"MORPLNS2",#N/A,FALSE,"CAPREP1";"BUST2",#N/A,FALSE,"CAPREP1";"ENGJV2",#N/A,FALSE,"CAPREP1";"FSBPI2",#N/A,FALSE,"CAPREP1"}</definedName>
    <definedName name="wrn.ALL2._1_3" hidden="1">{"TOTAL2",#N/A,FALSE,"CAPREP1";"CORP2",#N/A,FALSE,"CAPREP1";"INFOSYS2",#N/A,FALSE,"CAPREP1";"PALPARK2",#N/A,FALSE,"CAPREP1";"MAR2",#N/A,FALSE,"CAPREP1";"WILL2",#N/A,FALSE,"CAPREP1";"MORPLNS2",#N/A,FALSE,"CAPREP1";"BUST2",#N/A,FALSE,"CAPREP1";"ENGJV2",#N/A,FALSE,"CAPREP1";"FSBPI2",#N/A,FALSE,"CAPREP1"}</definedName>
    <definedName name="wrn.ALL2._2" hidden="1">{"TOTAL2",#N/A,FALSE,"CAPREP1";"CORP2",#N/A,FALSE,"CAPREP1";"INFOSYS2",#N/A,FALSE,"CAPREP1";"PALPARK2",#N/A,FALSE,"CAPREP1";"MAR2",#N/A,FALSE,"CAPREP1";"WILL2",#N/A,FALSE,"CAPREP1";"MORPLNS2",#N/A,FALSE,"CAPREP1";"BUST2",#N/A,FALSE,"CAPREP1";"ENGJV2",#N/A,FALSE,"CAPREP1";"FSBPI2",#N/A,FALSE,"CAPREP1"}</definedName>
    <definedName name="wrn.ALL2._2_1" hidden="1">{"TOTAL2",#N/A,FALSE,"CAPREP1";"CORP2",#N/A,FALSE,"CAPREP1";"INFOSYS2",#N/A,FALSE,"CAPREP1";"PALPARK2",#N/A,FALSE,"CAPREP1";"MAR2",#N/A,FALSE,"CAPREP1";"WILL2",#N/A,FALSE,"CAPREP1";"MORPLNS2",#N/A,FALSE,"CAPREP1";"BUST2",#N/A,FALSE,"CAPREP1";"ENGJV2",#N/A,FALSE,"CAPREP1";"FSBPI2",#N/A,FALSE,"CAPREP1"}</definedName>
    <definedName name="wrn.ALL2._2_2" hidden="1">{"TOTAL2",#N/A,FALSE,"CAPREP1";"CORP2",#N/A,FALSE,"CAPREP1";"INFOSYS2",#N/A,FALSE,"CAPREP1";"PALPARK2",#N/A,FALSE,"CAPREP1";"MAR2",#N/A,FALSE,"CAPREP1";"WILL2",#N/A,FALSE,"CAPREP1";"MORPLNS2",#N/A,FALSE,"CAPREP1";"BUST2",#N/A,FALSE,"CAPREP1";"ENGJV2",#N/A,FALSE,"CAPREP1";"FSBPI2",#N/A,FALSE,"CAPREP1"}</definedName>
    <definedName name="wrn.ALL2._3" hidden="1">{"TOTAL2",#N/A,FALSE,"CAPREP1";"CORP2",#N/A,FALSE,"CAPREP1";"INFOSYS2",#N/A,FALSE,"CAPREP1";"PALPARK2",#N/A,FALSE,"CAPREP1";"MAR2",#N/A,FALSE,"CAPREP1";"WILL2",#N/A,FALSE,"CAPREP1";"MORPLNS2",#N/A,FALSE,"CAPREP1";"BUST2",#N/A,FALSE,"CAPREP1";"ENGJV2",#N/A,FALSE,"CAPREP1";"FSBPI2",#N/A,FALSE,"CAPREP1"}</definedName>
    <definedName name="wrn.ALL2._4" hidden="1">{"TOTAL2",#N/A,FALSE,"CAPREP1";"CORP2",#N/A,FALSE,"CAPREP1";"INFOSYS2",#N/A,FALSE,"CAPREP1";"PALPARK2",#N/A,FALSE,"CAPREP1";"MAR2",#N/A,FALSE,"CAPREP1";"WILL2",#N/A,FALSE,"CAPREP1";"MORPLNS2",#N/A,FALSE,"CAPREP1";"BUST2",#N/A,FALSE,"CAPREP1";"ENGJV2",#N/A,FALSE,"CAPREP1";"FSBPI2",#N/A,FALSE,"CAPREP1"}</definedName>
    <definedName name="wrn.all3" hidden="1">{#N/A,#N/A,FALSE,"assumptions";#N/A,#N/A,FALSE,"v_projcy";#N/A,#N/A,FALSE,"tar_proj";#N/A,#N/A,FALSE,"contrib_annual";#N/A,#N/A,FALSE,"Proforma";#N/A,#N/A,FALSE,"purc_97";#N/A,#N/A,FALSE,"syn_purc_97";#N/A,#N/A,FALSE,"pool_97";#N/A,#N/A,FALSE,"syn_pool_97";#N/A,#N/A,FALSE,"pool1_FY2"}</definedName>
    <definedName name="wrn.ALLbutPREMIUM." hidden="1">{#N/A,#N/A,FALSE,"Projections";#N/A,#N/A,FALSE,"AccrDil";#N/A,#N/A,FALSE,"PurchPriMult";#N/A,#N/A,FALSE,"Mults7_13";#N/A,#N/A,FALSE,"Mkt Mults";#N/A,#N/A,FALSE,"Acq Mults";#N/A,#N/A,FALSE,"StockPrices";#N/A,#N/A,FALSE,"Prem Paid";#N/A,#N/A,FALSE,"DCF";#N/A,#N/A,FALSE,"AUTO";#N/A,#N/A,FALSE,"Relative Trading";#N/A,#N/A,FALSE,"Mkt Val";#N/A,#N/A,FALSE,"Acq Val"}</definedName>
    <definedName name="wrn.AllDataPages." hidden="1">{#N/A,#N/A,FALSE,"Balance Sheet";#N/A,#N/A,FALSE,"Income Statement";#N/A,#N/A,FALSE,"Changes in Financial Position"}</definedName>
    <definedName name="wrn.AllModels." hidden="1">{#N/A,#N/A,FALSE,"AD_Purchase";#N/A,#N/A,FALSE,"Credit";#N/A,#N/A,FALSE,"PF Acquisition";#N/A,#N/A,FALSE,"PF Offering"}</definedName>
    <definedName name="wrn.ALLOW._.COST." hidden="1">{"TOTAL",#N/A,TRUE,"DETAIL";"COS",#N/A,TRUE,"DETAIL";"DOMESTIC",#N/A,TRUE,"DETAIL";"DOM TRACK",#N/A,TRUE,"DETAIL";#N/A,#N/A,TRUE,"SHOW";#N/A,#N/A,TRUE,"BALANCE";#N/A,#N/A,TRUE,"NET SALE"}</definedName>
    <definedName name="wrn.America._.Online." hidden="1">{#N/A,#N/A,FALSE,"Intro";#N/A,#N/A,FALSE,"Inc. St.";#N/A,#N/A,FALSE,"CalYear";#N/A,#N/A,FALSE,"FYear";#N/A,#N/A,FALSE,"Subs";#N/A,#N/A,FALSE,"Other Revs";#N/A,#N/A,FALSE,"Deals";#N/A,#N/A,FALSE,"RevsYear";#N/A,#N/A,FALSE,"Balance";#N/A,#N/A,FALSE,"OpCashFlow";#N/A,#N/A,FALSE,"Val.";#N/A,#N/A,FALSE,"DCFVal"}</definedName>
    <definedName name="wrn.Ann_B." hidden="1">{"Ann_B",#N/A,FALSE,"EPF Details - Anx B"}</definedName>
    <definedName name="wrn.Ann_C." hidden="1">{"Ann_c",#N/A,FALSE,"40A(a)-ann C"}</definedName>
    <definedName name="wrn.Ann_D." hidden="1">{"Ann_D",#N/A,FALSE,"ann D"}</definedName>
    <definedName name="wrn.Ann_E." hidden="1">{"Ann_E",#N/A,FALSE,"269SS- ann E"}</definedName>
    <definedName name="wrn.AnnF_A4." hidden="1">{"AnnF_A4",#N/A,FALSE,"269T-ann F"}</definedName>
    <definedName name="wrn.AnnF_GSF." hidden="1">{"Ann_Fgsf",#N/A,FALSE,"269T-ann F"}</definedName>
    <definedName name="wrn.AnnG." hidden="1">{"AnnG",#N/A,FALSE,"Annx G"}</definedName>
    <definedName name="wrn.Annual._.Operating._.Earnings." hidden="1">{"Annual 1996",#N/A,FALSE,"Ann-Op (Mng)";"Annual 1996",#N/A,FALSE,"Ann-Op (Rep)";"Operating Vs. Reported Earnings",#N/A,FALSE,"Rpt-Op Inc"}</definedName>
    <definedName name="wrn.Annual._.Operating._.Earnings._1" hidden="1">{"Annual 1996",#N/A,FALSE,"Ann-Op (Mng)";"Annual 1996",#N/A,FALSE,"Ann-Op (Rep)";"Operating Vs. Reported Earnings",#N/A,FALSE,"Rpt-Op Inc"}</definedName>
    <definedName name="wrn.ANZ._.Report." hidden="1">{#N/A,#N/A,FALSE,"Balance Sheets";#N/A,#N/A,FALSE,"96 Conservative";#N/A,#N/A,FALSE,"96 Possible"}</definedName>
    <definedName name="wrn.AP._.JAPAN." hidden="1">{"AP JAPAN",#N/A,FALSE,"AP JAPAN"}</definedName>
    <definedName name="wrn.APMD." hidden="1">{"Aceset",#N/A,FALSE,"Consol APMD";"Acorp",#N/A,FALSE,"Consol APMD";"APMD",#N/A,FALSE,"Consol APMD";"Aelims",#N/A,FALSE,"Consol APMD";"CTD",#N/A,FALSE,"Consol APMD";"Hurst",#N/A,FALSE,"Consol APMD";"SRDL",#N/A,FALSE,"Consol APMD"}</definedName>
    <definedName name="wrn.Appliance." hidden="1">{"Ceset",#N/A,FALSE,"Consol Appl";"DomApp",#N/A,FALSE,"Consol Appl";"TotalApp",#N/A,FALSE,"Consol Appl"}</definedName>
    <definedName name="wrn.Appropriation." hidden="1">{#N/A,#N/A,FALSE,"Title Sheet";#N/A,#N/A,FALSE,"GMCL A.R.";#N/A,#N/A,FALSE,"P.A.R.(CAP)";#N/A,#N/A,FALSE,"Forecast";#N/A,#N/A,FALSE,"1 Land";#N/A,#N/A,FALSE,"2 Buildings";#N/A,#N/A,FALSE,"3 Machinery and Equipment";#N/A,#N/A,FALSE,"4 Tooling";#N/A,#N/A,FALSE,"5 Operations";#N/A,#N/A,FALSE,"Detail 1";#N/A,#N/A,FALSE,"Detail 2";#N/A,#N/A,FALSE,"Detail 3";#N/A,#N/A,FALSE,"Savings Estimates";#N/A,#N/A,FALSE,"DCF ROI";#N/A,#N/A,FALSE,"Employment Impact";#N/A,#N/A,FALSE,"Environment";#N/A,#N/A,FALSE,"Energy Usage";#N/A,#N/A,FALSE,"Prelimiary DR";#N/A,#N/A,FALSE,"Programable Devices";#N/A,#N/A,FALSE,"Check Off List";#N/A,#N/A,FALSE,"Info"}</definedName>
    <definedName name="wrn.apt1." hidden="1">{#N/A,#N/A,FALSE,"Summary"}</definedName>
    <definedName name="wrn.AQUIROR._.DCF." hidden="1">{"AQUIRORDCF",#N/A,FALSE,"Merger consequences";"Acquirorassns",#N/A,FALSE,"Merger consequences"}</definedName>
    <definedName name="wrn.AR._.comparative." hidden="1">{#N/A,#N/A,FALSE,"ARComp"}</definedName>
    <definedName name="wrn.AR._.ineligible." hidden="1">{#N/A,#N/A,FALSE,"ARIneligble"}</definedName>
    <definedName name="wrn.AR._.Ineligible._.Detail." hidden="1">{#N/A,#N/A,FALSE,"ARieDetail"}</definedName>
    <definedName name="wrn.AR._.past._.due." hidden="1">{#N/A,#N/A,FALSE,"PastDue"}</definedName>
    <definedName name="wrn.AR._.past._.due._.details." hidden="1">{#N/A,#N/A,FALSE,"Pastduedet"}</definedName>
    <definedName name="wrn.AR._.reconciliations." hidden="1">{#N/A,#N/A,FALSE,"Reconciliations"}</definedName>
    <definedName name="wrn.ARAging." hidden="1">{#N/A,#N/A,FALSE,"Agingtrend"}</definedName>
    <definedName name="wrn.ARconcentration." hidden="1">{#N/A,#N/A,FALSE,"ARConcent"}</definedName>
    <definedName name="wrn.ARcontrol." hidden="1">{#N/A,#N/A,FALSE,"ARControl"}</definedName>
    <definedName name="wrn.ARGENTINA." hidden="1">{"ARGENTINA",#N/A,FALSE,"FORCARTA"}</definedName>
    <definedName name="wrn.Asia." hidden="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SDEPART2." hidden="1">{"ASSP5CC",#N/A,FALSE,"PM5CC_95";"ASS5DB",#N/A,FALSE,"PM5DB_95";"ASSP5WB",#N/A,FALSE,"PM5WB_95";"ASSP5WTK",#N/A,FALSE,"PM5WTK_9";"ASSP6B1",#N/A,FALSE,"PM6B1_95";"ASSP6OT",#N/A,FALSE,"PM6OT_95";"ASSP6EM",#N/A,FALSE,"PM6BEM_9";"ASSP6AC",#N/A,FALSE,"PM6BAC_9";"ASSC1AC",#N/A,FALSE,"C1AC_95";"ASSC11CA",#N/A,FALSE,"C11CA_95";"ASSC1EM",#N/A,FALSE,"C1EM_95"}</definedName>
    <definedName name="wrn.Asset_Liability_Management." hidden="1">{#N/A,#N/A,TRUE,"SUMMARY";#N/A,#N/A,TRUE,"Unsettled Deal IO";#N/A,#N/A,TRUE,"Treasury Options";#N/A,#N/A,TRUE,"CMT Floors";#N/A,#N/A,TRUE,"Pipeline";#N/A,#N/A,TRUE,"MBS Deriv";#N/A,#N/A,TRUE,"Swap";#N/A,#N/A,TRUE,"Portfolio";#N/A,#N/A,TRUE,"Portfolio Transfer";#N/A,#N/A,TRUE,"Non-INMC Subs"}</definedName>
    <definedName name="wrn.assumptions." hidden="1">{"baseassum",#N/A,FALSE,"BASEDCF";"bassum2",#N/A,FALSE,"BASEDCF";"hmix",#N/A,FALSE,"BASEDCF"}</definedName>
    <definedName name="wrn.Assumptions._1" hidden="1">{"Assumptions- Economic Assumption",#N/A,FALSE,"Assumptions";"Assumptions - Economic Assumptions 1",#N/A,FALSE,"Assumptions";"Assumptions - Historic data &amp; citywise details",#N/A,FALSE,"Assumptions";"Assumptions - projected DEL growth",#N/A,FALSE,"Assumptions";"Assumptions - Projected DEL growth 1",#N/A,FALSE,"Assumptions";"Assumptions - PCO share to total DEL",#N/A,FALSE,"Assumptions";"Assumptions - PCO share to total DEL 1",#N/A,FALSE,"Assumptions";"Assumptions - 14 cities details",#N/A,FALSE,"Assumptions";"Assumptions - 14 cities details 1",#N/A,FALSE,"Assumptions";"Assumptions - HH subscriber",#N/A,FALSE,"Assumptions";"Assumptions - HH Subscriber 1",#N/A,FALSE,"Assumptions";"Assumptions - PCO share",#N/A,FALSE,"Assumptions";"Assumptions - PCO Share 1",#N/A,FALSE,"Assumptions";"Assumptions - Rentals FSP",#N/A,FALSE,"Assumptions";"Assumptions - Rentals FSP 1",#N/A,FALSE,"Assumptions";"Assumptions  - VAS Revenues",#N/A,FALSE,"Assumptions";"Assumptions - APSTD Segment",#N/A,FALSE,"Assumptions";"Assumptions - Usage decline factor",#N/A,FALSE,"Assumptions";"Assumptions - TTL Usage",#N/A,FALSE,"Assumptions";"Assumptions - Discount on usage",#N/A,FALSE,"Assumptions";"Assumptions - call pattern",#N/A,FALSE,"Assumptions";"Assumptions - Bad Debts",#N/A,FALSE,"Assumptions";"Assumptions - Working Capital",#N/A,FALSE,"Assumptions"}</definedName>
    <definedName name="wrn.ASUMONLY." hidden="1">{"TOTAL1",#N/A,FALSE,"CAPREP1";"TOTAL2",#N/A,FALSE,"CAPREP1"}</definedName>
    <definedName name="wrn.ASUMONLY._1" hidden="1">{"TOTAL1",#N/A,FALSE,"CAPREP1";"TOTAL2",#N/A,FALSE,"CAPREP1"}</definedName>
    <definedName name="wrn.ASUMONLY._1_1" hidden="1">{"TOTAL1",#N/A,FALSE,"CAPREP1";"TOTAL2",#N/A,FALSE,"CAPREP1"}</definedName>
    <definedName name="wrn.ASUMONLY._1_1_1" hidden="1">{"TOTAL1",#N/A,FALSE,"CAPREP1";"TOTAL2",#N/A,FALSE,"CAPREP1"}</definedName>
    <definedName name="wrn.ASUMONLY._1_1_2" hidden="1">{"TOTAL1",#N/A,FALSE,"CAPREP1";"TOTAL2",#N/A,FALSE,"CAPREP1"}</definedName>
    <definedName name="wrn.ASUMONLY._1_2" hidden="1">{"TOTAL1",#N/A,FALSE,"CAPREP1";"TOTAL2",#N/A,FALSE,"CAPREP1"}</definedName>
    <definedName name="wrn.ASUMONLY._1_3" hidden="1">{"TOTAL1",#N/A,FALSE,"CAPREP1";"TOTAL2",#N/A,FALSE,"CAPREP1"}</definedName>
    <definedName name="wrn.ASUMONLY._2" hidden="1">{"TOTAL1",#N/A,FALSE,"CAPREP1";"TOTAL2",#N/A,FALSE,"CAPREP1"}</definedName>
    <definedName name="wrn.ASUMONLY._2_1" hidden="1">{"TOTAL1",#N/A,FALSE,"CAPREP1";"TOTAL2",#N/A,FALSE,"CAPREP1"}</definedName>
    <definedName name="wrn.ASUMONLY._2_2" hidden="1">{"TOTAL1",#N/A,FALSE,"CAPREP1";"TOTAL2",#N/A,FALSE,"CAPREP1"}</definedName>
    <definedName name="wrn.ASUMONLY._3" hidden="1">{"TOTAL1",#N/A,FALSE,"CAPREP1";"TOTAL2",#N/A,FALSE,"CAPREP1"}</definedName>
    <definedName name="wrn.ASUMONLY._4" hidden="1">{"TOTAL1",#N/A,FALSE,"CAPREP1";"TOTAL2",#N/A,FALSE,"CAPREP1"}</definedName>
    <definedName name="wrn.AuºIAI¼a." hidden="1">{#N/A,#N/A,FALSE,"´UA";#N/A,#N/A,FALSE,"´UA";#N/A,#N/A,FALSE,"´UA";#N/A,#N/A,FALSE,"Aa";#N/A,#N/A,FALSE,"4WD"}</definedName>
    <definedName name="wrn.austria." hidden="1">{#N/A,#N/A,FALSE,"DCF comm";#N/A,#N/A,FALSE,"DCF2";#N/A,#N/A,FALSE,"Relief Fr Royalty";#N/A,#N/A,FALSE,"Asset Charges";#N/A,#N/A,FALSE,"Workforce";#N/A,#N/A,FALSE,"WACC Recon"}</definedName>
    <definedName name="wrn.AUTO." hidden="1">{"AUTO",#N/A,FALSE,"SAMPLECC"}</definedName>
    <definedName name="wrn.Auto._.Comp." hidden="1">{#N/A,#N/A,FALSE,"Sheet1"}</definedName>
    <definedName name="wrn.AUTO._1" hidden="1">{"AUTO",#N/A,FALSE,"SAMPLECC"}</definedName>
    <definedName name="wrn.AUTO._1_1" hidden="1">{"AUTO",#N/A,FALSE,"SAMPLECC"}</definedName>
    <definedName name="wrn.AUTO._1_1_1" hidden="1">{"AUTO",#N/A,FALSE,"SAMPLECC"}</definedName>
    <definedName name="wrn.AUTO._1_1_2" hidden="1">{"AUTO",#N/A,FALSE,"SAMPLECC"}</definedName>
    <definedName name="wrn.AUTO._1_2" hidden="1">{"AUTO",#N/A,FALSE,"SAMPLECC"}</definedName>
    <definedName name="wrn.AUTO._1_3" hidden="1">{"AUTO",#N/A,FALSE,"SAMPLECC"}</definedName>
    <definedName name="wrn.AUTO._2" hidden="1">{"AUTO",#N/A,FALSE,"SAMPLECC"}</definedName>
    <definedName name="wrn.AUTO._2_1" hidden="1">{"AUTO",#N/A,FALSE,"SAMPLECC"}</definedName>
    <definedName name="wrn.AUTO._2_2" hidden="1">{"AUTO",#N/A,FALSE,"SAMPLECC"}</definedName>
    <definedName name="wrn.AUTO._3" hidden="1">{"AUTO",#N/A,FALSE,"SAMPLECC"}</definedName>
    <definedName name="wrn.AUTO._4" hidden="1">{"AUTO",#N/A,FALSE,"SAMPLECC"}</definedName>
    <definedName name="wrn.away." hidden="1">{"away stand alones",#N/A,FALSE,"Target"}</definedName>
    <definedName name="wrn.B.SHEET." hidden="1">{#N/A,#N/A,FALSE,"COMICRO";#N/A,#N/A,FALSE,"BALSCH";#N/A,#N/A,FALSE,"GLASS";#N/A,#N/A,FALSE,"DEPRE";#N/A,#N/A,FALSE,"A&amp;MCUR";#N/A,#N/A,FALSE,"AGEANAlysis";#N/A,#N/A,FALSE,"CHECKS";#N/A,#N/A,FALSE,"CHECKS"}</definedName>
    <definedName name="wrn.Back._.Page." hidden="1">{"Back Page",#N/A,FALSE,"Front and Back"}</definedName>
    <definedName name="wrn.Backlog._.summary." hidden="1">{#N/A,#N/A,FALSE,"BacklogCONC"}</definedName>
    <definedName name="wrn.Bad._.debt._.allowance." hidden="1">{#N/A,#N/A,FALSE,"AllowBD"}</definedName>
    <definedName name="wrn.Bad._.Debts." hidden="1">{#N/A,#N/A,FALSE,"Baddebt"}</definedName>
    <definedName name="wrn.BALANCE." hidden="1">{"balance",#N/A,FALSE,"BALANCE"}</definedName>
    <definedName name="wrn.balance._.sheet." hidden="1">{"bs",#N/A,FALSE,"SCF"}</definedName>
    <definedName name="wrn.Balance._.Sheet._.Set." hidden="1">{"Balance Sheet",#N/A,FALSE,"bsheet";"Assets Schedule",#N/A,FALSE,"bsheet";"Notes",#N/A,FALSE,"bsheet";"Abstract",#N/A,FALSE,"bsheet";"Cash Flow",#N/A,FALSE,"bsheet";"groupings",#N/A,FALSE,"bsheet";"Stocks",#N/A,FALSE,"bsheet";"Trial",#N/A,FALSE,"bsheet"}</definedName>
    <definedName name="wrn.Balance._.Sheet._1" hidden="1">{"Balance sheet - BS",#N/A,TRUE,"BS";"Balance Sheet - BS 1",#N/A,TRUE,"BS"}</definedName>
    <definedName name="wrn.barry." hidden="1">{#N/A,#N/A,FALSE,"BS 16";#N/A,#N/A,FALSE,"BS 16-A";#N/A,#N/A,FALSE,"BS 16-B";#N/A,#N/A,FALSE,"BS 16-C";#N/A,#N/A,FALSE,"NAO BS 16";#N/A,#N/A,FALSE,"Attach A (1998 Targets)"}</definedName>
    <definedName name="wrn.baseDEV." hidden="1">{"cover",#N/A,TRUE,"Cover";"pnldet",#N/A,TRUE,"BaseCaseDEV";"pnl",#N/A,TRUE,"BaseCaseDEV";"bil",#N/A,TRUE,"BaseCaseDEV";"tabfi",#N/A,TRUE,"BaseCaseDEV";"ratios",#N/A,TRUE,"BaseCaseDEV";"variab",#N/A,TRUE,"BaseCaseDEV";"inv",#N/A,TRUE,"BaseCaseDEV"}</definedName>
    <definedName name="wrn.Basic._.External." hidden="1">{"INCSTAT",#N/A,FALSE,"Income Stat";"Rev1",#N/A,FALSE,"IPO Revs";"OpEx1",#N/A,FALSE,"Op Expenses";"OpEx2",#N/A,FALSE,"Op Expenses";"Cash Flow",#N/A,FALSE,"Cash Flow";"Bal Sht",#N/A,FALSE,"Bal Sht"}</definedName>
    <definedName name="wrn.Basic._.Report." hidden="1">{#N/A,#N/A,FALSE,"New Depr Sch-150% DB";#N/A,#N/A,FALSE,"Cash Flows RLP";#N/A,#N/A,FALSE,"IRR";#N/A,#N/A,FALSE,"Proforma IS";#N/A,#N/A,FALSE,"Assumptions"}</definedName>
    <definedName name="wrn.basics." hidden="1">{#N/A,#N/A,FALSE,"TSUM";#N/A,#N/A,FALSE,"shares";#N/A,#N/A,FALSE,"earnout";#N/A,#N/A,FALSE,"Heaty";#N/A,#N/A,FALSE,"self-tend";#N/A,#N/A,FALSE,"self-sum"}</definedName>
    <definedName name="wrn.BB." hidden="1">{"P1",#N/A,TRUE,"P1";"P2",#N/A,TRUE,"P2"}</definedName>
    <definedName name="wrn.BEL." hidden="1">{"IS",#N/A,FALSE,"IS";"RPTIS",#N/A,FALSE,"RPTIS";"STATS",#N/A,FALSE,"STATS";"CELL",#N/A,FALSE,"CELL";"BS",#N/A,FALSE,"BS"}</definedName>
    <definedName name="wrn.Bewegungsbilanz." hidden="1">{#N/A,#N/A,FALSE,"Mittelherkunft";#N/A,#N/A,FALSE,"Mittelverwendung"}</definedName>
    <definedName name="wrn.Bilanz." hidden="1">{#N/A,#N/A,FALSE,"Layout Aktiva";#N/A,#N/A,FALSE,"Layout Passiva"}</definedName>
    <definedName name="wrn.blabla." hidden="1">{"eingeklappt",#N/A,FALSE,"TOTAL SHARED";"ausgeklappt",#N/A,FALSE,"TOTAL SHARED"}</definedName>
    <definedName name="wrn.Blue._.Book._.Sections." hidden="1">{#N/A,#N/A,TRUE,"Summary";#N/A,#N/A,TRUE,"Program Scheme";#N/A,#N/A,TRUE,"Assumptions";#N/A,#N/A,TRUE,"Development Budget &amp; Timing";#N/A,#N/A,TRUE,"Cash Flow";#N/A,#N/A,TRUE,"Cash Flow to Debt &amp; Equity"}</definedName>
    <definedName name="wrn.bm" hidden="1">{#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gdanka." hidden="1">{#N/A,#N/A,FALSE,"Assum";#N/A,#N/A,FALSE,"WorkCap";#N/A,#N/A,FALSE,"Capex";#N/A,#N/A,FALSE,"P&amp;L";#N/A,#N/A,FALSE,"BS";#N/A,#N/A,FALSE,"CF";#N/A,#N/A,FALSE,"Value"}</definedName>
    <definedName name="wrn.Book." hidden="1">{"EVA",#N/A,FALSE,"SMT2";#N/A,#N/A,FALSE,"Summary";#N/A,#N/A,FALSE,"Graphs";#N/A,#N/A,FALSE,"4 Panel"}</definedName>
    <definedName name="wrn.book._.budget._.2000." hidden="1">{#N/A,#N/A,FALSE,"Summary Indicator";#N/A,#N/A,FALSE,"summary Pl";"ytd ytg fy",#N/A,FALSE," P&amp;L completo ytd ytg";#N/A,#N/A,FALSE,"Highlights BS ";#N/A,#N/A,FALSE,"CF ";#N/A,#N/A,FALSE,"CAP EMPL";#N/A,#N/A,FALSE,"Demand &amp; ARPU";#N/A,#N/A,FALSE,"TRAFFIC";#N/A,#N/A,FALSE,"Acquisition costs";#N/A,#N/A,FALSE,"OPEX ";#N/A,#N/A,FALSE,"capex";#N/A,#N/A,FALSE,"analisi hc";"monthly pel 1",#N/A,FALSE,"Monthly P&amp;L";"monthly pel 2",#N/A,FALSE,"Monthly P&amp;L";"monthly pel 3",#N/A,FALSE,"Monthly P&amp;L";#N/A,#N/A,FALSE,"Monthly BS";#N/A,#N/A,FALSE,"CF Monthly ";#N/A,#N/A,FALSE,"Domanda";#N/A,#N/A,FALSE,"A.R.P.U.";#N/A,#N/A,FALSE,"monthly traffic key";#N/A,#N/A,FALSE,"OPEXTOT";#N/A,#N/A,FALSE,"OPEX-HQ";#N/A,#N/A,FALSE,"OPEXZON";#N/A,#N/A,FALSE,"HEAD EOP by Month"}</definedName>
    <definedName name="wrn.Book._.Estimate." hidden="1">{#N/A,#N/A,TRUE,"Summary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wrn.BOTH." hidden="1">{"DOLLARS",#N/A,FALSE,"COSTCTR";"MANNING",#N/A,FALSE,"COSTCTR"}</definedName>
    <definedName name="wrn.Both._.Outputs." hidden="1">{"LTV Output",#N/A,FALSE,"Output";"DCR Output",#N/A,FALSE,"Output"}</definedName>
    <definedName name="wrn.BOTH._1" hidden="1">{"DOLLARS",#N/A,FALSE,"COSTCTR";"MANNING",#N/A,FALSE,"COSTCTR"}</definedName>
    <definedName name="wrn.BOTH._1_1" hidden="1">{"DOLLARS",#N/A,FALSE,"COSTCTR";"MANNING",#N/A,FALSE,"COSTCTR"}</definedName>
    <definedName name="wrn.BOTH._1_1_1" hidden="1">{"DOLLARS",#N/A,FALSE,"COSTCTR";"MANNING",#N/A,FALSE,"COSTCTR"}</definedName>
    <definedName name="wrn.BOTH._1_1_2" hidden="1">{"DOLLARS",#N/A,FALSE,"COSTCTR";"MANNING",#N/A,FALSE,"COSTCTR"}</definedName>
    <definedName name="wrn.BOTH._1_2" hidden="1">{"DOLLARS",#N/A,FALSE,"COSTCTR";"MANNING",#N/A,FALSE,"COSTCTR"}</definedName>
    <definedName name="wrn.BOTH._1_3" hidden="1">{"DOLLARS",#N/A,FALSE,"COSTCTR";"MANNING",#N/A,FALSE,"COSTCTR"}</definedName>
    <definedName name="wrn.BOTH._2" hidden="1">{"DOLLARS",#N/A,FALSE,"COSTCTR";"MANNING",#N/A,FALSE,"COSTCTR"}</definedName>
    <definedName name="wrn.BOTH._2_1" hidden="1">{"DOLLARS",#N/A,FALSE,"COSTCTR";"MANNING",#N/A,FALSE,"COSTCTR"}</definedName>
    <definedName name="wrn.BOTH._2_2" hidden="1">{"DOLLARS",#N/A,FALSE,"COSTCTR";"MANNING",#N/A,FALSE,"COSTCTR"}</definedName>
    <definedName name="wrn.BOTH._3" hidden="1">{"DOLLARS",#N/A,FALSE,"COSTCTR";"MANNING",#N/A,FALSE,"COSTCTR"}</definedName>
    <definedName name="wrn.BOTH._4" hidden="1">{"DOLLARS",#N/A,FALSE,"COSTCTR";"MANNING",#N/A,FALSE,"COSTCTR"}</definedName>
    <definedName name="wrn.Boudget2003_5." hidden="1">{#N/A,#N/A,TRUE,"Profit&amp;Loss";#N/A,#N/A,TRUE,"Interest Calculation";#N/A,#N/A,TRUE,"Account Balances";#N/A,#N/A,TRUE,"Key Ratios";#N/A,#N/A,TRUE,"Fees and Trading";#N/A,#N/A,TRUE,"9_T_SAS";#N/A,#N/A,TRUE," new investments";#N/A,#N/A,TRUE,"Headcount"}</definedName>
    <definedName name="wrn.bp." hidden="1">{#N/A,#N/A,TRUE,"TOC";#N/A,#N/A,TRUE,"Summ";#N/A,#N/A,TRUE,"Ownership";#N/A,#N/A,TRUE,"CPM";#N/A,#N/A,TRUE,"Cap_ear";#N/A,#N/A,TRUE,"TRANS_con";#N/A,#N/A,TRUE,"TRANS_min";#N/A,#N/A,TRUE,"control";#N/A,#N/A,TRUE,"DR";#N/A,#N/A,TRUE,"R(f)POL";#N/A,#N/A,TRUE,"hisIS";#N/A,#N/A,TRUE,"hisBS";#N/A,#N/A,TRUE,"ratios";#N/A,#N/A,TRUE,"ecRat1";#N/A,#N/A,TRUE,"ecBS";#N/A,#N/A,TRUE,"ecCBS";#N/A,#N/A,TRUE,"ecIS";#N/A,#N/A,TRUE,"ecCIS"}</definedName>
    <definedName name="wrn.BP._.print." hidden="1">{#N/A,#N/A,FALSE,"BANNERS";#N/A,#N/A,FALSE,"Market";#N/A,#N/A,FALSE,"Tel Rev";#N/A,#N/A,FALSE,"Revenues IOL";#N/A,#N/A,FALSE,"Invest";#N/A,#N/A,FALSE,"Op Cost1";#N/A,#N/A,FALSE,"Op Cost2";#N/A,#N/A,FALSE,"Oth_&amp;_Tot_Revenues";#N/A,#N/A,FALSE,"Fin Mod";#N/A,#N/A,FALSE,"FinMod_RoW";#N/A,#N/A,FALSE,"P&amp;E Burocrat";#N/A,#N/A,FALSE,"cash flow"}</definedName>
    <definedName name="wrn.BPGUIDE." hidden="1">{#N/A,#N/A,FALSE,"Sched1";#N/A,#N/A,FALSE,"Sched2";#N/A,#N/A,FALSE,"Sched2A";#N/A,#N/A,FALSE,"Sched3";#N/A,#N/A,FALSE,"Sched4";#N/A,#N/A,FALSE,"Sched4A";#N/A,#N/A,FALSE,"Sched4b";#N/A,#N/A,FALSE,"Sched5";#N/A,#N/A,FALSE,"Sched6";#N/A,#N/A,FALSE,"Sched7";#N/A,#N/A,FALSE,"Sched8";#N/A,#N/A,FALSE,"Sched10";#N/A,#N/A,FALSE,"Sched11";#N/A,#N/A,FALSE,"SchedX";#N/A,#N/A,FALSE,"Sched13";#N/A,#N/A,FALSE,"Sched13A";#N/A,#N/A,FALSE,"Sched13B";#N/A,#N/A,FALSE,"Sched13C";#N/A,#N/A,FALSE,"Sched13D";#N/A,#N/A,FALSE,"Sched14";#N/A,#N/A,FALSE,"Sched14A";#N/A,#N/A,FALSE,"Sched15";#N/A,#N/A,FALSE,"Sched16";#N/A,#N/A,FALSE,"Sched17";#N/A,#N/A,FALSE,"Sched18";#N/A,#N/A,FALSE,"Sched19"}</definedName>
    <definedName name="wrn.BPI." hidden="1">{"BPI1",#N/A,FALSE,"CAPREP1";"BPI2",#N/A,FALSE,"CAPREP1"}</definedName>
    <definedName name="wrn.BPI._1" hidden="1">{"BPI1",#N/A,FALSE,"CAPREP1";"BPI2",#N/A,FALSE,"CAPREP1"}</definedName>
    <definedName name="wrn.BPI._1_1" hidden="1">{"BPI1",#N/A,FALSE,"CAPREP1";"BPI2",#N/A,FALSE,"CAPREP1"}</definedName>
    <definedName name="wrn.BPI._1_1_1" hidden="1">{"BPI1",#N/A,FALSE,"CAPREP1";"BPI2",#N/A,FALSE,"CAPREP1"}</definedName>
    <definedName name="wrn.BPI._1_1_2" hidden="1">{"BPI1",#N/A,FALSE,"CAPREP1";"BPI2",#N/A,FALSE,"CAPREP1"}</definedName>
    <definedName name="wrn.BPI._1_2" hidden="1">{"BPI1",#N/A,FALSE,"CAPREP1";"BPI2",#N/A,FALSE,"CAPREP1"}</definedName>
    <definedName name="wrn.BPI._1_3" hidden="1">{"BPI1",#N/A,FALSE,"CAPREP1";"BPI2",#N/A,FALSE,"CAPREP1"}</definedName>
    <definedName name="wrn.BPI._2" hidden="1">{"BPI1",#N/A,FALSE,"CAPREP1";"BPI2",#N/A,FALSE,"CAPREP1"}</definedName>
    <definedName name="wrn.BPI._2_1" hidden="1">{"BPI1",#N/A,FALSE,"CAPREP1";"BPI2",#N/A,FALSE,"CAPREP1"}</definedName>
    <definedName name="wrn.BPI._2_2" hidden="1">{"BPI1",#N/A,FALSE,"CAPREP1";"BPI2",#N/A,FALSE,"CAPREP1"}</definedName>
    <definedName name="wrn.BPI._3" hidden="1">{"BPI1",#N/A,FALSE,"CAPREP1";"BPI2",#N/A,FALSE,"CAPREP1"}</definedName>
    <definedName name="wrn.BPI._4" hidden="1">{"BPI1",#N/A,FALSE,"CAPREP1";"BPI2",#N/A,FALSE,"CAPREP1"}</definedName>
    <definedName name="wrn.BRAZAUTO." hidden="1">{"BRAZAUTO",#N/A,FALSE,"FORCARTA"}</definedName>
    <definedName name="wrn.brian." hidden="1">{#N/A,#N/A,FALSE,"output";#N/A,#N/A,FALSE,"contrib";#N/A,#N/A,FALSE,"profile";#N/A,#N/A,FALSE,"comps"}</definedName>
    <definedName name="wrn.BRIDGE._.REPORTS." hidden="1">{"ENLARGED",#N/A,FALSE,"Bridge";"CALCULATIONS",#N/A,FALSE,"Bridge"}</definedName>
    <definedName name="wrn.Brief." hidden="1">{#N/A,#N/A,TRUE,"Summary";#N/A,#N/A,TRUE,"Balance Sheet";#N/A,#N/A,TRUE,"P &amp; L";#N/A,#N/A,TRUE,"Fixed Assets";#N/A,#N/A,TRUE,"Cash Flows"}</definedName>
    <definedName name="wrn.BROWAR_KRAKOW." hidden="1">{#N/A,#N/A,FALSE,"TOC";#N/A,#N/A,FALSE,"summ";#N/A,#N/A,FALSE,"Macro";#N/A,#N/A,FALSE,"MarketAnalysis";#N/A,#N/A,FALSE,"DCF";#N/A,#N/A,FALSE,"assump";#N/A,#N/A,FALSE,"P&amp;L";#N/A,#N/A,FALSE,"BS";#N/A,#N/A,FALSE,"CF";#N/A,#N/A,FALSE,"ratios";#N/A,#N/A,FALSE,"costs";#N/A,#N/A,FALSE,"Fixed assets";#N/A,#N/A,FALSE,"CAPM";#N/A,#N/A,FALSE,"R(f)POL";#N/A,#N/A,FALSE,"M&amp;E summary";#N/A,#N/A,FALSE,"M&amp;E detail"}</definedName>
    <definedName name="wrn.bs.com." hidden="1">{#N/A,#N/A,FALSE,"Summary (A)";#N/A,#N/A,FALSE,"DCF (B-1)";#N/A,#N/A,FALSE,"WACC (B-2)";#N/A,#N/A,FALSE,"Web Comps (B-3)";#N/A,#N/A,FALSE,"Web Approach (C-1)";#N/A,#N/A,FALSE,"Recnt Trans (D)";#N/A,#N/A,FALSE,"Inc. Stmt Scen 1(E-1,E-2)";#N/A,#N/A,FALSE,"Fixed Assets (E-3)";#N/A,#N/A,FALSE,"Venture Cap (F)";#N/A,#N/A,FALSE,"Control (G)"}</definedName>
    <definedName name="wrn.bs1." hidden="1">{"bs",#N/A,FALSE,"BS";"pl",#N/A,FALSE,"PL"}</definedName>
    <definedName name="wrn.bsall." hidden="1">{"bs",#N/A,FALSE,"BS";"pl",#N/A,FALSE,"PL";"res",#N/A,FALSE,"S.CAP,RES";"loans",#N/A,FALSE,"Loans";"inv",#N/A,FALSE,"C.Assets";"fa",#N/A,FALSE,"F.Assets";"ca",#N/A,FALSE,"C.Assets";"cl",#N/A,FALSE,"CL,Sales,Income";"ovh",#N/A,FALSE,"OVH"}</definedName>
    <definedName name="wrn.BSandPL." hidden="1">{"ss1",#N/A,FALSE,"SS1";"ss2",#N/A,FALSE,"SS2"}</definedName>
    <definedName name="wrn.BSAnnualModel." hidden="1">{"BSAnnualModel",#N/A,FALSE,"BS"}</definedName>
    <definedName name="wrn.bscch." hidden="1">{#N/A,#N/A,FALSE,"bs"}</definedName>
    <definedName name="wrn.bscch._1" hidden="1">{#N/A,#N/A,FALSE,"bs"}</definedName>
    <definedName name="wrn.Budget._.sheets." hidden="1">{"4T4XE PAGE 1",#N/A,FALSE,"4T4XE WI";"4T4XE 3RD PAGE",#N/A,FALSE,"4T4XE WI";"5.7L PAGE 1",#N/A,FALSE,"5.7L SE";"5.7L 3RD PAGE",#N/A,FALSE,"5.7L SE";"5.7LG3 3RD PAGE",#N/A,FALSE,"5.7LG3 SE";"5.7LG3 1ST PAGE",#N/A,FALSE,"5.7LG3 SE";"5.3L 3RD PAGE",#N/A,FALSE,"5.3L SE";"5.3L PAGE 1",#N/A,FALSE,"5.3L SE";"5.0L 3RD PAGE",#N/A,FALSE,"5.0L SE";"5.0 L PAGE 1",#N/A,FALSE,"5.0L SE";"PRINT 1 PAGE",#N/A,FALSE,"4.8L SE";"PRINT 3 PAGES",#N/A,FALSE,"4.8L SE"}</definedName>
    <definedName name="wrn.Budget2000." hidden="1">{#N/A,#N/A,FALSE,"Title";#N/A,#N/A,FALSE,"Corp b sheet";#N/A,#N/A,FALSE,"MODIFIED Pl";#N/A,#N/A,FALSE,"Balance Sheet";#N/A,#N/A,FALSE,"Profit and Loss";#N/A,#N/A,FALSE,"Supplement info";#N/A,#N/A,FALSE,"Cashflow";#N/A,#N/A,FALSE,"Asspc Co - Inv Schedule";#N/A,#N/A,FALSE,"kpi"}</definedName>
    <definedName name="wrn.Budget2000._1" hidden="1">{#N/A,#N/A,FALSE,"Title";#N/A,#N/A,FALSE,"Corp b sheet";#N/A,#N/A,FALSE,"MODIFIED Pl";#N/A,#N/A,FALSE,"Balance Sheet";#N/A,#N/A,FALSE,"Profit and Loss";#N/A,#N/A,FALSE,"Supplement info";#N/A,#N/A,FALSE,"Cashflow";#N/A,#N/A,FALSE,"Asspc Co - Inv Schedule";#N/A,#N/A,FALSE,"kpi"}</definedName>
    <definedName name="wrn.BUDŻET." hidden="1">{"CONT",#N/A,TRUE,"CONT";"WYKRESY",#N/A,TRUE,"WYKRESY";"CONT_RACH_M",#N/A,TRUE,"CONTRACH_M";"RACH_WYK_PLAN_M",#N/A,TRUE,"CONTRACH_M";"CONT_RACH_N",#N/A,TRUE,"CONTRACH_N";"RACH_WYK_PLAN_N",#N/A,TRUE,"CONTRACH_N";"CONT_BILANS_PROSTY",#N/A,TRUE,"CONTBILANS";"CONT_CF",#N/A,TRUE,"CONTFL0WS";"CONT_C_I",#N/A,TRUE,"CONT_S+I";"CON_MARZ",#N/A,TRUE,"CONMARŻ";"CON_MARZ_N",#N/A,TRUE,"CONMARŻ";"CONT_INW",#N/A,TRUE,"CONTINWEST"}</definedName>
    <definedName name="wrn.builder_fs." hidden="1">{"avgbs",#N/A,FALSE,"builder_fs";"is",#N/A,FALSE,"builder_fs";"opexps",#N/A,FALSE,"builder_fs"}</definedName>
    <definedName name="wrn.Buildups." hidden="1">{"ACQ",#N/A,FALSE,"ACQUISITIONS";"ACQF",#N/A,FALSE,"ACQUISITIONS";"PF",#N/A,FALSE,"PROYECTOVILA";"PV",#N/A,FALSE,"PROYECTOVILA";"Fee Dev",#N/A,FALSE,"DEVELOPMENT GROWTH";"gd",#N/A,FALSE,"DEVELOPMENT GROWTH"}</definedName>
    <definedName name="wrn.bullshit1." hidden="1">{#N/A,#N/A,FALSE,"Sheet1";#N/A,#N/A,FALSE,"Summary";#N/A,#N/A,FALSE,"proj1";#N/A,#N/A,FALSE,"proj2"}</definedName>
    <definedName name="wrn.BUNKERS." hidden="1">{#N/A,#N/A,FALSE,"End";#N/A,#N/A,FALSE,"Env";#N/A,#N/A,FALSE,"Hig";#N/A,#N/A,FALSE,"Lea";#N/A,#N/A,FALSE,"Nav";#N/A,#N/A,FALSE,"Pat";#N/A,#N/A,FALSE,"Pio";#N/A,#N/A,FALSE,"Sea";#N/A,#N/A,FALSE,"Tra";#N/A,#N/A,FALSE,"Rat";#N/A,#N/A,FALSE,"Sta";#N/A,#N/A,FALSE,"SSE";#N/A,#N/A,FALSE,"Sun";#N/A,#N/A,FALSE,"Cau"}</definedName>
    <definedName name="wrn.BUST." hidden="1">{"BUST1",#N/A,FALSE,"CAPREP1";"BUST2",#N/A,FALSE,"CAPREP1"}</definedName>
    <definedName name="wrn.BUST._1" hidden="1">{"BUST1",#N/A,FALSE,"CAPREP1";"BUST2",#N/A,FALSE,"CAPREP1"}</definedName>
    <definedName name="wrn.BUST._1_1" hidden="1">{"BUST1",#N/A,FALSE,"CAPREP1";"BUST2",#N/A,FALSE,"CAPREP1"}</definedName>
    <definedName name="wrn.BUST._1_1_1" hidden="1">{"BUST1",#N/A,FALSE,"CAPREP1";"BUST2",#N/A,FALSE,"CAPREP1"}</definedName>
    <definedName name="wrn.BUST._1_1_2" hidden="1">{"BUST1",#N/A,FALSE,"CAPREP1";"BUST2",#N/A,FALSE,"CAPREP1"}</definedName>
    <definedName name="wrn.BUST._1_2" hidden="1">{"BUST1",#N/A,FALSE,"CAPREP1";"BUST2",#N/A,FALSE,"CAPREP1"}</definedName>
    <definedName name="wrn.BUST._1_3" hidden="1">{"BUST1",#N/A,FALSE,"CAPREP1";"BUST2",#N/A,FALSE,"CAPREP1"}</definedName>
    <definedName name="wrn.BUST._2" hidden="1">{"BUST1",#N/A,FALSE,"CAPREP1";"BUST2",#N/A,FALSE,"CAPREP1"}</definedName>
    <definedName name="wrn.BUST._2_1" hidden="1">{"BUST1",#N/A,FALSE,"CAPREP1";"BUST2",#N/A,FALSE,"CAPREP1"}</definedName>
    <definedName name="wrn.BUST._2_2" hidden="1">{"BUST1",#N/A,FALSE,"CAPREP1";"BUST2",#N/A,FALSE,"CAPREP1"}</definedName>
    <definedName name="wrn.BUST._3" hidden="1">{"BUST1",#N/A,FALSE,"CAPREP1";"BUST2",#N/A,FALSE,"CAPREP1"}</definedName>
    <definedName name="wrn.BUST._4" hidden="1">{"BUST1",#N/A,FALSE,"CAPREP1";"BUST2",#N/A,FALSE,"CAPREP1"}</definedName>
    <definedName name="wrn.BUSTNY." hidden="1">{"BUSTNY1",#N/A,FALSE,"CAPREP1";"BUSTNY2",#N/A,FALSE,"CAPREP1"}</definedName>
    <definedName name="wrn.BUSTNY._1" hidden="1">{"BUSTNY1",#N/A,FALSE,"CAPREP1";"BUSTNY2",#N/A,FALSE,"CAPREP1"}</definedName>
    <definedName name="wrn.BUSTNY._1_1" hidden="1">{"BUSTNY1",#N/A,FALSE,"CAPREP1";"BUSTNY2",#N/A,FALSE,"CAPREP1"}</definedName>
    <definedName name="wrn.BUSTNY._1_1_1" hidden="1">{"BUSTNY1",#N/A,FALSE,"CAPREP1";"BUSTNY2",#N/A,FALSE,"CAPREP1"}</definedName>
    <definedName name="wrn.BUSTNY._1_1_2" hidden="1">{"BUSTNY1",#N/A,FALSE,"CAPREP1";"BUSTNY2",#N/A,FALSE,"CAPREP1"}</definedName>
    <definedName name="wrn.BUSTNY._1_2" hidden="1">{"BUSTNY1",#N/A,FALSE,"CAPREP1";"BUSTNY2",#N/A,FALSE,"CAPREP1"}</definedName>
    <definedName name="wrn.BUSTNY._1_3" hidden="1">{"BUSTNY1",#N/A,FALSE,"CAPREP1";"BUSTNY2",#N/A,FALSE,"CAPREP1"}</definedName>
    <definedName name="wrn.BUSTNY._2" hidden="1">{"BUSTNY1",#N/A,FALSE,"CAPREP1";"BUSTNY2",#N/A,FALSE,"CAPREP1"}</definedName>
    <definedName name="wrn.BUSTNY._2_1" hidden="1">{"BUSTNY1",#N/A,FALSE,"CAPREP1";"BUSTNY2",#N/A,FALSE,"CAPREP1"}</definedName>
    <definedName name="wrn.BUSTNY._2_2" hidden="1">{"BUSTNY1",#N/A,FALSE,"CAPREP1";"BUSTNY2",#N/A,FALSE,"CAPREP1"}</definedName>
    <definedName name="wrn.BUSTNY._3" hidden="1">{"BUSTNY1",#N/A,FALSE,"CAPREP1";"BUSTNY2",#N/A,FALSE,"CAPREP1"}</definedName>
    <definedName name="wrn.BUSTNY._4" hidden="1">{"BUSTNY1",#N/A,FALSE,"CAPREP1";"BUSTNY2",#N/A,FALSE,"CAPREP1"}</definedName>
    <definedName name="wrn.caam." hidden="1">{#N/A,#N/A,FALSE,"Graphiques A.M."}</definedName>
    <definedName name="wrn.CALL._.SUCCESS._.RATE." hidden="1">{#N/A,#N/A,TRUE,"TOTALS";#N/A,#N/A,TRUE,"ROUTES"}</definedName>
    <definedName name="wrn.Cananwill._.AE._.Detailed._.Report." hidden="1">{#N/A,#N/A,FALSE,"AE detail rpt"}</definedName>
    <definedName name="wrn.Cananwill._.AE._.Summary._.Report." hidden="1">{#N/A,#N/A,FALSE,"AE summary rpt";#N/A,#N/A,FALSE,"CopySummary";#N/A,#N/A,FALSE,"CopySummary"}</definedName>
    <definedName name="wrn.CapEx." hidden="1">{"CapEx1",#N/A,FALSE,"Capex";"CapEx2",#N/A,FALSE,"Capex";"CapEx4",#N/A,FALSE,"Capex";"CapEx6",#N/A,FALSE,"Capex";"CapEx8",#N/A,FALSE,"Capex";"CapEx10",#N/A,FALSE,"Capex";"CapEx12",#N/A,FALSE,"Capex";"CapEx14",#N/A,FALSE,"Capex";"CapEx16",#N/A,FALSE,"Capex";"CapEx18",#N/A,FALSE,"Capex"}</definedName>
    <definedName name="wrn.Capex._.Summary."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rn.Capex._.Summary._1" hidden="1">{"Capex Summary - Access - Switch-Transmission",#N/A,TRUE,"Capex-Summary";"Capex Summary - Access-Switch-Summary 1",#N/A,TRUE,"Capex-Summary";"Capex-Summary - other fixed capex",#N/A,TRUE,"Capex-Summary";"Capex Summary - Other fixed Capex 1",#N/A,TRUE,"Capex-Summary";"Capex Summary - summary of network cost",#N/A,TRUE,"Capex-Summary";"Capex Summary - Summary of network cost 1",#N/A,TRUE,"Capex-Summary"}</definedName>
    <definedName name="wrn.Capital._.Plan." hidden="1">{#N/A,#N/A,TRUE,"CorpRBC";#N/A,#N/A,TRUE,"G&amp;RAAPEq";#N/A,#N/A,TRUE,"DblLvg";#N/A,#N/A,TRUE,"BalanceSheet";#N/A,#N/A,TRUE,"JPMC Bank";#N/A,#N/A,TRUE,"CMB_USA";#N/A,#N/A,TRUE,"SubInc&amp;Div";#N/A,#N/A,TRUE,"JPMC Bank Earn";#N/A,#N/A,TRUE,"G&amp;RAAPEqUSA";#N/A,#N/A,TRUE,"Capital Tables";#N/A,#N/A,TRUE,"VC Regs";#N/A,#N/A,TRUE,"Equity Info "}</definedName>
    <definedName name="wrn.capital._.schedules." hidden="1">{"rf19",#N/A,FALSE,"RF19";"rf20",#N/A,FALSE,"RF20";"rf20a",#N/A,FALSE,"RF20A";"rf21",#N/A,FALSE,"RF21";"rf21a",#N/A,FALSE,"RF21A";"rf21b",#N/A,FALSE,"RF21B";"rf22",#N/A,FALSE,"RF22";"rf22a",#N/A,FALSE,"RF22A";"rf22b",#N/A,FALSE,"RF22B"}</definedName>
    <definedName name="wrn.Cardiovasculars." hidden="1">{#N/A,#N/A,FALSE,"Card";#N/A,#N/A,FALSE,"Prav";#N/A,#N/A,FALSE,"Irbe";#N/A,#N/A,FALSE,"Plavix";#N/A,#N/A,FALSE,"Capt";#N/A,#N/A,FALSE,"Fosi"}</definedName>
    <definedName name="wrn.Carter." hidden="1">{#N/A,#N/A,FALSE,"Highlights";#N/A,#N/A,FALSE,"Income";#N/A,#N/A,FALSE,"Revenue";#N/A,#N/A,FALSE,"Expenses";#N/A,#N/A,FALSE,"Provisions";#N/A,#N/A,FALSE,"Income % of Revenue";#N/A,#N/A,FALSE,"Comp % of Revenue";#N/A,#N/A,FALSE,"DBNA ROE";#N/A,#N/A,FALSE,"ROE by Product"}</definedName>
    <definedName name="wrn.Carter._1" hidden="1">{#N/A,#N/A,FALSE,"Highlights";#N/A,#N/A,FALSE,"Income";#N/A,#N/A,FALSE,"Revenue";#N/A,#N/A,FALSE,"Expenses";#N/A,#N/A,FALSE,"Provisions";#N/A,#N/A,FALSE,"Income % of Revenue";#N/A,#N/A,FALSE,"Comp % of Revenue";#N/A,#N/A,FALSE,"DBNA ROE";#N/A,#N/A,FALSE,"ROE by Product"}</definedName>
    <definedName name="wrn.cash." hidden="1">{"assumption cash",#N/A,TRUE,"Merger";"has gets cash",#N/A,TRUE,"Merger";"accretion dilution",#N/A,TRUE,"Merger";"comparison credit stats",#N/A,TRUE,"Merger";"pf credit stats",#N/A,TRUE,"Merger";"pf sheets",#N/A,TRUE,"Merger"}</definedName>
    <definedName name="wrn.Cash._.Flow." hidden="1">{#N/A,#N/A,FALSE,"Layout Cash Flow"}</definedName>
    <definedName name="wrn.Cash._.Flow._.Anal." hidden="1">{"CF",#N/A,FALSE,"Cash Flow";"RET",#N/A,FALSE,"Returns";"NPV",#N/A,FALSE,"Values";"ASMPT",#N/A,FALSE,"Assumptions"}</definedName>
    <definedName name="wrn.Cash._.Flow._.Analysis." hidden="1">{"CF",#N/A,FALSE,"Cash Flow";"RET",#N/A,FALSE,"Returns";"NPV",#N/A,FALSE,"Values";"ASMPT",#N/A,FALSE,"Assumptions"}</definedName>
    <definedName name="wrn.Cash._.Flow._.Report." hidden="1">{#N/A,#N/A,FALSE,"Total_LAAM_w_Acct_Changes";#N/A,#N/A,FALSE,"Compare CY";#N/A,#N/A,FALSE,"Argentina";#N/A,#N/A,FALSE,"Brazil";#N/A,#N/A,FALSE,"Uruguay";#N/A,#N/A,FALSE,"Plan_Chevrolet";#N/A,#N/A,FALSE,"Chile";#N/A,#N/A,FALSE,"Colombia";#N/A,#N/A,FALSE,"Venezuela";#N/A,#N/A,FALSE,"Peru";#N/A,#N/A,FALSE,"OBB";#N/A,#N/A,FALSE,"Ecuador";#N/A,#N/A,FALSE,"Chevy_Plan";#N/A,#N/A,FALSE,"Kenya";#N/A,#N/A,FALSE,"IPC";#N/A,#N/A,FALSE,"MEDC"}</definedName>
    <definedName name="wrn.Cash._.Flow._.Statement." hidden="1">{"CashPrintArea",#N/A,FALSE,"Cash (c)"}</definedName>
    <definedName name="wrn.cash.both" hidden="1">{"CF",#N/A,FALSE,"Cash Flow";"RET",#N/A,FALSE,"Returns";"NPV",#N/A,FALSE,"Values";"ASMPT",#N/A,FALSE,"Assumptions"}</definedName>
    <definedName name="wrn.cash.retail" hidden="1">{"CF",#N/A,FALSE,"Cash Flow";"RET",#N/A,FALSE,"Returns";"NPV",#N/A,FALSE,"Values";"ASMPT",#N/A,FALSE,"Assumptions"}</definedName>
    <definedName name="wrn.Cashflow."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wrn.Cashflow._1" hidden="1">{"Cash flow - inflow &amp; outflow",#N/A,TRUE,"Cashflow";"Cash flow - inflow &amp; outflow 1",#N/A,TRUE,"Cashflow";"Cash flow - peak negative cash flow",#N/A,TRUE,"Cashflow";"Cash flow - peak negative cash flow 1",#N/A,TRUE,"Cashflow";"Cash flow - Financing Plan",#N/A,TRUE,"Cashflow";"Cash flow - Financing Plan 1",#N/A,TRUE,"Cashflow";"Cash flow - Means of Finance",#N/A,TRUE,"Cashflow";"Cash flow - Means of finance 1",#N/A,TRUE,"Cashflow"}</definedName>
    <definedName name="wrn.CEA._.Budget._.months._.sterling."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months._.sterling._1" hidden="1">{"CEA Group Budget months only sterling",#N/A,TRUE,"Profit and Loss";"CEA Group Budget months only sterling",#N/A,TRUE,"Firm capex";"CEA Group Budget months only sterling",#N/A,TRUE,"Gross profit analysis";"CEA Group Budget months only sterling",#N/A,TRUE,"Cashflow";"CEA Group Budget months only sterling",#N/A,TRUE,"Balance Sheet"}</definedName>
    <definedName name="wrn.CEA._.Budget._.years._.sterling."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sterling._1" hidden="1">{"CEA Group Budget years sterling",#N/A,TRUE,"Profit and Loss";"CEA Group Budget years sterling",#N/A,TRUE,"Firm capex";"CEA Group Budget years sterling",#N/A,TRUE,"Gross profit analysis";"CEA Group Budget years sterling",#N/A,TRUE,"Cashflow";"CEA Group Budget years sterling",#N/A,TRUE,"Balance Sheet"}</definedName>
    <definedName name="wrn.CEA._.Budget._.years._.USD." hidden="1">{"CEA Group Budget years USD",#N/A,TRUE,"Profit and Loss";"CEA Group Budget years USD",#N/A,TRUE,"Firm capex";"CEA Group Budget years USD",#N/A,TRUE,"Gross profit analysis";"CEA Group Budget years USD",#N/A,TRUE,"Cashflow";"CEA Group Budget years USD",#N/A,TRUE,"Balance Sheet"}</definedName>
    <definedName name="wrn.CEA._.Budget._.years._.USD._1" hidden="1">{"CEA Group Budget years USD",#N/A,TRUE,"Profit and Loss";"CEA Group Budget years USD",#N/A,TRUE,"Firm capex";"CEA Group Budget years USD",#N/A,TRUE,"Gross profit analysis";"CEA Group Budget years USD",#N/A,TRUE,"Cashflow";"CEA Group Budget years USD",#N/A,TRUE,"Balance Sheet"}</definedName>
    <definedName name="wrn.CEA._.Group._.budget._.months._.USD." hidden="1">{"CEA Group budget months USD",#N/A,TRUE,"Profit and Loss";"CEA Group budget months USD",#N/A,TRUE,"Firm capex";"CEA Group budget months USD",#N/A,TRUE,"Gross profit analysis";"CEA Group budget months USD",#N/A,TRUE,"Cashflow";"CEA Group budget months USD",#N/A,TRUE,"Balance Sheet"}</definedName>
    <definedName name="wrn.CEA._.Group._.budget._.months._.USD._1" hidden="1">{"CEA Group budget months USD",#N/A,TRUE,"Profit and Loss";"CEA Group budget months USD",#N/A,TRUE,"Firm capex";"CEA Group budget months USD",#N/A,TRUE,"Gross profit analysis";"CEA Group budget months USD",#N/A,TRUE,"Cashflow";"CEA Group budget months USD",#N/A,TRUE,"Balance Sheet"}</definedName>
    <definedName name="wrn.CEGH._.Budget._.months._.sterling."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sterling._1" hidden="1">{"CEGH Group Budget months only sterling",#N/A,TRUE,"Profit and Loss";"CEGH Group Budget months only sterling",#N/A,TRUE,"Firm capex";"CEGH Group Budget months only sterling",#N/A,TRUE,"Gross profit analysis";"CEGH Group Budget months only sterling",#N/A,TRUE,"Cashflow";"CEGH Group Budget months only sterling",#N/A,TRUE,"Balance Sheet"}</definedName>
    <definedName name="wrn.CEGH._.Budget._.months._.USD."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months._.USD._1" hidden="1">{"CEGH Budget months only in USD",#N/A,TRUE,"Profit and Loss";"CEGH Budget months only in USD",#N/A,TRUE,"Firm capex";"CEGH Budget months only in USD",#N/A,TRUE,"Gross profit analysis";"CEGH Budget months only in USD",#N/A,TRUE,"Cashflow";"CEGH Budget months only in USD",#N/A,TRUE,"Balance Sheet"}</definedName>
    <definedName name="wrn.CEGH._.Budget._.years._.sterling."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sterling._1" hidden="1">{"CEGH Group Budget years sterling",#N/A,TRUE,"Profit and Loss";"CEGH Group Budget years sterling",#N/A,TRUE,"Firm capex";"CEGH Group Budget years sterling",#N/A,TRUE,"Gross profit analysis";"CEGH Group Budget years sterling",#N/A,TRUE,"Cashflow";"CEGH Group Budget years sterling",#N/A,TRUE,"Balance Sheet"}</definedName>
    <definedName name="wrn.CEGh._.Budget._.years._.USD." hidden="1">{"CEGH Budget years USD",#N/A,TRUE,"Profit and Loss";"CEGH Budget years USD",#N/A,TRUE,"Firm capex";"CEGH Budget years USD",#N/A,TRUE,"Gross profit analysis";"CEGH Budget years USD",#N/A,TRUE,"Cashflow";"CEGH Budget years USD",#N/A,TRUE,"Balance Sheet"}</definedName>
    <definedName name="wrn.CEGh._.Budget._.years._.USD._1" hidden="1">{"CEGH Budget years USD",#N/A,TRUE,"Profit and Loss";"CEGH Budget years USD",#N/A,TRUE,"Firm capex";"CEGH Budget years USD",#N/A,TRUE,"Gross profit analysis";"CEGH Budget years USD",#N/A,TRUE,"Cashflow";"CEGH Budget years USD",#N/A,TRUE,"Balance Sheet"}</definedName>
    <definedName name="wrn.CEGH._.sub._.group._.months._.sterling."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sterling._1" hidden="1">{"CEGH sub-group budget months only sterling",#N/A,TRUE,"Profit and Loss";"CEGH sub-group budget months only sterling",#N/A,TRUE,"Firm capex";"CEGH sub-group budget months only sterling",#N/A,TRUE,"Cashflow";"CEGH sub-group budget months only sterling",#N/A,TRUE,"Balance Sheet"}</definedName>
    <definedName name="wrn.CEGH._.sub._.group._.months._.USD." hidden="1">{"CEGH sub group months USD",#N/A,TRUE,"Profit and Loss";"CEGH sub group months USD",#N/A,TRUE,"Firm capex";"CEGH sub group months USD",#N/A,TRUE,"Cashflow";"CEGH sub group months USD",#N/A,TRUE,"Balance Sheet"}</definedName>
    <definedName name="wrn.CEGH._.sub._.group._.months._.USD._1" hidden="1">{"CEGH sub group months USD",#N/A,TRUE,"Profit and Loss";"CEGH sub group months USD",#N/A,TRUE,"Firm capex";"CEGH sub group months USD",#N/A,TRUE,"Cashflow";"CEGH sub group months USD",#N/A,TRUE,"Balance Sheet"}</definedName>
    <definedName name="wrn.CEGH._.sub._.group._.years._.sterling." hidden="1">{"CEGH sub-group budget years sterling",#N/A,TRUE,"Profit and Loss";"CEGH sub-group budget years sterling",#N/A,TRUE,"Firm capex";"CEGH sub-group budget years sterling",#N/A,TRUE,"Cashflow";"CEGH sub-group budget years sterling",#N/A,TRUE,"Balance Sheet"}</definedName>
    <definedName name="wrn.CEGH._.sub._.group._.years._.sterling._1" hidden="1">{"CEGH sub-group budget years sterling",#N/A,TRUE,"Profit and Loss";"CEGH sub-group budget years sterling",#N/A,TRUE,"Firm capex";"CEGH sub-group budget years sterling",#N/A,TRUE,"Cashflow";"CEGH sub-group budget years sterling",#N/A,TRUE,"Balance Sheet"}</definedName>
    <definedName name="wrn.CEGH._.sub._.group._.years._.USD." hidden="1">{"CEGH sub-group years USD",#N/A,TRUE,"Profit and Loss";"CEGH sub-group years USD",#N/A,TRUE,"Firm capex";"CEGH sub-group years USD",#N/A,TRUE,"Cashflow";"CEGH sub-group years USD",#N/A,TRUE,"Balance Sheet"}</definedName>
    <definedName name="wrn.CEGH._.sub._.group._.years._.USD._1" hidden="1">{"CEGH sub-group years USD",#N/A,TRUE,"Profit and Loss";"CEGH sub-group years USD",#N/A,TRUE,"Firm capex";"CEGH sub-group years USD",#N/A,TRUE,"Cashflow";"CEGH sub-group years USD",#N/A,TRUE,"Balance Sheet"}</definedName>
    <definedName name="wrn.CEI._.Budget._.months._.sterling."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sterling._1" hidden="1">{"CEI Budget months only sterling",#N/A,TRUE,"Profit and Loss";"CEI Budget months only sterling",#N/A,TRUE,"Firm capex";"CEI Budget months only sterling",#N/A,TRUE,"Gross profit analysis";"CEI Budget months only sterling",#N/A,TRUE,"Cashflow";"CEI Budget months only sterling",#N/A,TRUE,"Balance Sheet"}</definedName>
    <definedName name="wrn.CEI._.Budget._.months._.USD." hidden="1">{"CEI budget months USD",#N/A,TRUE,"Profit and Loss";"CEI budget months USD",#N/A,TRUE,"Firm capex";"CEI budget months USD",#N/A,TRUE,"Gross profit analysis";"CEI budget months USD",#N/A,TRUE,"Cashflow";"CEI budget months USD",#N/A,TRUE,"Balance Sheet"}</definedName>
    <definedName name="wrn.CEI._.Budget._.months._.USD._1" hidden="1">{"CEI budget months USD",#N/A,TRUE,"Profit and Loss";"CEI budget months USD",#N/A,TRUE,"Firm capex";"CEI budget months USD",#N/A,TRUE,"Gross profit analysis";"CEI budget months USD",#N/A,TRUE,"Cashflow";"CEI budget months USD",#N/A,TRUE,"Balance Sheet"}</definedName>
    <definedName name="wrn.CEI._.Budget._.years._.sterling." hidden="1">{"CEI Budget years sterling",#N/A,TRUE,"Profit and Loss";"CEI Budget years sterling",#N/A,TRUE,"Firm capex";"CEI Budget years sterling",#N/A,TRUE,"Gross profit analysis";"CEI Budget years sterling",#N/A,TRUE,"Cashflow";"CEI Budget years sterling",#N/A,TRUE,"Balance Sheet"}</definedName>
    <definedName name="wrn.CEI._.Budget._.years._.sterling._1" hidden="1">{"CEI Budget years sterling",#N/A,TRUE,"Profit and Loss";"CEI Budget years sterling",#N/A,TRUE,"Firm capex";"CEI Budget years sterling",#N/A,TRUE,"Gross profit analysis";"CEI Budget years sterling",#N/A,TRUE,"Cashflow";"CEI Budget years sterling",#N/A,TRUE,"Balance Sheet"}</definedName>
    <definedName name="wrn.CEI._.Budget._.years._.USD." hidden="1">{"CEI Budget years USD",#N/A,TRUE,"Profit and Loss";"CEI Budget years USD",#N/A,TRUE,"Firm capex";"CEI Budget years USD",#N/A,TRUE,"Gross profit analysis";"CEI Budget years USD",#N/A,TRUE,"Cashflow";"CEI Budget years USD",#N/A,TRUE,"Balance Sheet"}</definedName>
    <definedName name="wrn.CEI._.Budget._.years._.USD._1" hidden="1">{"CEI Budget years USD",#N/A,TRUE,"Profit and Loss";"CEI Budget years USD",#N/A,TRUE,"Firm capex";"CEI Budget years USD",#N/A,TRUE,"Gross profit analysis";"CEI Budget years USD",#N/A,TRUE,"Cashflow";"CEI Budget years USD",#N/A,TRUE,"Balance Sheet"}</definedName>
    <definedName name="wrn.Central._.Nervous._.System." hidden="1">{#N/A,#N/A,FALSE,"CNS";#N/A,#N/A,FALSE,"Serz";#N/A,#N/A,FALSE,"Ace"}</definedName>
    <definedName name="wrn.CF._.Statement." hidden="1">{"CashPrintArea",#N/A,FALSE,"Cash (c)"}</definedName>
    <definedName name="wrn.CFSModel." hidden="1">{"CFSModel",#N/A,FALSE,"CFS"}</definedName>
    <definedName name="wrn.cg" hidden="1">{#N/A,#N/A,TRUE,"CIN-11";#N/A,#N/A,TRUE,"CIN-13";#N/A,#N/A,TRUE,"CIN-14";#N/A,#N/A,TRUE,"CIN-16";#N/A,#N/A,TRUE,"CIN-17";#N/A,#N/A,TRUE,"CIN-18";#N/A,#N/A,TRUE,"CIN Earnings To Fixed Charges";#N/A,#N/A,TRUE,"CIN Financial Ratios";#N/A,#N/A,TRUE,"CIN-IS";#N/A,#N/A,TRUE,"CIN-BS";#N/A,#N/A,TRUE,"CIN-CS";#N/A,#N/A,TRUE,"Invest In Unconsol Subs"}</definedName>
    <definedName name="wrn.CGE" hidden="1">{#N/A,#N/A,TRUE,"CIN-11";#N/A,#N/A,TRUE,"CIN-13";#N/A,#N/A,TRUE,"CIN-14";#N/A,#N/A,TRUE,"CIN-16";#N/A,#N/A,TRUE,"CIN-17";#N/A,#N/A,TRUE,"CIN-18";#N/A,#N/A,TRUE,"CIN Earnings To Fixed Charges";#N/A,#N/A,TRUE,"CIN Financial Ratios";#N/A,#N/A,TRUE,"CIN-IS";#N/A,#N/A,TRUE,"CIN-BS";#N/A,#N/A,TRUE,"CIN-CS";#N/A,#N/A,TRUE,"Invest In Unconsol Subs"}</definedName>
    <definedName name="wrn.Charts._.FSP."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wrn.Charts._.FSP._1" hidden="1">{"Charts FSP - Exch.Rates-Macro Eco.Paramaters",#N/A,TRUE,"Charts-FSP";"Charts FSP - Cities DEL growth-Revenues",#N/A,TRUE,"Charts-FSP";"Charts FSP - Revenue Breakup-Revenue Mix",#N/A,TRUE,"Charts-FSP";"Charts FSP - Tariff per minute-Tariff in US $",#N/A,TRUE,"Charts-FSP";"Charts FSP - ARPL TC - SME",#N/A,TRUE,"Charts-FSP";"Charts FSP - ARPL  HH - PCO",#N/A,TRUE,"Charts-FSP";"Charts FSP - Overall Call ARPL - Total Rev.per line",#N/A,TRUE,"Charts-FSP";"Charts FSP - Capex per line-Teledensity",#N/A,TRUE,"Charts-FSP";"Charts FSP - Market Share TC - SME",#N/A,TRUE,"Charts-FSP";"Charts FSP - Market Share HH - PCO",#N/A,TRUE,"Charts-FSP"}</definedName>
    <definedName name="wrn.Charts._.Overall."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Charts._.Overall._1" hidden="1">{"charts-overall  subsribers-teledensity",#N/A,TRUE,"Charts-Overall";"charts overall - market share",#N/A,TRUE,"Charts-Overall";"charts overall - crpl-arpl",#N/A,TRUE,"Charts-Overall";"charts overall - capex-tariffs",#N/A,TRUE,"Charts-Overall";"charts overall - ttl subscriber mix - ttl revenue mix",#N/A,TRUE,"Charts-Overall";"charts overall -  profitability",#N/A,TRUE,"Charts-Overall"}</definedName>
    <definedName name="wrn.chi._.tiÆt." hidden="1">{#N/A,#N/A,FALSE,"Chi tiÆt"}</definedName>
    <definedName name="wrn.ci" hidden="1">{#N/A,#N/A,TRUE,"CIN-11";#N/A,#N/A,TRUE,"CIN-13";#N/A,#N/A,TRUE,"CIN-14";#N/A,#N/A,TRUE,"CIN-16";#N/A,#N/A,TRUE,"CIN-17";#N/A,#N/A,TRUE,"CIN-18";#N/A,#N/A,TRUE,"CIN Earnings To Fixed Charges";#N/A,#N/A,TRUE,"CIN Financial Ratios";#N/A,#N/A,TRUE,"CIN-IS";#N/A,#N/A,TRUE,"CIN-BS";#N/A,#N/A,TRUE,"CIN-CS";#N/A,#N/A,TRUE,"Invest In Unconsol Subs"}</definedName>
    <definedName name="wrn.CIN." hidden="1">{#N/A,#N/A,TRUE,"CIN-11";#N/A,#N/A,TRUE,"CIN-13";#N/A,#N/A,TRUE,"CIN-14";#N/A,#N/A,TRUE,"CIN-16";#N/A,#N/A,TRUE,"CIN-17";#N/A,#N/A,TRUE,"CIN-18";#N/A,#N/A,TRUE,"CIN Earnings To Fixed Charges";#N/A,#N/A,TRUE,"CIN Financial Ratios";#N/A,#N/A,TRUE,"CIN-IS";#N/A,#N/A,TRUE,"CIN-BS";#N/A,#N/A,TRUE,"CIN-CS";#N/A,#N/A,TRUE,"Invest In Unconsol Subs"}</definedName>
    <definedName name="wrn.client." hidden="1">{"multiple",#N/A,FALSE,"client";"margins",#N/A,FALSE,"client";"data",#N/A,FALSE,"client"}</definedName>
    <definedName name="wrn.Client._.report." hidden="1">{"Deal information sheet",#N/A,TRUE,"MBOco";"Projected P and L Accounts",#N/A,TRUE,"MBOco";"Projected Balance Sheet",#N/A,TRUE,"MBOco";"Projected Cash Flows",#N/A,TRUE,"MBOco"}</definedName>
    <definedName name="wrn.Client3." hidden="1">{"data",#N/A,FALSE,"client (3)";"margins",#N/A,FALSE,"client (3)";"multiple",#N/A,FALSE,"client (3)"}</definedName>
    <definedName name="wrn.client4." hidden="1">{"multiple",#N/A,FALSE,"client (4)";"margins",#N/A,FALSE,"client (4)";"data",#N/A,FALSE,"client (4)"}</definedName>
    <definedName name="wrn.clientcopy." hidden="1">{"Multiples_clientcopy",#N/A,FALSE,"Multiples";"Adjustments_clientcopy",#N/A,FALSE,"Adjustments to Multiples";"GrowthAdj_clientcopy",#N/A,FALSE,"Growth Adjustments";"RiskAdj_clientcopy",#N/A,FALSE,"Risk Adjustments ";"MarginAdj_clientcopy",#N/A,FALSE,"Margin Adjustments";"Regression_clientcopy",#N/A,FALSE,"Regression";"Ratios_clientcopy",#N/A,FALSE,"Ratios"}</definedName>
    <definedName name="wrn.cmo_fs." hidden="1">{"avgbs",#N/A,FALSE,"cmo_fs";"is",#N/A,FALSE,"cmo_fs";"opexps",#N/A,FALSE,"cmo_fs"}</definedName>
    <definedName name="wrn.CMR_TOP." hidden="1">{"TOP","INCOME STATEMENT",FALSE,"CONSOL";"TOP",#N/A,FALSE,"div3XX";"TOP",#N/A,FALSE,"310";"TOP",#N/A,FALSE,"320";"TOP",#N/A,FALSE,"340";"TOP",#N/A,FALSE,"350";"TOP",#N/A,FALSE,"36X";"TOP",#N/A,FALSE,"37X";"TOP",#N/A,FALSE,"38X";"TOP",#N/A,FALSE,"210";"TOP",#N/A,FALSE,"div5XX";"TOP",#N/A,FALSE,"410";"TOP",#N/A,FALSE,"INTXX";"TOP",#N/A,FALSE,"220";"TOP",#N/A,FALSE,"810";"TOP",#N/A,FALSE,"610";"TOP",#N/A,FALSE,"710";"TOP",#N/A,FALSE,"750";"TOP",#N/A,FALSE,"MASCOT";"TOP",#N/A,FALSE,"SCOTT"}</definedName>
    <definedName name="wrn.CMR_TREND." hidden="1">{"TREND","TREND INCOME STATEMENT",FALSE,"CONSOL";"TREND",#N/A,FALSE,"div3XX";"TREND",#N/A,FALSE,"310";"TREND",#N/A,FALSE,"320";"TREND",#N/A,FALSE,"340";"TREND",#N/A,FALSE,"350";"TREND",#N/A,FALSE,"36X";"TREND",#N/A,FALSE,"37X";"TREND",#N/A,FALSE,"38X";"TREND",#N/A,FALSE,"210";"TREND",#N/A,FALSE,"div5XX";"TREND",#N/A,FALSE,"410";"TREND",#N/A,FALSE,"INTXX";"TREND",#N/A,FALSE,"810";"TREND",#N/A,FALSE,"610";"TREND",#N/A,FALSE,"710";"TREND",#N/A,FALSE,"750";"TREND",#N/A,FALSE,"MASCOT";"TREND",#N/A,FALSE,"SCOTT"}</definedName>
    <definedName name="wrn.CMsch." hidden="1">{#N/A,#N/A,FALSE,"CMsch"}</definedName>
    <definedName name="wrn.Comark." hidden="1">{#N/A,#N/A,FALSE,"pg 1 COVERpg";#N/A,#N/A,FALSE,"pg 2 EXECsum";#N/A,#N/A,FALSE,"pg 3 ARIneligble";#N/A,#N/A,FALSE,"pg 4 BBR Trend";#N/A,#N/A,FALSE,"pg 5 ARControl";#N/A,#N/A,FALSE,"pg 6 Pastdue";#N/A,#N/A,FALSE,"pg 7 Bad Debt";#N/A,#N/A,FALSE,"pg 8 ARConcent";#N/A,#N/A,FALSE,"pg 9 APConc.";#N/A,#N/A,FALSE,"pg 10 APcontrol";#N/A,#N/A,FALSE,"pg 11 BankACCT";#N/A,#N/A,FALSE,"pg 12 Add'l ARAnalysis";#N/A,#N/A,FALSE,"pg. 13 Shiptest";#N/A,#N/A,FALSE,"pg 14 Credit Memo Test";#N/A,#N/A,FALSE,"pg 15-17 Credit Process";#N/A,#N/A,FALSE,"pg 18 Credit Dept."}</definedName>
    <definedName name="wrn.COMBINED." hidden="1">{#N/A,#N/A,FALSE,"INPUTS";#N/A,#N/A,FALSE,"PROFORMA BSHEET";#N/A,#N/A,FALSE,"COMBINED";#N/A,#N/A,FALSE,"HIGH YIELD";#N/A,#N/A,FALSE,"COMB_GRAPHS"}</definedName>
    <definedName name="wrn.COMBINED._1" hidden="1">{#N/A,#N/A,FALSE,"INPUTS";#N/A,#N/A,FALSE,"PROFORMA BSHEET";#N/A,#N/A,FALSE,"COMBINED";#N/A,#N/A,FALSE,"HIGH YIELD";#N/A,#N/A,FALSE,"COMB_GRAPHS"}</definedName>
    <definedName name="wrn.COMPARISON." hidden="1">{"COMPARISON",#N/A,FALSE,"Sheet1"}</definedName>
    <definedName name="wrn.COMPCO." hidden="1">{"Page1",#N/A,FALSE,"CompCo";"Page2",#N/A,FALSE,"CompCo"}</definedName>
    <definedName name="wrn.Compco._.Only." hidden="1">{"vi1",#N/A,FALSE,"6_30_96";"vi2",#N/A,FALSE,"6_30_96";"vi3",#N/A,FALSE,"6_30_96"}</definedName>
    <definedName name="wrn.Complete."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Report." hidden="1">{#N/A,#N/A,FALSE,"Assumptions";#N/A,#N/A,FALSE,"Proforma IS";#N/A,#N/A,FALSE,"Cash Flows RLP";#N/A,#N/A,FALSE,"IRR";#N/A,#N/A,FALSE,"New Depr Sch-150% DB";#N/A,#N/A,FALSE,"Comments"}</definedName>
    <definedName name="wrn.Complete._.Review." hidden="1">{#N/A,#N/A,FALSE,"Occ and Rate";#N/A,#N/A,FALSE,"PF Input";#N/A,#N/A,FALSE,"Capital Input";#N/A,#N/A,FALSE,"Proforma Five Yr";#N/A,#N/A,FALSE,"Calculations";#N/A,#N/A,FALSE,"Transaction Summary-DTW"}</definedName>
    <definedName name="wrn.Complete._.Set." hidden="1">{#N/A,#N/A,FALSE,"Full";#N/A,#N/A,FALSE,"Half";#N/A,#N/A,FALSE,"Op Expenses";#N/A,#N/A,FALSE,"Cap Charge";#N/A,#N/A,FALSE,"Cost C";#N/A,#N/A,FALSE,"PP&amp;E";#N/A,#N/A,FALSE,"R&amp;D"}</definedName>
    <definedName name="wrn.Complete.2"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 hidden="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s." hidden="1">{"comps",#N/A,FALSE,"comps";"notes",#N/A,FALSE,"comps"}</definedName>
    <definedName name="wrn.CompsPrint." hidden="1">{#N/A,#N/A,TRUE,"MktStats";#N/A,#N/A,TRUE,"BStats";#N/A,#N/A,TRUE,"BalSheet";#N/A,#N/A,TRUE,"BalSheet2"}</definedName>
    <definedName name="wrn.Computation._.3CD._.Details." hidden="1">{"Computation Tax",#N/A,FALSE,"43B";"Dep I.Tax",#N/A,FALSE,"43B";"I Tax Losses",#N/A,FALSE,"43B";"Annex-III 3CD",#N/A,FALSE,"43B";"Cash Payments",#N/A,FALSE,"43B";"43B",#N/A,FALSE,"43B"}</definedName>
    <definedName name="wrn.consolidated." hidden="1">{"income",#N/A,FALSE,"CONSOLIDATED";"value",#N/A,FALSE,"CONSOLIDATED"}</definedName>
    <definedName name="wrn.consumable." hidden="1">{#N/A,#N/A,FALSE,"consu_cover";#N/A,#N/A,FALSE,"consu_strategy";#N/A,#N/A,FALSE,"consu_flow";#N/A,#N/A,FALSE,"Summary_reqmt";#N/A,#N/A,FALSE,"field_ppg";#N/A,#N/A,FALSE,"ppg_shop";#N/A,#N/A,FALSE,"strl";#N/A,#N/A,FALSE,"tankages";#N/A,#N/A,FALSE,"gases"}</definedName>
    <definedName name="wrn.consumable._1" hidden="1">{#N/A,#N/A,FALSE,"consu_cover";#N/A,#N/A,FALSE,"consu_strategy";#N/A,#N/A,FALSE,"consu_flow";#N/A,#N/A,FALSE,"Summary_reqmt";#N/A,#N/A,FALSE,"field_ppg";#N/A,#N/A,FALSE,"ppg_shop";#N/A,#N/A,FALSE,"strl";#N/A,#N/A,FALSE,"tankages";#N/A,#N/A,FALSE,"gases"}</definedName>
    <definedName name="wrn.Consumer._.Medicines." hidden="1">{#N/A,#N/A,FALSE,"OTC";#N/A,#N/A,FALSE,"Ther";#N/A,#N/A,FALSE,"Temp";#N/A,#N/A,FALSE,"Exce";#N/A,#N/A,FALSE,"Buff";#N/A,#N/A,FALSE,"Picot";#N/A,#N/A,FALSE,"Luftal";#N/A,#N/A,FALSE,"Comt"}</definedName>
    <definedName name="wrn.CONTHEAD." hidden="1">{"CONTHEAD",#N/A,FALSE,"FORCARTA"}</definedName>
    <definedName name="wrn.Continous._.Page._.Numbers._.DCF." hidden="1">{#N/A,#N/A,TRUE,"Cover Page";#N/A,#N/A,TRUE,"Assumptions MPM";#N/A,#N/A,TRUE,"Summary Sheet MPM";#N/A,#N/A,TRUE,"Output MPM";#N/A,#N/A,TRUE,"Input MPM";#N/A,#N/A,TRUE,"Assets MPM";#N/A,#N/A,TRUE,"Valuation Summary MPM";#N/A,#N/A,TRUE,"KMK";#N/A,#N/A,TRUE,"Demag";#N/A,#N/A,TRUE,"Van Dorn";#N/A,#N/A,TRUE,"Billion";#N/A,#N/A,TRUE,"Berstorff";#N/A,#N/A,TRUE,"Assumptions Netstal";#N/A,#N/A,TRUE,"Summary Sheet Netstal";#N/A,#N/A,TRUE,"Output Netstal";#N/A,#N/A,TRUE,"Input Netstal";#N/A,#N/A,TRUE,"Assets Netstal";#N/A,#N/A,TRUE,"Valuation Summary Netstal";#N/A,#N/A,TRUE,"Growth Assumpt BUs";#N/A,#N/A,TRUE,"Growth Analysis";#N/A,#N/A,TRUE,"Assumptions MPM ex N";#N/A,#N/A,TRUE,"Summary Sheet MPM ex N";#N/A,#N/A,TRUE,"Output MPM ex N";#N/A,#N/A,TRUE,"Input MPM ex N";#N/A,#N/A,TRUE,"Assets MPM ex N";#N/A,#N/A,TRUE,"Valuation Summary MPM ex N"}</definedName>
    <definedName name="wrn.contribution." hidden="1">{#N/A,#N/A,FALSE,"Contribution Analysis"}</definedName>
    <definedName name="wrn.contribution.1" hidden="1">{#N/A,#N/A,FALSE,"Contribution Analysis"}</definedName>
    <definedName name="wrn.Controlled._.Shipping._.Orion." hidden="1">{#N/A,#N/A,FALSE,"Repair";#N/A,#N/A,FALSE,"Audit Room";#N/A,#N/A,FALSE,"Simulator"}</definedName>
    <definedName name="wrn.cooper." hidden="1">{#N/A,#N/A,TRUE,"Pro Forma";#N/A,#N/A,TRUE,"PF_Bal";#N/A,#N/A,TRUE,"PF_INC";#N/A,#N/A,TRUE,"CBE";#N/A,#N/A,TRUE,"SWK"}</definedName>
    <definedName name="wrn.CORP." hidden="1">{"CORP1",#N/A,FALSE,"CAPREP1";"CORP2",#N/A,FALSE,"CAPREP1"}</definedName>
    <definedName name="wrn.CORP._1" hidden="1">{"CORP1",#N/A,FALSE,"CAPREP1";"CORP2",#N/A,FALSE,"CAPREP1"}</definedName>
    <definedName name="wrn.CORP._1_1" hidden="1">{"CORP1",#N/A,FALSE,"CAPREP1";"CORP2",#N/A,FALSE,"CAPREP1"}</definedName>
    <definedName name="wrn.CORP._1_1_1" hidden="1">{"CORP1",#N/A,FALSE,"CAPREP1";"CORP2",#N/A,FALSE,"CAPREP1"}</definedName>
    <definedName name="wrn.CORP._1_1_2" hidden="1">{"CORP1",#N/A,FALSE,"CAPREP1";"CORP2",#N/A,FALSE,"CAPREP1"}</definedName>
    <definedName name="wrn.CORP._1_2" hidden="1">{"CORP1",#N/A,FALSE,"CAPREP1";"CORP2",#N/A,FALSE,"CAPREP1"}</definedName>
    <definedName name="wrn.CORP._1_3" hidden="1">{"CORP1",#N/A,FALSE,"CAPREP1";"CORP2",#N/A,FALSE,"CAPREP1"}</definedName>
    <definedName name="wrn.CORP._2" hidden="1">{"CORP1",#N/A,FALSE,"CAPREP1";"CORP2",#N/A,FALSE,"CAPREP1"}</definedName>
    <definedName name="wrn.CORP._2_1" hidden="1">{"CORP1",#N/A,FALSE,"CAPREP1";"CORP2",#N/A,FALSE,"CAPREP1"}</definedName>
    <definedName name="wrn.CORP._2_2" hidden="1">{"CORP1",#N/A,FALSE,"CAPREP1";"CORP2",#N/A,FALSE,"CAPREP1"}</definedName>
    <definedName name="wrn.CORP._3" hidden="1">{"CORP1",#N/A,FALSE,"CAPREP1";"CORP2",#N/A,FALSE,"CAPREP1"}</definedName>
    <definedName name="wrn.CORP._4" hidden="1">{"CORP1",#N/A,FALSE,"CAPREP1";"CORP2",#N/A,FALSE,"CAPREP1"}</definedName>
    <definedName name="wrn.CORSA." hidden="1">{"CORSA",#N/A,FALSE,"FORCARTA"}</definedName>
    <definedName name="wrn.COSTCENTER." hidden="1">{"COSTCENTER",#N/A,FALSE,"SAMPLECC"}</definedName>
    <definedName name="wrn.COSTCENTER._1" hidden="1">{"COSTCENTER",#N/A,FALSE,"SAMPLECC"}</definedName>
    <definedName name="wrn.COSTCENTER._1_1" hidden="1">{"COSTCENTER",#N/A,FALSE,"SAMPLECC"}</definedName>
    <definedName name="wrn.COSTCENTER._1_1_1" hidden="1">{"COSTCENTER",#N/A,FALSE,"SAMPLECC"}</definedName>
    <definedName name="wrn.COSTCENTER._1_1_2" hidden="1">{"COSTCENTER",#N/A,FALSE,"SAMPLECC"}</definedName>
    <definedName name="wrn.COSTCENTER._1_2" hidden="1">{"COSTCENTER",#N/A,FALSE,"SAMPLECC"}</definedName>
    <definedName name="wrn.COSTCENTER._1_3" hidden="1">{"COSTCENTER",#N/A,FALSE,"SAMPLECC"}</definedName>
    <definedName name="wrn.COSTCENTER._2" hidden="1">{"COSTCENTER",#N/A,FALSE,"SAMPLECC"}</definedName>
    <definedName name="wrn.COSTCENTER._2_1" hidden="1">{"COSTCENTER",#N/A,FALSE,"SAMPLECC"}</definedName>
    <definedName name="wrn.COSTCENTER._2_2" hidden="1">{"COSTCENTER",#N/A,FALSE,"SAMPLECC"}</definedName>
    <definedName name="wrn.COSTCENTER._3" hidden="1">{"COSTCENTER",#N/A,FALSE,"SAMPLECC"}</definedName>
    <definedName name="wrn.COSTCENTER._4" hidden="1">{"COSTCENTER",#N/A,FALSE,"SAMPLECC"}</definedName>
    <definedName name="wrn.Country._.consolidation." hidden="1">{#N/A,"Belgium",TRUE,"Country conso graphs";#N/A,"Netherlands",TRUE,"Country conso graphs";#N/A,"Germany",TRUE,"Country conso graphs";#N/A,"France",TRUE,"Country conso graphs";#N/A,"Sweden",TRUE,"Country conso graphs";#N/A,"Denmark",TRUE,"Country conso graphs";#N/A,"UK",TRUE,"Country conso graphs";#N/A,"Italy",TRUE,"Country conso graphs"}</definedName>
    <definedName name="wrn.Covenants." hidden="1">{"Page1",#N/A,FALSE,"Covenants";"Page2",#N/A,FALSE,"Covenants";"Page3",#N/A,FALSE,"Covenants"}</definedName>
    <definedName name="wrn.Cover." hidden="1">{"coverall",#N/A,FALSE,"Definitions";"cover1",#N/A,FALSE,"Definitions";"cover2",#N/A,FALSE,"Definitions";"cover3",#N/A,FALSE,"Definitions";"cover4",#N/A,FALSE,"Definitions";"cover5",#N/A,FALSE,"Definitions";"blank",#N/A,FALSE,"Definitions"}</definedName>
    <definedName name="wrn.Credit._.Memo._.Test." hidden="1">{#N/A,#N/A,FALSE,"CMTest"}</definedName>
    <definedName name="wrn.CRT." hidden="1">{#N/A,#N/A,TRUE,"Title Sheet";#N/A,#N/A,TRUE,"Contents";#N/A,#N/A,TRUE,"Scenarios";#N/A,#N/A,TRUE,"WACC";#N/A,#N/A,TRUE,"Valuation-PERPETUITY";#N/A,#N/A,TRUE,"IS - Conso";#N/A,#N/A,TRUE,"IS - Conso (US$ '95)";#N/A,#N/A,TRUE,"Cash Flow - Conso";#N/A,#N/A,TRUE,"Cash Flow - Conso (US$'95)";#N/A,#N/A,TRUE,"BS - Conso";#N/A,#N/A,TRUE,"BS - Conso (US$'95)";#N/A,#N/A,TRUE,"Macro Assumptions";#N/A,#N/A,TRUE,"Supply assumptions";#N/A,#N/A,TRUE,"Tariffs-Elasticities (FIXED)";#N/A,#N/A,TRUE,"Fixed - Revenues";#N/A,#N/A,TRUE,"Cellular - Revenues";#N/A,#N/A,TRUE,"Fixed - OPEX";#N/A,#N/A,TRUE,"Cellular - OPEX";#N/A,#N/A,TRUE,"Fixed - CAPEX";#N/A,#N/A,TRUE," mobile - CAPEX ";#N/A,#N/A,TRUE,"Debt ";#N/A,#N/A,TRUE,"Taxes";#N/A,#N/A,TRUE,"Dividends";#N/A,#N/A,TRUE,"Net WC";#N/A,#N/A,TRUE,"Ratios";#N/A,#N/A,TRUE,"Ratios IS-Conso";#N/A,#N/A,TRUE,"Ratios BS - Conso";#N/A,#N/A,TRUE,"Proforma - Fixed";#N/A,#N/A,TRUE,"Proforma- Cellular"}</definedName>
    <definedName name="wrn.csc." hidden="1">{"orixcsc",#N/A,FALSE,"ORIX CSC";"orixcsc2",#N/A,FALSE,"ORIX CSC"}</definedName>
    <definedName name="wrn.csc.1" hidden="1">{"orixcsc",#N/A,FALSE,"ORIX CSC";"orixcsc2",#N/A,FALSE,"ORIX CSC"}</definedName>
    <definedName name="wrn.csc.3" hidden="1">{#N/A,#N/A,FALSE,"ORIX CSC"}</definedName>
    <definedName name="wrn.csc2." hidden="1">{#N/A,#N/A,FALSE,"ORIX CSC"}</definedName>
    <definedName name="wrn.Current._.Year." hidden="1">{"Cons_Qtrs",#N/A,FALSE,"CURRENT YEAR";"Dom_Qtrs",#N/A,FALSE,"CURRENT YEAR";"Intl_Qtrs",#N/A,FALSE,"CURRENT YEAR";"Acq_Qtrs",#N/A,FALSE,"CURRENT YEAR";"Cons_Months",#N/A,FALSE,"CURRENT YEAR";"Dom_Months",#N/A,FALSE,"CURRENT YEAR";"Intl_Months",#N/A,FALSE,"CURRENT YEAR";"Acq_Months",#N/A,FALSE,"CURRENT YEAR"}</definedName>
    <definedName name="wrn.data." hidden="1">{#N/A,#N/A,FALSE,"DATA"}</definedName>
    <definedName name="wrn.database." hidden="1">{"subs",#N/A,FALSE,"database ";"proportional",#N/A,FALSE,"database "}</definedName>
    <definedName name="wrn.datapak." hidden="1">{#N/A,#N/A,FALSE,"Status of Projects";#N/A,#N/A,FALSE,"CEA-TEC";#N/A,#N/A,FALSE,"U-Constr.";#N/A,#N/A,FALSE,"summary";#N/A,#N/A,FALSE,"PPP-3 yrs"}</definedName>
    <definedName name="wrn.dave." hidden="1">{"salaried",#N/A,FALSE,"VLD View (2)"}</definedName>
    <definedName name="wrn.dcf." hidden="1">{"mgmt forecast",#N/A,FALSE,"Mgmt Forecast";"dcf table",#N/A,FALSE,"Mgmt Forecast";"sensitivity",#N/A,FALSE,"Mgmt Forecast";"table inputs",#N/A,FALSE,"Mgmt Forecast";"calculations",#N/A,FALSE,"Mgmt Forecast"}</definedName>
    <definedName name="wrn.DCF._.II._.Report." hidden="1">{#N/A,#N/A,FALSE,"Cover";#N/A,#N/A,FALSE,"Pres";#N/A,#N/A,FALSE,"Output";#N/A,#N/A,FALSE,"DCF";#N/A,#N/A,FALSE,"Control (In)";#N/A,#N/A,FALSE,"Broker (In)";#N/A,#N/A,FALSE,"In-House (In)";#N/A,#N/A,FALSE,"Ass";#N/A,#N/A,FALSE,"WACC";#N/A,#N/A,FALSE,"Check (In)"}</definedName>
    <definedName name="wrn.DCF._.III._.Report." hidden="1">{#N/A,#N/A,FALSE,"Cover";#N/A,#N/A,FALSE,"Pres ";#N/A,#N/A,FALSE,"Outputs";#N/A,#N/A,FALSE,"DCF ";#N/A,#N/A,FALSE,"CFS";#N/A,#N/A,FALSE,"BS";#N/A,#N/A,FALSE,"PL";#N/A,#N/A,FALSE,"Control (In)";#N/A,#N/A,FALSE,"Broker (In)";#N/A,#N/A,FALSE,"In-House (In)";#N/A,#N/A,FALSE,"WACC";#N/A,#N/A,FALSE,"Ass";#N/A,#N/A,FALSE,"Check"}</definedName>
    <definedName name="wrn.DCF._.Only." hidden="1">{#N/A,#N/A,FALSE,"DCF Summary";#N/A,#N/A,FALSE,"Casema";#N/A,#N/A,FALSE,"Casema NoTel";#N/A,#N/A,FALSE,"UK";#N/A,#N/A,FALSE,"RCF";#N/A,#N/A,FALSE,"Intercable CZ";#N/A,#N/A,FALSE,"Interkabel P"}</definedName>
    <definedName name="wrn.dcf._1" hidden="1">{"mgmt forecast",#N/A,FALSE,"Mgmt Forecast";"dcf table",#N/A,FALSE,"Mgmt Forecast";"sensitivity",#N/A,FALSE,"Mgmt Forecast";"table inputs",#N/A,FALSE,"Mgmt Forecast";"calculations",#N/A,FALSE,"Mgmt Forecast"}</definedName>
    <definedName name="wrn.dcf._2" hidden="1">{"mgmt forecast",#N/A,FALSE,"Mgmt Forecast";"dcf table",#N/A,FALSE,"Mgmt Forecast";"sensitivity",#N/A,FALSE,"Mgmt Forecast";"table inputs",#N/A,FALSE,"Mgmt Forecast";"calculations",#N/A,FALSE,"Mgmt Forecast"}</definedName>
    <definedName name="wrn.DCF_Terminal_Value_qchm." hidden="1">{"qchm_dcf",#N/A,FALSE,"QCHMDCF2";"qchm_terminal",#N/A,FALSE,"QCHMDCF2"}</definedName>
    <definedName name="wrn.DCFEpervier." hidden="1">{#N/A,#N/A,FALSE,"Inc. Statement-DCF";#N/A,#N/A,FALSE,"Assumptions";#N/A,#N/A,FALSE,"Inputs - Sales (KFF)";#N/A,#N/A,FALSE,"Inputs - Margins %";#N/A,#N/A,FALSE,"Inputs - Units";#N/A,#N/A,FALSE,"Output - Prices";#N/A,#N/A,FALSE,"Outputs - Margins (KFF)";#N/A,#N/A,FALSE,"Outputs - Costs";#N/A,#N/A,FALSE,"Outputs - Costs % ";#N/A,#N/A,FALSE,"Output - Units % Inc.";#N/A,#N/A,FALSE,"Output - Sales % Inc";#N/A,#N/A,FALSE,"Output - Prices % Inc.";#N/A,#N/A,FALSE,"WACC"}</definedName>
    <definedName name="wrn.DCF一括印刷." hidden="1">{"DCF-北海道",#N/A,TRUE,"北海道";"DCF-東北",#N/A,TRUE,"東北";"DCF-東海",#N/A,TRUE,"東海";"DCF-北陸",#N/A,TRUE,"北陸";"DCF-関西",#N/A,TRUE,"関西";"DCF-中国",#N/A,TRUE,"中国";"DCF-四国",#N/A,TRUE,"四国";"DCF-九州",#N/A,TRUE,"九州";"DCF-連結",#N/A,TRUE,"連結"}</definedName>
    <definedName name="wrn.DCR._.Output." hidden="1">{"DCR Output",#N/A,FALSE,"Output"}</definedName>
    <definedName name="WRN.DD" hidden="1">{#N/A,#N/A,TRUE,"Summary";#N/A,"1",TRUE,"Summary";#N/A,"2",TRUE,"Summary";#N/A,"3",TRUE,"Summary";#N/A,"4",TRUE,"Summary";#N/A,"5",TRUE,"Summary";#N/A,"6",TRUE,"Summary";#N/A,"7",TRUE,"Summary";#N/A,"8",TRUE,"Summary";#N/A,"9",TRUE,"Summary";#N/A,"10",TRUE,"Summary";#N/A,"11",TRUE,"Summary"}</definedName>
    <definedName name="wrn.dd." hidden="1">{#N/A,#N/A,FALSE,"Sheet2"}</definedName>
    <definedName name="wrn.DDD." hidden="1">{#N/A,#N/A,FALSE,"자금소요예측기 (5)";#N/A,#N/A,FALSE,"자금소요예측기 (7)";#N/A,#N/A,FALSE,"자금소요예측기 (6)";#N/A,#N/A,FALSE,"자금소요예측기 (2)";#N/A,#N/A,FALSE,"자금소요예측기";#N/A,#N/A,FALSE,"비용예산명세서";#N/A,#N/A,FALSE,"비용예산검토서";#N/A,#N/A,FALSE,"기승인시설투자";#N/A,#N/A,FALSE,"미승인시설투자";#N/A,#N/A,FALSE,"활동계힉서 (2)";#N/A,#N/A,FALSE,"96 성과분석";#N/A,#N/A,FALSE,"목표시책";#N/A,#N/A,FALSE,"목차";#N/A,#N/A,FALSE,"표지";#N/A,#N/A,FALSE,"인원소요현황"}</definedName>
    <definedName name="wrn.DEFERASS." hidden="1">{"DEFERASS",#N/A,FALSE,"FORCARTA"}</definedName>
    <definedName name="wrn.DEFERASW." hidden="1">{"DEFERASW",#N/A,FALSE,"FORCARTA"}</definedName>
    <definedName name="wrn.DEFERLIA." hidden="1">{"DEFERLIA",#N/A,FALSE,"FORCARTA"}</definedName>
    <definedName name="wrn.Demographic._.report." hidden="1">{"view1",#N/A,TRUE,"Income R";"view1",#N/A,TRUE,"Children R";"view1",#N/A,TRUE,"Census R";"view1",#N/A,TRUE,"Income R2";"view1",#N/A,TRUE,"children R2";"view1",#N/A,TRUE,"Census R2";"view1",#N/A,TRUE,"Income H";"view1",#N/A,TRUE,"Children H";"view1",#N/A,TRUE,"Census H";"view1",#N/A,TRUE,"Income H2";"view1",#N/A,TRUE,"Children H2";"view1",#N/A,TRUE,"Census H2";"view1",#N/A,TRUE,"Income PIx";"view1",#N/A,TRUE,"Children PIx";"view1",#N/A,TRUE,"Census PIx";"view1",#N/A,TRUE,"Income PIx2";"view1",#N/A,TRUE,"Children PIx2";"view1",#N/A,TRUE,"Census PIx2"}</definedName>
    <definedName name="wrn.denso." hidden="1">{#N/A,#N/A,FALSE,"196126-0690";#N/A,#N/A,FALSE,"196126-0690";#N/A,#N/A,FALSE,"1961165-0201"}</definedName>
    <definedName name="wrn.dep12." hidden="1">{#N/A,#N/A,FALSE,"PM1";#N/A,#N/A,FALSE,"PM2";#N/A,#N/A,FALSE,"PM3";#N/A,#N/A,FALSE,"PM4";#N/A,#N/A,FALSE,"PM5";#N/A,#N/A,FALSE,"PM6";#N/A,#N/A,FALSE,"CM1"}</definedName>
    <definedName name="wrn.depA_gsf." hidden="1">{"depA-gsf",#N/A,FALSE,"Tax Dep-ann A"}</definedName>
    <definedName name="wrn.depmatrix." hidden="1">{"depmatrix",#N/A,FALSE,"DECATUR-DIMMIT"}</definedName>
    <definedName name="wrn.Derek." hidden="1">{#N/A,#N/A,FALSE,"Transaction_Sum_debt_Stats";#N/A,#N/A,FALSE,"Earnings Impact";#N/A,#N/A,FALSE,"Sensitivity Table"}</definedName>
    <definedName name="wrn.detail." hidden="1">{"Build1",#N/A,FALSE,"Buildup";"Build2",#N/A,FALSE,"Buildup";"Build3",#N/A,FALSE,"Buildup"}</definedName>
    <definedName name="wrn.Detailed." hidden="1">{"Detailed Summary",#N/A,FALSE,"Detailed";"Detailed Capital",#N/A,FALSE,"Detailed";"Detailed Cash",#N/A,FALSE,"Detailed";"Detailed Loans",#N/A,FALSE,"Detailed";"Detailed Investments",#N/A,FALSE,"Detailed";"Detailed Long Pos",#N/A,FALSE,"Detailed";"Detailed Other Assets",#N/A,FALSE,"Detailed";"Detailed Off Bal Sht 1",#N/A,FALSE,"Detailed";"Detailed Off Bal Sht 2",#N/A,FALSE,"Detailed";"Detailed Asset rec",#N/A,FALSE,"Detailed";"Detailed WRA bands",#N/A,FALSE,"Detailed"}</definedName>
    <definedName name="wrn.Detailed._.P._.and._.L." hidden="1">{"P and L Detail Page 1",#N/A,FALSE,"Data";"P and L Detail Page 2",#N/A,FALSE,"Data"}</definedName>
    <definedName name="wrn.devdeal." hidden="1">{"top",#N/A,TRUE,"Detail";"next",#N/A,TRUE,"Detail";"then",#N/A,TRUE,"Detail";"and",#N/A,TRUE,"Detail";"inaddition",#N/A,TRUE,"Detail";"finally",#N/A,TRUE,"Detail"}</definedName>
    <definedName name="wrn.Development._.Hours." hidden="1">{#N/A,#N/A,FALSE,"July 95";#N/A,#N/A,FALSE,"Aug 95";#N/A,#N/A,FALSE,"Sep 95";#N/A,#N/A,FALSE,"October 95"}</definedName>
    <definedName name="wrn.DHL._.Minor." hidden="1">{#N/A,#N/A,FALSE,"TOC";#N/A,#N/A,FALSE,"Summary";#N/A,#N/A,FALSE,"DCF";#N/A,#N/A,FALSE,"FS";#N/A,#N/A,FALSE,"Macro";#N/A,#N/A,FALSE,"Stats";#N/A,#N/A,FALSE,"GLC";#N/A,#N/A,FALSE,"GLCdescr";#N/A,#N/A,FALSE,"GLCmult";#N/A,#N/A,FALSE,"GLCratios";#N/A,#N/A,FALSE,"GLCcommon";#N/A,#N/A,FALSE,"Sales";#N/A,#N/A,FALSE,"Oper costs";#N/A,#N/A,FALSE,"Other oper";#N/A,#N/A,FALSE,"Finan";#N/A,#N/A,FALSE,"WC";#N/A,#N/A,FALSE,"Tax";#N/A,#N/A,FALSE,"WACC";#N/A,#N/A,FALSE,"Rf";#N/A,#N/A,FALSE,"ERP";#N/A,#N/A,FALSE,"B";#N/A,#N/A,FALSE,"Size";#N/A,#N/A,FALSE,"Ctrl";#N/A,#N/A,FALSE,"Mkt disc";#N/A,#N/A,FALSE,"GLCdata"}</definedName>
    <definedName name="wrn.Diebold._.1." hidden="1">{#N/A,#N/A,FALSE,"Allo SEC";#N/A,#N/A,FALSE,"Consid";#N/A,#N/A,FALSE,"BalSht";#N/A,#N/A,FALSE,"Customer List";#N/A,#N/A,FALSE,"WFIP";#N/A,#N/A,FALSE,"WC";#N/A,#N/A,FALSE,"FA_Dep";#N/A,#N/A,FALSE,"SUMMARY";#N/A,#N/A,FALSE,"Hardware";#N/A,#N/A,FALSE,"WRM";#N/A,#N/A,FALSE,"NWS";#N/A,#N/A,FALSE,"Embed. SW";#N/A,#N/A,FALSE,"WRM-IPRD";#N/A,#N/A,FALSE,"WinForm-IPRD";#N/A,#N/A,FALSE,"Sheet1"}</definedName>
    <definedName name="wrn.dil_anal." hidden="1">{"hiden",#N/A,FALSE,"14";"hidden",#N/A,FALSE,"16";"hidden",#N/A,FALSE,"18";"hidden",#N/A,FALSE,"20"}</definedName>
    <definedName name="wrn.Discuss." hidden="1">{#N/A,#N/A,FALSE,"TOC";#N/A,#N/A,FALSE,"Macro Assumptions";#N/A,#N/A,FALSE,"Bank Assumptions";#N/A,#N/A,FALSE,"BS";#N/A,#N/A,FALSE,"P&amp;L";#N/A,#N/A,FALSE,"Capital";#N/A,#N/A,FALSE,"Ratios";#N/A,#N/A,FALSE,"Loan Quality";#N/A,#N/A,FALSE,"Avg_Assets";#N/A,#N/A,FALSE,"Fixed assets";#N/A,#N/A,FALSE,"Trading Income";#N/A,#N/A,FALSE,"Employees";#N/A,#N/A,FALSE,"Other costs";#N/A,#N/A,FALSE,"Other income";#N/A,#N/A,FALSE,"FCF"}</definedName>
    <definedName name="wrn.DOC." hidden="1">{#N/A,#N/A,FALSE,"Sign";#N/A,#N/A,FALSE,"Assets";#N/A,#N/A,FALSE,"Liab";#N/A,#N/A,FALSE,"Inc";#N/A,#N/A,FALSE,"Inc-Over";#N/A,#N/A,FALSE,"Equity";#N/A,#N/A,FALSE,"Cash";#N/A,#N/A,FALSE,"Cash-Over";#N/A,#N/A,FALSE,"Rep#4";#N/A,#N/A,FALSE,"TNE";#N/A,#N/A,FALSE,"III1";#N/A,#N/A,FALSE,"III2";#N/A,#N/A,FALSE,"III3"}</definedName>
    <definedName name="wrn.document." hidden="1">{"consolidated",#N/A,FALSE,"Sheet1";"cms",#N/A,FALSE,"Sheet1";"fse",#N/A,FALSE,"Sheet1"}</definedName>
    <definedName name="wrn.documentaero." hidden="1">{"comps2",#N/A,FALSE,"AERO";"footnotes",#N/A,FALSE,"AERO"}</definedName>
    <definedName name="wrn.documenthand." hidden="1">{"comps",#N/A,FALSE,"HANDPACK";"footnotes",#N/A,FALSE,"HANDPACK"}</definedName>
    <definedName name="wrn.dojlidy." hidden="1">{#N/A,#N/A,FALSE,"TOC";#N/A,#N/A,FALSE,"Summary";#N/A,#N/A,FALSE,"relief all 5";#N/A,#N/A,FALSE,"Zubr";#N/A,#N/A,FALSE,"Classic";#N/A,#N/A,FALSE,"Magnat";#N/A,#N/A,FALSE,"Zlote";#N/A,#N/A,FALSE,"Herbowe";#N/A,#N/A,FALSE,"relief 3";#N/A,#N/A,FALSE,"Zubr II";#N/A,#N/A,FALSE,"Classic II ";#N/A,#N/A,FALSE,"Magnat II";#N/A,#N/A,FALSE,"Fin stat hist";#N/A,#N/A,FALSE,"Fin stat %";#N/A,#N/A,FALSE,"Revenues";#N/A,#N/A,FALSE,"margins";#N/A,#N/A,FALSE,"Costs";#N/A,#N/A,FALSE,"royaly rate ";#N/A,#N/A,FALSE,"market strenght";#N/A,#N/A,FALSE,"Actual vs plan";#N/A,#N/A,FALSE,"analysroya";#N/A,#N/A,FALSE,"CAPM";#N/A,#N/A,FALSE,"R(f)";#N/A,#N/A,FALSE,"Beta (3)";#N/A,#N/A,FALSE,"size pre"}</definedName>
    <definedName name="wrn.DOLLARS." hidden="1">{"DOLLARS",#N/A,FALSE,"COSTCTR"}</definedName>
    <definedName name="wrn.DOLLARS._1" hidden="1">{"DOLLARS",#N/A,FALSE,"COSTCTR"}</definedName>
    <definedName name="wrn.DOLLARS._1_1" hidden="1">{"DOLLARS",#N/A,FALSE,"COSTCTR"}</definedName>
    <definedName name="wrn.DOLLARS._1_1_1" hidden="1">{"DOLLARS",#N/A,FALSE,"COSTCTR"}</definedName>
    <definedName name="wrn.DOLLARS._1_1_2" hidden="1">{"DOLLARS",#N/A,FALSE,"COSTCTR"}</definedName>
    <definedName name="wrn.DOLLARS._1_2" hidden="1">{"DOLLARS",#N/A,FALSE,"COSTCTR"}</definedName>
    <definedName name="wrn.DOLLARS._1_3" hidden="1">{"DOLLARS",#N/A,FALSE,"COSTCTR"}</definedName>
    <definedName name="wrn.DOLLARS._2" hidden="1">{"DOLLARS",#N/A,FALSE,"COSTCTR"}</definedName>
    <definedName name="wrn.DOLLARS._2_1" hidden="1">{"DOLLARS",#N/A,FALSE,"COSTCTR"}</definedName>
    <definedName name="wrn.DOLLARS._2_2" hidden="1">{"DOLLARS",#N/A,FALSE,"COSTCTR"}</definedName>
    <definedName name="wrn.DOLLARS._3" hidden="1">{"DOLLARS",#N/A,FALSE,"COSTCTR"}</definedName>
    <definedName name="wrn.DOLLARS._4" hidden="1">{"DOLLARS",#N/A,FALSE,"COSTCTR"}</definedName>
    <definedName name="wrn.DOM." hidden="1">{"DOM",#N/A,FALSE,"A8CONTENT"}</definedName>
    <definedName name="wrn.Draft." hidden="1">{"Draft",#N/A,FALSE,"Feb-96"}</definedName>
    <definedName name="wrn.Drawings." hidden="1">{"DDC1",#N/A,FALSE,"I";"DDC2",#N/A,FALSE,"I"}</definedName>
    <definedName name="wrn.E3._.01._.E1._.02." hidden="1">{#N/A,#N/A,FALSE,"Bilan E3 01";#N/A,#N/A,FALSE,"E301_E201";#N/A,#N/A,FALSE,"Semestres 2002";#N/A,#N/A,FALSE,"E102_E301"}</definedName>
    <definedName name="wrn.East." hidden="1">{#N/A,#N/A,TRUE,"East_Summary";#N/A,#N/A,TRUE,"Key Ratios_East";#N/A,#N/A,TRUE,"East_Product_current";#N/A,#N/A,TRUE,"East_Product_ytd";#N/A,#N/A,TRUE,"BS Var";#N/A,#N/A,TRUE,"BS Sprd";#N/A,#N/A,TRUE,"Risks &amp; Opps";#N/A,#N/A,TRUE,"Variance";#N/A,#N/A,TRUE,"Business Issues"}</definedName>
    <definedName name="wrn.ECConsup." hidden="1">{"EC Consup Data",#N/A,TRUE,"EC Consup Data"}</definedName>
    <definedName name="wrn.Economic._.Value._.Added._.Analysis." hidden="1">{"EVA",#N/A,FALSE,"EVA";"WACC",#N/A,FALSE,"WACC"}</definedName>
    <definedName name="wrn.Edition._.complète." hidden="1">{#N/A,#N/A,TRUE,"FRANCE+INTERN";#N/A,#N/A,TRUE,"FRANCE";#N/A,#N/A,TRUE,"Sopra Group";#N/A,#N/A,TRUE,"AXWAY Software";#N/A,#N/A,TRUE,"Conseil";#N/A,#N/A,TRUE,"International";#N/A,#N/A,TRUE,"International par pays";#N/A,#N/A,TRUE,"ISS Angleterre";#N/A,#N/A,TRUE,"ISS Allemagne";#N/A,#N/A,TRUE,"Belgique (IS+EAI)";#N/A,#N/A,TRUE,"ISS Luxembourg";#N/A,#N/A,TRUE,"ISS Suisse";#N/A,#N/A,TRUE,"ISS Italie";#N/A,#N/A,TRUE,"ISS Espagne";#N/A,#N/A,TRUE,"AXWAY UK";#N/A,#N/A,TRUE,"AXWAY GmbH";#N/A,#N/A,TRUE,"AXWAY Bénélux (vide)";#N/A,#N/A,TRUE,"AXWAY SRL";#N/A,#N/A,TRUE,"AXWAY Iberia"}</definedName>
    <definedName name="wrn.EE4._.Budget._.months._.sterling." hidden="1">{"EE4 Budget months only sterling",#N/A,TRUE,"Profit and Loss";"EE4 Budget months only sterling",#N/A,TRUE,"Firm capex";"EE4 Budget months only sterling",#N/A,TRUE,"Cashflow";"EE4 Budget months only sterling",#N/A,TRUE,"Balance Sheet"}</definedName>
    <definedName name="wrn.EE4._.Budget._.months._.sterling._1" hidden="1">{"EE4 Budget months only sterling",#N/A,TRUE,"Profit and Loss";"EE4 Budget months only sterling",#N/A,TRUE,"Firm capex";"EE4 Budget months only sterling",#N/A,TRUE,"Cashflow";"EE4 Budget months only sterling",#N/A,TRUE,"Balance Sheet"}</definedName>
    <definedName name="wrn.EE4._.Budget._.months._.USD." hidden="1">{"EE4 Budget months only in USD",#N/A,TRUE,"Profit and Loss";"EE4 Budget months only in USD",#N/A,TRUE,"Firm capex";"EE4 Budget months only in USD",#N/A,TRUE,"Cashflow";"EE4 Budget months only in USD",#N/A,TRUE,"Balance Sheet"}</definedName>
    <definedName name="wrn.EE4._.Budget._.months._.USD._1" hidden="1">{"EE4 Budget months only in USD",#N/A,TRUE,"Profit and Loss";"EE4 Budget months only in USD",#N/A,TRUE,"Firm capex";"EE4 Budget months only in USD",#N/A,TRUE,"Cashflow";"EE4 Budget months only in USD",#N/A,TRUE,"Balance Sheet"}</definedName>
    <definedName name="wrn.EE4._.budget._.years._.sterling." hidden="1">{"EE4 Budget years sterling",#N/A,TRUE,"Profit and Loss";"EE4 Budget years sterling",#N/A,TRUE,"Firm capex";"EE4 Budget years sterling",#N/A,TRUE,"Cashflow";"EE4 Budget years sterling",#N/A,TRUE,"Balance Sheet"}</definedName>
    <definedName name="wrn.EE4._.budget._.years._.sterling._1" hidden="1">{"EE4 Budget years sterling",#N/A,TRUE,"Profit and Loss";"EE4 Budget years sterling",#N/A,TRUE,"Firm capex";"EE4 Budget years sterling",#N/A,TRUE,"Cashflow";"EE4 Budget years sterling",#N/A,TRUE,"Balance Sheet"}</definedName>
    <definedName name="wrn.EE4._.Budget._.years._.USD." hidden="1">{"EE4 Budget years USD",#N/A,TRUE,"Profit and Loss";"EE4 Budget years USD",#N/A,TRUE,"Firm capex";"EE4 Budget years USD",#N/A,TRUE,"Cashflow";"EE4 Budget years USD",#N/A,TRUE,"Balance Sheet"}</definedName>
    <definedName name="wrn.EE4._.Budget._.years._.USD._1" hidden="1">{"EE4 Budget years USD",#N/A,TRUE,"Profit and Loss";"EE4 Budget years USD",#N/A,TRUE,"Firm capex";"EE4 Budget years USD",#N/A,TRUE,"Cashflow";"EE4 Budget years USD",#N/A,TRUE,"Balance Sheet"}</definedName>
    <definedName name="wrn.ela" hidden="1">{#N/A,#N/A,FALSE,"Cash Flows";#N/A,#N/A,FALSE,"Fixed Assets";#N/A,#N/A,FALSE,"Balance Sheet";#N/A,#N/A,FALSE,"P &amp; L"}</definedName>
    <definedName name="wrn.Elaborate." hidden="1">{#N/A,#N/A,FALSE,"Cash Flows";#N/A,#N/A,FALSE,"Fixed Assets";#N/A,#N/A,FALSE,"Balance Sheet";#N/A,#N/A,FALSE,"P &amp; 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EM." hidden="1">{#N/A,#N/A,FALSE,"전제";#N/A,#N/A,FALSE,"표지";#N/A,#N/A,FALSE,"6D16";#N/A,#N/A,FALSE,"6D22";#N/A,#N/A,FALSE,"6D22-T";#N/A,#N/A,FALSE,"Q-DEG";#N/A,#N/A,FALSE,"총손";#N/A,#N/A,FALSE,"대당";#N/A,#N/A,FALSE,"가공비"}</definedName>
    <definedName name="wrn.Emg._.report." hidden="1">{#N/A,#N/A,FALSE,"Emerging Mkt Fund"}</definedName>
    <definedName name="wrn.Emg._.report._1" hidden="1">{#N/A,#N/A,FALSE,"Emerging Mkt Fund"}</definedName>
    <definedName name="wrn.Employee._.Efficiency." hidden="1">{"Employee Efficiency",#N/A,FALSE,"Benchmarking"}</definedName>
    <definedName name="wrn.ENG." hidden="1">{"ENG1",#N/A,FALSE,"CAPREP1";"ENG2",#N/A,FALSE,"CAPREP1"}</definedName>
    <definedName name="wrn.ENG._1" hidden="1">{"ENG1",#N/A,FALSE,"CAPREP1";"ENG2",#N/A,FALSE,"CAPREP1"}</definedName>
    <definedName name="wrn.ENG._1_1" hidden="1">{"ENG1",#N/A,FALSE,"CAPREP1";"ENG2",#N/A,FALSE,"CAPREP1"}</definedName>
    <definedName name="wrn.ENG._1_1_1" hidden="1">{"ENG1",#N/A,FALSE,"CAPREP1";"ENG2",#N/A,FALSE,"CAPREP1"}</definedName>
    <definedName name="wrn.ENG._1_1_2" hidden="1">{"ENG1",#N/A,FALSE,"CAPREP1";"ENG2",#N/A,FALSE,"CAPREP1"}</definedName>
    <definedName name="wrn.ENG._1_2" hidden="1">{"ENG1",#N/A,FALSE,"CAPREP1";"ENG2",#N/A,FALSE,"CAPREP1"}</definedName>
    <definedName name="wrn.ENG._1_3" hidden="1">{"ENG1",#N/A,FALSE,"CAPREP1";"ENG2",#N/A,FALSE,"CAPREP1"}</definedName>
    <definedName name="wrn.ENG._2" hidden="1">{"ENG1",#N/A,FALSE,"CAPREP1";"ENG2",#N/A,FALSE,"CAPREP1"}</definedName>
    <definedName name="wrn.ENG._2_1" hidden="1">{"ENG1",#N/A,FALSE,"CAPREP1";"ENG2",#N/A,FALSE,"CAPREP1"}</definedName>
    <definedName name="wrn.ENG._2_2" hidden="1">{"ENG1",#N/A,FALSE,"CAPREP1";"ENG2",#N/A,FALSE,"CAPREP1"}</definedName>
    <definedName name="wrn.ENG._3" hidden="1">{"ENG1",#N/A,FALSE,"CAPREP1";"ENG2",#N/A,FALSE,"CAPREP1"}</definedName>
    <definedName name="wrn.ENG._4" hidden="1">{"ENG1",#N/A,FALSE,"CAPREP1";"ENG2",#N/A,FALSE,"CAPREP1"}</definedName>
    <definedName name="wrn.ENGJV." hidden="1">{"ENGJV1",#N/A,FALSE,"CAPREP1";"ENGJV2",#N/A,FALSE,"CAPREP1"}</definedName>
    <definedName name="wrn.ENGJV._1" hidden="1">{"ENGJV1",#N/A,FALSE,"CAPREP1";"ENGJV2",#N/A,FALSE,"CAPREP1"}</definedName>
    <definedName name="wrn.ENGJV._1_1" hidden="1">{"ENGJV1",#N/A,FALSE,"CAPREP1";"ENGJV2",#N/A,FALSE,"CAPREP1"}</definedName>
    <definedName name="wrn.ENGJV._1_1_1" hidden="1">{"ENGJV1",#N/A,FALSE,"CAPREP1";"ENGJV2",#N/A,FALSE,"CAPREP1"}</definedName>
    <definedName name="wrn.ENGJV._1_1_2" hidden="1">{"ENGJV1",#N/A,FALSE,"CAPREP1";"ENGJV2",#N/A,FALSE,"CAPREP1"}</definedName>
    <definedName name="wrn.ENGJV._1_2" hidden="1">{"ENGJV1",#N/A,FALSE,"CAPREP1";"ENGJV2",#N/A,FALSE,"CAPREP1"}</definedName>
    <definedName name="wrn.ENGJV._1_3" hidden="1">{"ENGJV1",#N/A,FALSE,"CAPREP1";"ENGJV2",#N/A,FALSE,"CAPREP1"}</definedName>
    <definedName name="wrn.ENGJV._2" hidden="1">{"ENGJV1",#N/A,FALSE,"CAPREP1";"ENGJV2",#N/A,FALSE,"CAPREP1"}</definedName>
    <definedName name="wrn.ENGJV._2_1" hidden="1">{"ENGJV1",#N/A,FALSE,"CAPREP1";"ENGJV2",#N/A,FALSE,"CAPREP1"}</definedName>
    <definedName name="wrn.ENGJV._2_2" hidden="1">{"ENGJV1",#N/A,FALSE,"CAPREP1";"ENGJV2",#N/A,FALSE,"CAPREP1"}</definedName>
    <definedName name="wrn.ENGJV._3" hidden="1">{"ENGJV1",#N/A,FALSE,"CAPREP1";"ENGJV2",#N/A,FALSE,"CAPREP1"}</definedName>
    <definedName name="wrn.ENGJV._4" hidden="1">{"ENGJV1",#N/A,FALSE,"CAPREP1";"ENGJV2",#N/A,FALSE,"CAPREP1"}</definedName>
    <definedName name="wrn.Entreprises." hidden="1">{#N/A,#N/A,FALSE,"RCM";#N/A,#N/A,FALSE,"TME";#N/A,#N/A,FALSE,"TCAR";#N/A,#N/A,FALSE,"TCM";#N/A,#N/A,FALSE,"TCO";#N/A,#N/A,FALSE,"ANG";#N/A,#N/A,FALSE,"LAS";#N/A,#N/A,FALSE,"POL";#N/A,#N/A,FALSE,"TTS";#N/A,#N/A,FALSE,"TTE";#N/A,#N/A,FALSE,"TMX";#N/A,#N/A,FALSE,"TDA";#N/A,#N/A,FALSE,"BC";#N/A,#N/A,FALSE,"AUX";#N/A,#N/A,FALSE,"AJU1";#N/A,#N/A,FALSE,"AJU2";#N/A,#N/A,FALSE,"AJU3"}</definedName>
    <definedName name="wrn.equity._.comps." hidden="1">{"equity comps",#N/A,FALSE,"CS Comps";"equity comps",#N/A,FALSE,"PS Comps";"equity comps",#N/A,FALSE,"GIC_Comps";"equity comps",#N/A,FALSE,"GIC2_Comps"}</definedName>
    <definedName name="wrn.erstecpmrt." hidden="1">{#N/A,#N/A,FALSE,"TOC";#N/A,#N/A,FALSE,"CPM";#N/A,#N/A,FALSE,"Growth";#N/A,#N/A,FALSE,"TRANS_con";#N/A,#N/A,FALSE,"TRANS_min";#N/A,#N/A,FALSE,"control";#N/A,#N/A,FALSE,"ecRat1";#N/A,#N/A,FALSE,"ecBS";#N/A,#N/A,FALSE,"ecCBS";#N/A,#N/A,FALSE,"ecIS";#N/A,#N/A,FALSE,"ecCIS";#N/A,#N/A,FALSE,"WecRat1";#N/A,#N/A,FALSE,"WecBS";#N/A,#N/A,FALSE,"WecCBS";#N/A,#N/A,FALSE,"WecIS";#N/A,#N/A,FALSE,"WecCIS"}</definedName>
    <definedName name="wrn.esl." hidden="1">{"Monthly6Q",#N/A,FALSE,"0614ESL"}</definedName>
    <definedName name="wrn.Europe." hidden="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erything."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 hidden="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W." hidden="1">{#N/A,#N/A,FALSE,"EW"}</definedName>
    <definedName name="wrn.Ex.._.A." hidden="1">{"Page 1",#N/A,TRUE,"Sheet1";"Page 2",#N/A,TRUE,"Sheet1"}</definedName>
    <definedName name="wrn.Ex.._.A._1" hidden="1">{"Page 1",#N/A,TRUE,"Sheet1";"Page 2",#N/A,TRUE,"Sheet1"}</definedName>
    <definedName name="wrn.Ex.._.A._2" hidden="1">{"Page 1",#N/A,TRUE,"Sheet1";"Page 2",#N/A,TRUE,"Sheet1"}</definedName>
    <definedName name="wrn.Exam._.Workpapers._.1." hidde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H." hidden="1">{"EXCH",#N/A,FALSE,"ECOINDBP"}</definedName>
    <definedName name="wrn.Excluding._.valuation." hidden="1">{#N/A,#N/A,FALSE,"Cover";#N/A,#N/A,FALSE,"Pres";#N/A,#N/A,FALSE,"Outputs 1";#N/A,#N/A,FALSE,"Prec (in)";#N/A,#N/A,FALSE,"Calc";#N/A,#N/A,FALSE,"Check"}</definedName>
    <definedName name="wrn.Exist." hidden="1">{"Exist1",#N/A,FALSE,"Exist";"exist2",#N/A,FALSE,"Exist"}</definedName>
    <definedName name="wrn.EXPORT." hidden="1">{"EXPORT",#N/A,FALSE,"A8CONTENT"}</definedName>
    <definedName name="wrn.F1._.PRINT." hidden="1">{"F1 PAGE 1",#N/A,FALSE,"F1";"F1 PAGE 2",#N/A,FALSE,"F1"}</definedName>
    <definedName name="wrn.falmex.xls."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wrn.falmexb.xls." hidden="1">{#N/A,#N/A,FALSE,"GEMINA";#N/A,#N/A,FALSE,"VIRGO";#N/A,#N/A,FALSE,"TAURUS + MIMOSA";#N/A,#N/A,FALSE,"FLEET FAL &amp; MEX 2";#N/A,#N/A,FALSE,"AQUARIUS + ORION";#N/A,#N/A,FALSE,"PASCAL";#N/A,#N/A,FALSE,"SAGITTA";#N/A,#N/A,FALSE,"VELA";#N/A,#N/A,FALSE,"ANTARES";#N/A,#N/A,FALSE,"TANIA";#N/A,#N/A,FALSE,"TBN PASTEUR"}</definedName>
    <definedName name="wrn.fc." localSheetId="18" hidden="1">{"letter",#N/A,FALSE,"Letter";"amort",#N/A,FALSE,"Amort"}</definedName>
    <definedName name="wrn.fc." localSheetId="15" hidden="1">{"letter",#N/A,FALSE,"Letter";"amort",#N/A,FALSE,"Amort"}</definedName>
    <definedName name="wrn.fc." localSheetId="0" hidden="1">{"letter",#N/A,FALSE,"Letter";"amort",#N/A,FALSE,"Amort"}</definedName>
    <definedName name="wrn.fc." localSheetId="20" hidden="1">{"letter",#N/A,FALSE,"Letter";"amort",#N/A,FALSE,"Amort"}</definedName>
    <definedName name="wrn.fc." localSheetId="2" hidden="1">{"letter",#N/A,FALSE,"Letter";"amort",#N/A,FALSE,"Amort"}</definedName>
    <definedName name="wrn.fc." hidden="1">{"letter",#N/A,FALSE,"Letter";"amort",#N/A,FALSE,"Amort"}</definedName>
    <definedName name="wrn.fc._1" hidden="1">{"letter",#N/A,FALSE,"Letter";"amort",#N/A,FALSE,"Amort"}</definedName>
    <definedName name="wrn.fc._2" hidden="1">{"letter",#N/A,FALSE,"Letter";"amort",#N/A,FALSE,"Amort"}</definedName>
    <definedName name="wrn.fc._2_1" hidden="1">{"letter",#N/A,FALSE,"Letter";"amort",#N/A,FALSE,"Amort"}</definedName>
    <definedName name="wrn.fc._2_1_1" hidden="1">{"letter",#N/A,FALSE,"Letter";"amort",#N/A,FALSE,"Amort"}</definedName>
    <definedName name="wrn.fc._2_1_2" hidden="1">{"letter",#N/A,FALSE,"Letter";"amort",#N/A,FALSE,"Amort"}</definedName>
    <definedName name="wrn.fc._2_2" hidden="1">{"letter",#N/A,FALSE,"Letter";"amort",#N/A,FALSE,"Amort"}</definedName>
    <definedName name="wrn.fc._2_3" hidden="1">{"letter",#N/A,FALSE,"Letter";"amort",#N/A,FALSE,"Amort"}</definedName>
    <definedName name="wrn.fc._3" hidden="1">{"letter",#N/A,FALSE,"Letter";"amort",#N/A,FALSE,"Amort"}</definedName>
    <definedName name="wrn.fc._3_1" hidden="1">{"letter",#N/A,FALSE,"Letter";"amort",#N/A,FALSE,"Amort"}</definedName>
    <definedName name="wrn.fc._3_2" hidden="1">{"letter",#N/A,FALSE,"Letter";"amort",#N/A,FALSE,"Amort"}</definedName>
    <definedName name="wrn.fc._4" hidden="1">{"letter",#N/A,FALSE,"Letter";"amort",#N/A,FALSE,"Amort"}</definedName>
    <definedName name="wrn.FC2." hidden="1">{"Rep 1 v FC2",#N/A,FALSE,"Service Line";"Rep 2 v FC2",#N/A,FALSE,"Audit";"Rep 3 v FC2",#N/A,FALSE,"Tax";"Rep 4 v FC2",#N/A,FALSE,"Tax by Buss Stream";"Rep 5 v FC2",#N/A,FALSE,"CF";"Rep 6 v FC2",#N/A,FALSE,"CF by Buss Stream";"Rep 7 v FC2",#N/A,FALSE,"Oth Ass Services";"Rep 8 v FC2",#N/A,FALSE,"Bus Unit Period";"Rep 9 v FC2",#N/A,FALSE,"Bus Unit YTD";"Rep10 v FC2",#N/A,FALSE,"Trailing Days Bus Unit";"Rep11 v FC2",#N/A,FALSE,"Trailing Days Sevice Line"}</definedName>
    <definedName name="wrn.FCB." hidden="1">{"FCB_ALL",#N/A,FALSE,"FCB"}</definedName>
    <definedName name="wrn.fcb2" hidden="1">{"FCB_ALL",#N/A,FALSE,"FCB"}</definedName>
    <definedName name="wrn.FDSERV." hidden="1">{"FDSERV1",#N/A,FALSE,"CAPREP1";"FDSERV2",#N/A,FALSE,"CAPREP1"}</definedName>
    <definedName name="wrn.FDSERV._1" hidden="1">{"FDSERV1",#N/A,FALSE,"CAPREP1";"FDSERV2",#N/A,FALSE,"CAPREP1"}</definedName>
    <definedName name="wrn.FDSERV._1_1" hidden="1">{"FDSERV1",#N/A,FALSE,"CAPREP1";"FDSERV2",#N/A,FALSE,"CAPREP1"}</definedName>
    <definedName name="wrn.FDSERV._1_1_1" hidden="1">{"FDSERV1",#N/A,FALSE,"CAPREP1";"FDSERV2",#N/A,FALSE,"CAPREP1"}</definedName>
    <definedName name="wrn.FDSERV._1_1_2" hidden="1">{"FDSERV1",#N/A,FALSE,"CAPREP1";"FDSERV2",#N/A,FALSE,"CAPREP1"}</definedName>
    <definedName name="wrn.FDSERV._1_2" hidden="1">{"FDSERV1",#N/A,FALSE,"CAPREP1";"FDSERV2",#N/A,FALSE,"CAPREP1"}</definedName>
    <definedName name="wrn.FDSERV._1_3" hidden="1">{"FDSERV1",#N/A,FALSE,"CAPREP1";"FDSERV2",#N/A,FALSE,"CAPREP1"}</definedName>
    <definedName name="wrn.FDSERV._2" hidden="1">{"FDSERV1",#N/A,FALSE,"CAPREP1";"FDSERV2",#N/A,FALSE,"CAPREP1"}</definedName>
    <definedName name="wrn.FDSERV._2_1" hidden="1">{"FDSERV1",#N/A,FALSE,"CAPREP1";"FDSERV2",#N/A,FALSE,"CAPREP1"}</definedName>
    <definedName name="wrn.FDSERV._2_2" hidden="1">{"FDSERV1",#N/A,FALSE,"CAPREP1";"FDSERV2",#N/A,FALSE,"CAPREP1"}</definedName>
    <definedName name="wrn.FDSERV._3" hidden="1">{"FDSERV1",#N/A,FALSE,"CAPREP1";"FDSERV2",#N/A,FALSE,"CAPREP1"}</definedName>
    <definedName name="wrn.FDSERV._4" hidden="1">{"FDSERV1",#N/A,FALSE,"CAPREP1";"FDSERV2",#N/A,FALSE,"CAPREP1"}</definedName>
    <definedName name="wrn.FIELDSELLING." hidden="1">{"FIELDSELLING",#N/A,FALSE,"SAMPLECC"}</definedName>
    <definedName name="wrn.FIELDSELLING._1" hidden="1">{"FIELDSELLING",#N/A,FALSE,"SAMPLECC"}</definedName>
    <definedName name="wrn.FIELDSELLING._1_1" hidden="1">{"FIELDSELLING",#N/A,FALSE,"SAMPLECC"}</definedName>
    <definedName name="wrn.FIELDSELLING._1_1_1" hidden="1">{"FIELDSELLING",#N/A,FALSE,"SAMPLECC"}</definedName>
    <definedName name="wrn.FIELDSELLING._1_1_2" hidden="1">{"FIELDSELLING",#N/A,FALSE,"SAMPLECC"}</definedName>
    <definedName name="wrn.FIELDSELLING._1_2" hidden="1">{"FIELDSELLING",#N/A,FALSE,"SAMPLECC"}</definedName>
    <definedName name="wrn.FIELDSELLING._1_3" hidden="1">{"FIELDSELLING",#N/A,FALSE,"SAMPLECC"}</definedName>
    <definedName name="wrn.FIELDSELLING._2" hidden="1">{"FIELDSELLING",#N/A,FALSE,"SAMPLECC"}</definedName>
    <definedName name="wrn.FIELDSELLING._2_1" hidden="1">{"FIELDSELLING",#N/A,FALSE,"SAMPLECC"}</definedName>
    <definedName name="wrn.FIELDSELLING._2_2" hidden="1">{"FIELDSELLING",#N/A,FALSE,"SAMPLECC"}</definedName>
    <definedName name="wrn.FIELDSELLING._3" hidden="1">{"FIELDSELLING",#N/A,FALSE,"SAMPLECC"}</definedName>
    <definedName name="wrn.FIELDSELLING._4" hidden="1">{"FIELDSELLING",#N/A,FALSE,"SAMPLECC"}</definedName>
    <definedName name="wrn.filecopy." hidden="1">{"Multiples_filecopy",#N/A,FALSE,"Multiples";"Adjustments_filecopy",#N/A,FALSE,"Adjustments to Multiples";"GrowthAdj_filecopy",#N/A,FALSE,"Growth Adjustments";"RiskAdj_filecopy",#N/A,FALSE,"Risk Adjustments ";"MarginAdj_filecopy",#N/A,FALSE,"Margin Adjustments";"Regression_filecopy",#N/A,FALSE,"Regression";"Ratios_filecopy",#N/A,FALSE,"Ratios"}</definedName>
    <definedName name="wrn.Filter." hidden="1">{#N/A,#N/A,FALSE,"Assump2";#N/A,#N/A,FALSE,"Income2";#N/A,#N/A,FALSE,"Balance2";#N/A,#N/A,FALSE,"DCF Filter";#N/A,#N/A,FALSE,"Trans Assump2";#N/A,#N/A,FALSE,"Combined Income2";#N/A,#N/A,FALSE,"Combined Balance2"}</definedName>
    <definedName name="wrn.fin"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l." hidden="1">{"Final",#N/A,FALSE,"Feb-96"}</definedName>
    <definedName name="wrn.Final._.Presentation." hidden="1">{#N/A,#N/A,FALSE,"Key Business Drivers";#N/A,#N/A,FALSE,"FY98 Headcount";#N/A,#N/A,FALSE,"FY98 Financial Overview";#N/A,#N/A,FALSE,"(OPTIONAL) Additional Requests"}</definedName>
    <definedName name="wrn.Financial." hidden="1">{#N/A,#N/A,FALSE,"Contents";#N/A,#N/A,FALSE,"Cash";#N/A,#N/A,FALSE,"Accts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Output." hidden="1">{"P and L",#N/A,FALSE,"Financial Output";"Cashflow",#N/A,FALSE,"Financial Output";"Balance Sheet",#N/A,FALSE,"Financial Output"}</definedName>
    <definedName name="wrn.Financial._.Reports." hidden="1">{#N/A,#N/A,FALSE,"Overview";#N/A,#N/A,FALSE,"santafe";#N/A,#N/A,FALSE,"noble";#N/A,#N/A,FALSE,"Combined Results";#N/A,#N/A,FALSE,"Earnings"}</definedName>
    <definedName name="wrn.Financials._.April._.02._.Rs._.000."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April._.02._.Rs._.000._1" hidden="1">{"BS - Rs'000",#N/A,FALSE,"Balance  ";"BS - Schedule Rs'000",#N/A,FALSE,"Balance  ";"BS - Trial locationwise",#N/A,FALSE,"Balance  ";"P&amp;L - Rs'000",#N/A,FALSE,"Profit and Loss";"P&amp;L - Schedule Rs '000",#N/A,FALSE,"Profit and Loss";"P&amp;L - Trial Locationwise",#N/A,FALSE,"Profit and Loss";"Fixed Assets Schedule",#N/A,FALSE,"sch";"Cash Flow",#N/A,FALSE,"Cash Flow"}</definedName>
    <definedName name="wrn.Financials_long." hidden="1">{"IS",#N/A,FALSE,"Financials2 (Expanded)";"bsa",#N/A,FALSE,"Financials2 (Expanded)";"BS",#N/A,FALSE,"Financials2 (Expanded)";"CF",#N/A,FALSE,"Financials2 (Expanded)"}</definedName>
    <definedName name="wrn.Finanzbedarfsrechnung." hidden="1">{#N/A,#N/A,FALSE,"Finanzbedarfsrechnung"}</definedName>
    <definedName name="wrn.FINSOC1." hidden="1">{"FINSOC1",#N/A,FALSE,"FORCARTA"}</definedName>
    <definedName name="wrn.FINSOC2." hidden="1">{"FINSOC2",#N/A,FALSE,"FORCARTA"}</definedName>
    <definedName name="wrn.FINSOC3." hidden="1">{"FINSOC3",#N/A,FALSE,"FORCARTA"}</definedName>
    <definedName name="wrn.first2." hidden="1">{#N/A,#N/A,FALSE,"sum-don";#N/A,#N/A,FALSE,"inc-don"}</definedName>
    <definedName name="wrn.first3." hidden="1">{#N/A,#N/A,FALSE,"Summary";#N/A,#N/A,FALSE,"proj1";#N/A,#N/A,FALSE,"proj2"}</definedName>
    <definedName name="wrn.first4." hidden="1">{#N/A,#N/A,FALSE,"Summary";#N/A,#N/A,FALSE,"proj1";#N/A,#N/A,FALSE,"proj2";#N/A,#N/A,FALSE,"DCF"}</definedName>
    <definedName name="wrn.FIVE._.YEAR._.PROJECTION." hidden="1">{"FIVEYEAR",#N/A,TRUE,"SUMMARY";"FIVEYEAR",#N/A,TRUE,"Ratios";"FIVEYEAR",#N/A,TRUE,"Revenue";"FIVEYEAR",#N/A,TRUE,"DETAIL";"FIVEYEAR",#N/A,TRUE,"Payroll"}</definedName>
    <definedName name="wrn.Five._.Year._.Record." hidden="1">{"Five Year Record",#N/A,FALSE,"Front and Back"}</definedName>
    <definedName name="wrn.Flash._.report?." hidden="1">{#N/A,#N/A,TRUE,"Flash";#N/A,#N/A,TRUE,"regional report"}</definedName>
    <definedName name="wrn.fleck." hidden="1">{"first",#N/A,FALSE,"FLEXPAC2";"second",#N/A,FALSE,"FLEXPAC2"}</definedName>
    <definedName name="wrn.fleckcompac." hidden="1">{"one",#N/A,FALSE,"FLEXPAC2";"two",#N/A,FALSE,"FLEXPAC2";"three",#N/A,FALSE,"FLEXPAC2"}</definedName>
    <definedName name="wrn.Fleet." hidden="1">{"FleetDetailsNE",#N/A,FALSE,"NEForecast"}</definedName>
    <definedName name="wrn.FORCARTA." hidden="1">{"ACC5408",#N/A,FALSE,"FORCARTA";"ARGENTINA",#N/A,FALSE,"FORCARTA";"BRAZAUTO",#N/A,FALSE,"FORCARTA";"CONTHEAD",#N/A,FALSE,"FORCARTA";"CORSA",#N/A,FALSE,"FORCARTA";"DEFERASS",#N/A,FALSE,"FORCARTA";"DEFERASW",#N/A,FALSE,"FORCARTA";"DEFERLIA",#N/A,FALSE,"FORCARTA";"FINSOC1",#N/A,FALSE,"FORCARTA";"FINSOC2",#N/A,FALSE,"FORCARTA";"FINSOC3",#N/A,FALSE,"FORCARTA";"RECOVER",#N/A,FALSE,"FORCARTA";#N/A,#N/A,FALSE,"FORCARTA";"ACC9262",#N/A,FALSE,"FORCARTA"}</definedName>
    <definedName name="wrn.Forecast." hidden="1">{#N/A,#N/A,FALSE,"SLFCTC95"}</definedName>
    <definedName name="wrn.Forecast._.Q1." hidden="1">{"cover a","1q",FALSE,"Cover";"Op Earn Mgd Q1",#N/A,FALSE,"Op-Earn (Mng)";"Op Earn Rpt Q1",#N/A,FALSE,"Op-Earn (Rpt)";"Loans",#N/A,FALSE,"Loans";"Credit Costs",#N/A,FALSE,"CCosts";"Net Interest Margin",#N/A,FALSE,"Margin";"Nonint Income",#N/A,FALSE,"NonII";"Nonint Exp",#N/A,FALSE,"NonIE";"Valuation",#N/A,FALSE,"Valuation"}</definedName>
    <definedName name="wrn.Forecast._.Q1._1" hidden="1">{"cover a","1q",FALSE,"Cover";"Op Earn Mgd Q1",#N/A,FALSE,"Op-Earn (Mng)";"Op Earn Rpt Q1",#N/A,FALSE,"Op-Earn (Rpt)";"Loans",#N/A,FALSE,"Loans";"Credit Costs",#N/A,FALSE,"CCosts";"Net Interest Margin",#N/A,FALSE,"Margin";"Nonint Income",#N/A,FALSE,"NonII";"Nonint Exp",#N/A,FALSE,"NonIE";"Valuation",#N/A,FALSE,"Valuation"}</definedName>
    <definedName name="wrn.Forecast._.Q2." hidden="1">{"cover a","2q",FALSE,"Cover";"Op Earn Mgd Q2",#N/A,FALSE,"Op-Earn (Mng)";"Op Earn Rpt Q2",#N/A,FALSE,"Op-Earn (Rpt)";"Loans",#N/A,FALSE,"Loans";"Credit Costs",#N/A,FALSE,"CCosts";"Net Interest Margin",#N/A,FALSE,"Margin";"Nonint Income",#N/A,FALSE,"NonII";"Nonint Exp",#N/A,FALSE,"NonIE";"Valuation",#N/A,FALSE,"Valuation"}</definedName>
    <definedName name="wrn.Forecast._.Q2._1" hidden="1">{"cover a","2q",FALSE,"Cover";"Op Earn Mgd Q2",#N/A,FALSE,"Op-Earn (Mng)";"Op Earn Rpt Q2",#N/A,FALSE,"Op-Earn (Rpt)";"Loans",#N/A,FALSE,"Loans";"Credit Costs",#N/A,FALSE,"CCosts";"Net Interest Margin",#N/A,FALSE,"Margin";"Nonint Income",#N/A,FALSE,"NonII";"Nonint Exp",#N/A,FALSE,"NonIE";"Valuation",#N/A,FALSE,"Valuation"}</definedName>
    <definedName name="wrn.Forecast._.Q3." hidden="1">{"cover a","3q",FALSE,"Cover";"Op Earn Mgd Q3",#N/A,FALSE,"Op-Earn (Mng)";"Op Earn Rpt Q3",#N/A,FALSE,"Op-Earn (Rpt)";"Loans",#N/A,FALSE,"Loans";"Credit Costs",#N/A,FALSE,"CCosts";"Net Interest Margin",#N/A,FALSE,"Margin";"Nonint Income",#N/A,FALSE,"NonII";"Nonint Exp",#N/A,FALSE,"NonIE";"Valuation",#N/A,FALSE,"Valuation"}</definedName>
    <definedName name="wrn.Forecast._.Q3._1" hidden="1">{"cover a","3q",FALSE,"Cover";"Op Earn Mgd Q3",#N/A,FALSE,"Op-Earn (Mng)";"Op Earn Rpt Q3",#N/A,FALSE,"Op-Earn (Rpt)";"Loans",#N/A,FALSE,"Loans";"Credit Costs",#N/A,FALSE,"CCosts";"Net Interest Margin",#N/A,FALSE,"Margin";"Nonint Income",#N/A,FALSE,"NonII";"Nonint Exp",#N/A,FALSE,"NonIE";"Valuation",#N/A,FALSE,"Valuation"}</definedName>
    <definedName name="wrn.Forecast._.Q4." hidden="1">{"cover a","4q",FALSE,"Cover";"Op Earn Mgd Q4",#N/A,FALSE,"Op-Earn (Mng)";"Op Earn Rpt Q4",#N/A,FALSE,"Op-Earn (Rpt)";"Loans",#N/A,FALSE,"Loans";"Credit Costs",#N/A,FALSE,"CCosts";"Net Interest Margin",#N/A,FALSE,"Margin";"Nonint Income",#N/A,FALSE,"NonII";"Nonint Exp",#N/A,FALSE,"NonIE";"Valuation",#N/A,FALSE,"Valuation"}</definedName>
    <definedName name="wrn.Forecast._.Q4._1" hidden="1">{"cover a","4q",FALSE,"Cover";"Op Earn Mgd Q4",#N/A,FALSE,"Op-Earn (Mng)";"Op Earn Rpt Q4",#N/A,FALSE,"Op-Earn (Rpt)";"Loans",#N/A,FALSE,"Loans";"Credit Costs",#N/A,FALSE,"CCosts";"Net Interest Margin",#N/A,FALSE,"Margin";"Nonint Income",#N/A,FALSE,"NonII";"Nonint Exp",#N/A,FALSE,"NonIE";"Valuation",#N/A,FALSE,"Valuation"}</definedName>
    <definedName name="wrn.Forecast._.Q4a" hidden="1">{"cover a","4q",FALSE,"Cover";"Op Earn Mgd Q4",#N/A,FALSE,"Op-Earn (Mng)";"Op Earn Rpt Q4",#N/A,FALSE,"Op-Earn (Rpt)";"Loans",#N/A,FALSE,"Loans";"Credit Costs",#N/A,FALSE,"CCosts";"Net Interest Margin",#N/A,FALSE,"Margin";"Nonint Income",#N/A,FALSE,"NonII";"Nonint Exp",#N/A,FALSE,"NonIE";"Valuation",#N/A,FALSE,"Valuation"}</definedName>
    <definedName name="wrn.Forecast._.Q4a_1" hidden="1">{"cover a","4q",FALSE,"Cover";"Op Earn Mgd Q4",#N/A,FALSE,"Op-Earn (Mng)";"Op Earn Rpt Q4",#N/A,FALSE,"Op-Earn (Rpt)";"Loans",#N/A,FALSE,"Loans";"Credit Costs",#N/A,FALSE,"CCosts";"Net Interest Margin",#N/A,FALSE,"Margin";"Nonint Income",#N/A,FALSE,"NonII";"Nonint Exp",#N/A,FALSE,"NonIE";"Valuation",#N/A,FALSE,"Valuation"}</definedName>
    <definedName name="wrn.FORM1." localSheetId="18" hidden="1">{#N/A,#N/A,FALSE,"COMP"}</definedName>
    <definedName name="wrn.FORM1." localSheetId="15" hidden="1">{#N/A,#N/A,FALSE,"COMP"}</definedName>
    <definedName name="wrn.FORM1." localSheetId="0" hidden="1">{#N/A,#N/A,FALSE,"COMP"}</definedName>
    <definedName name="wrn.FORM1." localSheetId="20" hidden="1">{#N/A,#N/A,FALSE,"COMP"}</definedName>
    <definedName name="wrn.FORM1." localSheetId="2" hidden="1">{#N/A,#N/A,FALSE,"COMP"}</definedName>
    <definedName name="wrn.FORM1." hidden="1">{#N/A,#N/A,FALSE,"COMP"}</definedName>
    <definedName name="wrn.FORM1._1" localSheetId="18" hidden="1">{#N/A,#N/A,FALSE,"COMP"}</definedName>
    <definedName name="wrn.FORM1._1" localSheetId="15" hidden="1">{#N/A,#N/A,FALSE,"COMP"}</definedName>
    <definedName name="wrn.FORM1._1" localSheetId="20" hidden="1">{#N/A,#N/A,FALSE,"COMP"}</definedName>
    <definedName name="wrn.FORM1._1" hidden="1">{#N/A,#N/A,FALSE,"COMP"}</definedName>
    <definedName name="wrn.FORM1._2" localSheetId="18" hidden="1">{#N/A,#N/A,FALSE,"COMP"}</definedName>
    <definedName name="wrn.FORM1._2" localSheetId="15" hidden="1">{#N/A,#N/A,FALSE,"COMP"}</definedName>
    <definedName name="wrn.FORM1._2" hidden="1">{#N/A,#N/A,FALSE,"COMP"}</definedName>
    <definedName name="wrn.FORM1._3" localSheetId="18" hidden="1">{#N/A,#N/A,FALSE,"COMP"}</definedName>
    <definedName name="wrn.FORM1._3" localSheetId="15" hidden="1">{#N/A,#N/A,FALSE,"COMP"}</definedName>
    <definedName name="wrn.FORM1._3" hidden="1">{#N/A,#N/A,FALSE,"COMP"}</definedName>
    <definedName name="wrn.FORNDV." hidden="1">{"FORNDV",#N/A,FALSE,"Sheet1"}</definedName>
    <definedName name="wrn.FOschedules." hidden="1">{"FOschedule1",#N/A,FALSE,"Sheet1";"FOschedule2",#N/A,FALSE,"Sheet1";"FOschedule3",#N/A,FALSE,"Sheet1"}</definedName>
    <definedName name="wrn.fred." hidden="1">{"cover",#N/A,TRUE,"BaseCase";"pnl",#N/A,TRUE,"BaseCase";"pnldet",#N/A,TRUE,"BaseCase";"bil",#N/A,TRUE,"BaseCase";"tabfi",#N/A,TRUE,"BaseCase";"ratios",#N/A,TRUE,"BaseCase";"variab",#N/A,TRUE,"BaseCase";"inv",#N/A,TRUE,"BaseCase"}</definedName>
    <definedName name="wrn.FREE." hidden="1">{#N/A,#N/A,FALSE,"FREE"}</definedName>
    <definedName name="wrn.Friendly." hidden="1">{#N/A,#N/A,TRUE,"Julio";#N/A,#N/A,TRUE,"Agosto";#N/A,#N/A,TRUE,"BHCo";#N/A,#N/A,TRUE,"Abril";#N/A,#N/A,TRUE,"Pro Forma"}</definedName>
    <definedName name="wrn.Front._.Page." hidden="1">{"Front Page",#N/A,FALSE,"Front and Back"}</definedName>
    <definedName name="wrn.Front._.section." hidden="1">{#N/A,#N/A,TRUE,"Cover";#N/A,#N/A,TRUE,"Scenario Inputs"}</definedName>
    <definedName name="wrn.FSBPI." hidden="1">{"FSBPI1",#N/A,FALSE,"CAPREP1";"FSBPI2",#N/A,FALSE,"CAPREP1"}</definedName>
    <definedName name="wrn.FSBPI._1" hidden="1">{"FSBPI1",#N/A,FALSE,"CAPREP1";"FSBPI2",#N/A,FALSE,"CAPREP1"}</definedName>
    <definedName name="wrn.FSBPI._1_1" hidden="1">{"FSBPI1",#N/A,FALSE,"CAPREP1";"FSBPI2",#N/A,FALSE,"CAPREP1"}</definedName>
    <definedName name="wrn.FSBPI._1_1_1" hidden="1">{"FSBPI1",#N/A,FALSE,"CAPREP1";"FSBPI2",#N/A,FALSE,"CAPREP1"}</definedName>
    <definedName name="wrn.FSBPI._1_1_2" hidden="1">{"FSBPI1",#N/A,FALSE,"CAPREP1";"FSBPI2",#N/A,FALSE,"CAPREP1"}</definedName>
    <definedName name="wrn.FSBPI._1_2" hidden="1">{"FSBPI1",#N/A,FALSE,"CAPREP1";"FSBPI2",#N/A,FALSE,"CAPREP1"}</definedName>
    <definedName name="wrn.FSBPI._1_3" hidden="1">{"FSBPI1",#N/A,FALSE,"CAPREP1";"FSBPI2",#N/A,FALSE,"CAPREP1"}</definedName>
    <definedName name="wrn.FSBPI._2" hidden="1">{"FSBPI1",#N/A,FALSE,"CAPREP1";"FSBPI2",#N/A,FALSE,"CAPREP1"}</definedName>
    <definedName name="wrn.FSBPI._2_1" hidden="1">{"FSBPI1",#N/A,FALSE,"CAPREP1";"FSBPI2",#N/A,FALSE,"CAPREP1"}</definedName>
    <definedName name="wrn.FSBPI._2_2" hidden="1">{"FSBPI1",#N/A,FALSE,"CAPREP1";"FSBPI2",#N/A,FALSE,"CAPREP1"}</definedName>
    <definedName name="wrn.FSBPI._3" hidden="1">{"FSBPI1",#N/A,FALSE,"CAPREP1";"FSBPI2",#N/A,FALSE,"CAPREP1"}</definedName>
    <definedName name="wrn.FSBPI._4" hidden="1">{"FSBPI1",#N/A,FALSE,"CAPREP1";"FSBPI2",#N/A,FALSE,"CAPREP1"}</definedName>
    <definedName name="wrn.FSCT._.PCKG." hidden="1">{#N/A,#N/A,FALSE,"P&amp;L";#N/A,#N/A,FALSE,"Capital";#N/A,#N/A,FALSE,"Summary";#N/A,#N/A,FALSE,"VAR Rec";#N/A,#N/A,FALSE,"EBIT Rec"}</definedName>
    <definedName name="wrn.FS一括印刷." hidden="1">{"FS-北海道",#N/A,TRUE,"北海道";"FS-東北",#N/A,TRUE,"東北";"FS-東海",#N/A,TRUE,"東海";"FS-北陸",#N/A,TRUE,"北陸";"FS-関西",#N/A,TRUE,"関西";"FS-中国",#N/A,TRUE,"中国";"FS-四国",#N/A,TRUE,"四国";"FS-九州",#N/A,TRUE,"九州";"FS-連結",#N/A,TRUE,"連結"}</definedName>
    <definedName name="wrn.fukk._.without._.data.2"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_.Set." hidden="1">{"Bsheet",#N/A,FALSE,"Bsheet";"Schedule",#N/A,FALSE,"Bsheet";"Notes",#N/A,FALSE,"Bsheet";"Abstract",#N/A,FALSE,"Bsheet";"Details",#N/A,FALSE,"Bsheet";"Stores",#N/A,FALSE,"Bsheet";"Stocks",#N/A,FALSE,"Bsheet";"Computation",#N/A,FALSE,"Bsheet";"Losses",#N/A,FALSE,"Losses"}</definedName>
    <definedName name="wrn.full"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 hidden="1">{"vi1",#N/A,FALSE,"Pagcc";"vi2",#N/A,FALSE,"Pagcc";"vi3",#N/A,FALSE,"Pagcc";"vi4",#N/A,FALSE,"Pagcc";"vi5",#N/A,FALSE,"Pagcc";#N/A,#N/A,FALSE,"Contribution"}</definedName>
    <definedName name="wrn.Full._.Financials." hidden="1">{#N/A,#N/A,TRUE,"Financials";#N/A,#N/A,TRUE,"Operating Statistics";#N/A,#N/A,TRUE,"Capex &amp; Depreciation";#N/A,#N/A,TRUE,"Debt"}</definedName>
    <definedName name="wrn.Full._.Model." hidden="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Monty." hidden="1">{"ROIC",#N/A,FALSE,"ROIC";"Graphs",#N/A,FALSE,"TY analysis";"fcf",#N/A,FALSE,"FCF";"Matrix_2004",#N/A,FALSE,"MATRIX(2004)";"matrix_2008",#N/A,FALSE,"MATRIX(2008)";"FS_Condensed",#N/A,FALSE,"Financial Statements2";"TAXES",#N/A,FALSE,"Taxes";"DEBT_INVEST",#N/A,FALSE,"Debt&amp;Investment Schedule";"Main_menu",#N/A,FALSE,"Main Menu"}</definedName>
    <definedName name="wrn.full._.report." hidden="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 hidden="1">{#N/A,#N/A,FALSE,"COVER";#N/A,#N/A,FALSE,"VALUATION";#N/A,#N/A,FALSE,"FORECAST";#N/A,#N/A,FALSE,"FY ANALYSIS ";#N/A,#N/A,FALSE," HY ANALYSIS"}</definedName>
    <definedName name="wrn.Full._.set." hidden="1">{"Bsheet",#N/A,FALSE,"Bsheet";"P&amp;L",#N/A,FALSE,"Bsheet";"Trading",#N/A,FALSE,"Bsheet";"Schedule",#N/A,FALSE,"Bsheet";"Details",#N/A,FALSE,"Bsheet";"AnnexureII",#N/A,FALSE,"Bsheet"}</definedName>
    <definedName name="wrn.Full._.without._.data." hidden="1">{#N/A,#N/A,FALSE,"Title";#N/A,#N/A,FALSE,"Contents";#N/A,#N/A,FALSE,"Executive summary";#N/A,#N/A,FALSE,"Assumptions";#N/A,#N/A,FALSE,"Nybron";#N/A,#N/A,FALSE,"Trading Nybron";#N/A,#N/A,FALSE,"Transactions Nybron";#N/A,#N/A,FALSE,"DCF Nybron";#N/A,#N/A,FALSE,"Poggenpohl";#N/A,#N/A,FALSE,"Trading Poggenpohl";#N/A,#N/A,FALSE,"Transactions Poggenpohl";#N/A,#N/A,FALSE,"DCF Poggenpohl";#N/A,#N/A,FALSE,"Elit";#N/A,#N/A,FALSE,"DCF Elit";#N/A,#N/A,FALSE,"LBO"}</definedName>
    <definedName name="wrn.Full._.Year." hidden="1">{"Full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Report." hidden="1">{"page1",#N/A,FALSE,"Weekly Performance";"page3",#N/A,FALSE,"Weekly Performance";"page2",#N/A,FALSE,"Weekly Performance"}</definedName>
    <definedName name="wrn.Full_Report2" hidden="1">{"page1",#N/A,FALSE,"Weekly Performance";"page3",#N/A,FALSE,"Weekly Performance";"page2",#N/A,FALSE,"Weekly Performance"}</definedName>
    <definedName name="WRN.FULL_REPORT3" hidden="1">{"page1",#N/A,FALSE,"Weekly Performance";"page3",#N/A,FALSE,"Weekly Performance";"page2",#N/A,FALSE,"Weekly Performance"}</definedName>
    <definedName name="wrn.FullPrintout." hidden="1">{#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spreads." hidden="1">{"ss1",#N/A,FALSE,"SS1";"ss2",#N/A,FALSE,"SS2";"ss3",#N/A,FALSE,"SS3";"ss10",#N/A,FALSE,"SS10";"ss4 - Staff",#N/A,FALSE,"SS4 - Staff";"ss4 - Equip",#N/A,FALSE,"SS4 - Equip";"ss4 - Oth Inc",#N/A,FALSE,"SS4 - Oth Inc";"ss4 - Oth Exp",#N/A,FALSE,"SS4 - Oth Exp"}</definedName>
    <definedName name="wrn.Funding._.Analysis." hidden="1">{"TOC",#N/A,TRUE,"Sheet2";"Scenarios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 hidden="1">{"0TOC",#N/A,TRUE,"Sheet2";"1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RDEPART2." hidden="1">{"FUR5CC",#N/A,FALSE,"PM5CC_95";"FUR5DB",#N/A,FALSE,"PM5DB_95";"FUR5WB",#N/A,FALSE,"PM5WB_95";"FUR5WTK",#N/A,FALSE,"PM5WTK_9";"FURPM6B1",#N/A,FALSE,"PM6B1_95";"FUR6OT",#N/A,FALSE,"PM6OT_95";"FUR6EM",#N/A,FALSE,"PM6BEM_9";"FUR6AC",#N/A,FALSE,"PM6BAC_9";"FURC1AC",#N/A,FALSE,"C1AC_95";"FURC11CA",#N/A,FALSE,"C11CA_95";"FURC1EM",#N/A,FALSE,"C1EM_95"}</definedName>
    <definedName name="wrn.FW._.Summary." localSheetId="18"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15"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0"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localSheetId="2"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W._.Summary." hidden="1">{#N/A,#N/A,FALSE,"Summary";#N/A,#N/A,FALSE,"Instructions";#N/A,#N/A,FALSE,"Aero97 (Malaysia)";#N/A,#N/A,FALSE,"Caledonian";#N/A,#N/A,FALSE,"Celma";#N/A,#N/A,FALSE,"Dallas";#N/A,#N/A,FALSE,"Ontario";#N/A,#N/A,FALSE,"Strother";#N/A,#N/A,FALSE,"Varig";#N/A,#N/A,FALSE,"Wales";#N/A,#N/A,FALSE,"Xiamen";#N/A,#N/A,FALSE,"Delivery and Quality";#N/A,#N/A,FALSE,"Issue Resolution Process"}</definedName>
    <definedName name="wrn.FY." hidden="1">{"FY",#N/A,FALSE,"NCF"}</definedName>
    <definedName name="wrn.FY96sbp99" hidden="1">{#N/A,#N/A,FALSE,"FY97";#N/A,#N/A,FALSE,"FY98";#N/A,#N/A,FALSE,"FY99";#N/A,#N/A,FALSE,"FY00";#N/A,#N/A,FALSE,"FY01"}</definedName>
    <definedName name="wrn.FY97SBP." hidden="1">{#N/A,#N/A,FALSE,"FY97";#N/A,#N/A,FALSE,"FY98";#N/A,#N/A,FALSE,"FY99";#N/A,#N/A,FALSE,"FY00";#N/A,#N/A,FALSE,"FY01"}</definedName>
    <definedName name="wrn.FY97SBP2" hidden="1">{#N/A,#N/A,FALSE,"FY97";#N/A,#N/A,FALSE,"FY98";#N/A,#N/A,FALSE,"FY99";#N/A,#N/A,FALSE,"FY00";#N/A,#N/A,FALSE,"FY01"}</definedName>
    <definedName name="wrn.General._.OTC." hidden="1">{#N/A,#N/A,FALSE,"Title Page (3)";#N/A,#N/A,FALSE,"YTD - OTC";#N/A,#N/A,FALSE,"MTH - OTC"}</definedName>
    <definedName name="wrn.General._.Pharm." hidden="1">{#N/A,#N/A,FALSE,"Title Page (2)";#N/A,#N/A,FALSE,"YTD - Pharm";#N/A,#N/A,FALSE,"MTH - Pharm"}</definedName>
    <definedName name="wrn.General._.Total." hidden="1">{#N/A,#N/A,FALSE,"Title Page (4)";#N/A,#N/A,FALSE,"YTD - Total";#N/A,#N/A,FALSE,"MTH - Total"}</definedName>
    <definedName name="wrn.Geographic._.Trends." hidden="1">{"Geographic P1",#N/A,FALSE,"Division &amp; Geog"}</definedName>
    <definedName name="wrn.GGR._.Network._.Exhibit." hidden="1">{"Network Summary",#N/A,TRUE,"Summary";"Piping Summary",#N/A,TRUE," Piping";"Meters Summary",#N/A,TRUE,"Meters &amp; Connections";"Connections Summary",#N/A,TRUE,"Meters &amp; Connections";"Stations Summary",#N/A,TRUE,"Stations Pivot"}</definedName>
    <definedName name="wrn.GRAPHS." hidden="1">{#N/A,#N/A,FALSE,"ACQ_GRAPHS";#N/A,#N/A,FALSE,"T_1 GRAPHS";#N/A,#N/A,FALSE,"T_2 GRAPHS";#N/A,#N/A,FALSE,"COMB_GRAPHS"}</definedName>
    <definedName name="wrn.GRAPHS._1" hidden="1">{#N/A,#N/A,FALSE,"ACQ_GRAPHS";#N/A,#N/A,FALSE,"T_1 GRAPHS";#N/A,#N/A,FALSE,"T_2 GRAPHS";#N/A,#N/A,FALSE,"COMB_GRAPHS"}</definedName>
    <definedName name="wrn.Group._.2001._.and._.2002." hidden="1">{"Group 2001 and 2002",#N/A,TRUE,"Profit and Loss";"Group 2001 and 2002",#N/A,TRUE,"Cashflow";"Group 2001 and 2002",#N/A,TRUE,"Firm capex";"Group 2001 and 2002",#N/A,TRUE,"Gross profit analysis";"Group 2001 and 2002",#N/A,TRUE,"Balance Sheet"}</definedName>
    <definedName name="wrn.Group._.2001._.and._.2002._1" hidden="1">{"Group 2001 and 2002",#N/A,TRUE,"Profit and Loss";"Group 2001 and 2002",#N/A,TRUE,"Cashflow";"Group 2001 and 2002",#N/A,TRUE,"Firm capex";"Group 2001 and 2002",#N/A,TRUE,"Gross profit analysis";"Group 2001 and 2002",#N/A,TRUE,"Balance Sheet"}</definedName>
    <definedName name="wrn.Group._.budget._.months._.only." hidden="1">{"Group Budget months only",#N/A,TRUE,"Profit and Loss";"Group Budget months only",#N/A,TRUE,"Firm capex";"Group Budget months only",#N/A,TRUE,"Gross profit analysis";"Group Budget months only",#N/A,TRUE,"Cashflow";"Group Budget months only",#N/A,TRUE,"Balance Sheet"}</definedName>
    <definedName name="wrn.Group._.budget._.months._.only._1" hidden="1">{"Group Budget months only",#N/A,TRUE,"Profit and Loss";"Group Budget months only",#N/A,TRUE,"Firm capex";"Group Budget months only",#N/A,TRUE,"Gross profit analysis";"Group Budget months only",#N/A,TRUE,"Cashflow";"Group Budget months only",#N/A,TRUE,"Balance Sheet"}</definedName>
    <definedName name="wrn.Group._.budget._.years._.only." hidden="1">{"Group Budget years only",#N/A,TRUE,"Profit and Loss";"Group Budget years only",#N/A,TRUE,"Firm capex";"Group Budget years only",#N/A,TRUE,"Gross profit analysis";"Group Budget years only",#N/A,TRUE,"Cashflow";"Group Budget years only",#N/A,TRUE,"Balance Sheet"}</definedName>
    <definedName name="wrn.Group._.budget._.years._.only._1" hidden="1">{"Group Budget years only",#N/A,TRUE,"Profit and Loss";"Group Budget years only",#N/A,TRUE,"Firm capex";"Group Budget years only",#N/A,TRUE,"Gross profit analysis";"Group Budget years only",#N/A,TRUE,"Cashflow";"Group Budget years only",#N/A,TRUE,"Balance Sheet"}</definedName>
    <definedName name="wrn.Group._.by._.year." hidden="1">{"Group by year",#N/A,TRUE,"Profit and Loss";"Group by year",#N/A,TRUE,"Cashflow";"Group by year",#N/A,TRUE,"Firm capex";"Group by year",#N/A,TRUE,"Gross profit analysis";"Group by year",#N/A,TRUE,"Balance Sheet"}</definedName>
    <definedName name="wrn.Group._.by._.year._1" hidden="1">{"Group by year",#N/A,TRUE,"Profit and Loss";"Group by year",#N/A,TRUE,"Cashflow";"Group by year",#N/A,TRUE,"Firm capex";"Group by year",#N/A,TRUE,"Gross profit analysis";"Group by year",#N/A,TRUE,"Balance Sheet"}</definedName>
    <definedName name="wrn.GuV." hidden="1">{#N/A,#N/A,FALSE,"Layout GuV"}</definedName>
    <definedName name="wrn.H." hidden="1">{#N/A,#N/A,TRUE,"Index";"1",#N/A,TRUE,"Utilization";"2",#N/A,TRUE,"Utilization";#N/A,#N/A,TRUE,"Rev_Capacity";#N/A,#N/A,TRUE,"Availibility";#N/A,#N/A,TRUE,"Util_to_Avail";#N/A,#N/A,TRUE,"Charts";#N/A,#N/A,TRUE,"HC_sum";#N/A,#N/A,TRUE,"HC_detail";#N/A,#N/A,TRUE,"AR";#N/A,#N/A,TRUE,"Pipeline"}</definedName>
    <definedName name="wrn.h._1" hidden="1">{#N/A,#N/A,FALSE,"Assets"}</definedName>
    <definedName name="wrn.HAMMOND." hidden="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eads_96." hidden="1">{"heads_96",#N/A,FALSE,"proforma"}</definedName>
    <definedName name="wrn.heads_97." hidden="1">{"heads_97",#N/A,FALSE,"proforma"}</definedName>
    <definedName name="wrn.HEAT." hidden="1">{#N/A,#N/A,FALSE,"Heat";#N/A,#N/A,FALSE,"DCF";#N/A,#N/A,FALSE,"LBO";#N/A,#N/A,FALSE,"A";#N/A,#N/A,FALSE,"C";#N/A,#N/A,FALSE,"impd";#N/A,#N/A,FALSE,"Accr-Dilu"}</definedName>
    <definedName name="wrn.het." hidden="1">{#N/A,#N/A,FALSE,"Title";#N/A,#N/A,FALSE,"Bal.sheet";#N/A,#N/A,FALSE,"Income";#N/A,#N/A,FALSE,"sale";#N/A,#N/A,FALSE,"cash";#N/A,#N/A,FALSE,"AR";#N/A,#N/A,FALSE,"AR-other";#N/A,#N/A,FALSE,"asset";#N/A,#N/A,FALSE,"Pre-Op";#N/A,#N/A,FALSE,"AP";#N/A,#N/A,FALSE,"Parent";#N/A,#N/A,FALSE,"Qty";#N/A,#N/A,FALSE,"COGS";#N/A,#N/A,FALSE,"GOH-Sell";#N/A,#N/A,FALSE,"Interest"}</definedName>
    <definedName name="wrn.hilight1." hidden="1">{"hilight1",#N/A,FALSE,"HILIGHT1"}</definedName>
    <definedName name="wrn.hilight2." hidden="1">{"hilight2",#N/A,FALSE,"HILIGHT2"}</definedName>
    <definedName name="wrn.hilight3." hidden="1">{"hilight3",#N/A,FALSE,"HILIGHT3"}</definedName>
    <definedName name="wrn.History." hidden="1">{#N/A,#N/A,TRUE,"W.O.";#N/A,#N/A,TRUE,"N.A.O.";#N/A,#N/A,TRUE,"USA";#N/A,#N/A,TRUE,"CAN";#N/A,#N/A,TRUE,"MEX";#N/A,#N/A,TRUE,"I.O.";#N/A,#N/A,TRUE,"EUR";#N/A,#N/A,TRUE,"MEA";#N/A,#N/A,TRUE,"LAT";#N/A,#N/A,TRUE,"ASIA"}</definedName>
    <definedName name="wrn.homeimprove_fs." hidden="1">{"avgbs",#N/A,FALSE,"homeimprove_fs";"is",#N/A,FALSE,"homeimprove_fs";"opexps",#N/A,FALSE,"homeimprove_fs"}</definedName>
    <definedName name="wrn.HSSH._.budget._.months._.NLG."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NLG._1" hidden="1">{"HSSH Group budget months only in NLG",#N/A,TRUE,"Profit and Loss";"HSSH Group budget months only in NLG",#N/A,TRUE,"Firm capex";"HSSH Group budget months only in NLG",#N/A,TRUE,"Gross profit analysis";"HSSH Group budget months only in NLG",#N/A,TRUE,"Cashflow";"HSSH Group budget months only in NLG",#N/A,TRUE,"Balance Sheet"}</definedName>
    <definedName name="wrn.HSSH._.Budget._.months._.sterling."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months._.sterling._1" hidden="1">{"HSSH Budget months only sterling",#N/A,TRUE,"Profit and Loss";"HSSH Budget months only sterling",#N/A,TRUE,"Firm capex";"HSSH Budget months only sterling",#N/A,TRUE,"Gross profit analysis";"HSSH Budget months only sterling",#N/A,TRUE,"Cashflow";"HSSH Budget months only sterling",#N/A,TRUE,"Balance Sheet"}</definedName>
    <definedName name="wrn.HSSH._.budget._.years._.NLG." hidden="1">{"HSSH Budget years NLG",#N/A,TRUE,"Profit and Loss";"HSSH Budget years NLG",#N/A,TRUE,"Firm capex";"HSSH Budget years NLG",#N/A,TRUE,"Gross profit analysis";"HSSH Budget years NLG",#N/A,TRUE,"Cashflow";"HSSH Budget years NLG",#N/A,TRUE,"Balance Sheet"}</definedName>
    <definedName name="wrn.HSSH._.budget._.years._.NLG._1" hidden="1">{"HSSH Budget years NLG",#N/A,TRUE,"Profit and Loss";"HSSH Budget years NLG",#N/A,TRUE,"Firm capex";"HSSH Budget years NLG",#N/A,TRUE,"Gross profit analysis";"HSSH Budget years NLG",#N/A,TRUE,"Cashflow";"HSSH Budget years NLG",#N/A,TRUE,"Balance Sheet"}</definedName>
    <definedName name="wrn.HSSH._.Budget._.years._.sterling." hidden="1">{"HSSH Budget years sterling",#N/A,TRUE,"Profit and Loss";"HSSH Budget years sterling",#N/A,TRUE,"Firm capex";"HSSH Budget years sterling",#N/A,TRUE,"Gross profit analysis";"HSSH Budget years sterling",#N/A,TRUE,"Cashflow";"HSSH Budget years sterling",#N/A,TRUE,"Balance Sheet"}</definedName>
    <definedName name="wrn.HSSH._.Budget._.years._.sterling._1" hidden="1">{"HSSH Budget years sterling",#N/A,TRUE,"Profit and Loss";"HSSH Budget years sterling",#N/A,TRUE,"Firm capex";"HSSH Budget years sterling",#N/A,TRUE,"Gross profit analysis";"HSSH Budget years sterling",#N/A,TRUE,"Cashflow";"HSSH Budget years sterling",#N/A,TRUE,"Balance Sheet"}</definedName>
    <definedName name="wrn.hungprint." hidden="1">{"m2o16",#N/A,FALSE,"forecast";"m2o26",#N/A,FALSE,"dcf";"m2o36",#N/A,FALSE,"forecast";"m2o46",#N/A,FALSE,"forecast%";"m2o56",#N/A,FALSE,"forecast";"m2o66",#N/A,FALSE,"forecast%";"m3o49",#N/A,FALSE,"glc";"m3o59",#N/A,FALSE,"glc";"m3o69",#N/A,FALSE,"glc";"m3o79",#N/A,FALSE,"glc";"m3o89",#N/A,FALSE,"glc";"m3o99",#N/A,FALSE,"lengyel";"m5o15",#N/A,FALSE,"laca5";"m5o25",#N/A,FALSE,"laca1";"m5o35",#N/A,FALSE,"laca2";"m5o45",#N/A,FALSE,"laca3";"m5o55",#N/A,FALSE,"laca4"}</definedName>
    <definedName name="wrn.HWITEM." hidden="1">{#N/A,#N/A,FALSE,"삼진정공";#N/A,#N/A,FALSE,"영신금속";#N/A,#N/A,FALSE,"태양금속";#N/A,#N/A,FALSE,"진합정공";#N/A,#N/A,FALSE,"코리아";#N/A,#N/A,FALSE,"풍강금속";#N/A,#N/A,FALSE,"선일기계"}</definedName>
    <definedName name="wrn.Hydraulic." hidden="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 hidden="1">{#N/A,#N/A,FALSE,"HuscoCombined-Summ";#N/A,#N/A,FALSE,"HuscoCombined-Income";#N/A,#N/A,FALSE,"HuscoCombined-Offering";#N/A,#N/A,FALSE,"Husco-Income";#N/A,#N/A,FALSE,"TargetEngineer";#N/A,#N/A,FALSE,"TargetAcqCalc";#N/A,#N/A,FALSE,"Husco-Acq"}</definedName>
    <definedName name="wrn.icem." hidden="1">{#N/A,#N/A,FALSE,"Exb 2";#N/A,#N/A,FALSE,"Exb 3(a)";#N/A,#N/A,FALSE,"WACC";#N/A,#N/A,FALSE,"Exh 4(a)";#N/A,#N/A,FALSE,"Exh 4(b)";#N/A,#N/A,FALSE,"Exb 5(a)";#N/A,#N/A,FALSE,"Exb 5(b)"}</definedName>
    <definedName name="wrn.IMG._.Cover._.Page." hidden="1">{#N/A,#N/A,TRUE,"Total IMG"}</definedName>
    <definedName name="wrn.IMG._.Summary._.Report." hidden="1">{#N/A,#N/A,TRUE,"Total IMG";#N/A,#N/A,TRUE,"BOIA Institutional";#N/A,#N/A,TRUE,"Retirement &amp; Custody";#N/A,#N/A,TRUE,"Private Client Services";#N/A,#N/A,TRUE,"Total Other"}</definedName>
    <definedName name="wrn.imp." hidden="1">{"vue1",#N/A,FALSE,"synthese";"vue2",#N/A,FALSE,"synthese"}</definedName>
    <definedName name="wrn.Import._.figures." hidden="1">{"reports",#N/A,FALSE,"Balance Sheet"}</definedName>
    <definedName name="wrn.imprim." localSheetId="18"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15"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0"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localSheetId="2"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_1" hidden="1">{#N/A,#N/A,FALSE,"Feuil";#N/A,#N/A,FALSE,"Feuil (2)";#N/A,#N/A,FALSE,"Feuil (3)";#N/A,#N/A,FALSE,"Feuil (4)";#N/A,#N/A,FALSE,"Feuil (5)";#N/A,#N/A,FALSE,"Feuil (6)";#N/A,#N/A,FALSE,"Feuil (7)";#N/A,#N/A,FALSE,"Feuil (8)";#N/A,#N/A,FALSE,"Feuil (9)";#N/A,#N/A,FALSE,"Feuil (10)";#N/A,#N/A,FALSE,"Feuil (11)";#N/A,#N/A,FALSE,"Feuil (12)";#N/A,#N/A,FALSE,"Feuil (13)";#N/A,#N/A,FALSE,"Feuil (14)";#N/A,#N/A,FALSE,"Feuil (15)";#N/A,#N/A,FALSE,"Feuil (16)"}</definedName>
    <definedName name="wrn.imprimi._.locais." hidden="1">{#N/A,#N/A,FALSE,"5120";#N/A,#N/A,FALSE,"5121";#N/A,#N/A,FALSE,"5122";#N/A,#N/A,FALSE,"5123";#N/A,#N/A,FALSE,"5124";#N/A,#N/A,FALSE,"5125";#N/A,#N/A,FALSE,"5126";#N/A,#N/A,FALSE,"5127";#N/A,#N/A,FALSE,"5128";#N/A,#N/A,FALSE,"5129";#N/A,#N/A,FALSE,"512A";#N/A,#N/A,FALSE,"5120C"}</definedName>
    <definedName name="WRN.IMPRIMI._.LOCAIS2" hidden="1">{#N/A,#N/A,FALSE,"5120";#N/A,#N/A,FALSE,"5121";#N/A,#N/A,FALSE,"5122";#N/A,#N/A,FALSE,"5123";#N/A,#N/A,FALSE,"5124";#N/A,#N/A,FALSE,"5125";#N/A,#N/A,FALSE,"5126";#N/A,#N/A,FALSE,"5127";#N/A,#N/A,FALSE,"5128";#N/A,#N/A,FALSE,"5129";#N/A,#N/A,FALSE,"512A";#N/A,#N/A,FALSE,"5120C"}</definedName>
    <definedName name="wrn.imprimi._.resumos." hidden="1">{#N/A,#N/A,FALSE,"Consol1";#N/A,#N/A,FALSE,"Consol2";#N/A,#N/A,FALSE,"Origin";#N/A,#N/A,FALSE,"HW";#N/A,#N/A,FALSE,"SW";#N/A,#N/A,FALSE,"Outros";#N/A,#N/A,FALSE,"Rede Privada";#N/A,#N/A,FALSE,"Rede Pública";#N/A,#N/A,FALSE,"Admin";#N/A,#N/A,FALSE,"Telefonia";#N/A,#N/A,FALSE,"Rede"}</definedName>
    <definedName name="WRN.IMPRIMI._.RESUMOS2" hidden="1">{#N/A,#N/A,FALSE,"Consol1";#N/A,#N/A,FALSE,"Consol2";#N/A,#N/A,FALSE,"Origin";#N/A,#N/A,FALSE,"HW";#N/A,#N/A,FALSE,"SW";#N/A,#N/A,FALSE,"Outros";#N/A,#N/A,FALSE,"Rede Privada";#N/A,#N/A,FALSE,"Rede Pública";#N/A,#N/A,FALSE,"Admin";#N/A,#N/A,FALSE,"Telefonia";#N/A,#N/A,FALSE,"Rede"}</definedName>
    <definedName name="wrn.income." hidden="1">{"income",#N/A,FALSE,"INCOME"}</definedName>
    <definedName name="wrn.income._.statement." hidden="1">{"income statement",#N/A,FALSE,"ATLAS-A"}</definedName>
    <definedName name="wrn.Incomestmt." hidden="1">{"is",#N/A,FALSE,"tpl&amp;port_fs";"is",#N/A,FALSE,"mhd_fs";"is",#N/A,FALSE,"loanworks_fs";"is",#N/A,FALSE,"homeimprove_fs";"is",#N/A,FALSE,"builder_fs";"is",#N/A,FALSE,"tp_clca_fs";"is",#N/A,FALSE,"wlca_fs";"is",#N/A,FALSE,"cmo_fs"}</definedName>
    <definedName name="wrn.INDEPS." hidden="1">{"page1",#N/A,FALSE,"TIND_CC1";"page2",#N/A,FALSE,"TIND_CC1";"page3",#N/A,FALSE,"TIND_CC1";"page4",#N/A,FALSE,"TIND_CC1";"page5",#N/A,FALSE,"TIND_CC1"}</definedName>
    <definedName name="wrn.index." hidden="1">{"index",#N/A,FALSE,"INDEX"}</definedName>
    <definedName name="wrn.INDUSTRYCONVENTIONS." hidden="1">{"INDUSTRYCONVENTIONS",#N/A,FALSE,"SAMPLECC"}</definedName>
    <definedName name="wrn.INDUSTRYCONVENTIONS._1" hidden="1">{"INDUSTRYCONVENTIONS",#N/A,FALSE,"SAMPLECC"}</definedName>
    <definedName name="wrn.INDUSTRYCONVENTIONS._1_1" hidden="1">{"INDUSTRYCONVENTIONS",#N/A,FALSE,"SAMPLECC"}</definedName>
    <definedName name="wrn.INDUSTRYCONVENTIONS._1_1_1" hidden="1">{"INDUSTRYCONVENTIONS",#N/A,FALSE,"SAMPLECC"}</definedName>
    <definedName name="wrn.INDUSTRYCONVENTIONS._1_1_2" hidden="1">{"INDUSTRYCONVENTIONS",#N/A,FALSE,"SAMPLECC"}</definedName>
    <definedName name="wrn.INDUSTRYCONVENTIONS._1_2" hidden="1">{"INDUSTRYCONVENTIONS",#N/A,FALSE,"SAMPLECC"}</definedName>
    <definedName name="wrn.INDUSTRYCONVENTIONS._1_3" hidden="1">{"INDUSTRYCONVENTIONS",#N/A,FALSE,"SAMPLECC"}</definedName>
    <definedName name="wrn.INDUSTRYCONVENTIONS._2" hidden="1">{"INDUSTRYCONVENTIONS",#N/A,FALSE,"SAMPLECC"}</definedName>
    <definedName name="wrn.INDUSTRYCONVENTIONS._2_1" hidden="1">{"INDUSTRYCONVENTIONS",#N/A,FALSE,"SAMPLECC"}</definedName>
    <definedName name="wrn.INDUSTRYCONVENTIONS._2_2" hidden="1">{"INDUSTRYCONVENTIONS",#N/A,FALSE,"SAMPLECC"}</definedName>
    <definedName name="wrn.INDUSTRYCONVENTIONS._3" hidden="1">{"INDUSTRYCONVENTIONS",#N/A,FALSE,"SAMPLECC"}</definedName>
    <definedName name="wrn.INDUSTRYCONVENTIONS._4" hidden="1">{"INDUSTRYCONVENTIONS",#N/A,FALSE,"SAMPLECC"}</definedName>
    <definedName name="wrn.Infectious._.Diseases." hidden="1">{#N/A,#N/A,FALSE,"Anti";#N/A,#N/A,FALSE,"Cefa";#N/A,#N/A,FALSE,"Ceph";#N/A,#N/A,FALSE,"Cefp";#N/A,#N/A,FALSE,"Cefe";#N/A,#N/A,FALSE,"Pens";#N/A,#N/A,FALSE,"Ampi";#N/A,#N/A,FALSE,"Amox";#N/A,#N/A,FALSE,"Isox";#N/A,#N/A,FALSE,"Aztr";#N/A,#N/A,FALSE,"Videx";#N/A,#N/A,FALSE,"Zerit"}</definedName>
    <definedName name="wrn.INFLAB." hidden="1">{"INFLAB",#N/A,FALSE,"ECOINDBP"}</definedName>
    <definedName name="wrn.Informe._.Consolidado." hidden="1">{#N/A,#N/A,FALSE,"P o G";#N/A,#N/A,FALSE,"BALANCE";#N/A,#N/A,FALSE,"Indicadores";#N/A,#N/A,FALSE,"Capital Trab. (2)";#N/A,#N/A,FALSE,"Camb. Sit. Financ. (2)";#N/A,#N/A,FALSE,"ROTABCIUD"}</definedName>
    <definedName name="wrn.INFOSYS." hidden="1">{"INFOSYS1",#N/A,FALSE,"CAPREP1";"INFOSYS2",#N/A,FALSE,"CAPREP1"}</definedName>
    <definedName name="wrn.INFOSYS._1" hidden="1">{"INFOSYS1",#N/A,FALSE,"CAPREP1";"INFOSYS2",#N/A,FALSE,"CAPREP1"}</definedName>
    <definedName name="wrn.INFOSYS._1_1" hidden="1">{"INFOSYS1",#N/A,FALSE,"CAPREP1";"INFOSYS2",#N/A,FALSE,"CAPREP1"}</definedName>
    <definedName name="wrn.INFOSYS._1_1_1" hidden="1">{"INFOSYS1",#N/A,FALSE,"CAPREP1";"INFOSYS2",#N/A,FALSE,"CAPREP1"}</definedName>
    <definedName name="wrn.INFOSYS._1_1_2" hidden="1">{"INFOSYS1",#N/A,FALSE,"CAPREP1";"INFOSYS2",#N/A,FALSE,"CAPREP1"}</definedName>
    <definedName name="wrn.INFOSYS._1_2" hidden="1">{"INFOSYS1",#N/A,FALSE,"CAPREP1";"INFOSYS2",#N/A,FALSE,"CAPREP1"}</definedName>
    <definedName name="wrn.INFOSYS._1_3" hidden="1">{"INFOSYS1",#N/A,FALSE,"CAPREP1";"INFOSYS2",#N/A,FALSE,"CAPREP1"}</definedName>
    <definedName name="wrn.INFOSYS._2" hidden="1">{"INFOSYS1",#N/A,FALSE,"CAPREP1";"INFOSYS2",#N/A,FALSE,"CAPREP1"}</definedName>
    <definedName name="wrn.INFOSYS._2_1" hidden="1">{"INFOSYS1",#N/A,FALSE,"CAPREP1";"INFOSYS2",#N/A,FALSE,"CAPREP1"}</definedName>
    <definedName name="wrn.INFOSYS._2_2" hidden="1">{"INFOSYS1",#N/A,FALSE,"CAPREP1";"INFOSYS2",#N/A,FALSE,"CAPREP1"}</definedName>
    <definedName name="wrn.INFOSYS._3" hidden="1">{"INFOSYS1",#N/A,FALSE,"CAPREP1";"INFOSYS2",#N/A,FALSE,"CAPREP1"}</definedName>
    <definedName name="wrn.INFOSYS._4" hidden="1">{"INFOSYS1",#N/A,FALSE,"CAPREP1";"INFOSYS2",#N/A,FALSE,"CAPREP1"}</definedName>
    <definedName name="wrn.input." hidden="1">{"avgbs",#N/A,FALSE,"Sheet1";"is",#N/A,FALSE,"Sheet1";"opexps",#N/A,FALSE,"Sheet1"}</definedName>
    <definedName name="wrn.input._.and._.output." hidden="1">{"EBITDA",#N/A,TRUE,"P&amp;L Net of Disc Ops";"output net of disc ops",#N/A,TRUE,"Revenue";"input",#N/A,TRUE,"Revenue";"output",#N/A,TRUE,"DC";"Input",#N/A,TRUE,"DC";"MTN and MCN",#N/A,TRUE,"Margin";"output detail line items",#N/A,TRUE,"SGA";"personnel by year",#N/A,TRUE,"Payroll";#N/A,#N/A,TRUE,"CapEx"}</definedName>
    <definedName name="wrn.Input._.and._.Tariff." hidden="1">{#N/A,#N/A,FALSE,"Input";#N/A,#N/A,FALSE,"P&amp;L"}</definedName>
    <definedName name="wrn.input2" hidden="1">{"Aa",#N/A,FALSE,"A";"Ba",#N/A,FALSE,"B";"Ca",#N/A,FALSE,"C";"Cb",#N/A,FALSE,"C";"Cc",#N/A,FALSE,"C";"Cd",#N/A,FALSE,"C";"Ce",#N/A,FALSE,"C";"Da",#N/A,FALSE,"D";"Ea",#N/A,FALSE,"E";"Fa",#N/A,FALSE,"F";"Fb",#N/A,FALSE,"F";"Ga",#N/A,FALSE,"G";"Ha",#N/A,FALSE,"H";"Hb",#N/A,FALSE,"H";"Hc",#N/A,FALSE,"H";"Ia",#N/A,FALSE,"I";"Ib",#N/A,FALSE,"I";"Ja",#N/A,FALSE,"J";"Ka",#N/A,FALSE,"K"}</definedName>
    <definedName name="wrn.INPUTA." hidden="1">{"Aa",#N/A,FALSE,"A"}</definedName>
    <definedName name="wrn.inputa2" hidden="1">{"Aa",#N/A,FALSE,"A"}</definedName>
    <definedName name="wrn.INPUTB." hidden="1">{"Ba",#N/A,FALSE,"B"}</definedName>
    <definedName name="wrn.INPUTC." hidden="1">{"Ca",#N/A,FALSE,"C";"Cb",#N/A,FALSE,"C";"Cc",#N/A,FALSE,"C";"Cd",#N/A,FALSE,"C";"Ce",#N/A,FALSE,"C"}</definedName>
    <definedName name="wrn.INPUTD." hidden="1">{"Da",#N/A,FALSE,"D"}</definedName>
    <definedName name="wrn.INPUTE." hidden="1">{"Ea",#N/A,FALSE,"E"}</definedName>
    <definedName name="wrn.INPUTF." hidden="1">{"Fa",#N/A,FALSE,"F";"Fb",#N/A,FALSE,"F"}</definedName>
    <definedName name="wrn.INPUTG." hidden="1">{"Ga",#N/A,FALSE,"G"}</definedName>
    <definedName name="wrn.INPUTH." hidden="1">{"Ha",#N/A,FALSE,"H";"Hb",#N/A,FALSE,"H"}</definedName>
    <definedName name="wrn.INPUTI." hidden="1">{"Ia",#N/A,FALSE,"I";"Ib",#N/A,FALSE,"I"}</definedName>
    <definedName name="wrn.INPUTJ." hidden="1">{"Ja",#N/A,FALSE,"J"}</definedName>
    <definedName name="wrn.INPUTK." hidden="1">{"Ka",#N/A,FALSE,"K"}</definedName>
    <definedName name="wrn.Inputs." hidden="1">{#N/A,#N/A,FALSE,"Input"}</definedName>
    <definedName name="wrn.international." hidden="1">{"sweden",#N/A,FALSE,"Sweden";"germany",#N/A,FALSE,"Germany";"portugal",#N/A,FALSE,"Portugal";"belgium",#N/A,FALSE,"Belgium";"japan",#N/A,FALSE,"Japan ";"italy",#N/A,FALSE,"Italy";"spain",#N/A,FALSE,"Spain";"korea",#N/A,FALSE,"Korea"}</definedName>
    <definedName name="wrn.Inv_Summary." hidden="1">{"Entire Spreadsheet",#N/A,FALSE,"ACCTLIST";"Invoices",#N/A,FALSE,"ACCTLIST"}</definedName>
    <definedName name="wrn.Investment._.Review." hidden="1">{#N/A,#N/A,FALSE,"Proforma Five Yr";#N/A,#N/A,FALSE,"Capital Input";#N/A,#N/A,FALSE,"Calculations";#N/A,#N/A,FALSE,"Transaction Summary-DTW"}</definedName>
    <definedName name="wrn.Investor._.Terms." hidden="1">{"Term Sheet",#N/A,FALSE,"Term Sheet";"Value Summary",#N/A,FALSE,"Value Sum";"Debt Coverage",#N/A,FALSE,"Debt Coverage"}</definedName>
    <definedName name="wrn.ipo." hidden="1">{"assumptions",#N/A,FALSE,"Scenario 1";"valuation",#N/A,FALSE,"Scenario 1"}</definedName>
    <definedName name="wrn.IPO._.Valuation." hidden="1">{"assumptions",#N/A,FALSE,"Scenario 1";"valuation",#N/A,FALSE,"Scenario 1"}</definedName>
    <definedName name="wrn.ipovalue." hidden="1">{#N/A,#N/A,FALSE,"puboff";#N/A,#N/A,FALSE,"valuation";#N/A,#N/A,FALSE,"finanalsis";#N/A,#N/A,FALSE,"split";#N/A,#N/A,FALSE,"ownership"}</definedName>
    <definedName name="wrn.ISAnnualModel." hidden="1">{"AnnModel",#N/A,FALSE,"IS"}</definedName>
    <definedName name="wrn.ISBL." hidden="1">{#N/A,#N/A,FALSE,"ISBL"}</definedName>
    <definedName name="wrn.ISCG._.model." hidden="1">{#N/A,#N/A,FALSE,"Second";#N/A,#N/A,FALSE,"ownership";#N/A,#N/A,FALSE,"Valuation";#N/A,#N/A,FALSE,"Eqiv";#N/A,#N/A,FALSE,"Mults";#N/A,#N/A,FALSE,"ISCG Graphics"}</definedName>
    <definedName name="wrn.ISQtrModel." hidden="1">{"QtrModel",#N/A,FALSE,"IS"}</definedName>
    <definedName name="wrn.January._.Print._.Report." hidden="1">{#N/A,#N/A,FALSE,"1244";#N/A,#N/A,FALSE,"9926";#N/A,#N/A,FALSE,"9456";#N/A,#N/A,FALSE,"9572";#N/A,#N/A,FALSE,"9984";#N/A,#N/A,FALSE,"9990";#N/A,#N/A,FALSE,"9960";#N/A,#N/A,FALSE,"9968";#N/A,#N/A,FALSE,"9945";#N/A,#N/A,FALSE,"9905";#N/A,#N/A,FALSE,"9908";#N/A,#N/A,FALSE,"9914";#N/A,#N/A,FALSE,"20626"}</definedName>
    <definedName name="wrn.jck94TAXRETURN." hidden="1">{#N/A,#N/A,FALSE,"표지";#N/A,#N/A,FALSE,"총괄표";#N/A,#N/A,FALSE,"1호 과표세액";#N/A,#N/A,FALSE,"3(3)호(갑) 원천납부";#N/A,#N/A,FALSE,"6호 소득금액";#N/A,#N/A,FALSE,"6호 첨부(익)";#N/A,#N/A,FALSE,"6호 첨부(손)";#N/A,#N/A,FALSE,"6-12호 선급비용";#N/A,#N/A,FALSE,"6-14호 부동산보유";#N/A,#N/A,FALSE,"9호 자본금(갑)";#N/A,#N/A,FALSE,"9호 자본금(을)";#N/A,#N/A,FALSE,"10(3)호 주요계정";#N/A,#N/A,FALSE,"10(3)호 부표";#N/A,#N/A,FALSE,"10(4)호 조정수입";#N/A,#N/A,FALSE,"12호 중소검토";#N/A,#N/A,FALSE,"14(1)호 갑 주식";#N/A,#N/A,FALSE,"59호 해외특수";#N/A,#N/A,FALSE,"요약 BS";#N/A,#N/A,FALSE,"요약 PL";#N/A,#N/A,FALSE,"요약원가";#N/A,#N/A,FALSE,"요약RE";#N/A,#N/A,FALSE,"6-5호 외화(갑)";#N/A,#N/A,FALSE,"6-5호 외화(을)"}</definedName>
    <definedName name="wrn.Junta._.Principal." hidden="1">{#N/A,#N/A,FALSE,"VENTAS";#N/A,#N/A,FALSE,"U. BRUTA";#N/A,#N/A,FALSE,"G. PERSONAL";#N/A,#N/A,FALSE,"G. OPERACION";#N/A,#N/A,FALSE,"G. DEPYAM";#N/A,#N/A,FALSE,"INGRESOS";#N/A,#N/A,FALSE,"G.o P.1";#N/A,#N/A,FALSE,"3%Informe Junta";#N/A,#N/A,FALSE,"P Y G (2)";#N/A,#N/A,FALSE,"CART. PROV.";#N/A,#N/A,FALSE,"Usecmes";#N/A,#N/A,FALSE,"Usecacu"}</definedName>
    <definedName name="wrn.JV." hidden="1">{"JV1",#N/A,FALSE,"CAPREP1";"JV2",#N/A,FALSE,"CAPREP1"}</definedName>
    <definedName name="wrn.JV._1" hidden="1">{"JV1",#N/A,FALSE,"CAPREP1";"JV2",#N/A,FALSE,"CAPREP1"}</definedName>
    <definedName name="wrn.JV._1_1" hidden="1">{"JV1",#N/A,FALSE,"CAPREP1";"JV2",#N/A,FALSE,"CAPREP1"}</definedName>
    <definedName name="wrn.JV._1_1_1" hidden="1">{"JV1",#N/A,FALSE,"CAPREP1";"JV2",#N/A,FALSE,"CAPREP1"}</definedName>
    <definedName name="wrn.JV._1_1_2" hidden="1">{"JV1",#N/A,FALSE,"CAPREP1";"JV2",#N/A,FALSE,"CAPREP1"}</definedName>
    <definedName name="wrn.JV._1_2" hidden="1">{"JV1",#N/A,FALSE,"CAPREP1";"JV2",#N/A,FALSE,"CAPREP1"}</definedName>
    <definedName name="wrn.JV._1_3" hidden="1">{"JV1",#N/A,FALSE,"CAPREP1";"JV2",#N/A,FALSE,"CAPREP1"}</definedName>
    <definedName name="wrn.JV._2" hidden="1">{"JV1",#N/A,FALSE,"CAPREP1";"JV2",#N/A,FALSE,"CAPREP1"}</definedName>
    <definedName name="wrn.JV._2_1" hidden="1">{"JV1",#N/A,FALSE,"CAPREP1";"JV2",#N/A,FALSE,"CAPREP1"}</definedName>
    <definedName name="wrn.JV._2_2" hidden="1">{"JV1",#N/A,FALSE,"CAPREP1";"JV2",#N/A,FALSE,"CAPREP1"}</definedName>
    <definedName name="wrn.JV._3" hidden="1">{"JV1",#N/A,FALSE,"CAPREP1";"JV2",#N/A,FALSE,"CAPREP1"}</definedName>
    <definedName name="wrn.JV._4" hidden="1">{"JV1",#N/A,FALSE,"CAPREP1";"JV2",#N/A,FALSE,"CAPREP1"}</definedName>
    <definedName name="wrn.Katni._.Mprsnn2." hidden="1">{"Project Feasibility and Cash Flow Statement",#N/A,FALSE,"Sheet1";"Projected Balance Sheet",#N/A,FALSE,"Sheet1"}</definedName>
    <definedName name="wrn.KBE_96." hidden="1">{#N/A,#N/A,FALSE,"ALLGEMEINER TEIL";#N/A,#N/A,FALSE,"AKTIVA";#N/A,#N/A,FALSE,"PASSIVA";#N/A,#N/A,FALSE,"GUV-RECHNUNG"}</definedName>
    <definedName name="wrn.KCCC." hidden="1">{#N/A,#N/A,FALSE,"Sheet6 (24)"}</definedName>
    <definedName name="wrn.Key._.Operating._.Sheets._.and._.Results." hidden="1">{#N/A,#N/A,FALSE,"Input";#N/A,#N/A,FALSE,"Sum";#N/A,#N/A,FALSE,"Tar";#N/A,#N/A,FALSE,"P&amp;L";#N/A,#N/A,FALSE,"CF";#N/A,#N/A,FALSE,"Bal"}</definedName>
    <definedName name="wrn.KIM2." hidden="1">{#N/A,#N/A,FALSE,"FLOOR FRT";#N/A,#N/A,FALSE,"FLOOR RR FRT";#N/A,#N/A,FALSE,"FLOOR RR RR";#N/A,#N/A,FALSE,"FRT DOOR OTR";#N/A,#N/A,FALSE,"RR DOOR OTR";#N/A,#N/A,FALSE,"FRT DOOR INR";#N/A,#N/A,FALSE,"RR DOOR INR";#N/A,#N/A,FALSE,"HOOD OTR";#N/A,#N/A,FALSE,"HOOD INR";#N/A,#N/A,FALSE,"FENDER";#N/A,#N/A,FALSE,"R_F FRT DR H_SIDE";#N/A,#N/A,FALSE,"HINGE PLR RR DOOR";#N/A,#N/A,FALSE,"ROOF";#N/A,#N/A,FALSE,"SIDE OTR";#N/A,#N/A,FALSE,"SIDE INR";#N/A,#N/A,FALSE,"TRUNK OTR";#N/A,#N/A,FALSE,"TRUNK INR";#N/A,#N/A,FALSE,"FRAME SIDE INR ROOF";#N/A,#N/A,FALSE,"R_F ROCKER";#N/A,#N/A,FALSE,"BULK HEAD RR"}</definedName>
    <definedName name="wrn.KKK._.Review." hidden="1">{#N/A,#N/A,FALSE,"Cover";#N/A,#N/A,FALSE,"Profits";#N/A,#N/A,FALSE,"ABS";#N/A,#N/A,FALSE,"TFLE Detail";#N/A,#N/A,FALSE,"TFLE Walk";#N/A,#N/A,FALSE,"Variable Cost";#N/A,#N/A,FALSE,"V.C. Walk"}</definedName>
    <definedName name="wrn.Kompania._.Piwowarska." hidden="1">{#N/A,#N/A,FALSE,"TOC";#N/A,#N/A,FALSE,"Summary";#N/A,#N/A,FALSE,"DCF";#N/A,#N/A,FALSE,"Stats";#N/A,#N/A,FALSE,"Trans";#N/A,#N/A,FALSE,"GLC Method";#N/A,#N/A,FALSE,"IndAnalysis";#N/A,#N/A,FALSE,"DCF_EVA";#N/A,#N/A,FALSE,"Sales";#N/A,#N/A,FALSE,"Costs";#N/A,#N/A,FALSE,"Labour";#N/A,#N/A,FALSE,"Capex";#N/A,#N/A,FALSE,"Amort";#N/A,#N/A,FALSE,"Other IncExp";#N/A,#N/A,FALSE,"WC";#N/A,#N/A,FALSE,"Finan";#N/A,#N/A,FALSE,"TaxPBT";#N/A,#N/A,FALSE,"TaxEBIT";#N/A,#N/A,FALSE,"WACC";#N/A,#N/A,FALSE,"R(f)";#N/A,#N/A,FALSE,"Beta";#N/A,#N/A,FALSE,"Size";#N/A,#N/A,FALSE,"Marketability";#N/A,#N/A,FALSE,"Ctrl";#N/A,#N/A,FALSE,"Redundant"}</definedName>
    <definedName name="wrn.Komplettausdruck." hidden="1">{#N/A,#N/A,FALSE,"Layout Aktiva";#N/A,#N/A,FALSE,"Layout Passiva";#N/A,#N/A,FALSE,"Layout GuV";#N/A,#N/A,FALSE,"Layout Cash Flow";#N/A,#N/A,FALSE,"Mittelherkunft";#N/A,#N/A,FALSE,"Mittelverwendung";#N/A,#N/A,FALSE,"Finanzbedarfsrechnung"}</definedName>
    <definedName name="wrn.kubota._.sales._.report." hidden="1">{#N/A,#N/A,TRUE,"MKTSHARE";#N/A,#N/A,TRUE,"TSA";#N/A,#N/A,TRUE,"TSA (2)";#N/A,#N/A,TRUE,"HPTOT";#N/A,#N/A,TRUE,"SLS9YRS";#N/A,#N/A,TRUE,"KRET97TOT";#N/A,#N/A,TRUE,"SLSYTD";#N/A,#N/A,TRUE,"SLS";#N/A,#N/A,TRUE,"GRSLSYTD";#N/A,#N/A,TRUE,"GRSLS";#N/A,#N/A,TRUE,"eng&amp;gen"}</definedName>
    <definedName name="wrn.LBO._.Summary." hidden="1">{"LBO Summary",#N/A,FALSE,"Summary"}</definedName>
    <definedName name="wrn.Lead._.Schedule." hidden="1">{#N/A,#N/A,FALSE,"BS";#N/A,#N/A,FALSE,"PL";#N/A,#N/A,FALSE,"A";#N/A,#N/A,FALSE,"B";#N/A,#N/A,FALSE,"B1";#N/A,#N/A,FALSE,"C";#N/A,#N/A,FALSE,"C1";#N/A,#N/A,FALSE,"C2";#N/A,#N/A,FALSE,"D";#N/A,#N/A,FALSE,"E";#N/A,#N/A,FALSE,"F";#N/A,#N/A,FALSE,"AA";#N/A,#N/A,FALSE,"BB";#N/A,#N/A,FALSE,"CC";#N/A,#N/A,FALSE,"DD";#N/A,#N/A,FALSE,"EE";#N/A,#N/A,FALSE,"FF";#N/A,#N/A,FALSE,"PL10";#N/A,#N/A,FALSE,"PL20";#N/A,#N/A,FALSE,"PL30"}</definedName>
    <definedName name="wrn.lh97." hidden="1">{"RETRO",#N/A,FALSE,"Ret";"retro",#N/A,FALSE,"Ret_RO";"retp",#N/A,FALSE,"Ret_P";"livro",#N/A,FALSE,"Livr_RO";"livp",#N/A,FALSE,"Livr_P";"puro",#N/A,FALSE,"Pu_RO";"pup",#N/A,FALSE,"Pu_P";"stocro",#N/A,FALSE,"Stock_RO";"stocp",#N/A,FALSE,"Stock_P";"vitro",#N/A,FALSE,"Vitr-RO";"vitp",#N/A,FALSE,"Vitr-P";"destro",#N/A,FALSE,"Dest_RO";"destp",#N/A,FALSE,"Dest_P"}</definedName>
    <definedName name="wrn.Liability._.Rec." hidden="1">{"Liability Rec",#N/A,FALSE,"WRA Recn"}</definedName>
    <definedName name="wrn.Liability._.Recon." hidden="1">{"Liability Recon",#N/A,FALSE,"WRA Recn"}</definedName>
    <definedName name="wrn.Line._.Efficiency." hidden="1">{"Line Efficiency",#N/A,FALSE,"Benchmarking"}</definedName>
    <definedName name="wrn.Line._.of._.Credit." hidden="1">{#N/A,#N/A,FALSE,"LINEofCR"}</definedName>
    <definedName name="wrn.Loan._.status." hidden="1">{#N/A,#N/A,FALSE,"LoanStatus"}</definedName>
    <definedName name="wrn.Loan._.Stocks." hidden="1">{"Loan Stock 1",#N/A,FALSE,"LoanStk Group";"Loan Stock 2",#N/A,FALSE,"LoanStk Group"}</definedName>
    <definedName name="wrn.loanworks_fs." hidden="1">{"avgbs",#N/A,FALSE,"loanworks_fs";"is",#N/A,FALSE,"loanworks_fs";"opexps",#N/A,FALSE,"loanworks_fs"}</definedName>
    <definedName name="wrn.Long._.Report." localSheetId="18" hidden="1">{#N/A,#N/A,TRUE,"Cover";#N/A,#N/A,TRUE,"Header (ld)";#N/A,#N/A,TRUE,"T&amp;O By Region";#N/A,#N/A,TRUE,"Region Charts ";#N/A,#N/A,TRUE,"T&amp;O London";#N/A,#N/A,TRUE,"AD Report";#N/A,#N/A,TRUE,"Var by OU"}</definedName>
    <definedName name="wrn.Long._.Report." localSheetId="15" hidden="1">{#N/A,#N/A,TRUE,"Cover";#N/A,#N/A,TRUE,"Header (ld)";#N/A,#N/A,TRUE,"T&amp;O By Region";#N/A,#N/A,TRUE,"Region Charts ";#N/A,#N/A,TRUE,"T&amp;O London";#N/A,#N/A,TRUE,"AD Report";#N/A,#N/A,TRUE,"Var by OU"}</definedName>
    <definedName name="wrn.Long._.Report." localSheetId="20" hidden="1">{#N/A,#N/A,TRUE,"Cover";#N/A,#N/A,TRUE,"Header (ld)";#N/A,#N/A,TRUE,"T&amp;O By Region";#N/A,#N/A,TRUE,"Region Charts ";#N/A,#N/A,TRUE,"T&amp;O London";#N/A,#N/A,TRUE,"AD Report";#N/A,#N/A,TRUE,"Var by OU"}</definedName>
    <definedName name="wrn.Long._.Report." hidden="1">{#N/A,#N/A,TRUE,"Cover";#N/A,#N/A,TRUE,"Header (ld)";#N/A,#N/A,TRUE,"T&amp;O By Region";#N/A,#N/A,TRUE,"Region Charts ";#N/A,#N/A,TRUE,"T&amp;O London";#N/A,#N/A,TRUE,"AD Report";#N/A,#N/A,TRUE,"Var by OU"}</definedName>
    <definedName name="wrn.Long._.Report._1" localSheetId="18" hidden="1">{#N/A,#N/A,TRUE,"Cover";#N/A,#N/A,TRUE,"Header (ld)";#N/A,#N/A,TRUE,"T&amp;O By Region";#N/A,#N/A,TRUE,"Region Charts ";#N/A,#N/A,TRUE,"T&amp;O London";#N/A,#N/A,TRUE,"AD Report";#N/A,#N/A,TRUE,"Var by OU"}</definedName>
    <definedName name="wrn.Long._.Report._1" localSheetId="15" hidden="1">{#N/A,#N/A,TRUE,"Cover";#N/A,#N/A,TRUE,"Header (ld)";#N/A,#N/A,TRUE,"T&amp;O By Region";#N/A,#N/A,TRUE,"Region Charts ";#N/A,#N/A,TRUE,"T&amp;O London";#N/A,#N/A,TRUE,"AD Report";#N/A,#N/A,TRUE,"Var by OU"}</definedName>
    <definedName name="wrn.Long._.Report._1" hidden="1">{#N/A,#N/A,TRUE,"Cover";#N/A,#N/A,TRUE,"Header (ld)";#N/A,#N/A,TRUE,"T&amp;O By Region";#N/A,#N/A,TRUE,"Region Charts ";#N/A,#N/A,TRUE,"T&amp;O London";#N/A,#N/A,TRUE,"AD Report";#N/A,#N/A,TRUE,"Var by OU"}</definedName>
    <definedName name="wrn.Long._.Report._2" localSheetId="18" hidden="1">{#N/A,#N/A,TRUE,"Cover";#N/A,#N/A,TRUE,"Header (ld)";#N/A,#N/A,TRUE,"T&amp;O By Region";#N/A,#N/A,TRUE,"Region Charts ";#N/A,#N/A,TRUE,"T&amp;O London";#N/A,#N/A,TRUE,"AD Report";#N/A,#N/A,TRUE,"Var by OU"}</definedName>
    <definedName name="wrn.Long._.Report._2" localSheetId="15" hidden="1">{#N/A,#N/A,TRUE,"Cover";#N/A,#N/A,TRUE,"Header (ld)";#N/A,#N/A,TRUE,"T&amp;O By Region";#N/A,#N/A,TRUE,"Region Charts ";#N/A,#N/A,TRUE,"T&amp;O London";#N/A,#N/A,TRUE,"AD Report";#N/A,#N/A,TRUE,"Var by OU"}</definedName>
    <definedName name="wrn.Long._.Report._2" hidden="1">{#N/A,#N/A,TRUE,"Cover";#N/A,#N/A,TRUE,"Header (ld)";#N/A,#N/A,TRUE,"T&amp;O By Region";#N/A,#N/A,TRUE,"Region Charts ";#N/A,#N/A,TRUE,"T&amp;O London";#N/A,#N/A,TRUE,"AD Report";#N/A,#N/A,TRUE,"Var by OU"}</definedName>
    <definedName name="wrn.Long._.Report._3" localSheetId="18" hidden="1">{#N/A,#N/A,TRUE,"Cover";#N/A,#N/A,TRUE,"Header (ld)";#N/A,#N/A,TRUE,"T&amp;O By Region";#N/A,#N/A,TRUE,"Region Charts ";#N/A,#N/A,TRUE,"T&amp;O London";#N/A,#N/A,TRUE,"AD Report";#N/A,#N/A,TRUE,"Var by OU"}</definedName>
    <definedName name="wrn.Long._.Report._3" localSheetId="15" hidden="1">{#N/A,#N/A,TRUE,"Cover";#N/A,#N/A,TRUE,"Header (ld)";#N/A,#N/A,TRUE,"T&amp;O By Region";#N/A,#N/A,TRUE,"Region Charts ";#N/A,#N/A,TRUE,"T&amp;O London";#N/A,#N/A,TRUE,"AD Report";#N/A,#N/A,TRUE,"Var by OU"}</definedName>
    <definedName name="wrn.Long._.Report._3" hidden="1">{#N/A,#N/A,TRUE,"Cover";#N/A,#N/A,TRUE,"Header (ld)";#N/A,#N/A,TRUE,"T&amp;O By Region";#N/A,#N/A,TRUE,"Region Charts ";#N/A,#N/A,TRUE,"T&amp;O London";#N/A,#N/A,TRUE,"AD Report";#N/A,#N/A,TRUE,"Var by OU"}</definedName>
    <definedName name="wrn.ltd." hidden="1">{"pty",#N/A,FALSE,"PROVSAS";#N/A,#N/A,FALSE,"PROVLTD";#N/A,#N/A,FALSE,"PROVSAS";#N/A,#N/A,FALSE,"PROVNV"}</definedName>
    <definedName name="wrn.LTV._.Output." hidden="1">{"LTV Output",#N/A,FALSE,"Output"}</definedName>
    <definedName name="wrn.m" hidden="1">{"MANNING",#N/A,FALSE,"COSTCTR"}</definedName>
    <definedName name="wrn.m_1" hidden="1">{"MANNING",#N/A,FALSE,"COSTCTR"}</definedName>
    <definedName name="wrn.m_1_1" hidden="1">{"MANNING",#N/A,FALSE,"COSTCTR"}</definedName>
    <definedName name="wrn.m_1_1_1" hidden="1">{"MANNING",#N/A,FALSE,"COSTCTR"}</definedName>
    <definedName name="wrn.m_1_1_2" hidden="1">{"MANNING",#N/A,FALSE,"COSTCTR"}</definedName>
    <definedName name="wrn.m_1_2" hidden="1">{"MANNING",#N/A,FALSE,"COSTCTR"}</definedName>
    <definedName name="wrn.m_1_3" hidden="1">{"MANNING",#N/A,FALSE,"COSTCTR"}</definedName>
    <definedName name="wrn.m_2" hidden="1">{"MANNING",#N/A,FALSE,"COSTCTR"}</definedName>
    <definedName name="wrn.m_2_1" hidden="1">{"MANNING",#N/A,FALSE,"COSTCTR"}</definedName>
    <definedName name="wrn.m_2_2" hidden="1">{"MANNING",#N/A,FALSE,"COSTCTR"}</definedName>
    <definedName name="wrn.m_3" hidden="1">{"MANNING",#N/A,FALSE,"COSTCTR"}</definedName>
    <definedName name="wrn.m_4" hidden="1">{"MANNING",#N/A,FALSE,"COSTCTR"}</definedName>
    <definedName name="wrn.M_File_Print_Out." hidden="1">{"Group Benefit Overview",#N/A,TRUE,"mblank";"Rate Summary",#N/A,TRUE,"mblank";"Census and Manual Rates",#N/A,TRUE,"mblank";"Site Rates",#N/A,TRUE,"mblank";"Experience Rates 1",#N/A,TRUE,"mblank";"Experience Rates 2",#N/A,TRUE,"mblank";"Summary of Rate Action",#N/A,TRUE,"mblank";"Employer Reports",#N/A,TRUE,"mblank"}</definedName>
    <definedName name="wrn.Maine." hidden="1">{"Assumptions",#N/A,TRUE,"Assumptions";"Income",#N/A,TRUE,"Income";"Balance",#N/A,TRUE,"Balance"}</definedName>
    <definedName name="wrn.Maine2." hidden="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sheets._.Only." hidden="1">{#N/A,#N/A,TRUE,"Value";#N/A,#N/A,TRUE,"Summary";#N/A,#N/A,TRUE,"JPM Consol";#N/A,#N/A,TRUE,"Capital";#N/A,#N/A,TRUE,"Corporate Groups1";#N/A,#N/A,TRUE,"Technology";#N/A,#N/A,TRUE,"JPM Consol Res#"}</definedName>
    <definedName name="wrn.Makina._.Projeksiyon." hidden="1">{"Bilanço",#N/A,FALSE,"GenelProjeksiyon_Aggregate4";"GelirGider",#N/A,FALSE,"GenelProjeksiyon_Aggregate4";"FonAkım",#N/A,FALSE,"GenelProjeksiyon_Aggregate4"}</definedName>
    <definedName name="wrn.MANNING." hidden="1">{"MANNING",#N/A,FALSE,"COSTCTR"}</definedName>
    <definedName name="wrn.MANNING._1" hidden="1">{"MANNING",#N/A,FALSE,"COSTCTR"}</definedName>
    <definedName name="wrn.MANNING._1_1" hidden="1">{"MANNING",#N/A,FALSE,"COSTCTR"}</definedName>
    <definedName name="wrn.MANNING._1_1_1" hidden="1">{"MANNING",#N/A,FALSE,"COSTCTR"}</definedName>
    <definedName name="wrn.MANNING._1_1_2" hidden="1">{"MANNING",#N/A,FALSE,"COSTCTR"}</definedName>
    <definedName name="wrn.MANNING._1_2" hidden="1">{"MANNING",#N/A,FALSE,"COSTCTR"}</definedName>
    <definedName name="wrn.MANNING._1_3" hidden="1">{"MANNING",#N/A,FALSE,"COSTCTR"}</definedName>
    <definedName name="wrn.MANNING._2" hidden="1">{"MANNING",#N/A,FALSE,"COSTCTR"}</definedName>
    <definedName name="wrn.MANNING._2_1" hidden="1">{"MANNING",#N/A,FALSE,"COSTCTR"}</definedName>
    <definedName name="wrn.MANNING._2_2" hidden="1">{"MANNING",#N/A,FALSE,"COSTCTR"}</definedName>
    <definedName name="wrn.MANNING._3" hidden="1">{"MANNING",#N/A,FALSE,"COSTCTR"}</definedName>
    <definedName name="wrn.MANNING._4" hidden="1">{"MANNING",#N/A,FALSE,"COSTCTR"}</definedName>
    <definedName name="wrn.MAR." hidden="1">{"MAR1",#N/A,FALSE,"CAPREP1";"MAR2",#N/A,FALSE,"CAPREP1"}</definedName>
    <definedName name="wrn.MAR._1" hidden="1">{"MAR1",#N/A,FALSE,"CAPREP1";"MAR2",#N/A,FALSE,"CAPREP1"}</definedName>
    <definedName name="wrn.MAR._1_1" hidden="1">{"MAR1",#N/A,FALSE,"CAPREP1";"MAR2",#N/A,FALSE,"CAPREP1"}</definedName>
    <definedName name="wrn.MAR._1_1_1" hidden="1">{"MAR1",#N/A,FALSE,"CAPREP1";"MAR2",#N/A,FALSE,"CAPREP1"}</definedName>
    <definedName name="wrn.MAR._1_1_2" hidden="1">{"MAR1",#N/A,FALSE,"CAPREP1";"MAR2",#N/A,FALSE,"CAPREP1"}</definedName>
    <definedName name="wrn.MAR._1_2" hidden="1">{"MAR1",#N/A,FALSE,"CAPREP1";"MAR2",#N/A,FALSE,"CAPREP1"}</definedName>
    <definedName name="wrn.MAR._1_3" hidden="1">{"MAR1",#N/A,FALSE,"CAPREP1";"MAR2",#N/A,FALSE,"CAPREP1"}</definedName>
    <definedName name="wrn.MAR._2" hidden="1">{"MAR1",#N/A,FALSE,"CAPREP1";"MAR2",#N/A,FALSE,"CAPREP1"}</definedName>
    <definedName name="wrn.MAR._2_1" hidden="1">{"MAR1",#N/A,FALSE,"CAPREP1";"MAR2",#N/A,FALSE,"CAPREP1"}</definedName>
    <definedName name="wrn.MAR._2_2" hidden="1">{"MAR1",#N/A,FALSE,"CAPREP1";"MAR2",#N/A,FALSE,"CAPREP1"}</definedName>
    <definedName name="wrn.MAR._3" hidden="1">{"MAR1",#N/A,FALSE,"CAPREP1";"MAR2",#N/A,FALSE,"CAPREP1"}</definedName>
    <definedName name="wrn.MAR._4" hidden="1">{"MAR1",#N/A,FALSE,"CAPREP1";"MAR2",#N/A,FALSE,"CAPREP1"}</definedName>
    <definedName name="wrn.market." hidden="1">{#N/A,#N/A,FALSE,"C-12";#N/A,#N/A,FALSE,"T-7";#N/A,#N/A,FALSE,"T-8";#N/A,#N/A,FALSE,"T-9";#N/A,#N/A,FALSE,"T-10";#N/A,#N/A,FALSE,"T-11";#N/A,#N/A,FALSE,"C-13";#N/A,#N/A,FALSE,"T-12"}</definedName>
    <definedName name="wrn.Market._.Values." hidden="1">{#N/A,#N/A,TRUE,"10 Yr Hold";#N/A,#N/A,TRUE,"7 Yr Hold";#N/A,#N/A,TRUE,"5 Yr Hold";#N/A,#N/A,TRUE,"3 Yr Hold"}</definedName>
    <definedName name="wrn.Massimo." hidden="1">{#N/A,#N/A,TRUE,"Total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wrn.MASTER._.FILE." hidden="1">{#N/A,#N/A,FALSE,"Working-OLD"}</definedName>
    <definedName name="wrn.May_December." hidden="1">{"Cover-May-Dec",#N/A,FALSE,"Cover Page";#N/A,#N/A,FALSE,"New Retail Chart";#N/A,#N/A,FALSE,"Used Retail Chart";"Freq-May-Dec",#N/A,FALSE,"Frequency-Severity";"Yr6-May-Dec",#N/A,FALSE,"Year 6 Char.";"Yr5-May-Dec",#N/A,FALSE,"Year 5 Char.";"Yr4-May-Dec",#N/A,FALSE,"Year 4 Char.";"Yr3-May-Dec",#N/A,FALSE,"Year 3 Char.";"Yr12-May-Dec",#N/A,FALSE,"Year 1 &amp; 2 Char."}</definedName>
    <definedName name="wrn.MDS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S1._1" hidden="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emo." hidden="1">{#N/A,#N/A,TRUE,"financial";#N/A,#N/A,TRUE,"plants"}</definedName>
    <definedName name="wrn.Menu." hidden="1">{"menu",#N/A,FALSE,"Menu"}</definedName>
    <definedName name="wrn.merge." hidden="1">{#N/A,#N/A,FALSE,"IPO";#N/A,#N/A,FALSE,"DCF";#N/A,#N/A,FALSE,"LBO";#N/A,#N/A,FALSE,"MULT_VAL";#N/A,#N/A,FALSE,"Status Quo";#N/A,#N/A,FALSE,"Recap"}</definedName>
    <definedName name="wrn.merger." hidden="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wrn.MERGER._.PLANS." hidden="1">{"Assumptions1",#N/A,FALSE,"Assumptions";"MergerPlans1","20yearamort",FALSE,"MergerPlans";"MergerPlans1","40yearamort",FALSE,"MergerPlans";"MergerPlans2",#N/A,FALSE,"MergerPlans";"inputs",#N/A,FALSE,"MergerPlans"}</definedName>
    <definedName name="wrn.MergerModel." hidden="1">{"Deal",#N/A,FALSE,"Deal";"acquiror",#N/A,FALSE,"Acquiror";"Target",#N/A,FALSE,"Target"}</definedName>
    <definedName name="wrn.MET._.CLAIMS." hidden="1">{#N/A,#N/A,FALSE,"Met"}</definedName>
    <definedName name="wrn.mfg" hidden="1">{"MFGLBRBEN",#N/A,FALSE,"SAMPLECC"}</definedName>
    <definedName name="wrn.mfg_1" hidden="1">{"MFGLBRBEN",#N/A,FALSE,"SAMPLECC"}</definedName>
    <definedName name="wrn.mfg_1_1" hidden="1">{"MFGLBRBEN",#N/A,FALSE,"SAMPLECC"}</definedName>
    <definedName name="wrn.mfg_1_1_1" hidden="1">{"MFGLBRBEN",#N/A,FALSE,"SAMPLECC"}</definedName>
    <definedName name="wrn.mfg_1_1_2" hidden="1">{"MFGLBRBEN",#N/A,FALSE,"SAMPLECC"}</definedName>
    <definedName name="wrn.mfg_1_2" hidden="1">{"MFGLBRBEN",#N/A,FALSE,"SAMPLECC"}</definedName>
    <definedName name="wrn.mfg_1_3" hidden="1">{"MFGLBRBEN",#N/A,FALSE,"SAMPLECC"}</definedName>
    <definedName name="wrn.mfg_2" hidden="1">{"MFGLBRBEN",#N/A,FALSE,"SAMPLECC"}</definedName>
    <definedName name="wrn.mfg_2_1" hidden="1">{"MFGLBRBEN",#N/A,FALSE,"SAMPLECC"}</definedName>
    <definedName name="wrn.mfg_2_2" hidden="1">{"MFGLBRBEN",#N/A,FALSE,"SAMPLECC"}</definedName>
    <definedName name="wrn.oldfleet.xls." hidden="1">{#N/A,#N/A,FALSE,"NORTHERN JOY";#N/A,#N/A,FALSE,"OLD FLEET FAL &amp; MEX";#N/A,#N/A,FALSE,"CALIFORNIA ORION";#N/A,#N/A,FALSE,"MED NAPLES";#N/A,#N/A,FALSE,"MED FOS";#N/A,#N/A,FALSE,"GEMINA";#N/A,#N/A,FALSE,"SAGITTA";#N/A,#N/A,FALSE,"NORMA";#N/A,#N/A,FALSE,"TAURUS + MIMOSA";#N/A,#N/A,FALSE,"AQUARIUS + ORION";#N/A,#N/A,FALSE,"VIRGO + ANTARES + TANIA"}</definedName>
    <definedName name="wrn.PERPACKPG3." hidden="1">{"DJH3",#N/A,FALSE,"PFL00805";"PJB3",#N/A,FALSE,"PFL00805";"JMD3",#N/A,FALSE,"PFL00805";"DNB3",#N/A,FALSE,"PFL00805";"MJP3",#N/A,FALSE,"PFL00805";"RAB3",#N/A,FALSE,"PFL00805";"GJW3",#N/A,FALSE,"PFL00805";"MASTER3",#N/A,FALSE,"PFL00805"}</definedName>
    <definedName name="wrn.pg1." hidden="1">{#N/A,#N/A,FALSE,"1"}</definedName>
    <definedName name="wrn.pg10." hidden="1">{#N/A,#N/A,FALSE,"10"}</definedName>
    <definedName name="wrn.pg100" hidden="1">{#N/A,#N/A,FALSE,"8"}</definedName>
    <definedName name="wrn.pg11." hidden="1">{#N/A,#N/A,FALSE,"11"}</definedName>
    <definedName name="wrn.pg12." hidden="1">{#N/A,#N/A,FALSE,"12"}</definedName>
    <definedName name="wrn.pg13." hidden="1">{#N/A,#N/A,FALSE,"13"}</definedName>
    <definedName name="wrn.pg14." hidden="1">{#N/A,#N/A,FALSE,"14"}</definedName>
    <definedName name="wrn.pg15." hidden="1">{#N/A,#N/A,FALSE,"15"}</definedName>
    <definedName name="wrn.pg16." hidden="1">{#N/A,#N/A,FALSE,"16"}</definedName>
    <definedName name="wrn.pg17." hidden="1">{#N/A,#N/A,FALSE,"17"}</definedName>
    <definedName name="wrn.pg2." hidden="1">{#N/A,#N/A,FALSE,"2"}</definedName>
    <definedName name="wrn.pg20" hidden="1">{#N/A,#N/A,FALSE,"4"}</definedName>
    <definedName name="wrn.pg3." hidden="1">{#N/A,#N/A,FALSE,"3"}</definedName>
    <definedName name="wrn.pg4." hidden="1">{#N/A,#N/A,FALSE,"4"}</definedName>
    <definedName name="wrn.pg5." hidden="1">{#N/A,#N/A,FALSE,"5"}</definedName>
    <definedName name="wrn.pg6." hidden="1">{#N/A,#N/A,FALSE,"6"}</definedName>
    <definedName name="wrn.pg7" hidden="1">{#N/A,#N/A,FALSE,"6"}</definedName>
    <definedName name="wrn.pg7." hidden="1">{#N/A,#N/A,FALSE,"7"}</definedName>
    <definedName name="wrn.pg8." hidden="1">{#N/A,#N/A,FALSE,"8"}</definedName>
    <definedName name="wrn.pg9." hidden="1">{#N/A,#N/A,FALSE,"9"}</definedName>
    <definedName name="wrn.pp97schedules." hidden="1">{"plansummary",#N/A,FALSE,"PlanSummary";"sales",#N/A,FALSE,"Sales Rec";"productivity",#N/A,FALSE,"Productivity Rec";"capitalspending",#N/A,FALSE,"Capital Spending"}</definedName>
    <definedName name="wrn.PRINT."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PRINT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wrn.report." localSheetId="18" hidden="1">{"summary",#N/A,FALSE,"2000 vs 1999";"detail",#N/A,FALSE,"2000 vs 1999"}</definedName>
    <definedName name="wrn.report." localSheetId="15" hidden="1">{"summary",#N/A,FALSE,"2000 vs 1999";"detail",#N/A,FALSE,"2000 vs 1999"}</definedName>
    <definedName name="wrn.report." localSheetId="0" hidden="1">{"summary",#N/A,FALSE,"2000 vs 1999";"detail",#N/A,FALSE,"2000 vs 1999"}</definedName>
    <definedName name="wrn.report." localSheetId="2" hidden="1">{"summary",#N/A,FALSE,"2000 vs 1999";"detail",#N/A,FALSE,"2000 vs 1999"}</definedName>
    <definedName name="wrn.report." hidden="1">{"summary",#N/A,FALSE,"2000 vs 1999";"detail",#N/A,FALSE,"2000 vs 1999"}</definedName>
    <definedName name="wrn.report.1" localSheetId="18" hidden="1">{"summary",#N/A,FALSE,"2000 vs 1999";"detail",#N/A,FALSE,"2000 vs 1999"}</definedName>
    <definedName name="wrn.report.1" localSheetId="15" hidden="1">{"summary",#N/A,FALSE,"2000 vs 1999";"detail",#N/A,FALSE,"2000 vs 1999"}</definedName>
    <definedName name="wrn.report.1" localSheetId="0" hidden="1">{"summary",#N/A,FALSE,"2000 vs 1999";"detail",#N/A,FALSE,"2000 vs 1999"}</definedName>
    <definedName name="wrn.report.1" localSheetId="2" hidden="1">{"summary",#N/A,FALSE,"2000 vs 1999";"detail",#N/A,FALSE,"2000 vs 1999"}</definedName>
    <definedName name="wrn.report.1" hidden="1">{"summary",#N/A,FALSE,"2000 vs 1999";"detail",#N/A,FALSE,"2000 vs 1999"}</definedName>
    <definedName name="wrn.report.2" localSheetId="18" hidden="1">{"summary",#N/A,FALSE,"2000 vs 1999";"detail",#N/A,FALSE,"2000 vs 1999"}</definedName>
    <definedName name="wrn.report.2" localSheetId="15" hidden="1">{"summary",#N/A,FALSE,"2000 vs 1999";"detail",#N/A,FALSE,"2000 vs 1999"}</definedName>
    <definedName name="wrn.report.2" localSheetId="0" hidden="1">{"summary",#N/A,FALSE,"2000 vs 1999";"detail",#N/A,FALSE,"2000 vs 1999"}</definedName>
    <definedName name="wrn.report.2" localSheetId="2" hidden="1">{"summary",#N/A,FALSE,"2000 vs 1999";"detail",#N/A,FALSE,"2000 vs 1999"}</definedName>
    <definedName name="wrn.report.2" hidden="1">{"summary",#N/A,FALSE,"2000 vs 1999";"detail",#N/A,FALSE,"2000 vs 1999"}</definedName>
    <definedName name="wrn.report.3" localSheetId="18" hidden="1">{"summary",#N/A,FALSE,"2000 vs 1999";"detail",#N/A,FALSE,"2000 vs 1999"}</definedName>
    <definedName name="wrn.report.3" localSheetId="15" hidden="1">{"summary",#N/A,FALSE,"2000 vs 1999";"detail",#N/A,FALSE,"2000 vs 1999"}</definedName>
    <definedName name="wrn.report.3" localSheetId="0" hidden="1">{"summary",#N/A,FALSE,"2000 vs 1999";"detail",#N/A,FALSE,"2000 vs 1999"}</definedName>
    <definedName name="wrn.report.3" localSheetId="2" hidden="1">{"summary",#N/A,FALSE,"2000 vs 1999";"detail",#N/A,FALSE,"2000 vs 1999"}</definedName>
    <definedName name="wrn.report.3" hidden="1">{"summary",#N/A,FALSE,"2000 vs 1999";"detail",#N/A,FALSE,"2000 vs 1999"}</definedName>
    <definedName name="wrn.report.4" localSheetId="18" hidden="1">{"summary",#N/A,FALSE,"2000 vs 1999";"detail",#N/A,FALSE,"2000 vs 1999"}</definedName>
    <definedName name="wrn.report.4" localSheetId="15" hidden="1">{"summary",#N/A,FALSE,"2000 vs 1999";"detail",#N/A,FALSE,"2000 vs 1999"}</definedName>
    <definedName name="wrn.report.4" localSheetId="0" hidden="1">{"summary",#N/A,FALSE,"2000 vs 1999";"detail",#N/A,FALSE,"2000 vs 1999"}</definedName>
    <definedName name="wrn.report.4" localSheetId="2" hidden="1">{"summary",#N/A,FALSE,"2000 vs 1999";"detail",#N/A,FALSE,"2000 vs 1999"}</definedName>
    <definedName name="wrn.report.4" hidden="1">{"summary",#N/A,FALSE,"2000 vs 1999";"detail",#N/A,FALSE,"2000 vs 1999"}</definedName>
    <definedName name="wrn.report.5" localSheetId="18" hidden="1">{"summary",#N/A,FALSE,"2000 vs 1999";"detail",#N/A,FALSE,"2000 vs 1999"}</definedName>
    <definedName name="wrn.report.5" localSheetId="15" hidden="1">{"summary",#N/A,FALSE,"2000 vs 1999";"detail",#N/A,FALSE,"2000 vs 1999"}</definedName>
    <definedName name="wrn.report.5" localSheetId="0" hidden="1">{"summary",#N/A,FALSE,"2000 vs 1999";"detail",#N/A,FALSE,"2000 vs 1999"}</definedName>
    <definedName name="wrn.report.5" localSheetId="2" hidden="1">{"summary",#N/A,FALSE,"2000 vs 1999";"detail",#N/A,FALSE,"2000 vs 1999"}</definedName>
    <definedName name="wrn.report.5" hidden="1">{"summary",#N/A,FALSE,"2000 vs 1999";"detail",#N/A,FALSE,"2000 vs 1999"}</definedName>
    <definedName name="wrn.report.6" localSheetId="18" hidden="1">{"summary",#N/A,FALSE,"2000 vs 1999";"detail",#N/A,FALSE,"2000 vs 1999"}</definedName>
    <definedName name="wrn.report.6" localSheetId="15" hidden="1">{"summary",#N/A,FALSE,"2000 vs 1999";"detail",#N/A,FALSE,"2000 vs 1999"}</definedName>
    <definedName name="wrn.report.6" localSheetId="0" hidden="1">{"summary",#N/A,FALSE,"2000 vs 1999";"detail",#N/A,FALSE,"2000 vs 1999"}</definedName>
    <definedName name="wrn.report.6" localSheetId="2" hidden="1">{"summary",#N/A,FALSE,"2000 vs 1999";"detail",#N/A,FALSE,"2000 vs 1999"}</definedName>
    <definedName name="wrn.report.6" hidden="1">{"summary",#N/A,FALSE,"2000 vs 1999";"detail",#N/A,FALSE,"2000 vs 1999"}</definedName>
    <definedName name="wrn.report.new" localSheetId="18" hidden="1">{"summary",#N/A,FALSE,"2000 vs 1999";"detail",#N/A,FALSE,"2000 vs 1999"}</definedName>
    <definedName name="wrn.report.new" localSheetId="15" hidden="1">{"summary",#N/A,FALSE,"2000 vs 1999";"detail",#N/A,FALSE,"2000 vs 1999"}</definedName>
    <definedName name="wrn.report.new" localSheetId="0" hidden="1">{"summary",#N/A,FALSE,"2000 vs 1999";"detail",#N/A,FALSE,"2000 vs 1999"}</definedName>
    <definedName name="wrn.report.new" localSheetId="2" hidden="1">{"summary",#N/A,FALSE,"2000 vs 1999";"detail",#N/A,FALSE,"2000 vs 1999"}</definedName>
    <definedName name="wrn.report.new" hidden="1">{"summary",#N/A,FALSE,"2000 vs 1999";"detail",#N/A,FALSE,"2000 vs 1999"}</definedName>
    <definedName name="wrn.report.new.1" localSheetId="18" hidden="1">{"summary",#N/A,FALSE,"2000 vs 1999";"detail",#N/A,FALSE,"2000 vs 1999"}</definedName>
    <definedName name="wrn.report.new.1" localSheetId="15" hidden="1">{"summary",#N/A,FALSE,"2000 vs 1999";"detail",#N/A,FALSE,"2000 vs 1999"}</definedName>
    <definedName name="wrn.report.new.1" localSheetId="0" hidden="1">{"summary",#N/A,FALSE,"2000 vs 1999";"detail",#N/A,FALSE,"2000 vs 1999"}</definedName>
    <definedName name="wrn.report.new.1" localSheetId="2" hidden="1">{"summary",#N/A,FALSE,"2000 vs 1999";"detail",#N/A,FALSE,"2000 vs 1999"}</definedName>
    <definedName name="wrn.report.new.1" hidden="1">{"summary",#N/A,FALSE,"2000 vs 1999";"detail",#N/A,FALSE,"2000 vs 1999"}</definedName>
    <definedName name="wrn.report.new.5" localSheetId="18" hidden="1">{"summary",#N/A,FALSE,"2000 vs 1999";"detail",#N/A,FALSE,"2000 vs 1999"}</definedName>
    <definedName name="wrn.report.new.5" localSheetId="15" hidden="1">{"summary",#N/A,FALSE,"2000 vs 1999";"detail",#N/A,FALSE,"2000 vs 1999"}</definedName>
    <definedName name="wrn.report.new.5" localSheetId="0" hidden="1">{"summary",#N/A,FALSE,"2000 vs 1999";"detail",#N/A,FALSE,"2000 vs 1999"}</definedName>
    <definedName name="wrn.report.new.5" localSheetId="2" hidden="1">{"summary",#N/A,FALSE,"2000 vs 1999";"detail",#N/A,FALSE,"2000 vs 1999"}</definedName>
    <definedName name="wrn.report.new.5" hidden="1">{"summary",#N/A,FALSE,"2000 vs 1999";"detail",#N/A,FALSE,"2000 vs 1999"}</definedName>
    <definedName name="wrn.report.new1" localSheetId="18" hidden="1">{"summary",#N/A,FALSE,"2000 vs 1999";"detail",#N/A,FALSE,"2000 vs 1999"}</definedName>
    <definedName name="wrn.report.new1" localSheetId="15" hidden="1">{"summary",#N/A,FALSE,"2000 vs 1999";"detail",#N/A,FALSE,"2000 vs 1999"}</definedName>
    <definedName name="wrn.report.new1" localSheetId="0" hidden="1">{"summary",#N/A,FALSE,"2000 vs 1999";"detail",#N/A,FALSE,"2000 vs 1999"}</definedName>
    <definedName name="wrn.report.new1" localSheetId="2" hidden="1">{"summary",#N/A,FALSE,"2000 vs 1999";"detail",#N/A,FALSE,"2000 vs 1999"}</definedName>
    <definedName name="wrn.report.new1" hidden="1">{"summary",#N/A,FALSE,"2000 vs 1999";"detail",#N/A,FALSE,"2000 vs 1999"}</definedName>
    <definedName name="wrn.report.new2" localSheetId="18" hidden="1">{"summary",#N/A,FALSE,"2000 vs 1999";"detail",#N/A,FALSE,"2000 vs 1999"}</definedName>
    <definedName name="wrn.report.new2" localSheetId="15" hidden="1">{"summary",#N/A,FALSE,"2000 vs 1999";"detail",#N/A,FALSE,"2000 vs 1999"}</definedName>
    <definedName name="wrn.report.new2" localSheetId="0" hidden="1">{"summary",#N/A,FALSE,"2000 vs 1999";"detail",#N/A,FALSE,"2000 vs 1999"}</definedName>
    <definedName name="wrn.report.new2" localSheetId="2" hidden="1">{"summary",#N/A,FALSE,"2000 vs 1999";"detail",#N/A,FALSE,"2000 vs 1999"}</definedName>
    <definedName name="wrn.report.new2" hidden="1">{"summary",#N/A,FALSE,"2000 vs 1999";"detail",#N/A,FALSE,"2000 vs 1999"}</definedName>
    <definedName name="wrn.report1" localSheetId="18" hidden="1">{"summary",#N/A,FALSE,"2000 vs 1999";"detail",#N/A,FALSE,"2000 vs 1999"}</definedName>
    <definedName name="wrn.report1" localSheetId="15" hidden="1">{"summary",#N/A,FALSE,"2000 vs 1999";"detail",#N/A,FALSE,"2000 vs 1999"}</definedName>
    <definedName name="wrn.report1" localSheetId="0" hidden="1">{"summary",#N/A,FALSE,"2000 vs 1999";"detail",#N/A,FALSE,"2000 vs 1999"}</definedName>
    <definedName name="wrn.report1" localSheetId="2" hidden="1">{"summary",#N/A,FALSE,"2000 vs 1999";"detail",#N/A,FALSE,"2000 vs 1999"}</definedName>
    <definedName name="wrn.report1" hidden="1">{"summary",#N/A,FALSE,"2000 vs 1999";"detail",#N/A,FALSE,"2000 vs 1999"}</definedName>
    <definedName name="wrn.RPT." hidden="1">{#N/A,#N/A,FALSE,"인원";#N/A,#N/A,FALSE,"비용2";#N/A,#N/A,FALSE,"비용1";#N/A,#N/A,FALSE,"비용";#N/A,#N/A,FALSE,"보증2";#N/A,#N/A,FALSE,"보증1";#N/A,#N/A,FALSE,"보증";#N/A,#N/A,FALSE,"손익1";#N/A,#N/A,FALSE,"손익";#N/A,#N/A,FALSE,"부서별매출";#N/A,#N/A,FALSE,"매출"}</definedName>
    <definedName name="wrn.S._.2._.2001." localSheetId="18" hidden="1">{#N/A,#N/A,FALSE,"P 1";#N/A,#N/A,FALSE,"P 2";#N/A,#N/A,FALSE,"P 3";#N/A,#N/A,FALSE,"P 4";#N/A,#N/A,FALSE,"P 5";#N/A,#N/A,FALSE,"P 25";#N/A,#N/A,FALSE,"P 26";#N/A,#N/A,FALSE,"P 27"}</definedName>
    <definedName name="wrn.S._.2._.2001." localSheetId="15" hidden="1">{#N/A,#N/A,FALSE,"P 1";#N/A,#N/A,FALSE,"P 2";#N/A,#N/A,FALSE,"P 3";#N/A,#N/A,FALSE,"P 4";#N/A,#N/A,FALSE,"P 5";#N/A,#N/A,FALSE,"P 25";#N/A,#N/A,FALSE,"P 26";#N/A,#N/A,FALSE,"P 27"}</definedName>
    <definedName name="wrn.S._.2._.2001." localSheetId="0" hidden="1">{#N/A,#N/A,FALSE,"P 1";#N/A,#N/A,FALSE,"P 2";#N/A,#N/A,FALSE,"P 3";#N/A,#N/A,FALSE,"P 4";#N/A,#N/A,FALSE,"P 5";#N/A,#N/A,FALSE,"P 25";#N/A,#N/A,FALSE,"P 26";#N/A,#N/A,FALSE,"P 27"}</definedName>
    <definedName name="wrn.S._.2._.2001." localSheetId="2" hidden="1">{#N/A,#N/A,FALSE,"P 1";#N/A,#N/A,FALSE,"P 2";#N/A,#N/A,FALSE,"P 3";#N/A,#N/A,FALSE,"P 4";#N/A,#N/A,FALSE,"P 5";#N/A,#N/A,FALSE,"P 25";#N/A,#N/A,FALSE,"P 26";#N/A,#N/A,FALSE,"P 27"}</definedName>
    <definedName name="wrn.S._.2._.2001." hidden="1">{#N/A,#N/A,FALSE,"P 1";#N/A,#N/A,FALSE,"P 2";#N/A,#N/A,FALSE,"P 3";#N/A,#N/A,FALSE,"P 4";#N/A,#N/A,FALSE,"P 5";#N/A,#N/A,FALSE,"P 25";#N/A,#N/A,FALSE,"P 26";#N/A,#N/A,FALSE,"P 27"}</definedName>
    <definedName name="wrn.Sensitivity." hidden="1">{"Sensitivity","2500/18",FALSE,"Senstivity analysis master"}</definedName>
    <definedName name="wrn.Sensitivity._1" hidden="1">{"Sensitivity","2500/18",FALSE,"Senstivity analysis master"}</definedName>
    <definedName name="wrn.Short._.Report." localSheetId="18" hidden="1">{#N/A,#N/A,TRUE,"Cover";#N/A,#N/A,TRUE,"Header (eu)";#N/A,#N/A,TRUE,"Region Charts";#N/A,#N/A,TRUE,"T&amp;O By Region";#N/A,#N/A,TRUE,"AD Report"}</definedName>
    <definedName name="wrn.Short._.Report." localSheetId="15" hidden="1">{#N/A,#N/A,TRUE,"Cover";#N/A,#N/A,TRUE,"Header (eu)";#N/A,#N/A,TRUE,"Region Charts";#N/A,#N/A,TRUE,"T&amp;O By Region";#N/A,#N/A,TRUE,"AD Report"}</definedName>
    <definedName name="wrn.Short._.Report." hidden="1">{#N/A,#N/A,TRUE,"Cover";#N/A,#N/A,TRUE,"Header (eu)";#N/A,#N/A,TRUE,"Region Charts";#N/A,#N/A,TRUE,"T&amp;O By Region";#N/A,#N/A,TRUE,"AD Report"}</definedName>
    <definedName name="wrn.Short._.Report._1" localSheetId="18" hidden="1">{#N/A,#N/A,TRUE,"Cover";#N/A,#N/A,TRUE,"Header (eu)";#N/A,#N/A,TRUE,"Region Charts";#N/A,#N/A,TRUE,"T&amp;O By Region";#N/A,#N/A,TRUE,"AD Report"}</definedName>
    <definedName name="wrn.Short._.Report._1" localSheetId="15" hidden="1">{#N/A,#N/A,TRUE,"Cover";#N/A,#N/A,TRUE,"Header (eu)";#N/A,#N/A,TRUE,"Region Charts";#N/A,#N/A,TRUE,"T&amp;O By Region";#N/A,#N/A,TRUE,"AD Report"}</definedName>
    <definedName name="wrn.Short._.Report._1" hidden="1">{#N/A,#N/A,TRUE,"Cover";#N/A,#N/A,TRUE,"Header (eu)";#N/A,#N/A,TRUE,"Region Charts";#N/A,#N/A,TRUE,"T&amp;O By Region";#N/A,#N/A,TRUE,"AD Report"}</definedName>
    <definedName name="wrn.Short._.Report._2" localSheetId="18" hidden="1">{#N/A,#N/A,TRUE,"Cover";#N/A,#N/A,TRUE,"Header (eu)";#N/A,#N/A,TRUE,"Region Charts";#N/A,#N/A,TRUE,"T&amp;O By Region";#N/A,#N/A,TRUE,"AD Report"}</definedName>
    <definedName name="wrn.Short._.Report._2" localSheetId="15" hidden="1">{#N/A,#N/A,TRUE,"Cover";#N/A,#N/A,TRUE,"Header (eu)";#N/A,#N/A,TRUE,"Region Charts";#N/A,#N/A,TRUE,"T&amp;O By Region";#N/A,#N/A,TRUE,"AD Report"}</definedName>
    <definedName name="wrn.Short._.Report._2" hidden="1">{#N/A,#N/A,TRUE,"Cover";#N/A,#N/A,TRUE,"Header (eu)";#N/A,#N/A,TRUE,"Region Charts";#N/A,#N/A,TRUE,"T&amp;O By Region";#N/A,#N/A,TRUE,"AD Report"}</definedName>
    <definedName name="wrn.Short._.Report._3" localSheetId="18" hidden="1">{#N/A,#N/A,TRUE,"Cover";#N/A,#N/A,TRUE,"Header (eu)";#N/A,#N/A,TRUE,"Region Charts";#N/A,#N/A,TRUE,"T&amp;O By Region";#N/A,#N/A,TRUE,"AD Report"}</definedName>
    <definedName name="wrn.Short._.Report._3" localSheetId="15" hidden="1">{#N/A,#N/A,TRUE,"Cover";#N/A,#N/A,TRUE,"Header (eu)";#N/A,#N/A,TRUE,"Region Charts";#N/A,#N/A,TRUE,"T&amp;O By Region";#N/A,#N/A,TRUE,"AD Report"}</definedName>
    <definedName name="wrn.Short._.Report._3" hidden="1">{#N/A,#N/A,TRUE,"Cover";#N/A,#N/A,TRUE,"Header (eu)";#N/A,#N/A,TRUE,"Region Charts";#N/A,#N/A,TRUE,"T&amp;O By Region";#N/A,#N/A,TRUE,"AD Report"}</definedName>
    <definedName name="wrn.Staff._.cost1998." hidden="1">{#N/A,#N/A,TRUE,"Staffnos &amp; cost"}</definedName>
    <definedName name="wrn.Staff._.cost1998.a" hidden="1">{#N/A,#N/A,TRUE,"Staffnos &amp; cost"}</definedName>
    <definedName name="wrn.Staffcost." hidden="1">{#N/A,#N/A,FALSE,"Staffnos &amp; cost"}</definedName>
    <definedName name="wrn.Tax._.Schedules." localSheetId="18" hidden="1">{#N/A,#N/A,FALSE,"106";#N/A,#N/A,FALSE,"103D";#N/A,#N/A,FALSE,"107A"}</definedName>
    <definedName name="wrn.Tax._.Schedules." localSheetId="15" hidden="1">{#N/A,#N/A,FALSE,"106";#N/A,#N/A,FALSE,"103D";#N/A,#N/A,FALSE,"107A"}</definedName>
    <definedName name="wrn.Tax._.Schedules." localSheetId="0" hidden="1">{#N/A,#N/A,FALSE,"106";#N/A,#N/A,FALSE,"103D";#N/A,#N/A,FALSE,"107A"}</definedName>
    <definedName name="wrn.Tax._.Schedules." localSheetId="2" hidden="1">{#N/A,#N/A,FALSE,"106";#N/A,#N/A,FALSE,"103D";#N/A,#N/A,FALSE,"107A"}</definedName>
    <definedName name="wrn.Tax._.Schedules." hidden="1">{#N/A,#N/A,FALSE,"106";#N/A,#N/A,FALSE,"103D";#N/A,#N/A,FALSE,"107A"}</definedName>
    <definedName name="wrn.Tax._.Schedules._1" localSheetId="18" hidden="1">{#N/A,#N/A,FALSE,"106";#N/A,#N/A,FALSE,"103D";#N/A,#N/A,FALSE,"107A"}</definedName>
    <definedName name="wrn.Tax._.Schedules._1" localSheetId="15" hidden="1">{#N/A,#N/A,FALSE,"106";#N/A,#N/A,FALSE,"103D";#N/A,#N/A,FALSE,"107A"}</definedName>
    <definedName name="wrn.Tax._.Schedules._1" hidden="1">{#N/A,#N/A,FALSE,"106";#N/A,#N/A,FALSE,"103D";#N/A,#N/A,FALSE,"107A"}</definedName>
    <definedName name="wrn.Tax._.Schedules._2" localSheetId="18" hidden="1">{#N/A,#N/A,FALSE,"106";#N/A,#N/A,FALSE,"103D";#N/A,#N/A,FALSE,"107A"}</definedName>
    <definedName name="wrn.Tax._.Schedules._2" localSheetId="15" hidden="1">{#N/A,#N/A,FALSE,"106";#N/A,#N/A,FALSE,"103D";#N/A,#N/A,FALSE,"107A"}</definedName>
    <definedName name="wrn.Tax._.Schedules._2" hidden="1">{#N/A,#N/A,FALSE,"106";#N/A,#N/A,FALSE,"103D";#N/A,#N/A,FALSE,"107A"}</definedName>
    <definedName name="wrn.Tax._.Schedules._3" localSheetId="18" hidden="1">{#N/A,#N/A,FALSE,"106";#N/A,#N/A,FALSE,"103D";#N/A,#N/A,FALSE,"107A"}</definedName>
    <definedName name="wrn.Tax._.Schedules._3" localSheetId="15" hidden="1">{#N/A,#N/A,FALSE,"106";#N/A,#N/A,FALSE,"103D";#N/A,#N/A,FALSE,"107A"}</definedName>
    <definedName name="wrn.Tax._.Schedules._3" hidden="1">{#N/A,#N/A,FALSE,"106";#N/A,#N/A,FALSE,"103D";#N/A,#N/A,FALSE,"107A"}</definedName>
    <definedName name="wrn.thu." hidden="1">{#N/A,#N/A,FALSE,"Chung"}</definedName>
    <definedName name="wrn.usmed3." hidden="1">{#N/A,#N/A,FALSE,"USMED 3";#N/A,#N/A,FALSE,"MARCHALLENGER 1";#N/A,#N/A,FALSE,"MARCHALLENGER 2";#N/A,#N/A,FALSE,"MARCHALLENGER 3";#N/A,#N/A,FALSE,"MARCHALLENGER 4"}</definedName>
    <definedName name="wrn.vd." hidden="1">{#N/A,#N/A,TRUE,"BT M200 da 10x20"}</definedName>
    <definedName name="wrn.WEEKLY." hidden="1">{#N/A,#N/A,FALSE,"SUMMARY REPORT"}</definedName>
    <definedName name="wrn.アセアン２." hidden="1">{#N/A,#N/A,FALSE,"ﾏﾚｰｼｱ";#N/A,#N/A,FALSE,"ﾌｨﾘﾋﾟﾝ ";#N/A,#N/A,FALSE,"ﾍﾞﾄﾅﾑ"}</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ｗｗ" hidden="1">{#N/A,#N/A,FALSE,"Sheet6 (24)"}</definedName>
    <definedName name="wwwww" hidden="1">{#N/A,#N/A,FALSE,"12"}</definedName>
    <definedName name="wxyz" hidden="1">{#N/A,#N/A,FALSE,"Staffnos &amp; cost"}</definedName>
    <definedName name="XGFHJ" hidden="1">{#N/A,#N/A,FALSE,"Sheet6 (24)"}</definedName>
    <definedName name="xnkhung" hidden="1">{#N/A,#N/A,FALSE,"Chung"}</definedName>
    <definedName name="XREF_11" hidden="1">#REF!</definedName>
    <definedName name="XREF_13" hidden="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15" hidden="1">#REF!</definedName>
    <definedName name="XREF17" hidden="1">#REF!</definedName>
    <definedName name="XRefActiveRow" hidden="1">#REF!</definedName>
    <definedName name="XRefColumnsCount" localSheetId="20" hidden="1">3</definedName>
    <definedName name="XRefColumnsCount" hidden="1">18</definedName>
    <definedName name="XRefColumnsCount_1" hidden="1">12</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localSheetId="20" hidden="1">#REF!</definedName>
    <definedName name="XRefCopy13" hidden="1">#REF!</definedName>
    <definedName name="XRefCopy13Row" localSheetId="20" hidden="1">#REF!</definedName>
    <definedName name="XRefCopy13Row" hidden="1">#REF!</definedName>
    <definedName name="XRefCopy14" localSheetId="20"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6Row"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localSheetId="20" hidden="1">2</definedName>
    <definedName name="XRefCopyRangeCount" hidden="1">60</definedName>
    <definedName name="XRefCopyRangeCount_1" hidden="1">7</definedName>
    <definedName name="XRefPaste1" hidden="1">#REF!</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localSheetId="20" hidden="1">#REF!</definedName>
    <definedName name="XRefPaste12Row" hidden="1">#REF!</definedName>
    <definedName name="XRefPaste13" hidden="1">#REF!</definedName>
    <definedName name="XRefPaste13Row" localSheetId="20" hidden="1">#REF!</definedName>
    <definedName name="XRefPaste13Row" hidden="1">#REF!</definedName>
    <definedName name="XRefPaste14" hidden="1">#REF!</definedName>
    <definedName name="XRefPaste14Row" localSheetId="20"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Row" hidden="1">#REF!</definedName>
    <definedName name="XRefPaste4" hidden="1">#REF!</definedName>
    <definedName name="XRefPaste40" hidden="1">#REF!</definedName>
    <definedName name="XRefPaste41" hidden="1">#REF!</definedName>
    <definedName name="XRefPaste43" hidden="1">#REF!</definedName>
    <definedName name="XRefPaste4Row" hidden="1">#REF!</definedName>
    <definedName name="XRefPaste5"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localSheetId="20" hidden="1">4</definedName>
    <definedName name="XRefPasteRangeCount" hidden="1">22</definedName>
    <definedName name="XRefPasteRangeCount_1" hidden="1">142</definedName>
    <definedName name="xsxa" hidden="1">{"'Sheet1'!$A$4386:$N$4591"}</definedName>
    <definedName name="xsxa_1" hidden="1">{"'Sheet1'!$A$4386:$N$4591"}</definedName>
    <definedName name="xxxx" localSheetId="18" hidden="1">#REF!</definedName>
    <definedName name="xxxx" localSheetId="15" hidden="1">#REF!</definedName>
    <definedName name="xxxx" localSheetId="0" hidden="1">#REF!</definedName>
    <definedName name="xxxx" localSheetId="2" hidden="1">#REF!</definedName>
    <definedName name="xxxx" hidden="1">#REF!</definedName>
    <definedName name="xxxxx" hidden="1">{"'Typical Costs Estimates'!$C$158:$H$161"}</definedName>
    <definedName name="xy" hidden="1">{#N/A,#N/A,FALSE,"Staffnos &amp; cost"}</definedName>
    <definedName name="xyz" hidden="1">{"'Typical Costs Estimates'!$C$158:$H$161"}</definedName>
    <definedName name="Ｙ" hidden="1">{#N/A,#N/A,FALSE,"Sheet6 (24)"}</definedName>
    <definedName name="yhh" hidden="1">{"DJH3",#N/A,FALSE,"PFL00805";"PJB3",#N/A,FALSE,"PFL00805";"JMD3",#N/A,FALSE,"PFL00805";"DNB3",#N/A,FALSE,"PFL00805";"MJP3",#N/A,FALSE,"PFL00805";"RAB3",#N/A,FALSE,"PFL00805";"GJW3",#N/A,FALSE,"PFL00805";"MASTER3",#N/A,FALSE,"PFL00805"}</definedName>
    <definedName name="yhtfhtrfjhn" hidden="1">#REF!</definedName>
    <definedName name="yi" hidden="1">{"'Sheet1'!$L$16"}</definedName>
    <definedName name="yi_1" hidden="1">{"'Sheet1'!$L$16"}</definedName>
    <definedName name="yi_1_1" hidden="1">{"'Sheet1'!$L$16"}</definedName>
    <definedName name="yi_2" hidden="1">{"'Sheet1'!$L$16"}</definedName>
    <definedName name="ytdfeb001" localSheetId="18"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feb001" localSheetId="15"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feb001" localSheetId="0"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feb001" localSheetId="2"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tdfeb001" hidden="1">{#N/A,#N/A,FALSE,"Contents";#N/A,#N/A,FALSE,"Ex 1";#N/A,#N/A,FALSE,"Ex 2";#N/A,#N/A,FALSE,"Ex 3";#N/A,#N/A,FALSE,"Ex 4";#N/A,#N/A,FALSE,"Ex 5";#N/A,#N/A,FALSE,"Ex 6";#N/A,#N/A,FALSE,"Ex 7";#N/A,#N/A,FALSE,"Ex 8";#N/A,#N/A,FALSE,"Ex 9";#N/A,#N/A,FALSE,"Ex 10";#N/A,#N/A,FALSE,"Ex 11";#N/A,#N/A,FALSE,"Ex 12";#N/A,#N/A,FALSE,"Ex 13";#N/A,#N/A,FALSE,"Ex 14";#N/A,#N/A,FALSE,"Ex 15";#N/A,#N/A,FALSE,"Ex 16";#N/A,#N/A,FALSE,"Ex 17";#N/A,#N/A,FALSE,"Ex 18";#N/A,#N/A,FALSE,"Ex 19";#N/A,#N/A,FALSE,"Ex 20";#N/A,#N/A,FALSE,"Ex 21";#N/A,#N/A,FALSE,"Ex 22";#N/A,#N/A,FALSE,"Ex 23";#N/A,#N/A,FALSE,"Ex 24";#N/A,#N/A,FALSE,"Ex 25";#N/A,#N/A,FALSE,"Ex 26";#N/A,#N/A,FALSE,"Ex 27";#N/A,#N/A,FALSE,"Ex 28";#N/A,#N/A,FALSE,"Ex 29";#N/A,#N/A,FALSE,"Ex 30";#N/A,#N/A,FALSE,"Ex 31";#N/A,#N/A,FALSE,"Ex 32";#N/A,#N/A,FALSE,"Ex 33";#N/A,#N/A,FALSE,"Ex 34";#N/A,#N/A,FALSE,"Ex 35";#N/A,#N/A,FALSE,"Ex 36";#N/A,#N/A,FALSE,"Ex 37"}</definedName>
    <definedName name="Yudha" hidden="1">#REF!</definedName>
    <definedName name="ywetu" hidden="1">{"'Dr &amp; Cr'!$A$5:$K$42"}</definedName>
    <definedName name="ywetu_1" hidden="1">{"'Dr &amp; Cr'!$A$5:$K$42"}</definedName>
    <definedName name="z" localSheetId="18" hidden="1">{#N/A,#N/A,FALSE,"COMP"}</definedName>
    <definedName name="z" localSheetId="15" hidden="1">{#N/A,#N/A,FALSE,"COMP"}</definedName>
    <definedName name="z" hidden="1">{#N/A,#N/A,FALSE,"COMP"}</definedName>
    <definedName name="Ｚ" hidden="1">{#N/A,#N/A,FALSE,"Sheet6 (24)"}</definedName>
    <definedName name="Z_06AC9F35_FA76_11D3_94DD_00C04FA0B046_.wvu.PrintArea" hidden="1">#REF!</definedName>
    <definedName name="Z_06AF62AE_3F63_11D3_8C95_000000000000_.wvu.PrintArea" hidden="1">#REF!</definedName>
    <definedName name="Z_0B432A8C_F278_11D2_9169_0060B01A6EB2_.wvu.PrintArea" hidden="1">#REF!</definedName>
    <definedName name="Z_0B432DE3_F278_11D2_9169_0060B01A6EB2_.wvu.PrintArea" hidden="1">#REF!</definedName>
    <definedName name="Z_0B432F66_F278_11D2_9169_0060B01A6EB2_.wvu.PrintArea" hidden="1">#REF!</definedName>
    <definedName name="Z_0E86059D_B79D_11D3_94E0_00C04F602AEF_.wvu.PrintArea" hidden="1">#REF!</definedName>
    <definedName name="Z_0EF37FB7_DAF6_11D3_94D7_00C04FA0B046_.wvu.PrintArea" hidden="1">#REF!</definedName>
    <definedName name="z_1" localSheetId="18" hidden="1">{#N/A,#N/A,FALSE,"COMP"}</definedName>
    <definedName name="z_1" localSheetId="15" hidden="1">{#N/A,#N/A,FALSE,"COMP"}</definedName>
    <definedName name="z_1" hidden="1">{#N/A,#N/A,FALSE,"COMP"}</definedName>
    <definedName name="Z_138E77AE_F8DF_11D3_94E9_00C04F612D61_.wvu.PrintArea" hidden="1">#REF!</definedName>
    <definedName name="Z_138E77CA_F8DF_11D3_94E9_00C04F612D61_.wvu.PrintArea" hidden="1">#REF!</definedName>
    <definedName name="Z_138E7870_F8DF_11D3_94E9_00C04F612D61_.wvu.PrintArea" hidden="1">#REF!</definedName>
    <definedName name="Z_138E7890_F8DF_11D3_94E9_00C04F612D61_.wvu.PrintArea" hidden="1">#REF!</definedName>
    <definedName name="Z_14CF0AE7_82DD_11D2_8012_0060B01A6EB2_.wvu.PrintArea" hidden="1">#REF!</definedName>
    <definedName name="Z_151C847C_F869_11D1_B680_00A02416AF98_.wvu.PrintTitles" hidden="1">#REF!,#REF!</definedName>
    <definedName name="Z_1ACDB192_F033_11D3_94F1_00C04F602AEF_.wvu.PrintArea" hidden="1">#REF!</definedName>
    <definedName name="Z_1CCDDD74_3AAE_11D3_8C8A_000000000000_.wvu.PrintArea" hidden="1">#REF!</definedName>
    <definedName name="z_2" localSheetId="18" hidden="1">{#N/A,#N/A,FALSE,"COMP"}</definedName>
    <definedName name="z_2" localSheetId="15" hidden="1">{#N/A,#N/A,FALSE,"COMP"}</definedName>
    <definedName name="z_2" hidden="1">{#N/A,#N/A,FALSE,"COMP"}</definedName>
    <definedName name="z_3" localSheetId="18" hidden="1">{#N/A,#N/A,FALSE,"COMP"}</definedName>
    <definedName name="z_3" localSheetId="15" hidden="1">{#N/A,#N/A,FALSE,"COMP"}</definedName>
    <definedName name="z_3" hidden="1">{#N/A,#N/A,FALSE,"COMP"}</definedName>
    <definedName name="Z_336250C7_C772_11D3_94E8_00C04F602AEF_.wvu.PrintArea" hidden="1">#REF!</definedName>
    <definedName name="Z_3374E370_4024_11D3_8C96_000000000000_.wvu.PrintArea" hidden="1">#REF!</definedName>
    <definedName name="Z_36C1D6DA_94EC_11D2_801D_0060B01A6EB2_.wvu.PrintArea" hidden="1">#REF!</definedName>
    <definedName name="Z_38F40303_FE58_11D3_94DE_00C04FA0B046_.wvu.PrintArea" hidden="1">#REF!</definedName>
    <definedName name="Z_390E4561_86E6_11D3_94D7_00C04F612D61_.wvu.PrintArea" hidden="1">#REF!</definedName>
    <definedName name="Z_3EE9B1F1_964A_11D3_94D2_00C04F602AEF_.wvu.PrintArea" hidden="1">#REF!</definedName>
    <definedName name="Z_3EE9B283_964A_11D3_94D2_00C04F602AEF_.wvu.PrintArea" hidden="1">#REF!</definedName>
    <definedName name="Z_3EE9B315_964A_11D3_94D2_00C04F602AEF_.wvu.PrintArea" hidden="1">#REF!</definedName>
    <definedName name="Z_3FA1C490_192D_11D3_802B_0060B01A6EB2_.wvu.PrintArea" hidden="1">#REF!</definedName>
    <definedName name="Z_3FA1C663_192D_11D3_802B_0060B01A6EB2_.wvu.PrintArea" hidden="1">#REF!</definedName>
    <definedName name="Z_45C4ADC6_6DE9_11D3_8CD4_006097940621_.wvu.PrintArea" hidden="1">#REF!</definedName>
    <definedName name="Z_4980F475_BD39_11D3_8C84_000000000000_.wvu.PrintArea" hidden="1">#REF!</definedName>
    <definedName name="Z_4B4009D6_E3A8_11D3_94EE_00C04F602AEF_.wvu.PrintArea" hidden="1">#REF!</definedName>
    <definedName name="Z_4C6401EE_68F1_11D2_800E_0060B01A6EB2_.wvu.PrintArea" hidden="1">#REF!</definedName>
    <definedName name="Z_526D3161_71B2_11D3_94D5_00C04F612D61_.wvu.PrintArea" hidden="1">#REF!</definedName>
    <definedName name="Z_55752DE4_DAF1_11D2_8029_0060B01A6EB2_.wvu.PrintArea" hidden="1">#REF!</definedName>
    <definedName name="Z_55752FF6_DAF1_11D2_8029_0060B01A6EB2_.wvu.PrintArea" hidden="1">#REF!</definedName>
    <definedName name="Z_59DC2A9C_3DF3_11D3_8C92_000000000000_.wvu.PrintArea" hidden="1">#REF!</definedName>
    <definedName name="Z_5C712547_8854_11D2_8012_0060B01A6EB2_.wvu.PrintArea" hidden="1">#REF!</definedName>
    <definedName name="Z_630A7C8D_C852_11D3_94E8_00C04F602AEF_.wvu.PrintArea" hidden="1">#REF!</definedName>
    <definedName name="Z_6F2D40DB_9E62_11D2_801D_0060B01A6EB2_.wvu.PrintArea" hidden="1">#REF!</definedName>
    <definedName name="Z_70D354D2_2FAA_11D3_8C7E_000000000000_.wvu.PrintArea" hidden="1">#REF!</definedName>
    <definedName name="Z_722C8872_BC62_11D3_94DF_00C04F612D61_.wvu.PrintArea" hidden="1">#REF!</definedName>
    <definedName name="Z_722C8A68_BC62_11D3_94DF_00C04F612D61_.wvu.PrintArea" hidden="1">#REF!</definedName>
    <definedName name="Z_722C8C5E_BC62_11D3_94DF_00C04F612D61_.wvu.PrintArea" hidden="1">#REF!</definedName>
    <definedName name="Z_722C8CF0_BC62_11D3_94DF_00C04F612D61_.wvu.PrintArea" hidden="1">#REF!</definedName>
    <definedName name="Z_722C8D93_BC62_11D3_94DF_00C04F612D61_.wvu.PrintArea" hidden="1">#REF!</definedName>
    <definedName name="Z_722C8E2B_BC62_11D3_94DF_00C04F612D61_.wvu.PrintArea" hidden="1">#REF!</definedName>
    <definedName name="Z_722C92F7_BC62_11D3_94DF_00C04F612D61_.wvu.PrintArea" hidden="1">#REF!</definedName>
    <definedName name="Z_781D38AD_00AD_11D3_916C_0060B01A6EB2_.wvu.PrintArea" hidden="1">#REF!</definedName>
    <definedName name="Z_781D3F23_00AD_11D3_916C_0060B01A6EB2_.wvu.PrintArea" hidden="1">#REF!</definedName>
    <definedName name="Z_795B27E2_B3C0_11D2_801F_0060B01A6EB2_.wvu.PrintArea" hidden="1">#REF!</definedName>
    <definedName name="Z_795B28D1_B3C0_11D2_801F_0060B01A6EB2_.wvu.PrintArea" hidden="1">#REF!</definedName>
    <definedName name="Z_795B2974_B3C0_11D2_801F_0060B01A6EB2_.wvu.PrintArea" hidden="1">#REF!</definedName>
    <definedName name="Z_795B2A17_B3C0_11D2_801F_0060B01A6EB2_.wvu.PrintArea" hidden="1">#REF!</definedName>
    <definedName name="Z_875F1EBE_BC71_11D3_8C83_000000000000_.wvu.PrintArea" hidden="1">#REF!</definedName>
    <definedName name="Z_88CF5AE2_9425_11D2_801C_0060B01A6EB2_.wvu.PrintArea" hidden="1">#REF!</definedName>
    <definedName name="Z_89196099_EBAD_11D3_94DA_00C04FA0B046_.wvu.PrintArea" hidden="1">#REF!</definedName>
    <definedName name="Z_89481651_D00D_11D3_94E3_00C04F612D61_.wvu.PrintArea" hidden="1">#REF!</definedName>
    <definedName name="Z_89A6267D_7FD1_11D2_8012_0060B01A6EB2_.wvu.PrintArea" hidden="1">#REF!</definedName>
    <definedName name="Z_8A9C8C59_0D13_11D3_8026_0060B01A6EB2_.wvu.PrintArea" hidden="1">#REF!</definedName>
    <definedName name="Z_8A9C8F32_0D13_11D3_8026_0060B01A6EB2_.wvu.PrintArea" hidden="1">#REF!</definedName>
    <definedName name="Z_8DE117E5_DE02_11D2_8029_0060B01A6EB2_.wvu.PrintArea" hidden="1">#REF!</definedName>
    <definedName name="Z_9B6F4435_ABB4_11D2_801F_0060B01A6EB2_.wvu.PrintArea" hidden="1">#REF!</definedName>
    <definedName name="Z_9BE98507_F126_11D3_94E7_00C04F612D61_.wvu.PrintArea" hidden="1">#REF!</definedName>
    <definedName name="Z_A06D4791_FE5D_11D3_94EA_00C04F612D61_.wvu.PrintArea" hidden="1">#REF!</definedName>
    <definedName name="Z_A06D480D_FE5D_11D3_94EA_00C04F612D61_.wvu.PrintArea" hidden="1">#REF!</definedName>
    <definedName name="Z_A06D49B4_FE5D_11D3_94EA_00C04F612D61_.wvu.PrintArea" hidden="1">#REF!</definedName>
    <definedName name="Z_A06D49D0_FE5D_11D3_94EA_00C04F612D61_.wvu.PrintArea" hidden="1">#REF!</definedName>
    <definedName name="Z_A18F811F_B263_11D3_94DE_00C04F602AEF_.wvu.PrintArea" hidden="1">#REF!</definedName>
    <definedName name="Z_A18F8547_B263_11D3_94DE_00C04F602AEF_.wvu.PrintArea" hidden="1">#REF!</definedName>
    <definedName name="Z_A1CC2EEB_9D38_11D3_94D4_00C04F602AEF_.wvu.PrintArea" hidden="1">#REF!</definedName>
    <definedName name="Z_A2860F0F_949B_11D3_94D2_00C04F602AEF_.wvu.PrintArea" hidden="1">#REF!</definedName>
    <definedName name="Z_A2860FA1_949B_11D3_94D2_00C04F602AEF_.wvu.PrintArea" hidden="1">#REF!</definedName>
    <definedName name="Z_AEFAD2E8_D55C_11D2_8027_0060B01A6EB2_.wvu.PrintArea" hidden="1">#REF!</definedName>
    <definedName name="Z_AEFAD4A3_D55C_11D2_8027_0060B01A6EB2_.wvu.PrintArea" hidden="1">#REF!</definedName>
    <definedName name="Z_B4680705_EDD3_11D3_94DB_00C04FA0B046_.wvu.PrintArea" hidden="1">#REF!</definedName>
    <definedName name="Z_B468079E_EDD3_11D3_94DB_00C04FA0B046_.wvu.PrintArea" hidden="1">#REF!</definedName>
    <definedName name="Z_B49E3C17_C2B6_11D3_94E0_00C04F612D61_.wvu.PrintArea" hidden="1">#REF!</definedName>
    <definedName name="Z_B4F13D13_F78F_46FF_ACC6_B2D4E65F4884_.wvu.PrintTitles" hidden="1">#REF!,#REF!</definedName>
    <definedName name="Z_B8DFAC8E_92C4_11D3_94D1_00C04F602AEF_.wvu.PrintArea" hidden="1">#REF!</definedName>
    <definedName name="Z_BB3B8A5D_F8E8_11D3_94DC_00C04FA0B046_.wvu.PrintArea" hidden="1">#REF!</definedName>
    <definedName name="Z_C4E24F0A_F692_11D3_94DB_00C04FA0B046_.wvu.PrintArea" hidden="1">#REF!</definedName>
    <definedName name="Z_CA9BF89C_7273_11D3_94D6_00C04F612D61_.wvu.PrintArea" hidden="1">#REF!</definedName>
    <definedName name="Z_CAFB083F_9067_11D3_94D0_00C04F602AEF_.wvu.PrintArea" hidden="1">#REF!</definedName>
    <definedName name="Z_CAFB08CF_9067_11D3_94D0_00C04F602AEF_.wvu.PrintArea" hidden="1">#REF!</definedName>
    <definedName name="Z_CAFB0A43_9067_11D3_94D0_00C04F602AEF_.wvu.PrintArea" hidden="1">#REF!</definedName>
    <definedName name="Z_D74C6D72_E604_11D3_94E6_00C04F612D61_.wvu.PrintArea" hidden="1">#REF!</definedName>
    <definedName name="Z_D74C6F25_E604_11D3_94E6_00C04F612D61_.wvu.PrintArea" hidden="1">#REF!</definedName>
    <definedName name="Z_D74C736A_E604_11D3_94E6_00C04F612D61_.wvu.PrintArea" hidden="1">#REF!</definedName>
    <definedName name="Z_D74C7645_E604_11D3_94E6_00C04F612D61_.wvu.PrintArea" hidden="1">#REF!</definedName>
    <definedName name="Z_D74C777D_E604_11D3_94E6_00C04F612D61_.wvu.PrintArea" hidden="1">#REF!</definedName>
    <definedName name="Z_D74C787B_E604_11D3_94E6_00C04F612D61_.wvu.PrintArea" hidden="1">#REF!</definedName>
    <definedName name="Z_D74C790F_E604_11D3_94E6_00C04F612D61_.wvu.PrintArea" hidden="1">#REF!</definedName>
    <definedName name="Z_D74C7ACD_E604_11D3_94E6_00C04F612D61_.wvu.PrintArea" hidden="1">#REF!</definedName>
    <definedName name="Z_DB425CD1_773A_11D3_94D6_00C04F612D61_.wvu.PrintArea" hidden="1">#REF!</definedName>
    <definedName name="Z_DD27408C_6785_11D2_800D_0060B01A6EB2_.wvu.PrintArea" hidden="1">#REF!</definedName>
    <definedName name="Z_E10DD71A_42CC_11D3_8C99_000000000000_.wvu.PrintArea" hidden="1">#REF!</definedName>
    <definedName name="Z_E3359E54_F4E5_11D3_94DB_00C04FA0B046_.wvu.PrintArea" hidden="1">#REF!</definedName>
    <definedName name="Z_E499C1FA_EA01_11D3_94D9_00C04FA0B046_.wvu.PrintArea" hidden="1">#REF!</definedName>
    <definedName name="Z_E8179140_DD91_11D3_94ED_00C04F602AEF_.wvu.PrintArea" hidden="1">#REF!</definedName>
    <definedName name="Z_EEDCBCAC_8399_11D2_8016_0060B01AC4B2_.wvu.PrintArea" hidden="1">#REF!</definedName>
    <definedName name="Z_F2884976_0A0D_11D3_916D_0060B01A6EB2_.wvu.PrintArea" hidden="1">#REF!</definedName>
    <definedName name="Z_FB37AAA2_E08C_11D2_8029_0060B01A6EB2_.wvu.PrintArea" hidden="1">#REF!</definedName>
    <definedName name="Z_FB37B214_E08C_11D2_8029_0060B01A6EB2_.wvu.PrintArea" hidden="1">#REF!</definedName>
    <definedName name="Z_FC0AB258_AC5F_11D3_94DB_00C04F602AEF_.wvu.PrintArea" hidden="1">#REF!</definedName>
    <definedName name="Z_FC0AB2EA_AC5F_11D3_94DB_00C04F602AEF_.wvu.PrintArea" hidden="1">#REF!</definedName>
    <definedName name="Z5YTFYJHJ" hidden="1">#REF!</definedName>
    <definedName name="ZS" localSheetId="18" hidden="1">{"summary",#N/A,FALSE,"2000 vs 1999";"detail",#N/A,FALSE,"2000 vs 1999"}</definedName>
    <definedName name="ZS" localSheetId="15" hidden="1">{"summary",#N/A,FALSE,"2000 vs 1999";"detail",#N/A,FALSE,"2000 vs 1999"}</definedName>
    <definedName name="ZS" localSheetId="0" hidden="1">{"summary",#N/A,FALSE,"2000 vs 1999";"detail",#N/A,FALSE,"2000 vs 1999"}</definedName>
    <definedName name="ZS" localSheetId="2" hidden="1">{"summary",#N/A,FALSE,"2000 vs 1999";"detail",#N/A,FALSE,"2000 vs 1999"}</definedName>
    <definedName name="ZS" hidden="1">{"summary",#N/A,FALSE,"2000 vs 1999";"detail",#N/A,FALSE,"2000 vs 1999"}</definedName>
    <definedName name="zv" hidden="1">{#N/A,#N/A,FALSE,"Sheet6 (24)"}</definedName>
    <definedName name="zxz" hidden="1">{#N/A,#N/A,TRUE,"FLEET 1 FAL &amp; MEX";#N/A,#N/A,TRUE,"CAPELLA &amp; LIBRA";#N/A,#N/A,TRUE,"SAGITTA &amp; VELA";#N/A,#N/A,TRUE,"GEMINA";#N/A,#N/A,TRUE,"NORMA";#N/A,#N/A,TRUE,"TAURUS &amp; MIMOSA";#N/A,#N/A,TRUE,"VIRGO ";#N/A,#N/A,TRUE,"AQUARIUS &amp; ORION";#N/A,#N/A,TRUE,"ANTARES";#N/A,#N/A,TRUE,"TANIA";#N/A,#N/A,TRUE,"FLEETS";#N/A,#N/A,TRUE,"SCHEDULES";#N/A,#N/A,TRUE,"COMPARISON"}</definedName>
    <definedName name="ぁ" hidden="1">{"'下期集計（10.27迄・速報値）'!$Q$16"}</definedName>
    <definedName name="あ" hidden="1">{#N/A,#N/A,FALSE,"Sheet6 (24)"}</definedName>
    <definedName name="あＢ" hidden="1">{#N/A,#N/A,FALSE,"Sheet6 (24)"}</definedName>
    <definedName name="あい" hidden="1">{#N/A,#N/A,FALSE,"Sheet6 (24)"}</definedName>
    <definedName name="い" hidden="1">{#N/A,#N/A,FALSE,"Sheet6 (24)"}</definedName>
    <definedName name="う" hidden="1">{#N/A,#N/A,FALSE,"Sheet6 (24)"}</definedName>
    <definedName name="うい" hidden="1">{#N/A,#N/A,FALSE,"Sheet6 (24)"}</definedName>
    <definedName name="え" hidden="1">{#N/A,#N/A,FALSE,"Sheet6 (24)"}</definedName>
    <definedName name="お" hidden="1">{#N/A,#N/A,FALSE,"Sheet6 (24)"}</definedName>
    <definedName name="おＰ" hidden="1">{#N/A,#N/A,FALSE,"Sheet6 (24)"}</definedName>
    <definedName name="おお" hidden="1">{#N/A,#N/A,FALSE,"Sheet6 (24)"}</definedName>
    <definedName name="か" hidden="1">{#N/A,#N/A,FALSE,"Sheet6 (24)"}</definedName>
    <definedName name="ｺｽﾄ" hidden="1">{#N/A,#N/A,FALSE,"Sheet6 (24)"}</definedName>
    <definedName name="コストＢＤ" hidden="1">{#N/A,#N/A,FALSE,"Sheet6 (24)"}</definedName>
    <definedName name="ｺｽﾄ総括" hidden="1">{#N/A,#N/A,FALSE,"Sheet6 (24)"}</definedName>
    <definedName name="ｺｽﾄ順1" hidden="1">{#N/A,#N/A,FALSE,"Sheet6 (24)"}</definedName>
    <definedName name="しくみ" hidden="1">{"'ALL (3)'!$A$1:$F$348"}</definedName>
    <definedName name="ｼｬｰｼ" hidden="1">{#N/A,#N/A,FALSE,"Sheet6 (24)"}</definedName>
    <definedName name="ちちち" hidden="1">{"'ALL (3)'!$A$1:$F$348"}</definedName>
    <definedName name="っわ" hidden="1">{#N/A,#N/A,FALSE,"Sheet6 (24)"}</definedName>
    <definedName name="ﾄｰﾙ" hidden="1">#REF!</definedName>
    <definedName name="なんで" hidden="1">{"'下期集計（10.27迄・速報値）'!$Q$16"}</definedName>
    <definedName name="なんなの" hidden="1">{"'下期集計（10.27迄・速報値）'!$Q$16"}</definedName>
    <definedName name="ノウハウ" hidden="1">{"'Sheet1'!$A$3:$I$21","'Sheet1'!$C$23"}</definedName>
    <definedName name="ふぇら" hidden="1">{"'Ｔ＿バイヤーコード表'!$A$1:$E$236"}</definedName>
    <definedName name="ゆ" hidden="1">{#N/A,#N/A,FALSE,"Sheet6 (24)"}</definedName>
    <definedName name="เ" hidden="1">{"'Model'!$A$1:$N$53"}</definedName>
    <definedName name="กหฟ" hidden="1">{"'Model'!$A$1:$N$53"}</definedName>
    <definedName name="ร" hidden="1">{"'Model'!$A$1:$N$53"}</definedName>
    <definedName name="가공" hidden="1">{"'매출계획'!$D$2"}</definedName>
    <definedName name="강안" hidden="1">{"'매출계획'!$D$2"}</definedName>
    <definedName name="건조과" hidden="1">{"'매출계획'!$D$2"}</definedName>
    <definedName name="그래" hidden="1">{"'매출계획'!$D$2"}</definedName>
    <definedName name="ㄴㄷㄳ" hidden="1">{"'매출계획'!$D$2"}</definedName>
    <definedName name="ㄴ석ㅎ" hidden="1">{"'매출계획'!$D$2"}</definedName>
    <definedName name="ㄴㅇㄹ호" hidden="1">{"'매출계획'!$D$2"}</definedName>
    <definedName name="ㄴㅇ론ㄹ" hidden="1">{"'매출계획'!$D$2"}</definedName>
    <definedName name="ㄴㅇㅀ" hidden="1">{"'매출계획'!$D$2"}</definedName>
    <definedName name="ㄴㅇㅁ" hidden="1">{"'매출계획'!$D$2"}</definedName>
    <definedName name="ㄴㅇㅁㅁㄴ" hidden="1">{"'매출계획'!$D$2"}</definedName>
    <definedName name="ㄴㅇㅁㅇㅁㄴ" hidden="1">{"'매출계획'!$D$2"}</definedName>
    <definedName name="ㄴㅇㅎ" hidden="1">{"'매출계획'!$D$2"}</definedName>
    <definedName name="도장151" hidden="1">{"'매출계획'!$D$2"}</definedName>
    <definedName name="도장152" hidden="1">{"'매출계획'!$D$2"}</definedName>
    <definedName name="도장신" hidden="1">{"'매출계획'!$D$2"}</definedName>
    <definedName name="ㄹㅇㄴ" hidden="1">{"'Sheet1'!$L$16"}</definedName>
    <definedName name="ㄹㅇㄴ_1" hidden="1">{"'Sheet1'!$L$16"}</definedName>
    <definedName name="ㄹㅇㄴ_1_1" hidden="1">{"'Sheet1'!$L$16"}</definedName>
    <definedName name="ㄹㅇㄴ_2" hidden="1">{"'Sheet1'!$L$16"}</definedName>
    <definedName name="ㄹ호" hidden="1">{"'매출계획'!$D$2"}</definedName>
    <definedName name="롷" hidden="1">{"'매출계획'!$D$2"}</definedName>
    <definedName name="ㅁㄴㅁㄴㅇ" hidden="1">{"'매출계획'!$D$2"}</definedName>
    <definedName name="ㅁㅅ" hidden="1">{"'매출계획'!$D$2"}</definedName>
    <definedName name="ㅁㅇ" hidden="1">{"'매출계획'!$D$2"}</definedName>
    <definedName name="뭐고" hidden="1">{"'매출계획'!$D$2"}</definedName>
    <definedName name="ㅂㅈㄷ" hidden="1">{"'매출계획'!$D$2"}</definedName>
    <definedName name="보고333" hidden="1">{"'매출계획'!$D$2"}</definedName>
    <definedName name="보고3333" hidden="1">{"'매출계획'!$D$2"}</definedName>
    <definedName name="ㅅㄷ" hidden="1">{"'Sheet1'!$L$16"}</definedName>
    <definedName name="ㅅㄷ_1" hidden="1">{"'Sheet1'!$L$16"}</definedName>
    <definedName name="ㅅㄷ_1_1" hidden="1">{"'Sheet1'!$L$16"}</definedName>
    <definedName name="ㅅㄷ_2" hidden="1">{"'Sheet1'!$L$16"}</definedName>
    <definedName name="사내추가" hidden="1">{"'매출계획'!$D$2"}</definedName>
    <definedName name="시기조정" hidden="1">{#N/A,#N/A,FALSE,"인원";#N/A,#N/A,FALSE,"비용2";#N/A,#N/A,FALSE,"비용1";#N/A,#N/A,FALSE,"비용";#N/A,#N/A,FALSE,"보증2";#N/A,#N/A,FALSE,"보증1";#N/A,#N/A,FALSE,"보증";#N/A,#N/A,FALSE,"손익1";#N/A,#N/A,FALSE,"손익";#N/A,#N/A,FALSE,"부서별매출";#N/A,#N/A,FALSE,"매출"}</definedName>
    <definedName name="신용" hidden="1">{#N/A,#N/A,FALSE,"인원";#N/A,#N/A,FALSE,"비용2";#N/A,#N/A,FALSE,"비용1";#N/A,#N/A,FALSE,"비용";#N/A,#N/A,FALSE,"보증2";#N/A,#N/A,FALSE,"보증1";#N/A,#N/A,FALSE,"보증";#N/A,#N/A,FALSE,"손익1";#N/A,#N/A,FALSE,"손익";#N/A,#N/A,FALSE,"부서별매출";#N/A,#N/A,FALSE,"매출"}</definedName>
    <definedName name="신용1" hidden="1">{#N/A,#N/A,FALSE,"인원";#N/A,#N/A,FALSE,"비용2";#N/A,#N/A,FALSE,"비용1";#N/A,#N/A,FALSE,"비용";#N/A,#N/A,FALSE,"보증2";#N/A,#N/A,FALSE,"보증1";#N/A,#N/A,FALSE,"보증";#N/A,#N/A,FALSE,"손익1";#N/A,#N/A,FALSE,"손익";#N/A,#N/A,FALSE,"부서별매출";#N/A,#N/A,FALSE,"매출"}</definedName>
    <definedName name="신조매출" hidden="1">{"'매출계획'!$D$2"}</definedName>
    <definedName name="ㅈㅂㄷㅈ" hidden="1">{"'매출계획'!$D$2"}</definedName>
    <definedName name="정비대수" hidden="1">{#N/A,#N/A,FALSE,"인원";#N/A,#N/A,FALSE,"비용2";#N/A,#N/A,FALSE,"비용1";#N/A,#N/A,FALSE,"비용";#N/A,#N/A,FALSE,"보증2";#N/A,#N/A,FALSE,"보증1";#N/A,#N/A,FALSE,"보증";#N/A,#N/A,FALSE,"손익1";#N/A,#N/A,FALSE,"손익";#N/A,#N/A,FALSE,"부서별매출";#N/A,#N/A,FALSE,"매출"}</definedName>
    <definedName name="조립LOAD" hidden="1">{"'매출계획'!$D$2"}</definedName>
    <definedName name="조정" hidden="1">{"'매출계획'!$D$2"}</definedName>
    <definedName name="증가공수" hidden="1">{"'매출계획'!$D$2"}</definedName>
    <definedName name="지ㅣ지" hidden="1">{"'매출계획'!$D$2"}</definedName>
    <definedName name="ㅊ호" hidden="1">{"'매출계획'!$D$2"}</definedName>
    <definedName name="초ㅐ" hidden="1">{"'Monthly 1997'!$A$3:$S$89"}</definedName>
    <definedName name="추" hidden="1">{"'Sheet1'!$L$16"}</definedName>
    <definedName name="추_1" hidden="1">{"'Sheet1'!$L$16"}</definedName>
    <definedName name="추_1_1" hidden="1">{"'Sheet1'!$L$16"}</definedName>
    <definedName name="추_2" hidden="1">{"'Sheet1'!$L$16"}</definedName>
    <definedName name="추가공수" hidden="1">{"'매출계획'!$D$2"}</definedName>
    <definedName name="추가분" hidden="1">{"'장비'!$A$3:$M$12"}</definedName>
    <definedName name="추가분_1" hidden="1">{"'장비'!$A$3:$M$12"}</definedName>
    <definedName name="추가분_1_1" hidden="1">{"'장비'!$A$3:$M$12"}</definedName>
    <definedName name="추가분_2" hidden="1">{"'장비'!$A$3:$M$12"}</definedName>
    <definedName name="탑재" hidden="1">{"'매출계획'!$D$2"}</definedName>
    <definedName name="토목변경" hidden="1">{"'장비'!$A$3:$M$12"}</definedName>
    <definedName name="토목변경_1" hidden="1">{"'장비'!$A$3:$M$12"}</definedName>
    <definedName name="토목변경_1_1" hidden="1">{"'장비'!$A$3:$M$12"}</definedName>
    <definedName name="토목변경_2" hidden="1">{"'장비'!$A$3:$M$12"}</definedName>
    <definedName name="토목실행예산" hidden="1">{"'장비'!$A$3:$M$12"}</definedName>
    <definedName name="토목실행예산_1" hidden="1">{"'장비'!$A$3:$M$12"}</definedName>
    <definedName name="토목실행예산_1_1" hidden="1">{"'장비'!$A$3:$M$12"}</definedName>
    <definedName name="토목실행예산_2" hidden="1">{"'장비'!$A$3:$M$12"}</definedName>
    <definedName name="토목조정분" hidden="1">{"'장비'!$A$3:$M$12"}</definedName>
    <definedName name="토목조정분_1" hidden="1">{"'장비'!$A$3:$M$12"}</definedName>
    <definedName name="토목조정분_1_1" hidden="1">{"'장비'!$A$3:$M$12"}</definedName>
    <definedName name="토목조정분_2" hidden="1">{"'장비'!$A$3:$M$12"}</definedName>
    <definedName name="판매보증" hidden="1">{#N/A,#N/A,FALSE,"인원";#N/A,#N/A,FALSE,"비용2";#N/A,#N/A,FALSE,"비용1";#N/A,#N/A,FALSE,"비용";#N/A,#N/A,FALSE,"보증2";#N/A,#N/A,FALSE,"보증1";#N/A,#N/A,FALSE,"보증";#N/A,#N/A,FALSE,"손익1";#N/A,#N/A,FALSE,"손익";#N/A,#N/A,FALSE,"부서별매출";#N/A,#N/A,FALSE,"매출"}</definedName>
    <definedName name="ㅎㅇㅀㄴㅇㅎ" hidden="1">{"'매출계획'!$D$2"}</definedName>
    <definedName name="할" hidden="1">{"'Sheet1'!$L$16"}</definedName>
    <definedName name="할_1" hidden="1">{"'Sheet1'!$L$16"}</definedName>
    <definedName name="할_1_1" hidden="1">{"'Sheet1'!$L$16"}</definedName>
    <definedName name="할_2" hidden="1">{"'Sheet1'!$L$16"}</definedName>
    <definedName name="항" hidden="1">{"'Sheet1'!$L$16"}</definedName>
    <definedName name="항_1" hidden="1">{"'Sheet1'!$L$16"}</definedName>
    <definedName name="항_1_1" hidden="1">{"'Sheet1'!$L$16"}</definedName>
    <definedName name="항_2" hidden="1">{"'Sheet1'!$L$16"}</definedName>
    <definedName name="호호" hidden="1">{"'매출계획'!$D$2"}</definedName>
    <definedName name="ㅑㅅ" hidden="1">{"'Sheet1'!$L$16"}</definedName>
    <definedName name="ㅑㅅ_1" hidden="1">{"'Sheet1'!$L$16"}</definedName>
    <definedName name="ㅑㅅ_1_1" hidden="1">{"'Sheet1'!$L$16"}</definedName>
    <definedName name="ㅑㅅ_2" hidden="1">{"'Sheet1'!$L$16"}</definedName>
    <definedName name="ㅘ" hidden="1">{"'Sheet1'!$L$16"}</definedName>
    <definedName name="ㅘ_1" hidden="1">{"'Sheet1'!$L$16"}</definedName>
    <definedName name="ㅘ_1_1" hidden="1">{"'Sheet1'!$L$16"}</definedName>
    <definedName name="ㅘ_2" hidden="1">{"'Sheet1'!$L$16"}</definedName>
    <definedName name="ㅛㅏㄹ" hidden="1">{"'매출계획'!$D$2"}</definedName>
    <definedName name="一" hidden="1">{"'Monthly 1997'!$A$3:$S$89"}</definedName>
    <definedName name="上浦" hidden="1">{"'Sheet1'!$A$3:$I$21","'Sheet1'!$C$23"}</definedName>
    <definedName name="下期受注･付加価値計画" hidden="1">{"'Sheet1'!$A$3:$I$21","'Sheet1'!$C$23"}</definedName>
    <definedName name="中井" hidden="1">{"'Sheet1'!$A$3:$I$21","'Sheet1'!$C$23"}</definedName>
    <definedName name="出資金" hidden="1">{"'Sheet1'!$A$1:$G$66"}</definedName>
    <definedName name="固定" hidden="1">#REF!</definedName>
    <definedName name="方針" hidden="1">{"'Sheet1'!$A$3:$I$21","'Sheet1'!$C$23"}</definedName>
    <definedName name="梶原" hidden="1">{"'Sheet1'!$A$3:$I$21","'Sheet1'!$C$23"}</definedName>
    <definedName name="生産" hidden="1">{"'日別販売実績Ｂ'!$B$1:$J$39"}</definedName>
    <definedName name="福田" hidden="1">{"'Sheet1'!$A$3:$I$21","'Sheet1'!$C$23"}</definedName>
    <definedName name="福田さん" hidden="1">{"'Sheet1'!$A$3:$I$21","'Sheet1'!$C$23"}</definedName>
    <definedName name="管理3" hidden="1">{"'日別販売実績Ｂ'!$B$1:$J$39"}</definedName>
    <definedName name="組織" hidden="1">{"'ALL (3)'!$A$1:$F$348"}</definedName>
    <definedName name="組織１" hidden="1">{"'ALL (3)'!$A$1:$F$348"}</definedName>
    <definedName name="表紙３" hidden="1">{"'Sheet1'!$A$3:$I$21","'Sheet1'!$C$23"}</definedName>
    <definedName name="要処理資産②" hidden="1">{"'下期集計（10.27迄・速報値）'!$Q$16"}</definedName>
    <definedName name="覚書" hidden="1">{"'ｵﾌﾞｼﾞｪｸﾄ構成ﾌｧｸﾀｰ'!$A$1:$I$27"}</definedName>
    <definedName name="覚書２" hidden="1">{"'ｵﾌﾞｼﾞｪｸﾄ構成ﾌｧｸﾀｰ'!$A$1:$I$27"}</definedName>
    <definedName name="説明資料再修正そのⅢ" hidden="1">{"'PRODUCTIONCOST SHEET'!$B$3:$G$48"}</definedName>
    <definedName name="重複" hidden="1">#REF!</definedName>
    <definedName name="金利体系" hidden="1">{"'下期集計（10.27迄・速報値）'!$Q$16"}</definedName>
  </definedNames>
  <calcPr calcId="191029"/>
  <pivotCaches>
    <pivotCache cacheId="26" r:id="rId26"/>
    <pivotCache cacheId="27" r:id="rId2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1" i="100" l="1"/>
  <c r="D102" i="100" l="1"/>
  <c r="D101" i="100"/>
  <c r="D100" i="100"/>
  <c r="D99" i="100"/>
  <c r="D98" i="100"/>
  <c r="D97" i="100"/>
  <c r="D96" i="100"/>
  <c r="D95" i="100"/>
  <c r="D94" i="100"/>
  <c r="D93" i="100"/>
  <c r="D92" i="100"/>
  <c r="D91" i="100"/>
  <c r="D90" i="100"/>
  <c r="D89" i="100"/>
  <c r="D88" i="100"/>
  <c r="D87" i="100"/>
  <c r="D86" i="100"/>
  <c r="D85" i="100"/>
  <c r="D84" i="100"/>
  <c r="D83" i="100"/>
  <c r="D82" i="100"/>
  <c r="D81" i="100"/>
  <c r="D80" i="100"/>
  <c r="D79" i="100"/>
  <c r="D78" i="100"/>
  <c r="D77" i="100"/>
  <c r="D76" i="100"/>
  <c r="D75" i="100"/>
  <c r="D74" i="100"/>
  <c r="D73" i="100"/>
  <c r="D72" i="100"/>
  <c r="D71" i="100"/>
  <c r="D70" i="100"/>
  <c r="D69" i="100"/>
  <c r="D68" i="100"/>
  <c r="D67" i="100"/>
  <c r="D66" i="100"/>
  <c r="D65" i="100"/>
  <c r="D64" i="100"/>
  <c r="D63" i="100"/>
  <c r="D62" i="100"/>
  <c r="D61" i="100"/>
  <c r="D60" i="100"/>
  <c r="D59" i="100"/>
  <c r="D58" i="100"/>
  <c r="D57" i="100"/>
  <c r="D56" i="100"/>
  <c r="D55" i="100"/>
  <c r="D54" i="100"/>
  <c r="D53" i="100"/>
  <c r="D52" i="100"/>
  <c r="D51" i="100"/>
  <c r="D50" i="100"/>
  <c r="D49" i="100"/>
  <c r="D48" i="100"/>
  <c r="D47" i="100"/>
  <c r="D46" i="100"/>
  <c r="D45" i="100"/>
  <c r="D44" i="100"/>
  <c r="D43" i="100"/>
  <c r="D42" i="100"/>
  <c r="D41" i="100"/>
  <c r="D40" i="100"/>
  <c r="D39" i="100"/>
  <c r="D38" i="100"/>
  <c r="D37" i="100"/>
  <c r="D36" i="100"/>
  <c r="D35" i="100"/>
  <c r="D34" i="100"/>
  <c r="D33" i="100"/>
  <c r="D32" i="100"/>
  <c r="D31" i="100"/>
  <c r="D30" i="100"/>
  <c r="D29" i="100"/>
  <c r="D28" i="100"/>
  <c r="D27" i="100"/>
  <c r="D26" i="100"/>
  <c r="D25" i="100"/>
  <c r="D24" i="100"/>
  <c r="D23" i="100"/>
  <c r="D22" i="100"/>
  <c r="D21" i="100"/>
  <c r="D20" i="100"/>
  <c r="D19" i="100"/>
  <c r="D18" i="100"/>
  <c r="D17" i="100"/>
  <c r="D16" i="100"/>
  <c r="D15" i="100"/>
  <c r="D14" i="100"/>
  <c r="D13" i="100"/>
  <c r="D12" i="100"/>
  <c r="D11" i="100"/>
  <c r="D10" i="100"/>
  <c r="D9" i="100"/>
  <c r="D8" i="100"/>
  <c r="D141" i="100" s="1"/>
  <c r="D7" i="100"/>
  <c r="M20" i="66"/>
  <c r="P20" i="66"/>
  <c r="Q20" i="66"/>
  <c r="R20" i="66"/>
  <c r="T20" i="66"/>
  <c r="B14" i="61"/>
  <c r="B13" i="61"/>
  <c r="B14" i="75"/>
  <c r="C14" i="75"/>
  <c r="B14" i="74"/>
  <c r="G14" i="75" l="1"/>
  <c r="K19" i="84" l="1"/>
  <c r="J19" i="84"/>
  <c r="I19" i="84"/>
  <c r="AB19" i="59"/>
  <c r="AA19" i="59"/>
  <c r="Z19" i="59"/>
  <c r="Y19" i="59"/>
  <c r="X19" i="59"/>
  <c r="AF19" i="63" l="1"/>
  <c r="AE19" i="63"/>
  <c r="AD19" i="63"/>
  <c r="AC19" i="63"/>
  <c r="AB19" i="63"/>
  <c r="AA19" i="63"/>
  <c r="AG19" i="63"/>
  <c r="E30" i="99"/>
  <c r="F30" i="99"/>
  <c r="A3" i="99"/>
  <c r="A2" i="99"/>
  <c r="A1" i="99"/>
  <c r="H29" i="99"/>
  <c r="H28" i="99"/>
  <c r="H27" i="99"/>
  <c r="H26" i="99"/>
  <c r="H25" i="99"/>
  <c r="H24" i="99"/>
  <c r="H23" i="99"/>
  <c r="H22" i="99"/>
  <c r="H21" i="99"/>
  <c r="H20" i="99"/>
  <c r="H18" i="99"/>
  <c r="H17" i="99"/>
  <c r="H16" i="99"/>
  <c r="H15" i="99"/>
  <c r="H14" i="99"/>
  <c r="H13" i="99"/>
  <c r="H12" i="99"/>
  <c r="H11" i="99"/>
  <c r="H10" i="99"/>
  <c r="H30" i="99" l="1"/>
  <c r="L30" i="99" s="1"/>
  <c r="N18" i="60" l="1"/>
  <c r="AN226" i="63"/>
  <c r="AO226" i="63" s="1"/>
  <c r="AK226" i="63"/>
  <c r="AI226" i="63"/>
  <c r="AN225" i="63"/>
  <c r="AO225" i="63" s="1"/>
  <c r="AK225" i="63"/>
  <c r="AI225" i="63"/>
  <c r="AN224" i="63"/>
  <c r="AO224" i="63" s="1"/>
  <c r="AK224" i="63"/>
  <c r="AI224" i="63"/>
  <c r="AN223" i="63"/>
  <c r="AO223" i="63" s="1"/>
  <c r="AK223" i="63"/>
  <c r="AI223" i="63"/>
  <c r="AN222" i="63"/>
  <c r="AO222" i="63" s="1"/>
  <c r="AK222" i="63"/>
  <c r="AI222" i="63"/>
  <c r="AN221" i="63"/>
  <c r="AO221" i="63" s="1"/>
  <c r="AK221" i="63"/>
  <c r="AI221" i="63"/>
  <c r="AN220" i="63"/>
  <c r="AO220" i="63" s="1"/>
  <c r="AK220" i="63"/>
  <c r="AI220" i="63"/>
  <c r="AN219" i="63"/>
  <c r="AO219" i="63" s="1"/>
  <c r="AK219" i="63"/>
  <c r="AI219" i="63"/>
  <c r="AN218" i="63"/>
  <c r="AO218" i="63" s="1"/>
  <c r="AK218" i="63"/>
  <c r="AI218" i="63"/>
  <c r="AN217" i="63"/>
  <c r="AO217" i="63" s="1"/>
  <c r="AK217" i="63"/>
  <c r="AI217" i="63"/>
  <c r="AN216" i="63"/>
  <c r="AO216" i="63" s="1"/>
  <c r="AK216" i="63"/>
  <c r="AI216" i="63"/>
  <c r="AN215" i="63"/>
  <c r="AO215" i="63" s="1"/>
  <c r="AK215" i="63"/>
  <c r="AI215" i="63"/>
  <c r="AN214" i="63"/>
  <c r="AO214" i="63" s="1"/>
  <c r="AK214" i="63"/>
  <c r="AI214" i="63"/>
  <c r="AN213" i="63"/>
  <c r="AO213" i="63" s="1"/>
  <c r="AK213" i="63"/>
  <c r="AI213" i="63"/>
  <c r="AN212" i="63"/>
  <c r="AO212" i="63" s="1"/>
  <c r="AK212" i="63"/>
  <c r="AI212" i="63"/>
  <c r="AN211" i="63"/>
  <c r="AO211" i="63" s="1"/>
  <c r="AK211" i="63"/>
  <c r="AI211" i="63"/>
  <c r="AN210" i="63"/>
  <c r="AO210" i="63" s="1"/>
  <c r="AK210" i="63"/>
  <c r="AI210" i="63"/>
  <c r="AN209" i="63"/>
  <c r="AO209" i="63" s="1"/>
  <c r="AK209" i="63"/>
  <c r="AI209" i="63"/>
  <c r="AN208" i="63"/>
  <c r="AO208" i="63" s="1"/>
  <c r="AK208" i="63"/>
  <c r="AI208" i="63"/>
  <c r="AN207" i="63"/>
  <c r="AO207" i="63" s="1"/>
  <c r="AK207" i="63"/>
  <c r="AI207" i="63"/>
  <c r="AN206" i="63"/>
  <c r="AO206" i="63" s="1"/>
  <c r="AK206" i="63"/>
  <c r="AI206" i="63"/>
  <c r="AN205" i="63"/>
  <c r="AO205" i="63" s="1"/>
  <c r="AK205" i="63"/>
  <c r="AI205" i="63"/>
  <c r="AN204" i="63"/>
  <c r="AO204" i="63" s="1"/>
  <c r="AK204" i="63"/>
  <c r="AI204" i="63"/>
  <c r="AN203" i="63"/>
  <c r="AO203" i="63" s="1"/>
  <c r="AK203" i="63"/>
  <c r="AI203" i="63"/>
  <c r="AN202" i="63"/>
  <c r="AO202" i="63" s="1"/>
  <c r="AK202" i="63"/>
  <c r="AI202" i="63"/>
  <c r="AN201" i="63"/>
  <c r="AO201" i="63" s="1"/>
  <c r="AK201" i="63"/>
  <c r="AI201" i="63"/>
  <c r="AN200" i="63"/>
  <c r="AO200" i="63" s="1"/>
  <c r="AK200" i="63"/>
  <c r="AI200" i="63"/>
  <c r="AN199" i="63"/>
  <c r="AO199" i="63" s="1"/>
  <c r="AK199" i="63"/>
  <c r="AI199" i="63"/>
  <c r="AN198" i="63"/>
  <c r="AO198" i="63" s="1"/>
  <c r="AK198" i="63"/>
  <c r="AI198" i="63"/>
  <c r="AN197" i="63"/>
  <c r="AO197" i="63" s="1"/>
  <c r="AK197" i="63"/>
  <c r="AI197" i="63"/>
  <c r="AN196" i="63"/>
  <c r="AO196" i="63" s="1"/>
  <c r="AK196" i="63"/>
  <c r="AI196" i="63"/>
  <c r="AN195" i="63"/>
  <c r="AO195" i="63" s="1"/>
  <c r="AK195" i="63"/>
  <c r="AI195" i="63"/>
  <c r="AN194" i="63"/>
  <c r="AO194" i="63" s="1"/>
  <c r="AK194" i="63"/>
  <c r="AI194" i="63"/>
  <c r="AN193" i="63"/>
  <c r="AO193" i="63" s="1"/>
  <c r="AK193" i="63"/>
  <c r="AI193" i="63"/>
  <c r="AN192" i="63"/>
  <c r="AO192" i="63" s="1"/>
  <c r="AK192" i="63"/>
  <c r="AI192" i="63"/>
  <c r="AN191" i="63"/>
  <c r="AO191" i="63" s="1"/>
  <c r="AK191" i="63"/>
  <c r="AI191" i="63"/>
  <c r="AN190" i="63"/>
  <c r="AO190" i="63" s="1"/>
  <c r="AK190" i="63"/>
  <c r="AI190" i="63"/>
  <c r="AN189" i="63"/>
  <c r="AO189" i="63" s="1"/>
  <c r="AK189" i="63"/>
  <c r="AI189" i="63"/>
  <c r="AN188" i="63"/>
  <c r="AO188" i="63" s="1"/>
  <c r="AK188" i="63"/>
  <c r="AI188" i="63"/>
  <c r="AN187" i="63"/>
  <c r="AO187" i="63" s="1"/>
  <c r="AK187" i="63"/>
  <c r="AI187" i="63"/>
  <c r="AN186" i="63"/>
  <c r="AO186" i="63" s="1"/>
  <c r="AK186" i="63"/>
  <c r="AI186" i="63"/>
  <c r="AN185" i="63"/>
  <c r="AO185" i="63" s="1"/>
  <c r="AK185" i="63"/>
  <c r="AI185" i="63"/>
  <c r="AN184" i="63"/>
  <c r="AO184" i="63" s="1"/>
  <c r="AK184" i="63"/>
  <c r="AI184" i="63"/>
  <c r="AN183" i="63"/>
  <c r="AO183" i="63" s="1"/>
  <c r="AK183" i="63"/>
  <c r="AI183" i="63"/>
  <c r="AN182" i="63"/>
  <c r="AO182" i="63" s="1"/>
  <c r="AK182" i="63"/>
  <c r="AI182" i="63"/>
  <c r="AN181" i="63"/>
  <c r="AO181" i="63" s="1"/>
  <c r="AK181" i="63"/>
  <c r="AI181" i="63"/>
  <c r="AN180" i="63"/>
  <c r="AO180" i="63" s="1"/>
  <c r="AK180" i="63"/>
  <c r="AI180" i="63"/>
  <c r="AN179" i="63"/>
  <c r="AO179" i="63" s="1"/>
  <c r="AK179" i="63"/>
  <c r="AI179" i="63"/>
  <c r="AN178" i="63"/>
  <c r="AO178" i="63" s="1"/>
  <c r="AK178" i="63"/>
  <c r="AI178" i="63"/>
  <c r="AN177" i="63"/>
  <c r="AO177" i="63" s="1"/>
  <c r="AK177" i="63"/>
  <c r="AI177" i="63"/>
  <c r="AN176" i="63"/>
  <c r="AO176" i="63" s="1"/>
  <c r="AK176" i="63"/>
  <c r="AI176" i="63"/>
  <c r="AN175" i="63"/>
  <c r="AO175" i="63" s="1"/>
  <c r="AK175" i="63"/>
  <c r="AI175" i="63"/>
  <c r="AN174" i="63"/>
  <c r="AO174" i="63" s="1"/>
  <c r="AK174" i="63"/>
  <c r="AI174" i="63"/>
  <c r="AN173" i="63"/>
  <c r="AO173" i="63" s="1"/>
  <c r="AK173" i="63"/>
  <c r="AI173" i="63"/>
  <c r="AN172" i="63"/>
  <c r="AO172" i="63" s="1"/>
  <c r="AK172" i="63"/>
  <c r="AI172" i="63"/>
  <c r="AN171" i="63"/>
  <c r="AO171" i="63" s="1"/>
  <c r="AK171" i="63"/>
  <c r="AI171" i="63"/>
  <c r="AN170" i="63"/>
  <c r="AO170" i="63" s="1"/>
  <c r="AK170" i="63"/>
  <c r="AI170" i="63"/>
  <c r="AN169" i="63"/>
  <c r="AO169" i="63" s="1"/>
  <c r="AK169" i="63"/>
  <c r="AI169" i="63"/>
  <c r="AN168" i="63"/>
  <c r="AO168" i="63" s="1"/>
  <c r="AK168" i="63"/>
  <c r="AI168" i="63"/>
  <c r="AN167" i="63"/>
  <c r="AO167" i="63" s="1"/>
  <c r="AK167" i="63"/>
  <c r="AI167" i="63"/>
  <c r="AN166" i="63"/>
  <c r="AO166" i="63" s="1"/>
  <c r="AK166" i="63"/>
  <c r="AI166" i="63"/>
  <c r="AN165" i="63"/>
  <c r="AO165" i="63" s="1"/>
  <c r="AK165" i="63"/>
  <c r="AI165" i="63"/>
  <c r="AN164" i="63"/>
  <c r="AO164" i="63" s="1"/>
  <c r="AK164" i="63"/>
  <c r="AI164" i="63"/>
  <c r="AN163" i="63"/>
  <c r="AO163" i="63" s="1"/>
  <c r="AK163" i="63"/>
  <c r="AI163" i="63"/>
  <c r="AN162" i="63"/>
  <c r="AO162" i="63" s="1"/>
  <c r="AK162" i="63"/>
  <c r="AI162" i="63"/>
  <c r="AN161" i="63"/>
  <c r="AO161" i="63" s="1"/>
  <c r="AK161" i="63"/>
  <c r="AI161" i="63"/>
  <c r="AN160" i="63"/>
  <c r="AO160" i="63" s="1"/>
  <c r="AK160" i="63"/>
  <c r="AI160" i="63"/>
  <c r="AN159" i="63"/>
  <c r="AO159" i="63" s="1"/>
  <c r="AK159" i="63"/>
  <c r="AI159" i="63"/>
  <c r="AN158" i="63"/>
  <c r="AO158" i="63" s="1"/>
  <c r="AK158" i="63"/>
  <c r="AI158" i="63"/>
  <c r="AN157" i="63"/>
  <c r="AO157" i="63" s="1"/>
  <c r="AK157" i="63"/>
  <c r="AI157" i="63"/>
  <c r="AN156" i="63"/>
  <c r="AO156" i="63" s="1"/>
  <c r="AK156" i="63"/>
  <c r="AI156" i="63"/>
  <c r="AN155" i="63"/>
  <c r="AO155" i="63" s="1"/>
  <c r="AK155" i="63"/>
  <c r="AI155" i="63"/>
  <c r="AN154" i="63"/>
  <c r="AO154" i="63" s="1"/>
  <c r="AK154" i="63"/>
  <c r="AI154" i="63"/>
  <c r="AN153" i="63"/>
  <c r="AO153" i="63" s="1"/>
  <c r="AK153" i="63"/>
  <c r="AI153" i="63"/>
  <c r="AN152" i="63"/>
  <c r="AO152" i="63" s="1"/>
  <c r="AK152" i="63"/>
  <c r="AI152" i="63"/>
  <c r="AN151" i="63"/>
  <c r="AO151" i="63" s="1"/>
  <c r="AK151" i="63"/>
  <c r="AI151" i="63"/>
  <c r="AN150" i="63"/>
  <c r="AO150" i="63" s="1"/>
  <c r="AK150" i="63"/>
  <c r="AI150" i="63"/>
  <c r="AN149" i="63"/>
  <c r="AO149" i="63" s="1"/>
  <c r="AK149" i="63"/>
  <c r="AI149" i="63"/>
  <c r="AN148" i="63"/>
  <c r="AO148" i="63" s="1"/>
  <c r="AK148" i="63"/>
  <c r="AI148" i="63"/>
  <c r="AN147" i="63"/>
  <c r="AO147" i="63" s="1"/>
  <c r="AK147" i="63"/>
  <c r="AI147" i="63"/>
  <c r="AN146" i="63"/>
  <c r="AO146" i="63" s="1"/>
  <c r="AK146" i="63"/>
  <c r="AI146" i="63"/>
  <c r="AN145" i="63"/>
  <c r="AO145" i="63" s="1"/>
  <c r="AK145" i="63"/>
  <c r="AI145" i="63"/>
  <c r="AN144" i="63"/>
  <c r="AO144" i="63" s="1"/>
  <c r="AK144" i="63"/>
  <c r="AI144" i="63"/>
  <c r="AN143" i="63"/>
  <c r="AO143" i="63" s="1"/>
  <c r="AK143" i="63"/>
  <c r="AI143" i="63"/>
  <c r="AN142" i="63"/>
  <c r="AO142" i="63" s="1"/>
  <c r="AK142" i="63"/>
  <c r="AI142" i="63"/>
  <c r="AN141" i="63"/>
  <c r="AO141" i="63" s="1"/>
  <c r="AK141" i="63"/>
  <c r="AI141" i="63"/>
  <c r="AN140" i="63"/>
  <c r="AO140" i="63" s="1"/>
  <c r="AK140" i="63"/>
  <c r="AI140" i="63"/>
  <c r="AN139" i="63"/>
  <c r="AO139" i="63" s="1"/>
  <c r="AK139" i="63"/>
  <c r="AI139" i="63"/>
  <c r="AN138" i="63"/>
  <c r="AO138" i="63" s="1"/>
  <c r="AK138" i="63"/>
  <c r="AI138" i="63"/>
  <c r="AN137" i="63"/>
  <c r="AO137" i="63" s="1"/>
  <c r="AK137" i="63"/>
  <c r="AI137" i="63"/>
  <c r="AN136" i="63"/>
  <c r="AO136" i="63" s="1"/>
  <c r="AK136" i="63"/>
  <c r="AI136" i="63"/>
  <c r="AN135" i="63"/>
  <c r="AO135" i="63" s="1"/>
  <c r="AK135" i="63"/>
  <c r="AI135" i="63"/>
  <c r="AN134" i="63"/>
  <c r="AO134" i="63" s="1"/>
  <c r="AK134" i="63"/>
  <c r="AI134" i="63"/>
  <c r="AN133" i="63"/>
  <c r="AO133" i="63" s="1"/>
  <c r="AK133" i="63"/>
  <c r="AI133" i="63"/>
  <c r="AN132" i="63"/>
  <c r="AO132" i="63" s="1"/>
  <c r="AK132" i="63"/>
  <c r="AI132" i="63"/>
  <c r="AN131" i="63"/>
  <c r="AO131" i="63" s="1"/>
  <c r="AK131" i="63"/>
  <c r="AI131" i="63"/>
  <c r="AN130" i="63"/>
  <c r="AO130" i="63" s="1"/>
  <c r="AK130" i="63"/>
  <c r="AI130" i="63"/>
  <c r="AN129" i="63"/>
  <c r="AO129" i="63" s="1"/>
  <c r="AK129" i="63"/>
  <c r="AI129" i="63"/>
  <c r="AN128" i="63"/>
  <c r="AO128" i="63" s="1"/>
  <c r="AK128" i="63"/>
  <c r="AI128" i="63"/>
  <c r="AN127" i="63"/>
  <c r="AO127" i="63" s="1"/>
  <c r="AK127" i="63"/>
  <c r="AI127" i="63"/>
  <c r="AN126" i="63"/>
  <c r="AO126" i="63" s="1"/>
  <c r="AK126" i="63"/>
  <c r="AI126" i="63"/>
  <c r="AN125" i="63"/>
  <c r="AO125" i="63" s="1"/>
  <c r="AK125" i="63"/>
  <c r="AI125" i="63"/>
  <c r="AN124" i="63"/>
  <c r="AO124" i="63" s="1"/>
  <c r="AK124" i="63"/>
  <c r="AI124" i="63"/>
  <c r="AN123" i="63"/>
  <c r="AO123" i="63" s="1"/>
  <c r="AK123" i="63"/>
  <c r="AI123" i="63"/>
  <c r="AN122" i="63"/>
  <c r="AO122" i="63" s="1"/>
  <c r="AK122" i="63"/>
  <c r="AI122" i="63"/>
  <c r="AN121" i="63"/>
  <c r="AO121" i="63" s="1"/>
  <c r="AK121" i="63"/>
  <c r="AI121" i="63"/>
  <c r="AN120" i="63"/>
  <c r="AO120" i="63" s="1"/>
  <c r="AK120" i="63"/>
  <c r="AI120" i="63"/>
  <c r="AN119" i="63"/>
  <c r="AO119" i="63" s="1"/>
  <c r="AK119" i="63"/>
  <c r="AI119" i="63"/>
  <c r="AN118" i="63"/>
  <c r="AO118" i="63" s="1"/>
  <c r="AK118" i="63"/>
  <c r="AI118" i="63"/>
  <c r="AN117" i="63"/>
  <c r="AO117" i="63" s="1"/>
  <c r="AK117" i="63"/>
  <c r="AI117" i="63"/>
  <c r="AN116" i="63"/>
  <c r="AO116" i="63" s="1"/>
  <c r="AK116" i="63"/>
  <c r="AI116" i="63"/>
  <c r="AN115" i="63"/>
  <c r="AO115" i="63" s="1"/>
  <c r="AK115" i="63"/>
  <c r="AI115" i="63"/>
  <c r="AN114" i="63"/>
  <c r="AO114" i="63" s="1"/>
  <c r="AK114" i="63"/>
  <c r="AI114" i="63"/>
  <c r="AN113" i="63"/>
  <c r="AO113" i="63" s="1"/>
  <c r="AK113" i="63"/>
  <c r="AI113" i="63"/>
  <c r="AN112" i="63"/>
  <c r="AO112" i="63" s="1"/>
  <c r="AK112" i="63"/>
  <c r="AI112" i="63"/>
  <c r="AN111" i="63"/>
  <c r="AO111" i="63" s="1"/>
  <c r="AK111" i="63"/>
  <c r="AI111" i="63"/>
  <c r="AN110" i="63"/>
  <c r="AO110" i="63" s="1"/>
  <c r="AK110" i="63"/>
  <c r="AI110" i="63"/>
  <c r="AN109" i="63"/>
  <c r="AO109" i="63" s="1"/>
  <c r="AK109" i="63"/>
  <c r="AI109" i="63"/>
  <c r="AN108" i="63"/>
  <c r="AO108" i="63" s="1"/>
  <c r="AK108" i="63"/>
  <c r="AI108" i="63"/>
  <c r="AN107" i="63"/>
  <c r="AO107" i="63" s="1"/>
  <c r="AK107" i="63"/>
  <c r="AI107" i="63"/>
  <c r="AN106" i="63"/>
  <c r="AO106" i="63" s="1"/>
  <c r="AK106" i="63"/>
  <c r="AI106" i="63"/>
  <c r="AN105" i="63"/>
  <c r="AO105" i="63" s="1"/>
  <c r="AK105" i="63"/>
  <c r="AI105" i="63"/>
  <c r="AN104" i="63"/>
  <c r="AO104" i="63" s="1"/>
  <c r="AK104" i="63"/>
  <c r="AI104" i="63"/>
  <c r="AN103" i="63"/>
  <c r="AO103" i="63" s="1"/>
  <c r="AK103" i="63"/>
  <c r="AI103" i="63"/>
  <c r="AN102" i="63"/>
  <c r="AO102" i="63" s="1"/>
  <c r="AK102" i="63"/>
  <c r="AI102" i="63"/>
  <c r="AN101" i="63"/>
  <c r="AO101" i="63" s="1"/>
  <c r="AK101" i="63"/>
  <c r="AI101" i="63"/>
  <c r="AN100" i="63"/>
  <c r="AO100" i="63" s="1"/>
  <c r="AK100" i="63"/>
  <c r="AI100" i="63"/>
  <c r="AN99" i="63"/>
  <c r="AO99" i="63" s="1"/>
  <c r="AK99" i="63"/>
  <c r="AI99" i="63"/>
  <c r="AN98" i="63"/>
  <c r="AO98" i="63" s="1"/>
  <c r="AK98" i="63"/>
  <c r="AI98" i="63"/>
  <c r="AN97" i="63"/>
  <c r="AO97" i="63" s="1"/>
  <c r="AK97" i="63"/>
  <c r="AI97" i="63"/>
  <c r="AN96" i="63"/>
  <c r="AO96" i="63" s="1"/>
  <c r="AK96" i="63"/>
  <c r="AI96" i="63"/>
  <c r="AN95" i="63"/>
  <c r="AO95" i="63" s="1"/>
  <c r="AK95" i="63"/>
  <c r="AI95" i="63"/>
  <c r="AN94" i="63"/>
  <c r="AO94" i="63" s="1"/>
  <c r="AK94" i="63"/>
  <c r="AI94" i="63"/>
  <c r="AN93" i="63"/>
  <c r="AO93" i="63" s="1"/>
  <c r="AK93" i="63"/>
  <c r="AI93" i="63"/>
  <c r="AN92" i="63"/>
  <c r="AO92" i="63" s="1"/>
  <c r="AK92" i="63"/>
  <c r="AI92" i="63"/>
  <c r="AN91" i="63"/>
  <c r="AO91" i="63" s="1"/>
  <c r="AK91" i="63"/>
  <c r="AI91" i="63"/>
  <c r="AN90" i="63"/>
  <c r="AO90" i="63" s="1"/>
  <c r="AK90" i="63"/>
  <c r="AI90" i="63"/>
  <c r="AN89" i="63"/>
  <c r="AO89" i="63" s="1"/>
  <c r="AK89" i="63"/>
  <c r="AI89" i="63"/>
  <c r="AN88" i="63"/>
  <c r="AO88" i="63" s="1"/>
  <c r="AK88" i="63"/>
  <c r="AI88" i="63"/>
  <c r="AN87" i="63"/>
  <c r="AO87" i="63" s="1"/>
  <c r="AK87" i="63"/>
  <c r="AI87" i="63"/>
  <c r="AN86" i="63"/>
  <c r="AO86" i="63" s="1"/>
  <c r="AK86" i="63"/>
  <c r="AI86" i="63"/>
  <c r="AN85" i="63"/>
  <c r="AO85" i="63" s="1"/>
  <c r="AK85" i="63"/>
  <c r="AI85" i="63"/>
  <c r="AN84" i="63"/>
  <c r="AO84" i="63" s="1"/>
  <c r="AK84" i="63"/>
  <c r="AI84" i="63"/>
  <c r="AN83" i="63"/>
  <c r="AO83" i="63" s="1"/>
  <c r="AK83" i="63"/>
  <c r="AI83" i="63"/>
  <c r="AN82" i="63"/>
  <c r="AO82" i="63" s="1"/>
  <c r="AK82" i="63"/>
  <c r="AI82" i="63"/>
  <c r="AN81" i="63"/>
  <c r="AO81" i="63" s="1"/>
  <c r="AK81" i="63"/>
  <c r="AI81" i="63"/>
  <c r="AN80" i="63"/>
  <c r="AO80" i="63" s="1"/>
  <c r="AK80" i="63"/>
  <c r="AI80" i="63"/>
  <c r="AN79" i="63"/>
  <c r="AO79" i="63" s="1"/>
  <c r="AK79" i="63"/>
  <c r="AI79" i="63"/>
  <c r="AN78" i="63"/>
  <c r="AO78" i="63" s="1"/>
  <c r="AK78" i="63"/>
  <c r="AI78" i="63"/>
  <c r="AN77" i="63"/>
  <c r="AO77" i="63" s="1"/>
  <c r="AK77" i="63"/>
  <c r="AI77" i="63"/>
  <c r="AN76" i="63"/>
  <c r="AO76" i="63" s="1"/>
  <c r="AK76" i="63"/>
  <c r="AI76" i="63"/>
  <c r="AN75" i="63"/>
  <c r="AO75" i="63" s="1"/>
  <c r="AK75" i="63"/>
  <c r="AI75" i="63"/>
  <c r="AN74" i="63"/>
  <c r="AO74" i="63" s="1"/>
  <c r="AK74" i="63"/>
  <c r="AI74" i="63"/>
  <c r="AN73" i="63"/>
  <c r="AO73" i="63" s="1"/>
  <c r="AK73" i="63"/>
  <c r="AI73" i="63"/>
  <c r="AN72" i="63"/>
  <c r="AO72" i="63" s="1"/>
  <c r="AK72" i="63"/>
  <c r="AI72" i="63"/>
  <c r="AN71" i="63"/>
  <c r="AO71" i="63" s="1"/>
  <c r="AK71" i="63"/>
  <c r="AI71" i="63"/>
  <c r="AN70" i="63"/>
  <c r="AO70" i="63" s="1"/>
  <c r="AK70" i="63"/>
  <c r="AI70" i="63"/>
  <c r="AN69" i="63"/>
  <c r="AO69" i="63" s="1"/>
  <c r="AK69" i="63"/>
  <c r="AI69" i="63"/>
  <c r="AN68" i="63"/>
  <c r="AO68" i="63" s="1"/>
  <c r="AK68" i="63"/>
  <c r="AI68" i="63"/>
  <c r="AN67" i="63"/>
  <c r="AO67" i="63" s="1"/>
  <c r="AK67" i="63"/>
  <c r="AI67" i="63"/>
  <c r="AN66" i="63"/>
  <c r="AO66" i="63" s="1"/>
  <c r="AK66" i="63"/>
  <c r="AI66" i="63"/>
  <c r="AN65" i="63"/>
  <c r="AO65" i="63" s="1"/>
  <c r="AK65" i="63"/>
  <c r="AI65" i="63"/>
  <c r="AN64" i="63"/>
  <c r="AO64" i="63" s="1"/>
  <c r="AK64" i="63"/>
  <c r="AI64" i="63"/>
  <c r="AN63" i="63"/>
  <c r="AO63" i="63" s="1"/>
  <c r="AK63" i="63"/>
  <c r="AI63" i="63"/>
  <c r="AN62" i="63"/>
  <c r="AO62" i="63" s="1"/>
  <c r="AK62" i="63"/>
  <c r="AI62" i="63"/>
  <c r="AN61" i="63"/>
  <c r="AO61" i="63" s="1"/>
  <c r="AK61" i="63"/>
  <c r="AI61" i="63"/>
  <c r="AN60" i="63"/>
  <c r="AO60" i="63" s="1"/>
  <c r="AK60" i="63"/>
  <c r="AI60" i="63"/>
  <c r="AN59" i="63"/>
  <c r="AO59" i="63" s="1"/>
  <c r="AK59" i="63"/>
  <c r="AI59" i="63"/>
  <c r="AN58" i="63"/>
  <c r="AO58" i="63" s="1"/>
  <c r="AK58" i="63"/>
  <c r="AI58" i="63"/>
  <c r="AN57" i="63"/>
  <c r="AO57" i="63" s="1"/>
  <c r="AK57" i="63"/>
  <c r="AI57" i="63"/>
  <c r="AN56" i="63"/>
  <c r="AO56" i="63" s="1"/>
  <c r="AK56" i="63"/>
  <c r="AI56" i="63"/>
  <c r="AN55" i="63"/>
  <c r="AO55" i="63" s="1"/>
  <c r="AK55" i="63"/>
  <c r="AI55" i="63"/>
  <c r="AN54" i="63"/>
  <c r="AO54" i="63" s="1"/>
  <c r="AK54" i="63"/>
  <c r="AI54" i="63"/>
  <c r="AN53" i="63"/>
  <c r="AN52" i="63"/>
  <c r="AN51" i="63"/>
  <c r="AN50" i="63"/>
  <c r="AN49" i="63"/>
  <c r="AN48" i="63"/>
  <c r="AN47" i="63"/>
  <c r="AN46" i="63"/>
  <c r="AN45" i="63"/>
  <c r="AN44" i="63"/>
  <c r="AN43" i="63"/>
  <c r="AN42" i="63"/>
  <c r="AN41" i="63"/>
  <c r="AN40" i="63"/>
  <c r="AN39" i="63"/>
  <c r="AN38" i="63"/>
  <c r="AN37" i="63"/>
  <c r="AN36" i="63"/>
  <c r="AN35" i="63"/>
  <c r="AN34" i="63"/>
  <c r="AN33" i="63"/>
  <c r="AN32" i="63"/>
  <c r="AN31" i="63"/>
  <c r="AN30" i="63"/>
  <c r="AN29" i="63"/>
  <c r="AN28" i="63"/>
  <c r="AN27" i="63"/>
  <c r="AN26" i="63"/>
  <c r="AN25" i="63"/>
  <c r="AN24" i="63"/>
  <c r="AN23" i="63"/>
  <c r="AN22" i="63"/>
  <c r="AN21" i="63"/>
  <c r="AN195" i="62"/>
  <c r="AN194" i="62"/>
  <c r="AN193" i="62"/>
  <c r="AN192" i="62"/>
  <c r="AN191" i="62"/>
  <c r="AN190" i="62"/>
  <c r="AN189" i="62"/>
  <c r="AN188" i="62"/>
  <c r="AN187" i="62"/>
  <c r="AN186" i="62"/>
  <c r="AN185" i="62"/>
  <c r="AN184" i="62"/>
  <c r="AN183" i="62"/>
  <c r="AN182" i="62"/>
  <c r="AN181" i="62"/>
  <c r="AN180" i="62"/>
  <c r="AN179" i="62"/>
  <c r="AN178" i="62"/>
  <c r="AN177" i="62"/>
  <c r="AN176" i="62"/>
  <c r="AN175" i="62"/>
  <c r="AN174" i="62"/>
  <c r="AN173" i="62"/>
  <c r="AN172" i="62"/>
  <c r="AN171" i="62"/>
  <c r="AN170" i="62"/>
  <c r="AN169" i="62"/>
  <c r="AN168" i="62"/>
  <c r="AN167" i="62"/>
  <c r="AN166" i="62"/>
  <c r="AN165" i="62"/>
  <c r="AN164" i="62"/>
  <c r="AN163" i="62"/>
  <c r="AN162" i="62"/>
  <c r="AN161" i="62"/>
  <c r="AN160" i="62"/>
  <c r="AN159" i="62"/>
  <c r="AN158" i="62"/>
  <c r="AN157" i="62"/>
  <c r="AN156" i="62"/>
  <c r="AN155" i="62"/>
  <c r="AN154" i="62"/>
  <c r="AN153" i="62"/>
  <c r="AN152" i="62"/>
  <c r="AN151" i="62"/>
  <c r="AN150" i="62"/>
  <c r="AN149" i="62"/>
  <c r="AN148" i="62"/>
  <c r="AN147" i="62"/>
  <c r="AN146" i="62"/>
  <c r="AN145" i="62"/>
  <c r="AN144" i="62"/>
  <c r="AN143" i="62"/>
  <c r="AN142" i="62"/>
  <c r="AN141" i="62"/>
  <c r="AN140" i="62"/>
  <c r="AN139" i="62"/>
  <c r="AN138" i="62"/>
  <c r="AN137" i="62"/>
  <c r="AN136" i="62"/>
  <c r="AN135" i="62"/>
  <c r="AN134" i="62"/>
  <c r="AN133" i="62"/>
  <c r="AN132" i="62"/>
  <c r="AN131" i="62"/>
  <c r="AN130" i="62"/>
  <c r="AN129" i="62"/>
  <c r="AN128" i="62"/>
  <c r="AN127" i="62"/>
  <c r="AN126" i="62"/>
  <c r="AN125" i="62"/>
  <c r="AN124" i="62"/>
  <c r="AN123" i="62"/>
  <c r="AN122" i="62"/>
  <c r="AN121" i="62"/>
  <c r="AN120" i="62"/>
  <c r="AN119" i="62"/>
  <c r="AN118" i="62"/>
  <c r="AN117" i="62"/>
  <c r="AN116" i="62"/>
  <c r="AN115" i="62"/>
  <c r="AN114" i="62"/>
  <c r="AN113" i="62"/>
  <c r="AN112" i="62"/>
  <c r="AN111" i="62"/>
  <c r="AN110" i="62"/>
  <c r="AN109" i="62"/>
  <c r="AN108" i="62"/>
  <c r="AN107" i="62"/>
  <c r="AN106" i="62"/>
  <c r="AN105" i="62"/>
  <c r="AN104" i="62"/>
  <c r="AN103" i="62"/>
  <c r="AN102" i="62"/>
  <c r="AN101" i="62"/>
  <c r="AN100" i="62"/>
  <c r="AN99" i="62"/>
  <c r="AN98" i="62"/>
  <c r="AN97" i="62"/>
  <c r="AN96" i="62"/>
  <c r="AN95" i="62"/>
  <c r="AN94" i="62"/>
  <c r="AN93" i="62"/>
  <c r="AN92" i="62"/>
  <c r="AN91" i="62"/>
  <c r="AN90" i="62"/>
  <c r="AN89" i="62"/>
  <c r="AN88" i="62"/>
  <c r="AN87" i="62"/>
  <c r="AN86" i="62"/>
  <c r="AN85" i="62"/>
  <c r="AN84" i="62"/>
  <c r="AN83" i="62"/>
  <c r="AN82" i="62"/>
  <c r="AN81" i="62"/>
  <c r="AN80" i="62"/>
  <c r="AN79" i="62"/>
  <c r="AN78" i="62"/>
  <c r="AN77" i="62"/>
  <c r="AN76" i="62"/>
  <c r="AN75" i="62"/>
  <c r="AN74" i="62"/>
  <c r="AN73" i="62"/>
  <c r="AN72" i="62"/>
  <c r="AN71" i="62"/>
  <c r="AN70" i="62"/>
  <c r="AN69" i="62"/>
  <c r="AN68" i="62"/>
  <c r="AN67" i="62"/>
  <c r="AN66" i="62"/>
  <c r="AN65" i="62"/>
  <c r="AN64" i="62"/>
  <c r="AN63" i="62"/>
  <c r="AN62" i="62"/>
  <c r="AN61" i="62"/>
  <c r="AN60" i="62"/>
  <c r="AN59" i="62"/>
  <c r="AN58" i="62"/>
  <c r="AN57" i="62"/>
  <c r="AN56" i="62"/>
  <c r="AN55" i="62"/>
  <c r="AN54" i="62"/>
  <c r="AN53" i="62"/>
  <c r="AN52" i="62"/>
  <c r="AN51" i="62"/>
  <c r="AN50" i="62"/>
  <c r="AN49" i="62"/>
  <c r="AN48" i="62"/>
  <c r="AN47" i="62"/>
  <c r="AN46" i="62"/>
  <c r="AN45" i="62"/>
  <c r="AN44" i="62"/>
  <c r="AN43" i="62"/>
  <c r="AN42" i="62"/>
  <c r="AN41" i="62"/>
  <c r="AN40" i="62"/>
  <c r="AN39" i="62"/>
  <c r="AN38" i="62"/>
  <c r="AN37" i="62"/>
  <c r="AN36" i="62"/>
  <c r="AN35" i="62"/>
  <c r="AN34" i="62"/>
  <c r="AN33" i="62"/>
  <c r="AN32" i="62"/>
  <c r="AN31" i="62"/>
  <c r="AN30" i="62"/>
  <c r="AN29" i="62"/>
  <c r="AN28" i="62"/>
  <c r="AN27" i="62"/>
  <c r="AN26" i="62"/>
  <c r="AN25" i="62"/>
  <c r="AN24" i="62"/>
  <c r="AN23" i="62"/>
  <c r="AN22" i="62"/>
  <c r="AN21" i="62"/>
  <c r="AM195" i="62"/>
  <c r="AM194" i="62"/>
  <c r="AM193" i="62"/>
  <c r="AM192" i="62"/>
  <c r="AM191" i="62"/>
  <c r="AM190" i="62"/>
  <c r="AM189" i="62"/>
  <c r="AM188" i="62"/>
  <c r="AM187" i="62"/>
  <c r="AM186" i="62"/>
  <c r="AM185" i="62"/>
  <c r="AM184" i="62"/>
  <c r="AM183" i="62"/>
  <c r="AM182" i="62"/>
  <c r="AM181" i="62"/>
  <c r="AM180" i="62"/>
  <c r="AM179" i="62"/>
  <c r="AM178" i="62"/>
  <c r="AM177" i="62"/>
  <c r="AM176" i="62"/>
  <c r="AM175" i="62"/>
  <c r="AM174" i="62"/>
  <c r="AM173" i="62"/>
  <c r="AM172" i="62"/>
  <c r="AM171" i="62"/>
  <c r="AM170" i="62"/>
  <c r="AM169" i="62"/>
  <c r="AM168" i="62"/>
  <c r="AM167" i="62"/>
  <c r="AM166" i="62"/>
  <c r="AM165" i="62"/>
  <c r="AM164" i="62"/>
  <c r="AM163" i="62"/>
  <c r="AM162" i="62"/>
  <c r="AM161" i="62"/>
  <c r="AM160" i="62"/>
  <c r="AM159" i="62"/>
  <c r="AM158" i="62"/>
  <c r="AM157" i="62"/>
  <c r="AM156" i="62"/>
  <c r="AM155" i="62"/>
  <c r="AM154" i="62"/>
  <c r="AM153" i="62"/>
  <c r="AM152" i="62"/>
  <c r="AM151" i="62"/>
  <c r="AM150" i="62"/>
  <c r="AM149" i="62"/>
  <c r="AM148" i="62"/>
  <c r="AM147" i="62"/>
  <c r="AM146" i="62"/>
  <c r="AM145" i="62"/>
  <c r="AM144" i="62"/>
  <c r="AM143" i="62"/>
  <c r="AM142" i="62"/>
  <c r="AM141" i="62"/>
  <c r="AM140" i="62"/>
  <c r="AM139" i="62"/>
  <c r="AM138" i="62"/>
  <c r="AM137" i="62"/>
  <c r="AM136" i="62"/>
  <c r="AM135" i="62"/>
  <c r="AM134" i="62"/>
  <c r="AM133" i="62"/>
  <c r="AM132" i="62"/>
  <c r="AM131" i="62"/>
  <c r="AM130" i="62"/>
  <c r="AM129" i="62"/>
  <c r="AM128" i="62"/>
  <c r="AM127" i="62"/>
  <c r="AM126" i="62"/>
  <c r="AM125" i="62"/>
  <c r="AM124" i="62"/>
  <c r="AM123" i="62"/>
  <c r="AM122" i="62"/>
  <c r="AM121" i="62"/>
  <c r="AM120" i="62"/>
  <c r="AM119" i="62"/>
  <c r="AM118" i="62"/>
  <c r="AM117" i="62"/>
  <c r="AM116" i="62"/>
  <c r="AM115" i="62"/>
  <c r="AM114" i="62"/>
  <c r="AM113" i="62"/>
  <c r="AM112" i="62"/>
  <c r="AM111" i="62"/>
  <c r="AM110" i="62"/>
  <c r="AM109" i="62"/>
  <c r="AM108" i="62"/>
  <c r="AM107" i="62"/>
  <c r="AM106" i="62"/>
  <c r="AM105" i="62"/>
  <c r="AM104" i="62"/>
  <c r="AM103" i="62"/>
  <c r="AM102" i="62"/>
  <c r="AM101" i="62"/>
  <c r="AM100" i="62"/>
  <c r="AM99" i="62"/>
  <c r="AM98" i="62"/>
  <c r="AM97" i="62"/>
  <c r="AM96" i="62"/>
  <c r="AM95" i="62"/>
  <c r="AM94" i="62"/>
  <c r="AM93" i="62"/>
  <c r="AM92" i="62"/>
  <c r="AM91" i="62"/>
  <c r="AM90" i="62"/>
  <c r="AM89" i="62"/>
  <c r="AM88" i="62"/>
  <c r="AM87" i="62"/>
  <c r="AM86" i="62"/>
  <c r="AM85" i="62"/>
  <c r="AM84" i="62"/>
  <c r="AM83" i="62"/>
  <c r="AM82" i="62"/>
  <c r="AM81" i="62"/>
  <c r="AM80" i="62"/>
  <c r="AM79" i="62"/>
  <c r="AM78" i="62"/>
  <c r="AM77" i="62"/>
  <c r="AM76" i="62"/>
  <c r="AM75" i="62"/>
  <c r="AM74" i="62"/>
  <c r="AM73" i="62"/>
  <c r="AM72" i="62"/>
  <c r="AM71" i="62"/>
  <c r="AM70" i="62"/>
  <c r="AM69" i="62"/>
  <c r="AM68" i="62"/>
  <c r="AM67" i="62"/>
  <c r="AM66" i="62"/>
  <c r="AM65" i="62"/>
  <c r="AM64" i="62"/>
  <c r="AM63" i="62"/>
  <c r="AM62" i="62"/>
  <c r="AM61" i="62"/>
  <c r="AM60" i="62"/>
  <c r="AM59" i="62"/>
  <c r="AM58" i="62"/>
  <c r="AM57" i="62"/>
  <c r="AM56" i="62"/>
  <c r="AM55" i="62"/>
  <c r="AM54" i="62"/>
  <c r="AM53" i="62"/>
  <c r="AM52" i="62"/>
  <c r="AM51" i="62"/>
  <c r="AM50" i="62"/>
  <c r="AM49" i="62"/>
  <c r="AM48" i="62"/>
  <c r="AM47" i="62"/>
  <c r="AM46" i="62"/>
  <c r="AM45" i="62"/>
  <c r="AM44" i="62"/>
  <c r="AM43" i="62"/>
  <c r="AM42" i="62"/>
  <c r="AM41" i="62"/>
  <c r="AM40" i="62"/>
  <c r="AM39" i="62"/>
  <c r="AM38" i="62"/>
  <c r="AM37" i="62"/>
  <c r="AM36" i="62"/>
  <c r="AM35" i="62"/>
  <c r="AM34" i="62"/>
  <c r="AM33" i="62"/>
  <c r="AM32" i="62"/>
  <c r="AM31" i="62"/>
  <c r="AM30" i="62"/>
  <c r="AM29" i="62"/>
  <c r="AM28" i="62"/>
  <c r="AM27" i="62"/>
  <c r="AM26" i="62"/>
  <c r="AM25" i="62"/>
  <c r="AM24" i="62"/>
  <c r="AM23" i="62"/>
  <c r="AM22" i="62"/>
  <c r="AL192" i="62"/>
  <c r="AL188" i="62"/>
  <c r="AL187" i="62"/>
  <c r="AL186" i="62"/>
  <c r="AL181" i="62"/>
  <c r="AL180" i="62"/>
  <c r="AL177" i="62"/>
  <c r="AL176" i="62"/>
  <c r="AL175" i="62"/>
  <c r="AL174" i="62"/>
  <c r="AL169" i="62"/>
  <c r="AL168" i="62"/>
  <c r="AL165" i="62"/>
  <c r="AL164" i="62"/>
  <c r="AL163" i="62"/>
  <c r="AL162" i="62"/>
  <c r="AL157" i="62"/>
  <c r="AL156" i="62"/>
  <c r="AL153" i="62"/>
  <c r="AL152" i="62"/>
  <c r="AL151" i="62"/>
  <c r="AL150" i="62"/>
  <c r="AL145" i="62"/>
  <c r="AL144" i="62"/>
  <c r="AL141" i="62"/>
  <c r="AL140" i="62"/>
  <c r="AL139" i="62"/>
  <c r="AL138" i="62"/>
  <c r="AL133" i="62"/>
  <c r="AL132" i="62"/>
  <c r="AL129" i="62"/>
  <c r="AL128" i="62"/>
  <c r="AL127" i="62"/>
  <c r="AL126" i="62"/>
  <c r="AL121" i="62"/>
  <c r="AL120" i="62"/>
  <c r="AL117" i="62"/>
  <c r="AL116" i="62"/>
  <c r="AL115" i="62"/>
  <c r="AL114" i="62"/>
  <c r="AL109" i="62"/>
  <c r="AL108" i="62"/>
  <c r="AL106" i="62"/>
  <c r="AL105" i="62"/>
  <c r="AL104" i="62"/>
  <c r="AL103" i="62"/>
  <c r="AL102" i="62"/>
  <c r="AL97" i="62"/>
  <c r="AL96" i="62"/>
  <c r="AL93" i="62"/>
  <c r="AL92" i="62"/>
  <c r="AL91" i="62"/>
  <c r="AL90" i="62"/>
  <c r="AL85" i="62"/>
  <c r="AL84" i="62"/>
  <c r="AL81" i="62"/>
  <c r="AL80" i="62"/>
  <c r="AL79" i="62"/>
  <c r="AL78" i="62"/>
  <c r="AL73" i="62"/>
  <c r="AL72" i="62"/>
  <c r="AL69" i="62"/>
  <c r="AL68" i="62"/>
  <c r="AL67" i="62"/>
  <c r="AL66" i="62"/>
  <c r="AL61" i="62"/>
  <c r="AL60" i="62"/>
  <c r="AL58" i="62"/>
  <c r="AL57" i="62"/>
  <c r="AL56" i="62"/>
  <c r="AL55" i="62"/>
  <c r="AL54" i="62"/>
  <c r="AL49" i="62"/>
  <c r="AL48" i="62"/>
  <c r="AL46" i="62"/>
  <c r="AL45" i="62"/>
  <c r="AL44" i="62"/>
  <c r="AL43" i="62"/>
  <c r="AL42" i="62"/>
  <c r="AL37" i="62"/>
  <c r="AL36" i="62"/>
  <c r="AL34" i="62"/>
  <c r="AL33" i="62"/>
  <c r="AL32" i="62"/>
  <c r="AL31" i="62"/>
  <c r="AL30" i="62"/>
  <c r="AL25" i="62"/>
  <c r="AL24" i="62"/>
  <c r="AL22" i="62"/>
  <c r="AK195" i="62"/>
  <c r="AL195" i="62" s="1"/>
  <c r="AK194" i="62"/>
  <c r="AL194" i="62" s="1"/>
  <c r="AK193" i="62"/>
  <c r="AL193" i="62" s="1"/>
  <c r="AK192" i="62"/>
  <c r="AK191" i="62"/>
  <c r="AL191" i="62" s="1"/>
  <c r="AK190" i="62"/>
  <c r="AL190" i="62" s="1"/>
  <c r="AK189" i="62"/>
  <c r="AL189" i="62" s="1"/>
  <c r="AK188" i="62"/>
  <c r="AK187" i="62"/>
  <c r="AK186" i="62"/>
  <c r="AK185" i="62"/>
  <c r="AL185" i="62" s="1"/>
  <c r="AK184" i="62"/>
  <c r="AL184" i="62" s="1"/>
  <c r="AK183" i="62"/>
  <c r="AL183" i="62" s="1"/>
  <c r="AK182" i="62"/>
  <c r="AL182" i="62" s="1"/>
  <c r="AK181" i="62"/>
  <c r="AK180" i="62"/>
  <c r="AK179" i="62"/>
  <c r="AL179" i="62" s="1"/>
  <c r="AK178" i="62"/>
  <c r="AL178" i="62" s="1"/>
  <c r="AK177" i="62"/>
  <c r="AK176" i="62"/>
  <c r="AK175" i="62"/>
  <c r="AK174" i="62"/>
  <c r="AK173" i="62"/>
  <c r="AL173" i="62" s="1"/>
  <c r="AK172" i="62"/>
  <c r="AL172" i="62" s="1"/>
  <c r="AK171" i="62"/>
  <c r="AL171" i="62" s="1"/>
  <c r="AK170" i="62"/>
  <c r="AL170" i="62" s="1"/>
  <c r="AK169" i="62"/>
  <c r="AK168" i="62"/>
  <c r="AK167" i="62"/>
  <c r="AL167" i="62" s="1"/>
  <c r="AK166" i="62"/>
  <c r="AL166" i="62" s="1"/>
  <c r="AK165" i="62"/>
  <c r="AK164" i="62"/>
  <c r="AK163" i="62"/>
  <c r="AK162" i="62"/>
  <c r="AK161" i="62"/>
  <c r="AL161" i="62" s="1"/>
  <c r="AK160" i="62"/>
  <c r="AL160" i="62" s="1"/>
  <c r="AK159" i="62"/>
  <c r="AL159" i="62" s="1"/>
  <c r="AK158" i="62"/>
  <c r="AL158" i="62" s="1"/>
  <c r="AK157" i="62"/>
  <c r="AK156" i="62"/>
  <c r="AK155" i="62"/>
  <c r="AL155" i="62" s="1"/>
  <c r="AK154" i="62"/>
  <c r="AL154" i="62" s="1"/>
  <c r="AK153" i="62"/>
  <c r="AK152" i="62"/>
  <c r="AK151" i="62"/>
  <c r="AK150" i="62"/>
  <c r="AK149" i="62"/>
  <c r="AL149" i="62" s="1"/>
  <c r="AK148" i="62"/>
  <c r="AL148" i="62" s="1"/>
  <c r="AK147" i="62"/>
  <c r="AL147" i="62" s="1"/>
  <c r="AK146" i="62"/>
  <c r="AL146" i="62" s="1"/>
  <c r="AK145" i="62"/>
  <c r="AK144" i="62"/>
  <c r="AK143" i="62"/>
  <c r="AL143" i="62" s="1"/>
  <c r="AK142" i="62"/>
  <c r="AL142" i="62" s="1"/>
  <c r="AK141" i="62"/>
  <c r="AK140" i="62"/>
  <c r="AK139" i="62"/>
  <c r="AK138" i="62"/>
  <c r="AK137" i="62"/>
  <c r="AL137" i="62" s="1"/>
  <c r="AK136" i="62"/>
  <c r="AL136" i="62" s="1"/>
  <c r="AK135" i="62"/>
  <c r="AL135" i="62" s="1"/>
  <c r="AK134" i="62"/>
  <c r="AL134" i="62" s="1"/>
  <c r="AK133" i="62"/>
  <c r="AK132" i="62"/>
  <c r="AK131" i="62"/>
  <c r="AL131" i="62" s="1"/>
  <c r="AK130" i="62"/>
  <c r="AL130" i="62" s="1"/>
  <c r="AK129" i="62"/>
  <c r="AK128" i="62"/>
  <c r="AK127" i="62"/>
  <c r="AK126" i="62"/>
  <c r="AK125" i="62"/>
  <c r="AL125" i="62" s="1"/>
  <c r="AK124" i="62"/>
  <c r="AL124" i="62" s="1"/>
  <c r="AK123" i="62"/>
  <c r="AL123" i="62" s="1"/>
  <c r="AK122" i="62"/>
  <c r="AL122" i="62" s="1"/>
  <c r="AK121" i="62"/>
  <c r="AK120" i="62"/>
  <c r="AK119" i="62"/>
  <c r="AL119" i="62" s="1"/>
  <c r="AK118" i="62"/>
  <c r="AL118" i="62" s="1"/>
  <c r="AK117" i="62"/>
  <c r="AK116" i="62"/>
  <c r="AK115" i="62"/>
  <c r="AK114" i="62"/>
  <c r="AK113" i="62"/>
  <c r="AL113" i="62" s="1"/>
  <c r="AK112" i="62"/>
  <c r="AL112" i="62" s="1"/>
  <c r="AK111" i="62"/>
  <c r="AL111" i="62" s="1"/>
  <c r="AK110" i="62"/>
  <c r="AL110" i="62" s="1"/>
  <c r="AK109" i="62"/>
  <c r="AK108" i="62"/>
  <c r="AK107" i="62"/>
  <c r="AL107" i="62" s="1"/>
  <c r="AK106" i="62"/>
  <c r="AK105" i="62"/>
  <c r="AK104" i="62"/>
  <c r="AK103" i="62"/>
  <c r="AK102" i="62"/>
  <c r="AK101" i="62"/>
  <c r="AL101" i="62" s="1"/>
  <c r="AK100" i="62"/>
  <c r="AL100" i="62" s="1"/>
  <c r="AK99" i="62"/>
  <c r="AL99" i="62" s="1"/>
  <c r="AK98" i="62"/>
  <c r="AL98" i="62" s="1"/>
  <c r="AK97" i="62"/>
  <c r="AK96" i="62"/>
  <c r="AK95" i="62"/>
  <c r="AL95" i="62" s="1"/>
  <c r="AK94" i="62"/>
  <c r="AL94" i="62" s="1"/>
  <c r="AK93" i="62"/>
  <c r="AK92" i="62"/>
  <c r="AK91" i="62"/>
  <c r="AK90" i="62"/>
  <c r="AK89" i="62"/>
  <c r="AL89" i="62" s="1"/>
  <c r="AK88" i="62"/>
  <c r="AL88" i="62" s="1"/>
  <c r="AK87" i="62"/>
  <c r="AL87" i="62" s="1"/>
  <c r="AK86" i="62"/>
  <c r="AL86" i="62" s="1"/>
  <c r="AK85" i="62"/>
  <c r="AK84" i="62"/>
  <c r="AK83" i="62"/>
  <c r="AL83" i="62" s="1"/>
  <c r="AK82" i="62"/>
  <c r="AL82" i="62" s="1"/>
  <c r="AK81" i="62"/>
  <c r="AK80" i="62"/>
  <c r="AK79" i="62"/>
  <c r="AK78" i="62"/>
  <c r="AK77" i="62"/>
  <c r="AL77" i="62" s="1"/>
  <c r="AK76" i="62"/>
  <c r="AL76" i="62" s="1"/>
  <c r="AK75" i="62"/>
  <c r="AL75" i="62" s="1"/>
  <c r="AK74" i="62"/>
  <c r="AL74" i="62" s="1"/>
  <c r="AK73" i="62"/>
  <c r="AK72" i="62"/>
  <c r="AK71" i="62"/>
  <c r="AL71" i="62" s="1"/>
  <c r="AK70" i="62"/>
  <c r="AL70" i="62" s="1"/>
  <c r="AK69" i="62"/>
  <c r="AK68" i="62"/>
  <c r="AK67" i="62"/>
  <c r="AK66" i="62"/>
  <c r="AK65" i="62"/>
  <c r="AL65" i="62" s="1"/>
  <c r="AK64" i="62"/>
  <c r="AL64" i="62" s="1"/>
  <c r="AK63" i="62"/>
  <c r="AL63" i="62" s="1"/>
  <c r="AK62" i="62"/>
  <c r="AL62" i="62" s="1"/>
  <c r="AK61" i="62"/>
  <c r="AK60" i="62"/>
  <c r="AK59" i="62"/>
  <c r="AL59" i="62" s="1"/>
  <c r="AK58" i="62"/>
  <c r="AK57" i="62"/>
  <c r="AK56" i="62"/>
  <c r="AK55" i="62"/>
  <c r="AK54" i="62"/>
  <c r="AK53" i="62"/>
  <c r="AL53" i="62" s="1"/>
  <c r="AK52" i="62"/>
  <c r="AL52" i="62" s="1"/>
  <c r="AK51" i="62"/>
  <c r="AL51" i="62" s="1"/>
  <c r="AK50" i="62"/>
  <c r="AL50" i="62" s="1"/>
  <c r="AK49" i="62"/>
  <c r="AK48" i="62"/>
  <c r="AK47" i="62"/>
  <c r="AL47" i="62" s="1"/>
  <c r="AK46" i="62"/>
  <c r="AK45" i="62"/>
  <c r="AK44" i="62"/>
  <c r="AK43" i="62"/>
  <c r="AK42" i="62"/>
  <c r="AK41" i="62"/>
  <c r="AL41" i="62" s="1"/>
  <c r="AK40" i="62"/>
  <c r="AL40" i="62" s="1"/>
  <c r="AK39" i="62"/>
  <c r="AL39" i="62" s="1"/>
  <c r="AK38" i="62"/>
  <c r="AL38" i="62" s="1"/>
  <c r="AK37" i="62"/>
  <c r="AK36" i="62"/>
  <c r="AK35" i="62"/>
  <c r="AL35" i="62" s="1"/>
  <c r="AK34" i="62"/>
  <c r="AK33" i="62"/>
  <c r="AK32" i="62"/>
  <c r="AK31" i="62"/>
  <c r="AK30" i="62"/>
  <c r="AK29" i="62"/>
  <c r="AL29" i="62" s="1"/>
  <c r="AK28" i="62"/>
  <c r="AL28" i="62" s="1"/>
  <c r="AK27" i="62"/>
  <c r="AL27" i="62" s="1"/>
  <c r="AK26" i="62"/>
  <c r="AL26" i="62" s="1"/>
  <c r="AK25" i="62"/>
  <c r="AK24" i="62"/>
  <c r="AK23" i="62"/>
  <c r="AL23" i="62" s="1"/>
  <c r="AK22" i="62"/>
  <c r="Z188" i="62"/>
  <c r="Z176" i="62"/>
  <c r="Z164" i="62"/>
  <c r="Z152" i="62"/>
  <c r="Z140" i="62"/>
  <c r="Z128" i="62"/>
  <c r="Z116" i="62"/>
  <c r="Z104" i="62"/>
  <c r="Z92" i="62"/>
  <c r="Z80" i="62"/>
  <c r="Z68" i="62"/>
  <c r="Z56" i="62"/>
  <c r="Z44" i="62"/>
  <c r="Z32" i="62"/>
  <c r="X1" i="62"/>
  <c r="Z21" i="62" s="1"/>
  <c r="Y19" i="58"/>
  <c r="U1" i="58"/>
  <c r="U21" i="58"/>
  <c r="U21" i="59"/>
  <c r="U1" i="59"/>
  <c r="Z21" i="63"/>
  <c r="J12" i="88"/>
  <c r="L12" i="88" s="1"/>
  <c r="AD12" i="88" s="1"/>
  <c r="J10" i="88"/>
  <c r="L10" i="88" s="1"/>
  <c r="AD10" i="88" s="1"/>
  <c r="J9" i="88"/>
  <c r="L9" i="88" s="1"/>
  <c r="AD9" i="88" s="1"/>
  <c r="Y25" i="97"/>
  <c r="Z25" i="97" s="1"/>
  <c r="Y24" i="97"/>
  <c r="Y23" i="97"/>
  <c r="Y22" i="97"/>
  <c r="Y21" i="97"/>
  <c r="Y20" i="97"/>
  <c r="Z20" i="97" s="1"/>
  <c r="Y19" i="97"/>
  <c r="Y18" i="97"/>
  <c r="Y17" i="97"/>
  <c r="Y16" i="97"/>
  <c r="Y15" i="97"/>
  <c r="Y14" i="97"/>
  <c r="Z57" i="62" l="1"/>
  <c r="Z153" i="62"/>
  <c r="Z22" i="62"/>
  <c r="Z46" i="62"/>
  <c r="Z70" i="62"/>
  <c r="Z94" i="62"/>
  <c r="Z118" i="62"/>
  <c r="Z142" i="62"/>
  <c r="Z166" i="62"/>
  <c r="Z190" i="62"/>
  <c r="Z47" i="62"/>
  <c r="Z119" i="62"/>
  <c r="Z191" i="62"/>
  <c r="Z105" i="62"/>
  <c r="Z34" i="62"/>
  <c r="Z58" i="62"/>
  <c r="Z82" i="62"/>
  <c r="Z106" i="62"/>
  <c r="Z130" i="62"/>
  <c r="Z154" i="62"/>
  <c r="Z178" i="62"/>
  <c r="Z23" i="62"/>
  <c r="Z35" i="62"/>
  <c r="Z59" i="62"/>
  <c r="Z71" i="62"/>
  <c r="Z83" i="62"/>
  <c r="Z95" i="62"/>
  <c r="Z107" i="62"/>
  <c r="Z131" i="62"/>
  <c r="Z143" i="62"/>
  <c r="Z155" i="62"/>
  <c r="Z167" i="62"/>
  <c r="Z179" i="62"/>
  <c r="Z24" i="62"/>
  <c r="Z36" i="62"/>
  <c r="Z48" i="62"/>
  <c r="Z60" i="62"/>
  <c r="Z72" i="62"/>
  <c r="Z84" i="62"/>
  <c r="Z96" i="62"/>
  <c r="Z108" i="62"/>
  <c r="Z120" i="62"/>
  <c r="Z132" i="62"/>
  <c r="Z144" i="62"/>
  <c r="Z156" i="62"/>
  <c r="Z168" i="62"/>
  <c r="Z180" i="62"/>
  <c r="Z192" i="62"/>
  <c r="Z81" i="62"/>
  <c r="Z141" i="62"/>
  <c r="Z25" i="62"/>
  <c r="Z49" i="62"/>
  <c r="Z61" i="62"/>
  <c r="Z85" i="62"/>
  <c r="Z109" i="62"/>
  <c r="Z133" i="62"/>
  <c r="Z157" i="62"/>
  <c r="Z169" i="62"/>
  <c r="Z181" i="62"/>
  <c r="Z193" i="62"/>
  <c r="Z98" i="62"/>
  <c r="Z33" i="62"/>
  <c r="Z93" i="62"/>
  <c r="Z129" i="62"/>
  <c r="Z189" i="62"/>
  <c r="Z37" i="62"/>
  <c r="Z73" i="62"/>
  <c r="Z97" i="62"/>
  <c r="Z121" i="62"/>
  <c r="Z145" i="62"/>
  <c r="Z26" i="62"/>
  <c r="Z50" i="62"/>
  <c r="Z74" i="62"/>
  <c r="Z110" i="62"/>
  <c r="Z134" i="62"/>
  <c r="Z158" i="62"/>
  <c r="Z182" i="62"/>
  <c r="Z27" i="62"/>
  <c r="Z39" i="62"/>
  <c r="Z51" i="62"/>
  <c r="Z63" i="62"/>
  <c r="Z75" i="62"/>
  <c r="Z87" i="62"/>
  <c r="Z99" i="62"/>
  <c r="Z111" i="62"/>
  <c r="Z123" i="62"/>
  <c r="Z135" i="62"/>
  <c r="Z147" i="62"/>
  <c r="Z159" i="62"/>
  <c r="Z171" i="62"/>
  <c r="Z183" i="62"/>
  <c r="Z195" i="62"/>
  <c r="Z38" i="62"/>
  <c r="Z62" i="62"/>
  <c r="Z86" i="62"/>
  <c r="Z122" i="62"/>
  <c r="Z146" i="62"/>
  <c r="Z170" i="62"/>
  <c r="Z194" i="62"/>
  <c r="Z28" i="62"/>
  <c r="Z40" i="62"/>
  <c r="Z52" i="62"/>
  <c r="Z64" i="62"/>
  <c r="Z76" i="62"/>
  <c r="Z88" i="62"/>
  <c r="Z100" i="62"/>
  <c r="Z112" i="62"/>
  <c r="Z124" i="62"/>
  <c r="Z136" i="62"/>
  <c r="Z148" i="62"/>
  <c r="Z160" i="62"/>
  <c r="Z172" i="62"/>
  <c r="Z184" i="62"/>
  <c r="Z69" i="62"/>
  <c r="Z165" i="62"/>
  <c r="Z29" i="62"/>
  <c r="Z53" i="62"/>
  <c r="Z77" i="62"/>
  <c r="Z101" i="62"/>
  <c r="Z125" i="62"/>
  <c r="Z149" i="62"/>
  <c r="Z173" i="62"/>
  <c r="Z30" i="62"/>
  <c r="Z42" i="62"/>
  <c r="Z54" i="62"/>
  <c r="Z66" i="62"/>
  <c r="Z78" i="62"/>
  <c r="Z90" i="62"/>
  <c r="Z102" i="62"/>
  <c r="Z114" i="62"/>
  <c r="Z126" i="62"/>
  <c r="Z138" i="62"/>
  <c r="Z150" i="62"/>
  <c r="Z162" i="62"/>
  <c r="Z174" i="62"/>
  <c r="Z186" i="62"/>
  <c r="Z45" i="62"/>
  <c r="Z117" i="62"/>
  <c r="Z177" i="62"/>
  <c r="Z41" i="62"/>
  <c r="Z65" i="62"/>
  <c r="Z89" i="62"/>
  <c r="Z113" i="62"/>
  <c r="Z137" i="62"/>
  <c r="Z161" i="62"/>
  <c r="Z185" i="62"/>
  <c r="Z31" i="62"/>
  <c r="Z43" i="62"/>
  <c r="Z55" i="62"/>
  <c r="Z67" i="62"/>
  <c r="Z79" i="62"/>
  <c r="Z91" i="62"/>
  <c r="Z103" i="62"/>
  <c r="Z115" i="62"/>
  <c r="Z127" i="62"/>
  <c r="Z139" i="62"/>
  <c r="Z151" i="62"/>
  <c r="Z163" i="62"/>
  <c r="Z175" i="62"/>
  <c r="Z187" i="62"/>
  <c r="G23" i="74"/>
  <c r="F23" i="74"/>
  <c r="E21" i="74"/>
  <c r="D21" i="74"/>
  <c r="C21" i="74"/>
  <c r="B21" i="74"/>
  <c r="E20" i="74"/>
  <c r="D20" i="74"/>
  <c r="BL119" i="66" l="1"/>
  <c r="BL118" i="66"/>
  <c r="O118" i="66"/>
  <c r="N118" i="66"/>
  <c r="L118" i="66"/>
  <c r="BL117" i="66"/>
  <c r="O117" i="66"/>
  <c r="N117" i="66"/>
  <c r="L117" i="66"/>
  <c r="BL116" i="66"/>
  <c r="O116" i="66"/>
  <c r="N116" i="66"/>
  <c r="L116" i="66"/>
  <c r="BL115" i="66"/>
  <c r="O115" i="66"/>
  <c r="N115" i="66"/>
  <c r="L115" i="66"/>
  <c r="BL114" i="66"/>
  <c r="O114" i="66"/>
  <c r="N114" i="66"/>
  <c r="L114" i="66"/>
  <c r="BL113" i="66"/>
  <c r="O113" i="66"/>
  <c r="N113" i="66"/>
  <c r="L113" i="66"/>
  <c r="BL112" i="66"/>
  <c r="O112" i="66"/>
  <c r="N112" i="66"/>
  <c r="L112" i="66"/>
  <c r="BL111" i="66"/>
  <c r="O111" i="66"/>
  <c r="N111" i="66"/>
  <c r="L111" i="66"/>
  <c r="BL110" i="66"/>
  <c r="O110" i="66"/>
  <c r="N110" i="66"/>
  <c r="L110" i="66"/>
  <c r="BL109" i="66"/>
  <c r="O109" i="66"/>
  <c r="N109" i="66"/>
  <c r="L109" i="66"/>
  <c r="BL108" i="66"/>
  <c r="O108" i="66"/>
  <c r="N108" i="66"/>
  <c r="L108" i="66"/>
  <c r="BL107" i="66"/>
  <c r="O107" i="66"/>
  <c r="N107" i="66"/>
  <c r="L107" i="66"/>
  <c r="BL106" i="66"/>
  <c r="O106" i="66"/>
  <c r="N106" i="66"/>
  <c r="L106" i="66"/>
  <c r="BL105" i="66"/>
  <c r="O105" i="66"/>
  <c r="N105" i="66"/>
  <c r="L105" i="66"/>
  <c r="BL104" i="66"/>
  <c r="O104" i="66"/>
  <c r="N104" i="66"/>
  <c r="L104" i="66"/>
  <c r="BL103" i="66"/>
  <c r="O103" i="66"/>
  <c r="N103" i="66"/>
  <c r="L103" i="66"/>
  <c r="BL102" i="66"/>
  <c r="O102" i="66"/>
  <c r="N102" i="66"/>
  <c r="L102" i="66"/>
  <c r="BL101" i="66"/>
  <c r="O101" i="66"/>
  <c r="N101" i="66"/>
  <c r="L101" i="66"/>
  <c r="BL100" i="66"/>
  <c r="O100" i="66"/>
  <c r="N100" i="66"/>
  <c r="L100" i="66"/>
  <c r="BL99" i="66"/>
  <c r="O99" i="66"/>
  <c r="N99" i="66"/>
  <c r="L99" i="66"/>
  <c r="BL98" i="66"/>
  <c r="O98" i="66"/>
  <c r="N98" i="66"/>
  <c r="L98" i="66"/>
  <c r="BL97" i="66"/>
  <c r="O97" i="66"/>
  <c r="N97" i="66"/>
  <c r="L97" i="66"/>
  <c r="BL96" i="66"/>
  <c r="O96" i="66"/>
  <c r="N96" i="66"/>
  <c r="L96" i="66"/>
  <c r="BL95" i="66"/>
  <c r="O95" i="66"/>
  <c r="N95" i="66"/>
  <c r="L95" i="66"/>
  <c r="BL94" i="66"/>
  <c r="O94" i="66"/>
  <c r="N94" i="66"/>
  <c r="L94" i="66"/>
  <c r="BL93" i="66"/>
  <c r="O93" i="66"/>
  <c r="N93" i="66"/>
  <c r="L93" i="66"/>
  <c r="BL92" i="66"/>
  <c r="O92" i="66"/>
  <c r="N92" i="66"/>
  <c r="L92" i="66"/>
  <c r="BL91" i="66"/>
  <c r="O91" i="66"/>
  <c r="N91" i="66"/>
  <c r="L91" i="66"/>
  <c r="BL90" i="66"/>
  <c r="O90" i="66"/>
  <c r="N90" i="66"/>
  <c r="L90" i="66"/>
  <c r="BL89" i="66"/>
  <c r="O89" i="66"/>
  <c r="N89" i="66"/>
  <c r="L89" i="66"/>
  <c r="BL88" i="66"/>
  <c r="O88" i="66"/>
  <c r="N88" i="66"/>
  <c r="L88" i="66"/>
  <c r="BL87" i="66"/>
  <c r="O87" i="66"/>
  <c r="N87" i="66"/>
  <c r="L87" i="66"/>
  <c r="BL86" i="66"/>
  <c r="O86" i="66"/>
  <c r="N86" i="66"/>
  <c r="L86" i="66"/>
  <c r="BL85" i="66"/>
  <c r="O85" i="66"/>
  <c r="N85" i="66"/>
  <c r="L85" i="66"/>
  <c r="BL84" i="66"/>
  <c r="O84" i="66"/>
  <c r="N84" i="66"/>
  <c r="L84" i="66"/>
  <c r="BL83" i="66"/>
  <c r="O83" i="66"/>
  <c r="N83" i="66"/>
  <c r="L83" i="66"/>
  <c r="BL82" i="66"/>
  <c r="O82" i="66"/>
  <c r="N82" i="66"/>
  <c r="L82" i="66"/>
  <c r="BL81" i="66"/>
  <c r="O81" i="66"/>
  <c r="N81" i="66"/>
  <c r="L81" i="66"/>
  <c r="BL80" i="66"/>
  <c r="O80" i="66"/>
  <c r="B14" i="66" s="1"/>
  <c r="N80" i="66"/>
  <c r="L80" i="66"/>
  <c r="BL79" i="66"/>
  <c r="O79" i="66"/>
  <c r="N79" i="66"/>
  <c r="L79" i="66"/>
  <c r="BL78" i="66"/>
  <c r="O78" i="66"/>
  <c r="N78" i="66"/>
  <c r="L78" i="66"/>
  <c r="BL77" i="66"/>
  <c r="O77" i="66"/>
  <c r="N77" i="66"/>
  <c r="L77" i="66"/>
  <c r="BL76" i="66"/>
  <c r="O76" i="66"/>
  <c r="N76" i="66"/>
  <c r="L76" i="66"/>
  <c r="BL75" i="66"/>
  <c r="O75" i="66"/>
  <c r="N75" i="66"/>
  <c r="L75" i="66"/>
  <c r="BL74" i="66"/>
  <c r="O74" i="66"/>
  <c r="N74" i="66"/>
  <c r="L74" i="66"/>
  <c r="BL73" i="66"/>
  <c r="O73" i="66"/>
  <c r="B13" i="66" s="1"/>
  <c r="N73" i="66"/>
  <c r="L73" i="66"/>
  <c r="BL72" i="66"/>
  <c r="O72" i="66"/>
  <c r="N72" i="66"/>
  <c r="L72" i="66"/>
  <c r="BL71" i="66"/>
  <c r="O71" i="66"/>
  <c r="N71" i="66"/>
  <c r="L71" i="66"/>
  <c r="BL70" i="66"/>
  <c r="O70" i="66"/>
  <c r="N70" i="66"/>
  <c r="L70" i="66"/>
  <c r="BL69" i="66"/>
  <c r="O69" i="66"/>
  <c r="N69" i="66"/>
  <c r="L69" i="66"/>
  <c r="BL68" i="66"/>
  <c r="O68" i="66"/>
  <c r="N68" i="66"/>
  <c r="L68" i="66"/>
  <c r="BL67" i="66"/>
  <c r="O67" i="66"/>
  <c r="N67" i="66"/>
  <c r="L67" i="66"/>
  <c r="BL66" i="66"/>
  <c r="O66" i="66"/>
  <c r="N66" i="66"/>
  <c r="L66" i="66"/>
  <c r="BL65" i="66"/>
  <c r="O65" i="66"/>
  <c r="N65" i="66"/>
  <c r="L65" i="66"/>
  <c r="BL64" i="66"/>
  <c r="O64" i="66"/>
  <c r="N64" i="66"/>
  <c r="L64" i="66"/>
  <c r="BL63" i="66"/>
  <c r="O63" i="66"/>
  <c r="N63" i="66"/>
  <c r="L63" i="66"/>
  <c r="BL62" i="66"/>
  <c r="O62" i="66"/>
  <c r="N62" i="66"/>
  <c r="L62" i="66"/>
  <c r="BL61" i="66"/>
  <c r="O61" i="66"/>
  <c r="N61" i="66"/>
  <c r="L61" i="66"/>
  <c r="BL60" i="66"/>
  <c r="O60" i="66"/>
  <c r="N60" i="66"/>
  <c r="L60" i="66"/>
  <c r="BL59" i="66"/>
  <c r="O59" i="66"/>
  <c r="N59" i="66"/>
  <c r="L59" i="66"/>
  <c r="BL58" i="66"/>
  <c r="O58" i="66"/>
  <c r="N58" i="66"/>
  <c r="L58" i="66"/>
  <c r="BL57" i="66"/>
  <c r="O57" i="66"/>
  <c r="N57" i="66"/>
  <c r="L57" i="66"/>
  <c r="BL56" i="66"/>
  <c r="O56" i="66"/>
  <c r="N56" i="66"/>
  <c r="L56" i="66"/>
  <c r="BL55" i="66"/>
  <c r="O55" i="66"/>
  <c r="N55" i="66"/>
  <c r="L55" i="66"/>
  <c r="BL54" i="66"/>
  <c r="O54" i="66"/>
  <c r="N54" i="66"/>
  <c r="L54" i="66"/>
  <c r="BL53" i="66"/>
  <c r="O53" i="66"/>
  <c r="N53" i="66"/>
  <c r="L53" i="66"/>
  <c r="BL52" i="66"/>
  <c r="O52" i="66"/>
  <c r="N52" i="66"/>
  <c r="L52" i="66"/>
  <c r="BL51" i="66"/>
  <c r="O51" i="66"/>
  <c r="N51" i="66"/>
  <c r="L51" i="66"/>
  <c r="BL50" i="66"/>
  <c r="O50" i="66"/>
  <c r="N50" i="66"/>
  <c r="L50" i="66"/>
  <c r="BL49" i="66"/>
  <c r="O49" i="66"/>
  <c r="N49" i="66"/>
  <c r="L49" i="66"/>
  <c r="BL48" i="66"/>
  <c r="O48" i="66"/>
  <c r="N48" i="66"/>
  <c r="L48" i="66"/>
  <c r="BL47" i="66"/>
  <c r="O47" i="66"/>
  <c r="N47" i="66"/>
  <c r="L47" i="66"/>
  <c r="BL46" i="66"/>
  <c r="O46" i="66"/>
  <c r="N46" i="66"/>
  <c r="L46" i="66"/>
  <c r="BL45" i="66"/>
  <c r="O45" i="66"/>
  <c r="N45" i="66"/>
  <c r="L45" i="66"/>
  <c r="BL44" i="66"/>
  <c r="O44" i="66"/>
  <c r="N44" i="66"/>
  <c r="L44" i="66"/>
  <c r="BL43" i="66"/>
  <c r="O43" i="66"/>
  <c r="N43" i="66"/>
  <c r="L43" i="66"/>
  <c r="BL42" i="66"/>
  <c r="O42" i="66"/>
  <c r="N42" i="66"/>
  <c r="L42" i="66"/>
  <c r="BL41" i="66"/>
  <c r="O41" i="66"/>
  <c r="N41" i="66"/>
  <c r="L41" i="66"/>
  <c r="BL40" i="66"/>
  <c r="O40" i="66"/>
  <c r="B12" i="66" s="1"/>
  <c r="N40" i="66"/>
  <c r="L40" i="66"/>
  <c r="BL39" i="66"/>
  <c r="O39" i="66"/>
  <c r="N39" i="66"/>
  <c r="L39" i="66"/>
  <c r="BL38" i="66"/>
  <c r="O38" i="66"/>
  <c r="N38" i="66"/>
  <c r="L38" i="66"/>
  <c r="BL37" i="66"/>
  <c r="O37" i="66"/>
  <c r="N37" i="66"/>
  <c r="L37" i="66"/>
  <c r="BL36" i="66"/>
  <c r="O36" i="66"/>
  <c r="N36" i="66"/>
  <c r="L36" i="66"/>
  <c r="BL35" i="66"/>
  <c r="O35" i="66"/>
  <c r="N35" i="66"/>
  <c r="L35" i="66"/>
  <c r="BL34" i="66"/>
  <c r="O34" i="66"/>
  <c r="N34" i="66"/>
  <c r="L34" i="66"/>
  <c r="BL33" i="66"/>
  <c r="O33" i="66"/>
  <c r="N33" i="66"/>
  <c r="L33" i="66"/>
  <c r="BL32" i="66"/>
  <c r="O32" i="66"/>
  <c r="N32" i="66"/>
  <c r="L32" i="66"/>
  <c r="BL31" i="66"/>
  <c r="O31" i="66"/>
  <c r="N31" i="66"/>
  <c r="L31" i="66"/>
  <c r="BL30" i="66"/>
  <c r="O30" i="66"/>
  <c r="N30" i="66"/>
  <c r="L30" i="66"/>
  <c r="BL29" i="66"/>
  <c r="O29" i="66"/>
  <c r="N29" i="66"/>
  <c r="L29" i="66"/>
  <c r="BL28" i="66"/>
  <c r="O28" i="66"/>
  <c r="N28" i="66"/>
  <c r="L28" i="66"/>
  <c r="BL27" i="66"/>
  <c r="O27" i="66"/>
  <c r="N27" i="66"/>
  <c r="L27" i="66"/>
  <c r="BL26" i="66"/>
  <c r="O26" i="66"/>
  <c r="N26" i="66"/>
  <c r="L26" i="66"/>
  <c r="BL25" i="66"/>
  <c r="O25" i="66"/>
  <c r="B10" i="66" s="1"/>
  <c r="N25" i="66"/>
  <c r="L25" i="66"/>
  <c r="BL24" i="66"/>
  <c r="O24" i="66"/>
  <c r="N24" i="66"/>
  <c r="L24" i="66"/>
  <c r="BL23" i="66"/>
  <c r="O23" i="66"/>
  <c r="B9" i="66" s="1"/>
  <c r="N23" i="66"/>
  <c r="L23" i="66"/>
  <c r="BL22" i="66"/>
  <c r="O22" i="66"/>
  <c r="N22" i="66"/>
  <c r="L22" i="66"/>
  <c r="AH226" i="61"/>
  <c r="AI226" i="61" s="1"/>
  <c r="AH224" i="61"/>
  <c r="AI224" i="61" s="1"/>
  <c r="AH223" i="61"/>
  <c r="AI223" i="61" s="1"/>
  <c r="AH209" i="61"/>
  <c r="AI209" i="61" s="1"/>
  <c r="AH163" i="61"/>
  <c r="AI163" i="61" s="1"/>
  <c r="AH162" i="61"/>
  <c r="AI162" i="61" s="1"/>
  <c r="AH161" i="61"/>
  <c r="AI161" i="61" s="1"/>
  <c r="AH160" i="61"/>
  <c r="AI160" i="61" s="1"/>
  <c r="AH88" i="61"/>
  <c r="AI88" i="61" s="1"/>
  <c r="AH202" i="61"/>
  <c r="AI202" i="61" s="1"/>
  <c r="AH229" i="61"/>
  <c r="AI229" i="61" s="1"/>
  <c r="AH228" i="61"/>
  <c r="AI228" i="61" s="1"/>
  <c r="AH227" i="61"/>
  <c r="AI227" i="61" s="1"/>
  <c r="AH225" i="61"/>
  <c r="AI225" i="61" s="1"/>
  <c r="AH222" i="61"/>
  <c r="AI222" i="61" s="1"/>
  <c r="AH221" i="61"/>
  <c r="AI221" i="61" s="1"/>
  <c r="AH220" i="61"/>
  <c r="AI220" i="61" s="1"/>
  <c r="AH219" i="61"/>
  <c r="AI219" i="61" s="1"/>
  <c r="AH218" i="61"/>
  <c r="AI218" i="61" s="1"/>
  <c r="AH217" i="61"/>
  <c r="AI217" i="61" s="1"/>
  <c r="AH216" i="61"/>
  <c r="AI216" i="61" s="1"/>
  <c r="AH215" i="61"/>
  <c r="AI215" i="61" s="1"/>
  <c r="AH214" i="61"/>
  <c r="AI214" i="61" s="1"/>
  <c r="AH213" i="61"/>
  <c r="AI213" i="61" s="1"/>
  <c r="AH212" i="61"/>
  <c r="AI212" i="61" s="1"/>
  <c r="AH211" i="61"/>
  <c r="AI211" i="61" s="1"/>
  <c r="AH210" i="61"/>
  <c r="AI210" i="61" s="1"/>
  <c r="AH208" i="61"/>
  <c r="AI208" i="61" s="1"/>
  <c r="AH207" i="61"/>
  <c r="AI207" i="61" s="1"/>
  <c r="AH206" i="61"/>
  <c r="AI206" i="61" s="1"/>
  <c r="AH205" i="61"/>
  <c r="AI205" i="61" s="1"/>
  <c r="AH204" i="61"/>
  <c r="AI204" i="61" s="1"/>
  <c r="AH203" i="61"/>
  <c r="AI203" i="61" s="1"/>
  <c r="AH201" i="61"/>
  <c r="AI201" i="61" s="1"/>
  <c r="AH200" i="61"/>
  <c r="AI200" i="61" s="1"/>
  <c r="AH199" i="61"/>
  <c r="AI199" i="61" s="1"/>
  <c r="AH198" i="61"/>
  <c r="AI198" i="61" s="1"/>
  <c r="AH197" i="61"/>
  <c r="AI197" i="61" s="1"/>
  <c r="AH196" i="61"/>
  <c r="AI196" i="61" s="1"/>
  <c r="AH195" i="61"/>
  <c r="AI195" i="61" s="1"/>
  <c r="AH194" i="61"/>
  <c r="AI194" i="61" s="1"/>
  <c r="AH193" i="61"/>
  <c r="AI193" i="61" s="1"/>
  <c r="AH192" i="61"/>
  <c r="AI192" i="61" s="1"/>
  <c r="AH191" i="61"/>
  <c r="AI191" i="61" s="1"/>
  <c r="AH190" i="61"/>
  <c r="AI190" i="61" s="1"/>
  <c r="AH189" i="61"/>
  <c r="AI189" i="61" s="1"/>
  <c r="AH188" i="61"/>
  <c r="AI188" i="61" s="1"/>
  <c r="AH187" i="61"/>
  <c r="AI187" i="61" s="1"/>
  <c r="AH186" i="61"/>
  <c r="AI186" i="61" s="1"/>
  <c r="AH185" i="61"/>
  <c r="AI185" i="61" s="1"/>
  <c r="AH184" i="61"/>
  <c r="AI184" i="61" s="1"/>
  <c r="AH183" i="61"/>
  <c r="AI183" i="61" s="1"/>
  <c r="AH182" i="61"/>
  <c r="AI182" i="61" s="1"/>
  <c r="AH181" i="61"/>
  <c r="AI181" i="61" s="1"/>
  <c r="AH180" i="61"/>
  <c r="AI180" i="61" s="1"/>
  <c r="AH179" i="61"/>
  <c r="AI179" i="61" s="1"/>
  <c r="AH178" i="61"/>
  <c r="AI178" i="61" s="1"/>
  <c r="AH177" i="61"/>
  <c r="AI177" i="61" s="1"/>
  <c r="AH176" i="61"/>
  <c r="AI176" i="61" s="1"/>
  <c r="AH175" i="61"/>
  <c r="AI175" i="61" s="1"/>
  <c r="AH174" i="61"/>
  <c r="AI174" i="61" s="1"/>
  <c r="AH173" i="61"/>
  <c r="AI173" i="61" s="1"/>
  <c r="AH172" i="61"/>
  <c r="AI172" i="61" s="1"/>
  <c r="AH171" i="61"/>
  <c r="AI171" i="61" s="1"/>
  <c r="AH170" i="61"/>
  <c r="AI170" i="61" s="1"/>
  <c r="AH169" i="61"/>
  <c r="AI169" i="61" s="1"/>
  <c r="AH168" i="61"/>
  <c r="AI168" i="61" s="1"/>
  <c r="AH167" i="61"/>
  <c r="AI167" i="61" s="1"/>
  <c r="AH166" i="61"/>
  <c r="AI166" i="61" s="1"/>
  <c r="AH165" i="61"/>
  <c r="AI165" i="61" s="1"/>
  <c r="AH164" i="61"/>
  <c r="AI164" i="61" s="1"/>
  <c r="AH159" i="61"/>
  <c r="AI159" i="61" s="1"/>
  <c r="AH158" i="61"/>
  <c r="AI158" i="61" s="1"/>
  <c r="AH157" i="61"/>
  <c r="AI157" i="61" s="1"/>
  <c r="AH156" i="61"/>
  <c r="AI156" i="61" s="1"/>
  <c r="AH155" i="61"/>
  <c r="AI155" i="61" s="1"/>
  <c r="AH154" i="61"/>
  <c r="AI154" i="61" s="1"/>
  <c r="AH153" i="61"/>
  <c r="AI153" i="61" s="1"/>
  <c r="AH152" i="61"/>
  <c r="AI152" i="61" s="1"/>
  <c r="AH151" i="61"/>
  <c r="AI151" i="61" s="1"/>
  <c r="AH150" i="61"/>
  <c r="AI150" i="61" s="1"/>
  <c r="AH149" i="61"/>
  <c r="AI149" i="61" s="1"/>
  <c r="AH148" i="61"/>
  <c r="AI148" i="61" s="1"/>
  <c r="AH147" i="61"/>
  <c r="AI147" i="61" s="1"/>
  <c r="AH146" i="61"/>
  <c r="AI146" i="61" s="1"/>
  <c r="AH145" i="61"/>
  <c r="AI145" i="61" s="1"/>
  <c r="AH144" i="61"/>
  <c r="AI144" i="61" s="1"/>
  <c r="AH143" i="61"/>
  <c r="AI143" i="61" s="1"/>
  <c r="AH142" i="61"/>
  <c r="AI142" i="61" s="1"/>
  <c r="AH141" i="61"/>
  <c r="AI141" i="61" s="1"/>
  <c r="AH140" i="61"/>
  <c r="AI140" i="61" s="1"/>
  <c r="AH139" i="61"/>
  <c r="AI139" i="61" s="1"/>
  <c r="AH138" i="61"/>
  <c r="AI138" i="61" s="1"/>
  <c r="AH137" i="61"/>
  <c r="AI137" i="61" s="1"/>
  <c r="AH136" i="61"/>
  <c r="AI136" i="61" s="1"/>
  <c r="AH135" i="61"/>
  <c r="AI135" i="61" s="1"/>
  <c r="AH134" i="61"/>
  <c r="AI134" i="61" s="1"/>
  <c r="AH133" i="61"/>
  <c r="AI133" i="61" s="1"/>
  <c r="AH132" i="61"/>
  <c r="AI132" i="61" s="1"/>
  <c r="AH131" i="61"/>
  <c r="AI131" i="61" s="1"/>
  <c r="AH130" i="61"/>
  <c r="AI130" i="61" s="1"/>
  <c r="AH129" i="61"/>
  <c r="AI129" i="61" s="1"/>
  <c r="AH128" i="61"/>
  <c r="AI128" i="61" s="1"/>
  <c r="AH127" i="61"/>
  <c r="AI127" i="61" s="1"/>
  <c r="AH126" i="61"/>
  <c r="AI126" i="61" s="1"/>
  <c r="AH125" i="61"/>
  <c r="AI125" i="61" s="1"/>
  <c r="AH124" i="61"/>
  <c r="AI124" i="61" s="1"/>
  <c r="AH123" i="61"/>
  <c r="AI123" i="61" s="1"/>
  <c r="AH122" i="61"/>
  <c r="AI122" i="61" s="1"/>
  <c r="AH121" i="61"/>
  <c r="AI121" i="61" s="1"/>
  <c r="AH120" i="61"/>
  <c r="AI120" i="61" s="1"/>
  <c r="AH119" i="61"/>
  <c r="AI119" i="61" s="1"/>
  <c r="AH118" i="61"/>
  <c r="AI118" i="61" s="1"/>
  <c r="AH117" i="61"/>
  <c r="AI117" i="61" s="1"/>
  <c r="AH116" i="61"/>
  <c r="AI116" i="61" s="1"/>
  <c r="AH115" i="61"/>
  <c r="AI115" i="61" s="1"/>
  <c r="AH114" i="61"/>
  <c r="AI114" i="61" s="1"/>
  <c r="AH113" i="61"/>
  <c r="AI113" i="61" s="1"/>
  <c r="AH112" i="61"/>
  <c r="AI112" i="61" s="1"/>
  <c r="AH111" i="61"/>
  <c r="AI111" i="61" s="1"/>
  <c r="AH110" i="61"/>
  <c r="AI110" i="61" s="1"/>
  <c r="AH109" i="61"/>
  <c r="AI109" i="61" s="1"/>
  <c r="AH108" i="61"/>
  <c r="AI108" i="61" s="1"/>
  <c r="AH107" i="61"/>
  <c r="AI107" i="61" s="1"/>
  <c r="AH106" i="61"/>
  <c r="AI106" i="61" s="1"/>
  <c r="AH105" i="61"/>
  <c r="AI105" i="61" s="1"/>
  <c r="AH104" i="61"/>
  <c r="AI104" i="61" s="1"/>
  <c r="AH103" i="61"/>
  <c r="AI103" i="61" s="1"/>
  <c r="AH102" i="61"/>
  <c r="AI102" i="61" s="1"/>
  <c r="AH101" i="61"/>
  <c r="AI101" i="61" s="1"/>
  <c r="AH100" i="61"/>
  <c r="AI100" i="61" s="1"/>
  <c r="AH99" i="61"/>
  <c r="AI99" i="61" s="1"/>
  <c r="AH98" i="61"/>
  <c r="AI98" i="61" s="1"/>
  <c r="AH97" i="61"/>
  <c r="AI97" i="61" s="1"/>
  <c r="AH96" i="61"/>
  <c r="AI96" i="61" s="1"/>
  <c r="AH95" i="61"/>
  <c r="AI95" i="61" s="1"/>
  <c r="AH94" i="61"/>
  <c r="AI94" i="61" s="1"/>
  <c r="AH93" i="61"/>
  <c r="AI93" i="61" s="1"/>
  <c r="AH92" i="61"/>
  <c r="AI92" i="61" s="1"/>
  <c r="AH91" i="61"/>
  <c r="AI91" i="61" s="1"/>
  <c r="AH90" i="61"/>
  <c r="AI90" i="61" s="1"/>
  <c r="AH89" i="61"/>
  <c r="AI89" i="61" s="1"/>
  <c r="AH87" i="61"/>
  <c r="AI87" i="61" s="1"/>
  <c r="AH86" i="61"/>
  <c r="AI86" i="61" s="1"/>
  <c r="AH85" i="61"/>
  <c r="AI85" i="61" s="1"/>
  <c r="AH84" i="61"/>
  <c r="AI84" i="61" s="1"/>
  <c r="AH83" i="61"/>
  <c r="AI83" i="61" s="1"/>
  <c r="AH82" i="61"/>
  <c r="AI82" i="61" s="1"/>
  <c r="AH81" i="61"/>
  <c r="AI81" i="61" s="1"/>
  <c r="AH80" i="61"/>
  <c r="AI80" i="61" s="1"/>
  <c r="AH79" i="61"/>
  <c r="AI79" i="61" s="1"/>
  <c r="AH78" i="61"/>
  <c r="AI78" i="61" s="1"/>
  <c r="AH77" i="61"/>
  <c r="AI77" i="61" s="1"/>
  <c r="AH76" i="61"/>
  <c r="AI76" i="61" s="1"/>
  <c r="AH75" i="61"/>
  <c r="AI75" i="61" s="1"/>
  <c r="AH74" i="61"/>
  <c r="AI74" i="61" s="1"/>
  <c r="AH73" i="61"/>
  <c r="AI73" i="61" s="1"/>
  <c r="AH72" i="61"/>
  <c r="AI72" i="61" s="1"/>
  <c r="AH71" i="61"/>
  <c r="AI71" i="61" s="1"/>
  <c r="AH70" i="61"/>
  <c r="AI70" i="61" s="1"/>
  <c r="AH69" i="61"/>
  <c r="AI69" i="61" s="1"/>
  <c r="AH68" i="61"/>
  <c r="AI68" i="61" s="1"/>
  <c r="AH67" i="61"/>
  <c r="AI67" i="61" s="1"/>
  <c r="AH66" i="61"/>
  <c r="AI66" i="61" s="1"/>
  <c r="AH65" i="61"/>
  <c r="AI65" i="61" s="1"/>
  <c r="AH64" i="61"/>
  <c r="AI64" i="61" s="1"/>
  <c r="AH63" i="61"/>
  <c r="AI63" i="61" s="1"/>
  <c r="AH62" i="61"/>
  <c r="AI62" i="61" s="1"/>
  <c r="AH61" i="61"/>
  <c r="AI61" i="61" s="1"/>
  <c r="AH60" i="61"/>
  <c r="AI60" i="61" s="1"/>
  <c r="AH59" i="61"/>
  <c r="AI59" i="61" s="1"/>
  <c r="AH58" i="61"/>
  <c r="AI58" i="61" s="1"/>
  <c r="AH57" i="61"/>
  <c r="AI57" i="61" s="1"/>
  <c r="AH56" i="61"/>
  <c r="AI56" i="61" s="1"/>
  <c r="AH55" i="61"/>
  <c r="AI55" i="61" s="1"/>
  <c r="AH54" i="61"/>
  <c r="AI54" i="61" s="1"/>
  <c r="AH53" i="61"/>
  <c r="AI53" i="61" s="1"/>
  <c r="AH52" i="61"/>
  <c r="AI52" i="61" s="1"/>
  <c r="AH51" i="61"/>
  <c r="AI51" i="61" s="1"/>
  <c r="AH50" i="61"/>
  <c r="AI50" i="61" s="1"/>
  <c r="AH49" i="61"/>
  <c r="AI49" i="61" s="1"/>
  <c r="AH48" i="61"/>
  <c r="AI48" i="61" s="1"/>
  <c r="AH47" i="61"/>
  <c r="AI47" i="61" s="1"/>
  <c r="AH46" i="61"/>
  <c r="AI46" i="61" s="1"/>
  <c r="AH45" i="61"/>
  <c r="AI45" i="61" s="1"/>
  <c r="AH44" i="61"/>
  <c r="AI44" i="61" s="1"/>
  <c r="AH43" i="61"/>
  <c r="AI43" i="61" s="1"/>
  <c r="AH42" i="61"/>
  <c r="AI42" i="61" s="1"/>
  <c r="AH41" i="61"/>
  <c r="AI41" i="61" s="1"/>
  <c r="AH40" i="61"/>
  <c r="AI40" i="61" s="1"/>
  <c r="AH39" i="61"/>
  <c r="AI39" i="61" s="1"/>
  <c r="AH38" i="61"/>
  <c r="AI38" i="61" s="1"/>
  <c r="AH37" i="61"/>
  <c r="AI37" i="61" s="1"/>
  <c r="AH36" i="61"/>
  <c r="AI36" i="61" s="1"/>
  <c r="AH35" i="61"/>
  <c r="AI35" i="61" s="1"/>
  <c r="AH34" i="61"/>
  <c r="AI34" i="61" s="1"/>
  <c r="AH33" i="61"/>
  <c r="AI33" i="61" s="1"/>
  <c r="AH32" i="61"/>
  <c r="AI32" i="61" s="1"/>
  <c r="AH31" i="61"/>
  <c r="AI31" i="61" s="1"/>
  <c r="AH30" i="61"/>
  <c r="AI30" i="61" s="1"/>
  <c r="AH29" i="61"/>
  <c r="AI29" i="61" s="1"/>
  <c r="AH28" i="61"/>
  <c r="AI28" i="61" s="1"/>
  <c r="AH27" i="61"/>
  <c r="AI27" i="61" s="1"/>
  <c r="AH26" i="61"/>
  <c r="AI26" i="61" s="1"/>
  <c r="AH25" i="61"/>
  <c r="AI25" i="61" s="1"/>
  <c r="AH24" i="61"/>
  <c r="AI24" i="61" s="1"/>
  <c r="AH23" i="61"/>
  <c r="AI23" i="61" s="1"/>
  <c r="AH22" i="61"/>
  <c r="AI22" i="61" s="1"/>
  <c r="AH21" i="61"/>
  <c r="AI21" i="61" s="1"/>
  <c r="AH20" i="61"/>
  <c r="AI20" i="61" s="1"/>
  <c r="AH19" i="61"/>
  <c r="E16" i="98"/>
  <c r="J9" i="98"/>
  <c r="G17" i="98" s="1"/>
  <c r="I7" i="98"/>
  <c r="K7" i="98" s="1"/>
  <c r="F5" i="98"/>
  <c r="C5" i="98"/>
  <c r="F22" i="74"/>
  <c r="N9" i="64"/>
  <c r="I9" i="64"/>
  <c r="M9" i="64" s="1"/>
  <c r="N17" i="61"/>
  <c r="B11" i="66" l="1"/>
  <c r="B8" i="66"/>
  <c r="O20" i="66"/>
  <c r="AH17" i="61"/>
  <c r="AI19" i="61"/>
  <c r="AI17" i="61" s="1"/>
  <c r="I5" i="98"/>
  <c r="K5" i="98"/>
  <c r="H14" i="98"/>
  <c r="H15" i="98" l="1"/>
  <c r="H18" i="98" s="1"/>
  <c r="E14" i="98" l="1"/>
  <c r="K6" i="98"/>
  <c r="K9" i="98"/>
  <c r="G14" i="98"/>
  <c r="F14" i="98"/>
  <c r="K8" i="98"/>
  <c r="E15" i="98" l="1"/>
  <c r="E18" i="98" s="1"/>
  <c r="F15" i="98"/>
  <c r="F18" i="98" s="1"/>
  <c r="G15" i="98"/>
  <c r="G18" i="98" s="1"/>
  <c r="K10" i="98"/>
  <c r="N19" i="62" l="1"/>
  <c r="S24" i="97"/>
  <c r="Z24" i="97" s="1"/>
  <c r="S23" i="97"/>
  <c r="Z23" i="97" s="1"/>
  <c r="S22" i="97"/>
  <c r="Z22" i="97" s="1"/>
  <c r="S21" i="97"/>
  <c r="Z21" i="97" s="1"/>
  <c r="S19" i="97"/>
  <c r="Z19" i="97" s="1"/>
  <c r="S18" i="97"/>
  <c r="Z18" i="97" s="1"/>
  <c r="S17" i="97"/>
  <c r="Z17" i="97" s="1"/>
  <c r="O17" i="97"/>
  <c r="L17" i="97"/>
  <c r="S16" i="97"/>
  <c r="Z16" i="97" s="1"/>
  <c r="O16" i="97"/>
  <c r="L16" i="97"/>
  <c r="S15" i="97"/>
  <c r="Z15" i="97" s="1"/>
  <c r="O15" i="97"/>
  <c r="L15" i="97"/>
  <c r="S14" i="97"/>
  <c r="Z14" i="97" s="1"/>
  <c r="AO390" i="58"/>
  <c r="AP390" i="58" s="1"/>
  <c r="AO389" i="58"/>
  <c r="AP389" i="58" s="1"/>
  <c r="AO388" i="58"/>
  <c r="AP388" i="58" s="1"/>
  <c r="AO387" i="58"/>
  <c r="AP387" i="58" s="1"/>
  <c r="AO386" i="58"/>
  <c r="AP386" i="58" s="1"/>
  <c r="AO385" i="58"/>
  <c r="AP385" i="58" s="1"/>
  <c r="AO384" i="58"/>
  <c r="AP384" i="58" s="1"/>
  <c r="AO383" i="58"/>
  <c r="AP383" i="58" s="1"/>
  <c r="AO382" i="58"/>
  <c r="AP382" i="58" s="1"/>
  <c r="AO381" i="58"/>
  <c r="AP381" i="58" s="1"/>
  <c r="AO380" i="58"/>
  <c r="AP380" i="58" s="1"/>
  <c r="AO379" i="58"/>
  <c r="AP379" i="58" s="1"/>
  <c r="AO378" i="58"/>
  <c r="AP378" i="58" s="1"/>
  <c r="AO377" i="58"/>
  <c r="AP377" i="58" s="1"/>
  <c r="AO376" i="58"/>
  <c r="AP376" i="58" s="1"/>
  <c r="AO375" i="58"/>
  <c r="AP375" i="58" s="1"/>
  <c r="AO374" i="58"/>
  <c r="AP374" i="58" s="1"/>
  <c r="AO373" i="58"/>
  <c r="AP373" i="58" s="1"/>
  <c r="AO372" i="58"/>
  <c r="AP372" i="58" s="1"/>
  <c r="AO371" i="58"/>
  <c r="AP371" i="58" s="1"/>
  <c r="AO370" i="58"/>
  <c r="AP370" i="58" s="1"/>
  <c r="AO369" i="58"/>
  <c r="AP369" i="58" s="1"/>
  <c r="AO368" i="58"/>
  <c r="AP368" i="58" s="1"/>
  <c r="AO367" i="58"/>
  <c r="AP367" i="58" s="1"/>
  <c r="AO366" i="58"/>
  <c r="AP366" i="58" s="1"/>
  <c r="AO365" i="58"/>
  <c r="AP365" i="58" s="1"/>
  <c r="AO364" i="58"/>
  <c r="AP364" i="58" s="1"/>
  <c r="AO363" i="58"/>
  <c r="AP363" i="58" s="1"/>
  <c r="AO362" i="58"/>
  <c r="AP362" i="58" s="1"/>
  <c r="AO361" i="58"/>
  <c r="AP361" i="58" s="1"/>
  <c r="AO360" i="58"/>
  <c r="AP360" i="58" s="1"/>
  <c r="AO359" i="58"/>
  <c r="AP359" i="58" s="1"/>
  <c r="AO358" i="58"/>
  <c r="AP358" i="58" s="1"/>
  <c r="AO357" i="58"/>
  <c r="AP357" i="58" s="1"/>
  <c r="AO356" i="58"/>
  <c r="AP356" i="58" s="1"/>
  <c r="AO355" i="58"/>
  <c r="AP355" i="58" s="1"/>
  <c r="AO354" i="58"/>
  <c r="AP354" i="58" s="1"/>
  <c r="AO353" i="58"/>
  <c r="AP353" i="58" s="1"/>
  <c r="AO352" i="58"/>
  <c r="AP352" i="58" s="1"/>
  <c r="AO351" i="58"/>
  <c r="AP351" i="58" s="1"/>
  <c r="AO350" i="58"/>
  <c r="AP350" i="58" s="1"/>
  <c r="AO349" i="58"/>
  <c r="AP349" i="58" s="1"/>
  <c r="AO348" i="58"/>
  <c r="AP348" i="58" s="1"/>
  <c r="AO347" i="58"/>
  <c r="AP347" i="58" s="1"/>
  <c r="AO346" i="58"/>
  <c r="AP346" i="58" s="1"/>
  <c r="AO345" i="58"/>
  <c r="AP345" i="58" s="1"/>
  <c r="AO344" i="58"/>
  <c r="AP344" i="58" s="1"/>
  <c r="AO343" i="58"/>
  <c r="AP343" i="58" s="1"/>
  <c r="AO342" i="58"/>
  <c r="AP342" i="58" s="1"/>
  <c r="AO341" i="58"/>
  <c r="AP341" i="58" s="1"/>
  <c r="AO340" i="58"/>
  <c r="AP340" i="58" s="1"/>
  <c r="AO339" i="58"/>
  <c r="AP339" i="58" s="1"/>
  <c r="AO338" i="58"/>
  <c r="AP338" i="58" s="1"/>
  <c r="AO337" i="58"/>
  <c r="AP337" i="58" s="1"/>
  <c r="AO336" i="58"/>
  <c r="AP336" i="58" s="1"/>
  <c r="AO335" i="58"/>
  <c r="AP335" i="58" s="1"/>
  <c r="AO334" i="58"/>
  <c r="AP334" i="58" s="1"/>
  <c r="AO333" i="58"/>
  <c r="AP333" i="58" s="1"/>
  <c r="AO332" i="58"/>
  <c r="AP332" i="58" s="1"/>
  <c r="AO331" i="58"/>
  <c r="AP331" i="58" s="1"/>
  <c r="AO330" i="58"/>
  <c r="AP330" i="58" s="1"/>
  <c r="AO329" i="58"/>
  <c r="AP329" i="58" s="1"/>
  <c r="AO328" i="58"/>
  <c r="AP328" i="58" s="1"/>
  <c r="AO327" i="58"/>
  <c r="AP327" i="58" s="1"/>
  <c r="AO326" i="58"/>
  <c r="AP326" i="58" s="1"/>
  <c r="AO325" i="58"/>
  <c r="AP325" i="58" s="1"/>
  <c r="AO324" i="58"/>
  <c r="AP324" i="58" s="1"/>
  <c r="AO323" i="58"/>
  <c r="AP323" i="58" s="1"/>
  <c r="AO322" i="58"/>
  <c r="AP322" i="58" s="1"/>
  <c r="AO321" i="58"/>
  <c r="AP321" i="58" s="1"/>
  <c r="AO320" i="58"/>
  <c r="AP320" i="58" s="1"/>
  <c r="AO319" i="58"/>
  <c r="AP319" i="58" s="1"/>
  <c r="AO318" i="58"/>
  <c r="AP318" i="58" s="1"/>
  <c r="AO317" i="58"/>
  <c r="AP317" i="58" s="1"/>
  <c r="AO316" i="58"/>
  <c r="AP316" i="58" s="1"/>
  <c r="AO315" i="58"/>
  <c r="AP315" i="58" s="1"/>
  <c r="AO314" i="58"/>
  <c r="AP314" i="58" s="1"/>
  <c r="AO313" i="58"/>
  <c r="AP313" i="58" s="1"/>
  <c r="AO312" i="58"/>
  <c r="AP312" i="58" s="1"/>
  <c r="AO311" i="58"/>
  <c r="AP311" i="58" s="1"/>
  <c r="AO310" i="58"/>
  <c r="AP310" i="58" s="1"/>
  <c r="AO309" i="58"/>
  <c r="AP309" i="58" s="1"/>
  <c r="AO308" i="58"/>
  <c r="AP308" i="58" s="1"/>
  <c r="AO307" i="58"/>
  <c r="AP307" i="58" s="1"/>
  <c r="AO306" i="58"/>
  <c r="AP306" i="58" s="1"/>
  <c r="AO305" i="58"/>
  <c r="AP305" i="58" s="1"/>
  <c r="AO304" i="58"/>
  <c r="AP304" i="58" s="1"/>
  <c r="AO303" i="58"/>
  <c r="AP303" i="58" s="1"/>
  <c r="AO302" i="58"/>
  <c r="AP302" i="58" s="1"/>
  <c r="AO301" i="58"/>
  <c r="AP301" i="58" s="1"/>
  <c r="AO300" i="58"/>
  <c r="AP300" i="58" s="1"/>
  <c r="AO299" i="58"/>
  <c r="AP299" i="58" s="1"/>
  <c r="AO298" i="58"/>
  <c r="AP298" i="58" s="1"/>
  <c r="AO297" i="58"/>
  <c r="AP297" i="58" s="1"/>
  <c r="AO296" i="58"/>
  <c r="AP296" i="58" s="1"/>
  <c r="AO295" i="58"/>
  <c r="AP295" i="58" s="1"/>
  <c r="AO294" i="58"/>
  <c r="AP294" i="58" s="1"/>
  <c r="AO293" i="58"/>
  <c r="AP293" i="58" s="1"/>
  <c r="AO292" i="58"/>
  <c r="AP292" i="58" s="1"/>
  <c r="AO291" i="58"/>
  <c r="AP291" i="58" s="1"/>
  <c r="AO290" i="58"/>
  <c r="AP290" i="58" s="1"/>
  <c r="AO289" i="58"/>
  <c r="AP289" i="58" s="1"/>
  <c r="AO288" i="58"/>
  <c r="AP288" i="58" s="1"/>
  <c r="AO287" i="58"/>
  <c r="AP287" i="58" s="1"/>
  <c r="AO286" i="58"/>
  <c r="AP286" i="58" s="1"/>
  <c r="AO285" i="58"/>
  <c r="AP285" i="58" s="1"/>
  <c r="AO284" i="58"/>
  <c r="AP284" i="58" s="1"/>
  <c r="AO283" i="58"/>
  <c r="AP283" i="58" s="1"/>
  <c r="AO282" i="58"/>
  <c r="AP282" i="58" s="1"/>
  <c r="AO281" i="58"/>
  <c r="AP281" i="58" s="1"/>
  <c r="AO280" i="58"/>
  <c r="AP280" i="58" s="1"/>
  <c r="AO279" i="58"/>
  <c r="AP279" i="58" s="1"/>
  <c r="AO278" i="58"/>
  <c r="AP278" i="58" s="1"/>
  <c r="AO277" i="58"/>
  <c r="AP277" i="58" s="1"/>
  <c r="AO276" i="58"/>
  <c r="AP276" i="58" s="1"/>
  <c r="AO275" i="58"/>
  <c r="AP275" i="58" s="1"/>
  <c r="AO274" i="58"/>
  <c r="AP274" i="58" s="1"/>
  <c r="AO273" i="58"/>
  <c r="AP273" i="58" s="1"/>
  <c r="AO272" i="58"/>
  <c r="AP272" i="58" s="1"/>
  <c r="AO271" i="58"/>
  <c r="AP271" i="58" s="1"/>
  <c r="AO270" i="58"/>
  <c r="AP270" i="58" s="1"/>
  <c r="AO269" i="58"/>
  <c r="AP269" i="58" s="1"/>
  <c r="AO268" i="58"/>
  <c r="AP268" i="58" s="1"/>
  <c r="AO267" i="58"/>
  <c r="AP267" i="58" s="1"/>
  <c r="AO266" i="58"/>
  <c r="AP266" i="58" s="1"/>
  <c r="AO265" i="58"/>
  <c r="AP265" i="58" s="1"/>
  <c r="AO264" i="58"/>
  <c r="AP264" i="58" s="1"/>
  <c r="AO263" i="58"/>
  <c r="AP263" i="58" s="1"/>
  <c r="AO262" i="58"/>
  <c r="AP262" i="58" s="1"/>
  <c r="AO261" i="58"/>
  <c r="AP261" i="58" s="1"/>
  <c r="AO260" i="58"/>
  <c r="AP260" i="58" s="1"/>
  <c r="AO259" i="58"/>
  <c r="AP259" i="58" s="1"/>
  <c r="AO258" i="58"/>
  <c r="AP258" i="58" s="1"/>
  <c r="AO257" i="58"/>
  <c r="AP257" i="58" s="1"/>
  <c r="AO256" i="58"/>
  <c r="AP256" i="58" s="1"/>
  <c r="AO255" i="58"/>
  <c r="AP255" i="58" s="1"/>
  <c r="AO254" i="58"/>
  <c r="AP254" i="58" s="1"/>
  <c r="AO253" i="58"/>
  <c r="AP253" i="58" s="1"/>
  <c r="AO252" i="58"/>
  <c r="AP252" i="58" s="1"/>
  <c r="AO251" i="58"/>
  <c r="AP251" i="58" s="1"/>
  <c r="AO250" i="58"/>
  <c r="AP250" i="58" s="1"/>
  <c r="AO249" i="58"/>
  <c r="AP249" i="58" s="1"/>
  <c r="AO248" i="58"/>
  <c r="AP248" i="58" s="1"/>
  <c r="AO247" i="58"/>
  <c r="AP247" i="58" s="1"/>
  <c r="AO246" i="58"/>
  <c r="AP246" i="58" s="1"/>
  <c r="AO245" i="58"/>
  <c r="AP245" i="58" s="1"/>
  <c r="AO244" i="58"/>
  <c r="AP244" i="58" s="1"/>
  <c r="AO243" i="58"/>
  <c r="AP243" i="58" s="1"/>
  <c r="AO242" i="58"/>
  <c r="AP242" i="58" s="1"/>
  <c r="AO241" i="58"/>
  <c r="AP241" i="58" s="1"/>
  <c r="AO240" i="58"/>
  <c r="AP240" i="58" s="1"/>
  <c r="AO239" i="58"/>
  <c r="AP239" i="58" s="1"/>
  <c r="AO238" i="58"/>
  <c r="AP238" i="58" s="1"/>
  <c r="AO237" i="58"/>
  <c r="AP237" i="58" s="1"/>
  <c r="AO236" i="58"/>
  <c r="AP236" i="58" s="1"/>
  <c r="AO235" i="58"/>
  <c r="AP235" i="58" s="1"/>
  <c r="AO234" i="58"/>
  <c r="AP234" i="58" s="1"/>
  <c r="AO233" i="58"/>
  <c r="AP233" i="58" s="1"/>
  <c r="AO232" i="58"/>
  <c r="AP232" i="58" s="1"/>
  <c r="AO231" i="58"/>
  <c r="AP231" i="58" s="1"/>
  <c r="AO230" i="58"/>
  <c r="AP230" i="58" s="1"/>
  <c r="AO229" i="58"/>
  <c r="AP229" i="58" s="1"/>
  <c r="AO228" i="58"/>
  <c r="AP228" i="58" s="1"/>
  <c r="AO227" i="58"/>
  <c r="AP227" i="58" s="1"/>
  <c r="AO226" i="58"/>
  <c r="AP226" i="58" s="1"/>
  <c r="AO225" i="58"/>
  <c r="AP225" i="58" s="1"/>
  <c r="AO224" i="58"/>
  <c r="AP224" i="58" s="1"/>
  <c r="AO223" i="58"/>
  <c r="AP223" i="58" s="1"/>
  <c r="AO222" i="58"/>
  <c r="AP222" i="58" s="1"/>
  <c r="AO221" i="58"/>
  <c r="AP221" i="58" s="1"/>
  <c r="AO220" i="58"/>
  <c r="AP220" i="58" s="1"/>
  <c r="AO219" i="58"/>
  <c r="AP219" i="58" s="1"/>
  <c r="AO218" i="58"/>
  <c r="AP218" i="58" s="1"/>
  <c r="AO217" i="58"/>
  <c r="AP217" i="58" s="1"/>
  <c r="AO216" i="58"/>
  <c r="AP216" i="58" s="1"/>
  <c r="AO215" i="58"/>
  <c r="AP215" i="58" s="1"/>
  <c r="AO214" i="58"/>
  <c r="AP214" i="58" s="1"/>
  <c r="AO213" i="58"/>
  <c r="AP213" i="58" s="1"/>
  <c r="AO212" i="58"/>
  <c r="AP212" i="58" s="1"/>
  <c r="AO211" i="58"/>
  <c r="AP211" i="58" s="1"/>
  <c r="AO210" i="58"/>
  <c r="AP210" i="58" s="1"/>
  <c r="AO209" i="58"/>
  <c r="AP209" i="58" s="1"/>
  <c r="AO208" i="58"/>
  <c r="AP208" i="58" s="1"/>
  <c r="AO207" i="58"/>
  <c r="AP207" i="58" s="1"/>
  <c r="AO206" i="58"/>
  <c r="AP206" i="58" s="1"/>
  <c r="AO205" i="58"/>
  <c r="AP205" i="58" s="1"/>
  <c r="AO204" i="58"/>
  <c r="AP204" i="58" s="1"/>
  <c r="AO203" i="58"/>
  <c r="AP203" i="58" s="1"/>
  <c r="AO202" i="58"/>
  <c r="AP202" i="58" s="1"/>
  <c r="AO201" i="58"/>
  <c r="AP201" i="58" s="1"/>
  <c r="AO200" i="58"/>
  <c r="AP200" i="58" s="1"/>
  <c r="AO199" i="58"/>
  <c r="AP199" i="58" s="1"/>
  <c r="AO198" i="58"/>
  <c r="AP198" i="58" s="1"/>
  <c r="AO197" i="58"/>
  <c r="AP197" i="58" s="1"/>
  <c r="AO196" i="58"/>
  <c r="AP196" i="58" s="1"/>
  <c r="AO195" i="58"/>
  <c r="AP195" i="58" s="1"/>
  <c r="AO194" i="58"/>
  <c r="AP194" i="58" s="1"/>
  <c r="AO193" i="58"/>
  <c r="AP193" i="58" s="1"/>
  <c r="AO192" i="58"/>
  <c r="AP192" i="58" s="1"/>
  <c r="AO191" i="58"/>
  <c r="AP191" i="58" s="1"/>
  <c r="AO190" i="58"/>
  <c r="AP190" i="58" s="1"/>
  <c r="AO189" i="58"/>
  <c r="AP189" i="58" s="1"/>
  <c r="AO188" i="58"/>
  <c r="AP188" i="58" s="1"/>
  <c r="AO187" i="58"/>
  <c r="AP187" i="58" s="1"/>
  <c r="AO186" i="58"/>
  <c r="AP186" i="58" s="1"/>
  <c r="AO185" i="58"/>
  <c r="AP185" i="58" s="1"/>
  <c r="AO184" i="58"/>
  <c r="AP184" i="58" s="1"/>
  <c r="AO183" i="58"/>
  <c r="AP183" i="58" s="1"/>
  <c r="AO182" i="58"/>
  <c r="AP182" i="58" s="1"/>
  <c r="AO181" i="58"/>
  <c r="AP181" i="58" s="1"/>
  <c r="AO180" i="58"/>
  <c r="AP180" i="58" s="1"/>
  <c r="AO179" i="58"/>
  <c r="AP179" i="58" s="1"/>
  <c r="AO178" i="58"/>
  <c r="AP178" i="58" s="1"/>
  <c r="AO177" i="58"/>
  <c r="AP177" i="58" s="1"/>
  <c r="AO176" i="58"/>
  <c r="AP176" i="58" s="1"/>
  <c r="AO175" i="58"/>
  <c r="AP175" i="58" s="1"/>
  <c r="AO174" i="58"/>
  <c r="AP174" i="58" s="1"/>
  <c r="AO173" i="58"/>
  <c r="AP173" i="58" s="1"/>
  <c r="AO172" i="58"/>
  <c r="AP172" i="58" s="1"/>
  <c r="AO171" i="58"/>
  <c r="AP171" i="58" s="1"/>
  <c r="AO170" i="58"/>
  <c r="AP170" i="58" s="1"/>
  <c r="AO169" i="58"/>
  <c r="AP169" i="58" s="1"/>
  <c r="AO168" i="58"/>
  <c r="AP168" i="58" s="1"/>
  <c r="AO167" i="58"/>
  <c r="AP167" i="58" s="1"/>
  <c r="AO166" i="58"/>
  <c r="AP166" i="58" s="1"/>
  <c r="AO165" i="58"/>
  <c r="AP165" i="58" s="1"/>
  <c r="AO164" i="58"/>
  <c r="AP164" i="58" s="1"/>
  <c r="AO163" i="58"/>
  <c r="AP163" i="58" s="1"/>
  <c r="AO162" i="58"/>
  <c r="AP162" i="58" s="1"/>
  <c r="AO161" i="58"/>
  <c r="AP161" i="58" s="1"/>
  <c r="AO160" i="58"/>
  <c r="AP160" i="58" s="1"/>
  <c r="AO159" i="58"/>
  <c r="AP159" i="58" s="1"/>
  <c r="AO158" i="58"/>
  <c r="AP158" i="58" s="1"/>
  <c r="AO157" i="58"/>
  <c r="AP157" i="58" s="1"/>
  <c r="AO156" i="58"/>
  <c r="AP156" i="58" s="1"/>
  <c r="AO155" i="58"/>
  <c r="AP155" i="58" s="1"/>
  <c r="AO154" i="58"/>
  <c r="AP154" i="58" s="1"/>
  <c r="AO153" i="58"/>
  <c r="AP153" i="58" s="1"/>
  <c r="AO152" i="58"/>
  <c r="AP152" i="58" s="1"/>
  <c r="AO151" i="58"/>
  <c r="AP151" i="58" s="1"/>
  <c r="AO150" i="58"/>
  <c r="AP150" i="58" s="1"/>
  <c r="AO149" i="58"/>
  <c r="AP149" i="58" s="1"/>
  <c r="AO148" i="58"/>
  <c r="AP148" i="58" s="1"/>
  <c r="AO147" i="58"/>
  <c r="AP147" i="58" s="1"/>
  <c r="AO146" i="58"/>
  <c r="AP146" i="58" s="1"/>
  <c r="AO145" i="58"/>
  <c r="AP145" i="58" s="1"/>
  <c r="AO144" i="58"/>
  <c r="AP144" i="58" s="1"/>
  <c r="AO143" i="58"/>
  <c r="AP143" i="58" s="1"/>
  <c r="AO142" i="58"/>
  <c r="AP142" i="58" s="1"/>
  <c r="AO141" i="58"/>
  <c r="AP141" i="58" s="1"/>
  <c r="AO140" i="58"/>
  <c r="AP140" i="58" s="1"/>
  <c r="AO139" i="58"/>
  <c r="AP139" i="58" s="1"/>
  <c r="AO138" i="58"/>
  <c r="AP138" i="58" s="1"/>
  <c r="AO137" i="58"/>
  <c r="AP137" i="58" s="1"/>
  <c r="AO136" i="58"/>
  <c r="AP136" i="58" s="1"/>
  <c r="AO135" i="58"/>
  <c r="AP135" i="58" s="1"/>
  <c r="AO134" i="58"/>
  <c r="AP134" i="58" s="1"/>
  <c r="AO133" i="58"/>
  <c r="AP133" i="58" s="1"/>
  <c r="AO132" i="58"/>
  <c r="AP132" i="58" s="1"/>
  <c r="AO131" i="58"/>
  <c r="AP131" i="58" s="1"/>
  <c r="AO130" i="58"/>
  <c r="AP130" i="58" s="1"/>
  <c r="AO129" i="58"/>
  <c r="AP129" i="58" s="1"/>
  <c r="AO128" i="58"/>
  <c r="AP128" i="58" s="1"/>
  <c r="AO127" i="58"/>
  <c r="AP127" i="58" s="1"/>
  <c r="AO126" i="58"/>
  <c r="AP126" i="58" s="1"/>
  <c r="AO125" i="58"/>
  <c r="AP125" i="58" s="1"/>
  <c r="AO124" i="58"/>
  <c r="AP124" i="58" s="1"/>
  <c r="AO123" i="58"/>
  <c r="AP123" i="58" s="1"/>
  <c r="AO122" i="58"/>
  <c r="AP122" i="58" s="1"/>
  <c r="AO121" i="58"/>
  <c r="AP121" i="58" s="1"/>
  <c r="AO120" i="58"/>
  <c r="AP120" i="58" s="1"/>
  <c r="AO119" i="58"/>
  <c r="AP119" i="58" s="1"/>
  <c r="AO118" i="58"/>
  <c r="AP118" i="58" s="1"/>
  <c r="AO117" i="58"/>
  <c r="AP117" i="58" s="1"/>
  <c r="AO116" i="58"/>
  <c r="AP116" i="58" s="1"/>
  <c r="AO115" i="58"/>
  <c r="AP115" i="58" s="1"/>
  <c r="AO114" i="58"/>
  <c r="AP114" i="58" s="1"/>
  <c r="AO113" i="58"/>
  <c r="AP113" i="58" s="1"/>
  <c r="AO112" i="58"/>
  <c r="AP112" i="58" s="1"/>
  <c r="AO111" i="58"/>
  <c r="AP111" i="58" s="1"/>
  <c r="AO110" i="58"/>
  <c r="AP110" i="58" s="1"/>
  <c r="AO109" i="58"/>
  <c r="AP109" i="58" s="1"/>
  <c r="AO108" i="58"/>
  <c r="AP108" i="58" s="1"/>
  <c r="AO107" i="58"/>
  <c r="AP107" i="58" s="1"/>
  <c r="AO106" i="58"/>
  <c r="AP106" i="58" s="1"/>
  <c r="AO105" i="58"/>
  <c r="AP105" i="58" s="1"/>
  <c r="AO104" i="58"/>
  <c r="AP104" i="58" s="1"/>
  <c r="AO103" i="58"/>
  <c r="AP103" i="58" s="1"/>
  <c r="AO102" i="58"/>
  <c r="AP102" i="58" s="1"/>
  <c r="AO101" i="58"/>
  <c r="AP101" i="58" s="1"/>
  <c r="AO100" i="58"/>
  <c r="AP100" i="58" s="1"/>
  <c r="AO99" i="58"/>
  <c r="AP99" i="58" s="1"/>
  <c r="AO98" i="58"/>
  <c r="AP98" i="58" s="1"/>
  <c r="AO97" i="58"/>
  <c r="AP97" i="58" s="1"/>
  <c r="AO96" i="58"/>
  <c r="AP96" i="58" s="1"/>
  <c r="AO95" i="58"/>
  <c r="AP95" i="58" s="1"/>
  <c r="AO94" i="58"/>
  <c r="AP94" i="58" s="1"/>
  <c r="AO93" i="58"/>
  <c r="AP93" i="58" s="1"/>
  <c r="AO92" i="58"/>
  <c r="AP92" i="58" s="1"/>
  <c r="AO91" i="58"/>
  <c r="AP91" i="58" s="1"/>
  <c r="AO90" i="58"/>
  <c r="AP90" i="58" s="1"/>
  <c r="AO89" i="58"/>
  <c r="AP89" i="58" s="1"/>
  <c r="AO88" i="58"/>
  <c r="AP88" i="58" s="1"/>
  <c r="AO87" i="58"/>
  <c r="AP87" i="58" s="1"/>
  <c r="AO86" i="58"/>
  <c r="AP86" i="58" s="1"/>
  <c r="AO85" i="58"/>
  <c r="AP85" i="58" s="1"/>
  <c r="AO84" i="58"/>
  <c r="AP84" i="58" s="1"/>
  <c r="AO83" i="58"/>
  <c r="AP83" i="58" s="1"/>
  <c r="AO82" i="58"/>
  <c r="AP82" i="58" s="1"/>
  <c r="AO81" i="58"/>
  <c r="AP81" i="58" s="1"/>
  <c r="AO80" i="58"/>
  <c r="AP80" i="58" s="1"/>
  <c r="AO79" i="58"/>
  <c r="AP79" i="58" s="1"/>
  <c r="AO78" i="58"/>
  <c r="AP78" i="58" s="1"/>
  <c r="AO77" i="58"/>
  <c r="AP77" i="58" s="1"/>
  <c r="AO76" i="58"/>
  <c r="AP76" i="58" s="1"/>
  <c r="AO75" i="58"/>
  <c r="AP75" i="58" s="1"/>
  <c r="AO74" i="58"/>
  <c r="AP74" i="58" s="1"/>
  <c r="AO73" i="58"/>
  <c r="AP73" i="58" s="1"/>
  <c r="AO72" i="58"/>
  <c r="AP72" i="58" s="1"/>
  <c r="AO71" i="58"/>
  <c r="AP71" i="58" s="1"/>
  <c r="AO70" i="58"/>
  <c r="AP70" i="58" s="1"/>
  <c r="AO69" i="58"/>
  <c r="AP69" i="58" s="1"/>
  <c r="AO68" i="58"/>
  <c r="AP68" i="58" s="1"/>
  <c r="AO67" i="58"/>
  <c r="AP67" i="58" s="1"/>
  <c r="AO66" i="58"/>
  <c r="AP66" i="58" s="1"/>
  <c r="AO65" i="58"/>
  <c r="AP65" i="58" s="1"/>
  <c r="AO64" i="58"/>
  <c r="AP64" i="58" s="1"/>
  <c r="AO63" i="58"/>
  <c r="AP63" i="58" s="1"/>
  <c r="AO62" i="58"/>
  <c r="AP62" i="58" s="1"/>
  <c r="AO61" i="58"/>
  <c r="AP61" i="58" s="1"/>
  <c r="AO60" i="58"/>
  <c r="AP60" i="58" s="1"/>
  <c r="AO59" i="58"/>
  <c r="AP59" i="58" s="1"/>
  <c r="AO58" i="58"/>
  <c r="AP58" i="58" s="1"/>
  <c r="AO57" i="58"/>
  <c r="AP57" i="58" s="1"/>
  <c r="AO56" i="58"/>
  <c r="AP56" i="58" s="1"/>
  <c r="AO55" i="58"/>
  <c r="AP55" i="58" s="1"/>
  <c r="AO54" i="58"/>
  <c r="AP54" i="58" s="1"/>
  <c r="AO53" i="58"/>
  <c r="AP53" i="58" s="1"/>
  <c r="AO52" i="58"/>
  <c r="AP52" i="58" s="1"/>
  <c r="AO51" i="58"/>
  <c r="AP51" i="58" s="1"/>
  <c r="AO50" i="58"/>
  <c r="AP50" i="58" s="1"/>
  <c r="AO49" i="58"/>
  <c r="AP49" i="58" s="1"/>
  <c r="AO48" i="58"/>
  <c r="AP48" i="58" s="1"/>
  <c r="AO47" i="58"/>
  <c r="AP47" i="58" s="1"/>
  <c r="AO46" i="58"/>
  <c r="AP46" i="58" s="1"/>
  <c r="AO45" i="58"/>
  <c r="AP45" i="58" s="1"/>
  <c r="AO44" i="58"/>
  <c r="AP44" i="58" s="1"/>
  <c r="AO43" i="58"/>
  <c r="AP43" i="58" s="1"/>
  <c r="AO42" i="58"/>
  <c r="AP42" i="58" s="1"/>
  <c r="AO41" i="58"/>
  <c r="AP41" i="58" s="1"/>
  <c r="AO40" i="58"/>
  <c r="AP40" i="58" s="1"/>
  <c r="AO39" i="58"/>
  <c r="AP39" i="58" s="1"/>
  <c r="AO38" i="58"/>
  <c r="AP38" i="58" s="1"/>
  <c r="AO37" i="58"/>
  <c r="AP37" i="58" s="1"/>
  <c r="AO36" i="58"/>
  <c r="AP36" i="58" s="1"/>
  <c r="AO35" i="58"/>
  <c r="AP35" i="58" s="1"/>
  <c r="AO34" i="58"/>
  <c r="AP34" i="58" s="1"/>
  <c r="AO33" i="58"/>
  <c r="AP33" i="58" s="1"/>
  <c r="AO32" i="58"/>
  <c r="AP32" i="58" s="1"/>
  <c r="AO31" i="58"/>
  <c r="AP31" i="58" s="1"/>
  <c r="AO30" i="58"/>
  <c r="AP30" i="58" s="1"/>
  <c r="AO29" i="58"/>
  <c r="AP29" i="58" s="1"/>
  <c r="AO28" i="58"/>
  <c r="AP28" i="58" s="1"/>
  <c r="AO27" i="58"/>
  <c r="AP27" i="58" s="1"/>
  <c r="AO26" i="58"/>
  <c r="AP26" i="58" s="1"/>
  <c r="AO25" i="58"/>
  <c r="AP25" i="58" s="1"/>
  <c r="AO24" i="58"/>
  <c r="AP24" i="58" s="1"/>
  <c r="AO23" i="58"/>
  <c r="AP23" i="58" s="1"/>
  <c r="AO22" i="58"/>
  <c r="AP22" i="58" s="1"/>
  <c r="AP411" i="59"/>
  <c r="AQ411" i="59" s="1"/>
  <c r="AP410" i="59"/>
  <c r="AQ410" i="59" s="1"/>
  <c r="AP409" i="59"/>
  <c r="AQ409" i="59" s="1"/>
  <c r="AP408" i="59"/>
  <c r="AQ408" i="59" s="1"/>
  <c r="AP407" i="59"/>
  <c r="AQ407" i="59" s="1"/>
  <c r="AP406" i="59"/>
  <c r="AQ406" i="59" s="1"/>
  <c r="AP405" i="59"/>
  <c r="AQ405" i="59" s="1"/>
  <c r="AP404" i="59"/>
  <c r="AQ404" i="59" s="1"/>
  <c r="AP403" i="59"/>
  <c r="AQ403" i="59" s="1"/>
  <c r="AP402" i="59"/>
  <c r="AQ402" i="59" s="1"/>
  <c r="AP401" i="59"/>
  <c r="AQ401" i="59" s="1"/>
  <c r="AP400" i="59"/>
  <c r="AQ400" i="59" s="1"/>
  <c r="AP399" i="59"/>
  <c r="AQ399" i="59" s="1"/>
  <c r="AP398" i="59"/>
  <c r="AQ398" i="59" s="1"/>
  <c r="AP397" i="59"/>
  <c r="AQ397" i="59" s="1"/>
  <c r="AP396" i="59"/>
  <c r="AQ396" i="59" s="1"/>
  <c r="AP395" i="59"/>
  <c r="AQ395" i="59" s="1"/>
  <c r="AP394" i="59"/>
  <c r="AQ394" i="59" s="1"/>
  <c r="AP393" i="59"/>
  <c r="AQ393" i="59" s="1"/>
  <c r="AP392" i="59"/>
  <c r="AQ392" i="59" s="1"/>
  <c r="AP391" i="59"/>
  <c r="AQ391" i="59" s="1"/>
  <c r="AP390" i="59"/>
  <c r="AQ390" i="59" s="1"/>
  <c r="AP389" i="59"/>
  <c r="AQ389" i="59" s="1"/>
  <c r="AP388" i="59"/>
  <c r="AQ388" i="59" s="1"/>
  <c r="AP387" i="59"/>
  <c r="AQ387" i="59" s="1"/>
  <c r="AP386" i="59"/>
  <c r="AQ386" i="59" s="1"/>
  <c r="AP384" i="59"/>
  <c r="AQ384" i="59" s="1"/>
  <c r="AP383" i="59"/>
  <c r="AQ383" i="59" s="1"/>
  <c r="AP382" i="59"/>
  <c r="AQ382" i="59" s="1"/>
  <c r="AP381" i="59"/>
  <c r="AQ381" i="59" s="1"/>
  <c r="AP380" i="59"/>
  <c r="AQ380" i="59" s="1"/>
  <c r="AP379" i="59"/>
  <c r="AQ379" i="59" s="1"/>
  <c r="AP378" i="59"/>
  <c r="AQ378" i="59" s="1"/>
  <c r="AP377" i="59"/>
  <c r="AQ377" i="59" s="1"/>
  <c r="AP376" i="59"/>
  <c r="AQ376" i="59" s="1"/>
  <c r="AP375" i="59"/>
  <c r="AQ375" i="59" s="1"/>
  <c r="AP374" i="59"/>
  <c r="AQ374" i="59" s="1"/>
  <c r="AP373" i="59"/>
  <c r="AQ373" i="59" s="1"/>
  <c r="AP372" i="59"/>
  <c r="AQ372" i="59" s="1"/>
  <c r="AP371" i="59"/>
  <c r="AQ371" i="59" s="1"/>
  <c r="AP370" i="59"/>
  <c r="AQ370" i="59" s="1"/>
  <c r="AP369" i="59"/>
  <c r="AQ369" i="59" s="1"/>
  <c r="AP368" i="59"/>
  <c r="AQ368" i="59" s="1"/>
  <c r="AP367" i="59"/>
  <c r="AQ367" i="59" s="1"/>
  <c r="AP366" i="59"/>
  <c r="AQ366" i="59" s="1"/>
  <c r="AP365" i="59"/>
  <c r="AQ365" i="59" s="1"/>
  <c r="AP364" i="59"/>
  <c r="AQ364" i="59" s="1"/>
  <c r="AP363" i="59"/>
  <c r="AQ363" i="59" s="1"/>
  <c r="AP362" i="59"/>
  <c r="AQ362" i="59" s="1"/>
  <c r="AP361" i="59"/>
  <c r="AQ361" i="59" s="1"/>
  <c r="AP360" i="59"/>
  <c r="AQ360" i="59" s="1"/>
  <c r="AP359" i="59"/>
  <c r="AQ359" i="59" s="1"/>
  <c r="AP358" i="59"/>
  <c r="AQ358" i="59" s="1"/>
  <c r="AP357" i="59"/>
  <c r="AQ357" i="59" s="1"/>
  <c r="AP356" i="59"/>
  <c r="AQ356" i="59" s="1"/>
  <c r="AP355" i="59"/>
  <c r="AQ355" i="59" s="1"/>
  <c r="AP354" i="59"/>
  <c r="AQ354" i="59" s="1"/>
  <c r="AP353" i="59"/>
  <c r="AQ353" i="59" s="1"/>
  <c r="AP352" i="59"/>
  <c r="AQ352" i="59" s="1"/>
  <c r="AP351" i="59"/>
  <c r="AQ351" i="59" s="1"/>
  <c r="AP350" i="59"/>
  <c r="AQ350" i="59" s="1"/>
  <c r="AP349" i="59"/>
  <c r="AQ349" i="59" s="1"/>
  <c r="AP348" i="59"/>
  <c r="AQ348" i="59" s="1"/>
  <c r="AP347" i="59"/>
  <c r="AQ347" i="59" s="1"/>
  <c r="AP346" i="59"/>
  <c r="AQ346" i="59" s="1"/>
  <c r="AP345" i="59"/>
  <c r="AQ345" i="59" s="1"/>
  <c r="AP344" i="59"/>
  <c r="AQ344" i="59" s="1"/>
  <c r="AP343" i="59"/>
  <c r="AQ343" i="59" s="1"/>
  <c r="AP342" i="59"/>
  <c r="AQ342" i="59" s="1"/>
  <c r="AP341" i="59"/>
  <c r="AQ341" i="59" s="1"/>
  <c r="AP340" i="59"/>
  <c r="AQ340" i="59" s="1"/>
  <c r="AP339" i="59"/>
  <c r="AQ339" i="59" s="1"/>
  <c r="AP338" i="59"/>
  <c r="AQ338" i="59" s="1"/>
  <c r="AP337" i="59"/>
  <c r="AQ337" i="59" s="1"/>
  <c r="AP336" i="59"/>
  <c r="AQ336" i="59" s="1"/>
  <c r="AP335" i="59"/>
  <c r="AQ335" i="59" s="1"/>
  <c r="AP334" i="59"/>
  <c r="AQ334" i="59" s="1"/>
  <c r="AP333" i="59"/>
  <c r="AQ333" i="59" s="1"/>
  <c r="AP332" i="59"/>
  <c r="AQ332" i="59" s="1"/>
  <c r="AP331" i="59"/>
  <c r="AQ331" i="59" s="1"/>
  <c r="AP330" i="59"/>
  <c r="AQ330" i="59" s="1"/>
  <c r="AP329" i="59"/>
  <c r="AQ329" i="59" s="1"/>
  <c r="AP328" i="59"/>
  <c r="AQ328" i="59" s="1"/>
  <c r="AP327" i="59"/>
  <c r="AQ327" i="59" s="1"/>
  <c r="AP326" i="59"/>
  <c r="AQ326" i="59" s="1"/>
  <c r="AP325" i="59"/>
  <c r="AQ325" i="59" s="1"/>
  <c r="AP324" i="59"/>
  <c r="AQ324" i="59" s="1"/>
  <c r="AP323" i="59"/>
  <c r="AQ323" i="59" s="1"/>
  <c r="AP322" i="59"/>
  <c r="AQ322" i="59" s="1"/>
  <c r="AP321" i="59"/>
  <c r="AQ321" i="59" s="1"/>
  <c r="AP320" i="59"/>
  <c r="AQ320" i="59" s="1"/>
  <c r="AP319" i="59"/>
  <c r="AQ319" i="59" s="1"/>
  <c r="AP318" i="59"/>
  <c r="AQ318" i="59" s="1"/>
  <c r="AP317" i="59"/>
  <c r="AQ317" i="59" s="1"/>
  <c r="AP316" i="59"/>
  <c r="AQ316" i="59" s="1"/>
  <c r="AP315" i="59"/>
  <c r="AQ315" i="59" s="1"/>
  <c r="AP314" i="59"/>
  <c r="AQ314" i="59" s="1"/>
  <c r="AP313" i="59"/>
  <c r="AQ313" i="59" s="1"/>
  <c r="AP312" i="59"/>
  <c r="AQ312" i="59" s="1"/>
  <c r="AP311" i="59"/>
  <c r="AQ311" i="59" s="1"/>
  <c r="AP310" i="59"/>
  <c r="AQ310" i="59" s="1"/>
  <c r="AP309" i="59"/>
  <c r="AQ309" i="59" s="1"/>
  <c r="AP308" i="59"/>
  <c r="AQ308" i="59" s="1"/>
  <c r="AP307" i="59"/>
  <c r="AQ307" i="59" s="1"/>
  <c r="AP306" i="59"/>
  <c r="AQ306" i="59" s="1"/>
  <c r="AP305" i="59"/>
  <c r="AQ305" i="59" s="1"/>
  <c r="AP304" i="59"/>
  <c r="AQ304" i="59" s="1"/>
  <c r="AP303" i="59"/>
  <c r="AQ303" i="59" s="1"/>
  <c r="AP302" i="59"/>
  <c r="AQ302" i="59" s="1"/>
  <c r="AP301" i="59"/>
  <c r="AQ301" i="59" s="1"/>
  <c r="AP300" i="59"/>
  <c r="AQ300" i="59" s="1"/>
  <c r="AP299" i="59"/>
  <c r="AQ299" i="59" s="1"/>
  <c r="AP298" i="59"/>
  <c r="AQ298" i="59" s="1"/>
  <c r="AP297" i="59"/>
  <c r="AQ297" i="59" s="1"/>
  <c r="AP296" i="59"/>
  <c r="AQ296" i="59" s="1"/>
  <c r="AP295" i="59"/>
  <c r="AQ295" i="59" s="1"/>
  <c r="AP294" i="59"/>
  <c r="AQ294" i="59" s="1"/>
  <c r="AP293" i="59"/>
  <c r="AQ293" i="59" s="1"/>
  <c r="AP292" i="59"/>
  <c r="AQ292" i="59" s="1"/>
  <c r="AP291" i="59"/>
  <c r="AQ291" i="59" s="1"/>
  <c r="AP290" i="59"/>
  <c r="AQ290" i="59" s="1"/>
  <c r="AP289" i="59"/>
  <c r="AQ289" i="59" s="1"/>
  <c r="AP288" i="59"/>
  <c r="AQ288" i="59" s="1"/>
  <c r="AP287" i="59"/>
  <c r="AQ287" i="59" s="1"/>
  <c r="AP286" i="59"/>
  <c r="AQ286" i="59" s="1"/>
  <c r="AP285" i="59"/>
  <c r="AQ285" i="59" s="1"/>
  <c r="AP284" i="59"/>
  <c r="AQ284" i="59" s="1"/>
  <c r="AP283" i="59"/>
  <c r="AQ283" i="59" s="1"/>
  <c r="AP282" i="59"/>
  <c r="AQ282" i="59" s="1"/>
  <c r="AP281" i="59"/>
  <c r="AQ281" i="59" s="1"/>
  <c r="AP280" i="59"/>
  <c r="AQ280" i="59" s="1"/>
  <c r="AP279" i="59"/>
  <c r="AQ279" i="59" s="1"/>
  <c r="AP278" i="59"/>
  <c r="AQ278" i="59" s="1"/>
  <c r="AP277" i="59"/>
  <c r="AQ277" i="59" s="1"/>
  <c r="AP276" i="59"/>
  <c r="AQ276" i="59" s="1"/>
  <c r="AP275" i="59"/>
  <c r="AQ275" i="59" s="1"/>
  <c r="AP274" i="59"/>
  <c r="AQ274" i="59" s="1"/>
  <c r="AP273" i="59"/>
  <c r="AQ273" i="59" s="1"/>
  <c r="AP272" i="59"/>
  <c r="AQ272" i="59" s="1"/>
  <c r="AP271" i="59"/>
  <c r="AQ271" i="59" s="1"/>
  <c r="AP270" i="59"/>
  <c r="AQ270" i="59" s="1"/>
  <c r="AP269" i="59"/>
  <c r="AQ269" i="59" s="1"/>
  <c r="AP268" i="59"/>
  <c r="AQ268" i="59" s="1"/>
  <c r="AP267" i="59"/>
  <c r="AQ267" i="59" s="1"/>
  <c r="AP266" i="59"/>
  <c r="AQ266" i="59" s="1"/>
  <c r="AP265" i="59"/>
  <c r="AQ265" i="59" s="1"/>
  <c r="AP264" i="59"/>
  <c r="AQ264" i="59" s="1"/>
  <c r="AP263" i="59"/>
  <c r="AQ263" i="59" s="1"/>
  <c r="AP262" i="59"/>
  <c r="AQ262" i="59" s="1"/>
  <c r="AP261" i="59"/>
  <c r="AQ261" i="59" s="1"/>
  <c r="AP260" i="59"/>
  <c r="AQ260" i="59" s="1"/>
  <c r="AP259" i="59"/>
  <c r="AQ259" i="59" s="1"/>
  <c r="AP258" i="59"/>
  <c r="AQ258" i="59" s="1"/>
  <c r="AP257" i="59"/>
  <c r="AQ257" i="59" s="1"/>
  <c r="AP256" i="59"/>
  <c r="AQ256" i="59" s="1"/>
  <c r="AP255" i="59"/>
  <c r="AQ255" i="59" s="1"/>
  <c r="AP254" i="59"/>
  <c r="AQ254" i="59" s="1"/>
  <c r="AP253" i="59"/>
  <c r="AQ253" i="59" s="1"/>
  <c r="AP252" i="59"/>
  <c r="AQ252" i="59" s="1"/>
  <c r="AP251" i="59"/>
  <c r="AQ251" i="59" s="1"/>
  <c r="AP250" i="59"/>
  <c r="AQ250" i="59" s="1"/>
  <c r="AP249" i="59"/>
  <c r="AQ249" i="59" s="1"/>
  <c r="AP248" i="59"/>
  <c r="AQ248" i="59" s="1"/>
  <c r="AP247" i="59"/>
  <c r="AQ247" i="59" s="1"/>
  <c r="AP246" i="59"/>
  <c r="AQ246" i="59" s="1"/>
  <c r="AP245" i="59"/>
  <c r="AQ245" i="59" s="1"/>
  <c r="AP244" i="59"/>
  <c r="AQ244" i="59" s="1"/>
  <c r="AP243" i="59"/>
  <c r="AQ243" i="59" s="1"/>
  <c r="AP242" i="59"/>
  <c r="AQ242" i="59" s="1"/>
  <c r="AP241" i="59"/>
  <c r="AQ241" i="59" s="1"/>
  <c r="AP240" i="59"/>
  <c r="AQ240" i="59" s="1"/>
  <c r="AP239" i="59"/>
  <c r="AQ239" i="59" s="1"/>
  <c r="AP238" i="59"/>
  <c r="AQ238" i="59" s="1"/>
  <c r="AP237" i="59"/>
  <c r="AQ237" i="59" s="1"/>
  <c r="AP236" i="59"/>
  <c r="AQ236" i="59" s="1"/>
  <c r="AP235" i="59"/>
  <c r="AQ235" i="59" s="1"/>
  <c r="AP234" i="59"/>
  <c r="AQ234" i="59" s="1"/>
  <c r="AP233" i="59"/>
  <c r="AQ233" i="59" s="1"/>
  <c r="AP232" i="59"/>
  <c r="AQ232" i="59" s="1"/>
  <c r="AP231" i="59"/>
  <c r="AQ231" i="59" s="1"/>
  <c r="AP230" i="59"/>
  <c r="AQ230" i="59" s="1"/>
  <c r="AP229" i="59"/>
  <c r="AQ229" i="59" s="1"/>
  <c r="AP228" i="59"/>
  <c r="AQ228" i="59" s="1"/>
  <c r="AP227" i="59"/>
  <c r="AQ227" i="59" s="1"/>
  <c r="AP226" i="59"/>
  <c r="AQ226" i="59" s="1"/>
  <c r="AP225" i="59"/>
  <c r="AQ225" i="59" s="1"/>
  <c r="AP224" i="59"/>
  <c r="AQ224" i="59" s="1"/>
  <c r="AP223" i="59"/>
  <c r="AQ223" i="59" s="1"/>
  <c r="AP222" i="59"/>
  <c r="AQ222" i="59" s="1"/>
  <c r="AP221" i="59"/>
  <c r="AQ221" i="59" s="1"/>
  <c r="AP220" i="59"/>
  <c r="AQ220" i="59" s="1"/>
  <c r="AP219" i="59"/>
  <c r="AQ219" i="59" s="1"/>
  <c r="AP218" i="59"/>
  <c r="AQ218" i="59" s="1"/>
  <c r="AP217" i="59"/>
  <c r="AQ217" i="59" s="1"/>
  <c r="AP216" i="59"/>
  <c r="AQ216" i="59" s="1"/>
  <c r="AP215" i="59"/>
  <c r="AQ215" i="59" s="1"/>
  <c r="AP214" i="59"/>
  <c r="AQ214" i="59" s="1"/>
  <c r="AP213" i="59"/>
  <c r="AQ213" i="59" s="1"/>
  <c r="AP212" i="59"/>
  <c r="AQ212" i="59" s="1"/>
  <c r="AP211" i="59"/>
  <c r="AQ211" i="59" s="1"/>
  <c r="AP210" i="59"/>
  <c r="AQ210" i="59" s="1"/>
  <c r="AP209" i="59"/>
  <c r="AQ209" i="59" s="1"/>
  <c r="AP208" i="59"/>
  <c r="AQ208" i="59" s="1"/>
  <c r="AP207" i="59"/>
  <c r="AQ207" i="59" s="1"/>
  <c r="AP206" i="59"/>
  <c r="AQ206" i="59" s="1"/>
  <c r="AP205" i="59"/>
  <c r="AQ205" i="59" s="1"/>
  <c r="AP204" i="59"/>
  <c r="AQ204" i="59" s="1"/>
  <c r="AP203" i="59"/>
  <c r="AQ203" i="59" s="1"/>
  <c r="AP202" i="59"/>
  <c r="AQ202" i="59" s="1"/>
  <c r="AP201" i="59"/>
  <c r="AQ201" i="59" s="1"/>
  <c r="AP200" i="59"/>
  <c r="AQ200" i="59" s="1"/>
  <c r="AP199" i="59"/>
  <c r="AQ199" i="59" s="1"/>
  <c r="AP198" i="59"/>
  <c r="AQ198" i="59" s="1"/>
  <c r="AP197" i="59"/>
  <c r="AQ197" i="59" s="1"/>
  <c r="AP196" i="59"/>
  <c r="AQ196" i="59" s="1"/>
  <c r="AP195" i="59"/>
  <c r="AQ195" i="59" s="1"/>
  <c r="AP194" i="59"/>
  <c r="AQ194" i="59" s="1"/>
  <c r="AP193" i="59"/>
  <c r="AQ193" i="59" s="1"/>
  <c r="AP192" i="59"/>
  <c r="AQ192" i="59" s="1"/>
  <c r="AP191" i="59"/>
  <c r="AQ191" i="59" s="1"/>
  <c r="AP190" i="59"/>
  <c r="AQ190" i="59" s="1"/>
  <c r="AP189" i="59"/>
  <c r="AQ189" i="59" s="1"/>
  <c r="AP188" i="59"/>
  <c r="AQ188" i="59" s="1"/>
  <c r="AP187" i="59"/>
  <c r="AQ187" i="59" s="1"/>
  <c r="AP186" i="59"/>
  <c r="AQ186" i="59" s="1"/>
  <c r="AP185" i="59"/>
  <c r="AQ185" i="59" s="1"/>
  <c r="AP184" i="59"/>
  <c r="AQ184" i="59" s="1"/>
  <c r="AP183" i="59"/>
  <c r="AQ183" i="59" s="1"/>
  <c r="AP182" i="59"/>
  <c r="AQ182" i="59" s="1"/>
  <c r="AP181" i="59"/>
  <c r="AQ181" i="59" s="1"/>
  <c r="AP180" i="59"/>
  <c r="AQ180" i="59" s="1"/>
  <c r="AP179" i="59"/>
  <c r="AQ179" i="59" s="1"/>
  <c r="AP178" i="59"/>
  <c r="AQ178" i="59" s="1"/>
  <c r="AP177" i="59"/>
  <c r="AQ177" i="59" s="1"/>
  <c r="AP176" i="59"/>
  <c r="AQ176" i="59" s="1"/>
  <c r="AP175" i="59"/>
  <c r="AQ175" i="59" s="1"/>
  <c r="AP174" i="59"/>
  <c r="AQ174" i="59" s="1"/>
  <c r="AP173" i="59"/>
  <c r="AQ173" i="59" s="1"/>
  <c r="AP172" i="59"/>
  <c r="AQ172" i="59" s="1"/>
  <c r="AP171" i="59"/>
  <c r="AQ171" i="59" s="1"/>
  <c r="AP170" i="59"/>
  <c r="AQ170" i="59" s="1"/>
  <c r="AP169" i="59"/>
  <c r="AQ169" i="59" s="1"/>
  <c r="AP168" i="59"/>
  <c r="AQ168" i="59" s="1"/>
  <c r="AP166" i="59"/>
  <c r="AQ166" i="59" s="1"/>
  <c r="AP165" i="59"/>
  <c r="AQ165" i="59" s="1"/>
  <c r="AP164" i="59"/>
  <c r="AQ164" i="59" s="1"/>
  <c r="AP163" i="59"/>
  <c r="AQ163" i="59" s="1"/>
  <c r="AP162" i="59"/>
  <c r="AQ162" i="59" s="1"/>
  <c r="AP161" i="59"/>
  <c r="AQ161" i="59" s="1"/>
  <c r="AP160" i="59"/>
  <c r="AQ160" i="59" s="1"/>
  <c r="AP159" i="59"/>
  <c r="AQ159" i="59" s="1"/>
  <c r="AP158" i="59"/>
  <c r="AQ158" i="59" s="1"/>
  <c r="AP157" i="59"/>
  <c r="AQ157" i="59" s="1"/>
  <c r="AP156" i="59"/>
  <c r="AQ156" i="59" s="1"/>
  <c r="AP155" i="59"/>
  <c r="AQ155" i="59" s="1"/>
  <c r="AP154" i="59"/>
  <c r="AQ154" i="59" s="1"/>
  <c r="AP153" i="59"/>
  <c r="AQ153" i="59" s="1"/>
  <c r="AP152" i="59"/>
  <c r="AQ152" i="59" s="1"/>
  <c r="AP151" i="59"/>
  <c r="AQ151" i="59" s="1"/>
  <c r="AP150" i="59"/>
  <c r="AQ150" i="59" s="1"/>
  <c r="AP149" i="59"/>
  <c r="AQ149" i="59" s="1"/>
  <c r="AP148" i="59"/>
  <c r="AQ148" i="59" s="1"/>
  <c r="AP147" i="59"/>
  <c r="AQ147" i="59" s="1"/>
  <c r="AP146" i="59"/>
  <c r="AQ146" i="59" s="1"/>
  <c r="AP145" i="59"/>
  <c r="AQ145" i="59" s="1"/>
  <c r="AP144" i="59"/>
  <c r="AQ144" i="59" s="1"/>
  <c r="AP143" i="59"/>
  <c r="AQ143" i="59" s="1"/>
  <c r="AP142" i="59"/>
  <c r="AQ142" i="59" s="1"/>
  <c r="AP141" i="59"/>
  <c r="AQ141" i="59" s="1"/>
  <c r="AP140" i="59"/>
  <c r="AQ140" i="59" s="1"/>
  <c r="AP139" i="59"/>
  <c r="AQ139" i="59" s="1"/>
  <c r="AP138" i="59"/>
  <c r="AQ138" i="59" s="1"/>
  <c r="AP137" i="59"/>
  <c r="AQ137" i="59" s="1"/>
  <c r="AP135" i="59"/>
  <c r="AQ135" i="59" s="1"/>
  <c r="AP134" i="59"/>
  <c r="AQ134" i="59" s="1"/>
  <c r="AP133" i="59"/>
  <c r="AQ133" i="59" s="1"/>
  <c r="AP132" i="59"/>
  <c r="AQ132" i="59" s="1"/>
  <c r="AP131" i="59"/>
  <c r="AQ131" i="59" s="1"/>
  <c r="AP130" i="59"/>
  <c r="AQ130" i="59" s="1"/>
  <c r="AP129" i="59"/>
  <c r="AQ129" i="59" s="1"/>
  <c r="AP128" i="59"/>
  <c r="AQ128" i="59" s="1"/>
  <c r="AP127" i="59"/>
  <c r="AQ127" i="59" s="1"/>
  <c r="AP126" i="59"/>
  <c r="AQ126" i="59" s="1"/>
  <c r="AP125" i="59"/>
  <c r="AQ125" i="59" s="1"/>
  <c r="AP124" i="59"/>
  <c r="AQ124" i="59" s="1"/>
  <c r="AP123" i="59"/>
  <c r="AQ123" i="59" s="1"/>
  <c r="AP122" i="59"/>
  <c r="AQ122" i="59" s="1"/>
  <c r="AP121" i="59"/>
  <c r="AQ121" i="59" s="1"/>
  <c r="AP120" i="59"/>
  <c r="AQ120" i="59" s="1"/>
  <c r="AP119" i="59"/>
  <c r="AQ119" i="59" s="1"/>
  <c r="AP118" i="59"/>
  <c r="AQ118" i="59" s="1"/>
  <c r="AP117" i="59"/>
  <c r="AQ117" i="59" s="1"/>
  <c r="AP116" i="59"/>
  <c r="AQ116" i="59" s="1"/>
  <c r="AP115" i="59"/>
  <c r="AQ115" i="59" s="1"/>
  <c r="AP114" i="59"/>
  <c r="AQ114" i="59" s="1"/>
  <c r="AP113" i="59"/>
  <c r="AQ113" i="59" s="1"/>
  <c r="AP112" i="59"/>
  <c r="AQ112" i="59" s="1"/>
  <c r="AP111" i="59"/>
  <c r="AQ111" i="59" s="1"/>
  <c r="AP110" i="59"/>
  <c r="AQ110" i="59" s="1"/>
  <c r="AP109" i="59"/>
  <c r="AQ109" i="59" s="1"/>
  <c r="AP108" i="59"/>
  <c r="AQ108" i="59" s="1"/>
  <c r="AP107" i="59"/>
  <c r="AQ107" i="59" s="1"/>
  <c r="AP106" i="59"/>
  <c r="AQ106" i="59" s="1"/>
  <c r="AP105" i="59"/>
  <c r="AQ105" i="59" s="1"/>
  <c r="AP104" i="59"/>
  <c r="AQ104" i="59" s="1"/>
  <c r="AP103" i="59"/>
  <c r="AQ103" i="59" s="1"/>
  <c r="AP102" i="59"/>
  <c r="AQ102" i="59" s="1"/>
  <c r="AP101" i="59"/>
  <c r="AQ101" i="59" s="1"/>
  <c r="AP100" i="59"/>
  <c r="AQ100" i="59" s="1"/>
  <c r="AP99" i="59"/>
  <c r="AQ99" i="59" s="1"/>
  <c r="AP98" i="59"/>
  <c r="AQ98" i="59" s="1"/>
  <c r="AP97" i="59"/>
  <c r="AQ97" i="59" s="1"/>
  <c r="AP412" i="59"/>
  <c r="AP385" i="59"/>
  <c r="AP167" i="59"/>
  <c r="AP136" i="59"/>
  <c r="AP21" i="59"/>
  <c r="AM412" i="59"/>
  <c r="AO412" i="59" s="1"/>
  <c r="AM411" i="59"/>
  <c r="AO411" i="59" s="1"/>
  <c r="AM410" i="59"/>
  <c r="AO410" i="59" s="1"/>
  <c r="AM409" i="59"/>
  <c r="AO409" i="59" s="1"/>
  <c r="AM408" i="59"/>
  <c r="AO408" i="59" s="1"/>
  <c r="AM407" i="59"/>
  <c r="AO407" i="59" s="1"/>
  <c r="AM406" i="59"/>
  <c r="AO406" i="59" s="1"/>
  <c r="AM405" i="59"/>
  <c r="AO405" i="59" s="1"/>
  <c r="AM404" i="59"/>
  <c r="AO404" i="59" s="1"/>
  <c r="AM403" i="59"/>
  <c r="AO403" i="59" s="1"/>
  <c r="AM402" i="59"/>
  <c r="AO402" i="59" s="1"/>
  <c r="AM401" i="59"/>
  <c r="AO401" i="59" s="1"/>
  <c r="AM400" i="59"/>
  <c r="AO400" i="59" s="1"/>
  <c r="AM399" i="59"/>
  <c r="AO399" i="59" s="1"/>
  <c r="AM398" i="59"/>
  <c r="AO398" i="59" s="1"/>
  <c r="AM397" i="59"/>
  <c r="AO397" i="59" s="1"/>
  <c r="AM396" i="59"/>
  <c r="AO396" i="59" s="1"/>
  <c r="AM395" i="59"/>
  <c r="AO395" i="59" s="1"/>
  <c r="AM394" i="59"/>
  <c r="AO394" i="59" s="1"/>
  <c r="AM393" i="59"/>
  <c r="AO393" i="59" s="1"/>
  <c r="AM392" i="59"/>
  <c r="AO392" i="59" s="1"/>
  <c r="AM391" i="59"/>
  <c r="AO391" i="59" s="1"/>
  <c r="AM390" i="59"/>
  <c r="AO390" i="59" s="1"/>
  <c r="AM389" i="59"/>
  <c r="AO389" i="59" s="1"/>
  <c r="AM388" i="59"/>
  <c r="AO388" i="59" s="1"/>
  <c r="AM387" i="59"/>
  <c r="AO387" i="59" s="1"/>
  <c r="AM386" i="59"/>
  <c r="AO386" i="59" s="1"/>
  <c r="AM385" i="59"/>
  <c r="AO385" i="59" s="1"/>
  <c r="AM384" i="59"/>
  <c r="AO384" i="59" s="1"/>
  <c r="AM383" i="59"/>
  <c r="AO383" i="59" s="1"/>
  <c r="AM382" i="59"/>
  <c r="AO382" i="59" s="1"/>
  <c r="AM381" i="59"/>
  <c r="AO381" i="59" s="1"/>
  <c r="AM380" i="59"/>
  <c r="AO380" i="59" s="1"/>
  <c r="AM379" i="59"/>
  <c r="AO379" i="59" s="1"/>
  <c r="AM378" i="59"/>
  <c r="AO378" i="59" s="1"/>
  <c r="AM377" i="59"/>
  <c r="AO377" i="59" s="1"/>
  <c r="AM376" i="59"/>
  <c r="AO376" i="59" s="1"/>
  <c r="AM375" i="59"/>
  <c r="AO375" i="59" s="1"/>
  <c r="AM374" i="59"/>
  <c r="AO374" i="59" s="1"/>
  <c r="AM373" i="59"/>
  <c r="AO373" i="59" s="1"/>
  <c r="AM372" i="59"/>
  <c r="AO372" i="59" s="1"/>
  <c r="AM371" i="59"/>
  <c r="AO371" i="59" s="1"/>
  <c r="AM370" i="59"/>
  <c r="AO370" i="59" s="1"/>
  <c r="AM369" i="59"/>
  <c r="AO369" i="59" s="1"/>
  <c r="AM368" i="59"/>
  <c r="AO368" i="59" s="1"/>
  <c r="AM367" i="59"/>
  <c r="AO367" i="59" s="1"/>
  <c r="AM366" i="59"/>
  <c r="AO366" i="59" s="1"/>
  <c r="AM365" i="59"/>
  <c r="AO365" i="59" s="1"/>
  <c r="AM364" i="59"/>
  <c r="AO364" i="59" s="1"/>
  <c r="AM363" i="59"/>
  <c r="AO363" i="59" s="1"/>
  <c r="AM362" i="59"/>
  <c r="AO362" i="59" s="1"/>
  <c r="AM361" i="59"/>
  <c r="AO361" i="59" s="1"/>
  <c r="AM360" i="59"/>
  <c r="AO360" i="59" s="1"/>
  <c r="AM359" i="59"/>
  <c r="AO359" i="59" s="1"/>
  <c r="AM358" i="59"/>
  <c r="AO358" i="59" s="1"/>
  <c r="AM357" i="59"/>
  <c r="AO357" i="59" s="1"/>
  <c r="AM356" i="59"/>
  <c r="AO356" i="59" s="1"/>
  <c r="AM355" i="59"/>
  <c r="AO355" i="59" s="1"/>
  <c r="AM354" i="59"/>
  <c r="AO354" i="59" s="1"/>
  <c r="AM353" i="59"/>
  <c r="AO353" i="59" s="1"/>
  <c r="AM352" i="59"/>
  <c r="AO352" i="59" s="1"/>
  <c r="AM351" i="59"/>
  <c r="AO351" i="59" s="1"/>
  <c r="AM350" i="59"/>
  <c r="AO350" i="59" s="1"/>
  <c r="AM349" i="59"/>
  <c r="AO349" i="59" s="1"/>
  <c r="AM348" i="59"/>
  <c r="AO348" i="59" s="1"/>
  <c r="AM347" i="59"/>
  <c r="AO347" i="59" s="1"/>
  <c r="AM346" i="59"/>
  <c r="AO346" i="59" s="1"/>
  <c r="AM345" i="59"/>
  <c r="AO345" i="59" s="1"/>
  <c r="AM344" i="59"/>
  <c r="AO344" i="59" s="1"/>
  <c r="AM343" i="59"/>
  <c r="AO343" i="59" s="1"/>
  <c r="AM342" i="59"/>
  <c r="AO342" i="59" s="1"/>
  <c r="AM341" i="59"/>
  <c r="AO341" i="59" s="1"/>
  <c r="AM340" i="59"/>
  <c r="AO340" i="59" s="1"/>
  <c r="AM339" i="59"/>
  <c r="AO339" i="59" s="1"/>
  <c r="AM338" i="59"/>
  <c r="AO338" i="59" s="1"/>
  <c r="AM337" i="59"/>
  <c r="AO337" i="59" s="1"/>
  <c r="AM336" i="59"/>
  <c r="AO336" i="59" s="1"/>
  <c r="AM335" i="59"/>
  <c r="AO335" i="59" s="1"/>
  <c r="AM334" i="59"/>
  <c r="AO334" i="59" s="1"/>
  <c r="AM333" i="59"/>
  <c r="AO333" i="59" s="1"/>
  <c r="AM332" i="59"/>
  <c r="AO332" i="59" s="1"/>
  <c r="AM331" i="59"/>
  <c r="AO331" i="59" s="1"/>
  <c r="AM330" i="59"/>
  <c r="AO330" i="59" s="1"/>
  <c r="AM329" i="59"/>
  <c r="AO329" i="59" s="1"/>
  <c r="AM328" i="59"/>
  <c r="AO328" i="59" s="1"/>
  <c r="AM327" i="59"/>
  <c r="AO327" i="59" s="1"/>
  <c r="AM326" i="59"/>
  <c r="AO326" i="59" s="1"/>
  <c r="AM325" i="59"/>
  <c r="AO325" i="59" s="1"/>
  <c r="AM324" i="59"/>
  <c r="AO324" i="59" s="1"/>
  <c r="AM323" i="59"/>
  <c r="AO323" i="59" s="1"/>
  <c r="AM322" i="59"/>
  <c r="AO322" i="59" s="1"/>
  <c r="AM321" i="59"/>
  <c r="AO321" i="59" s="1"/>
  <c r="AM320" i="59"/>
  <c r="AO320" i="59" s="1"/>
  <c r="AM319" i="59"/>
  <c r="AO319" i="59" s="1"/>
  <c r="AM318" i="59"/>
  <c r="AO318" i="59" s="1"/>
  <c r="AM317" i="59"/>
  <c r="AO317" i="59" s="1"/>
  <c r="AM316" i="59"/>
  <c r="AO316" i="59" s="1"/>
  <c r="AM315" i="59"/>
  <c r="AO315" i="59" s="1"/>
  <c r="AM314" i="59"/>
  <c r="AO314" i="59" s="1"/>
  <c r="AM313" i="59"/>
  <c r="AO313" i="59" s="1"/>
  <c r="AM312" i="59"/>
  <c r="AO312" i="59" s="1"/>
  <c r="AM311" i="59"/>
  <c r="AO311" i="59" s="1"/>
  <c r="AM310" i="59"/>
  <c r="AO310" i="59" s="1"/>
  <c r="AM309" i="59"/>
  <c r="AO309" i="59" s="1"/>
  <c r="AM308" i="59"/>
  <c r="AO308" i="59" s="1"/>
  <c r="AM307" i="59"/>
  <c r="AO307" i="59" s="1"/>
  <c r="AM306" i="59"/>
  <c r="AO306" i="59" s="1"/>
  <c r="AM305" i="59"/>
  <c r="AO305" i="59" s="1"/>
  <c r="AM304" i="59"/>
  <c r="AO304" i="59" s="1"/>
  <c r="AM303" i="59"/>
  <c r="AO303" i="59" s="1"/>
  <c r="AM302" i="59"/>
  <c r="AO302" i="59" s="1"/>
  <c r="AM301" i="59"/>
  <c r="AO301" i="59" s="1"/>
  <c r="AM300" i="59"/>
  <c r="AO300" i="59" s="1"/>
  <c r="AM299" i="59"/>
  <c r="AO299" i="59" s="1"/>
  <c r="AM298" i="59"/>
  <c r="AO298" i="59" s="1"/>
  <c r="AM297" i="59"/>
  <c r="AO297" i="59" s="1"/>
  <c r="AM296" i="59"/>
  <c r="AO296" i="59" s="1"/>
  <c r="AM295" i="59"/>
  <c r="AO295" i="59" s="1"/>
  <c r="AM294" i="59"/>
  <c r="AO294" i="59" s="1"/>
  <c r="AM293" i="59"/>
  <c r="AO293" i="59" s="1"/>
  <c r="AM292" i="59"/>
  <c r="AO292" i="59" s="1"/>
  <c r="AM291" i="59"/>
  <c r="AO291" i="59" s="1"/>
  <c r="AM290" i="59"/>
  <c r="AO290" i="59" s="1"/>
  <c r="AM289" i="59"/>
  <c r="AO289" i="59" s="1"/>
  <c r="AM288" i="59"/>
  <c r="AO288" i="59" s="1"/>
  <c r="AM287" i="59"/>
  <c r="AO287" i="59" s="1"/>
  <c r="AM286" i="59"/>
  <c r="AO286" i="59" s="1"/>
  <c r="AM285" i="59"/>
  <c r="AO285" i="59" s="1"/>
  <c r="AM284" i="59"/>
  <c r="AO284" i="59" s="1"/>
  <c r="AM283" i="59"/>
  <c r="AO283" i="59" s="1"/>
  <c r="AM282" i="59"/>
  <c r="AO282" i="59" s="1"/>
  <c r="AM281" i="59"/>
  <c r="AO281" i="59" s="1"/>
  <c r="AM280" i="59"/>
  <c r="AO280" i="59" s="1"/>
  <c r="AM279" i="59"/>
  <c r="AO279" i="59" s="1"/>
  <c r="AM278" i="59"/>
  <c r="AO278" i="59" s="1"/>
  <c r="AM277" i="59"/>
  <c r="AO277" i="59" s="1"/>
  <c r="AM276" i="59"/>
  <c r="AO276" i="59" s="1"/>
  <c r="AM275" i="59"/>
  <c r="AO275" i="59" s="1"/>
  <c r="AM274" i="59"/>
  <c r="AO274" i="59" s="1"/>
  <c r="AM273" i="59"/>
  <c r="AO273" i="59" s="1"/>
  <c r="AM272" i="59"/>
  <c r="AO272" i="59" s="1"/>
  <c r="AM271" i="59"/>
  <c r="AO271" i="59" s="1"/>
  <c r="AM270" i="59"/>
  <c r="AO270" i="59" s="1"/>
  <c r="AM269" i="59"/>
  <c r="AO269" i="59" s="1"/>
  <c r="AM268" i="59"/>
  <c r="AO268" i="59" s="1"/>
  <c r="AM267" i="59"/>
  <c r="AO267" i="59" s="1"/>
  <c r="AM266" i="59"/>
  <c r="AO266" i="59" s="1"/>
  <c r="AM265" i="59"/>
  <c r="AO265" i="59" s="1"/>
  <c r="AM264" i="59"/>
  <c r="AO264" i="59" s="1"/>
  <c r="AM263" i="59"/>
  <c r="AO263" i="59" s="1"/>
  <c r="AM262" i="59"/>
  <c r="AO262" i="59" s="1"/>
  <c r="AM261" i="59"/>
  <c r="AO261" i="59" s="1"/>
  <c r="AM260" i="59"/>
  <c r="AO260" i="59" s="1"/>
  <c r="AM259" i="59"/>
  <c r="AO259" i="59" s="1"/>
  <c r="AM258" i="59"/>
  <c r="AO258" i="59" s="1"/>
  <c r="AM257" i="59"/>
  <c r="AO257" i="59" s="1"/>
  <c r="AM256" i="59"/>
  <c r="AO256" i="59" s="1"/>
  <c r="AM255" i="59"/>
  <c r="AO255" i="59" s="1"/>
  <c r="AM254" i="59"/>
  <c r="AO254" i="59" s="1"/>
  <c r="AM253" i="59"/>
  <c r="AO253" i="59" s="1"/>
  <c r="AM252" i="59"/>
  <c r="AO252" i="59" s="1"/>
  <c r="AM251" i="59"/>
  <c r="AO251" i="59" s="1"/>
  <c r="AM250" i="59"/>
  <c r="AO250" i="59" s="1"/>
  <c r="AM249" i="59"/>
  <c r="AO249" i="59" s="1"/>
  <c r="AM248" i="59"/>
  <c r="AO248" i="59" s="1"/>
  <c r="AM247" i="59"/>
  <c r="AO247" i="59" s="1"/>
  <c r="AM246" i="59"/>
  <c r="AO246" i="59" s="1"/>
  <c r="AM245" i="59"/>
  <c r="AO245" i="59" s="1"/>
  <c r="AM244" i="59"/>
  <c r="AO244" i="59" s="1"/>
  <c r="AM243" i="59"/>
  <c r="AO243" i="59" s="1"/>
  <c r="AM242" i="59"/>
  <c r="AO242" i="59" s="1"/>
  <c r="AM241" i="59"/>
  <c r="AO241" i="59" s="1"/>
  <c r="AM240" i="59"/>
  <c r="AO240" i="59" s="1"/>
  <c r="AM239" i="59"/>
  <c r="AO239" i="59" s="1"/>
  <c r="AM238" i="59"/>
  <c r="AO238" i="59" s="1"/>
  <c r="AM237" i="59"/>
  <c r="AO237" i="59" s="1"/>
  <c r="AM236" i="59"/>
  <c r="AO236" i="59" s="1"/>
  <c r="AM235" i="59"/>
  <c r="AO235" i="59" s="1"/>
  <c r="AM234" i="59"/>
  <c r="AO234" i="59" s="1"/>
  <c r="AM233" i="59"/>
  <c r="AO233" i="59" s="1"/>
  <c r="AM232" i="59"/>
  <c r="AO232" i="59" s="1"/>
  <c r="AM231" i="59"/>
  <c r="AO231" i="59" s="1"/>
  <c r="AM230" i="59"/>
  <c r="AO230" i="59" s="1"/>
  <c r="AM229" i="59"/>
  <c r="AO229" i="59" s="1"/>
  <c r="AM228" i="59"/>
  <c r="AO228" i="59" s="1"/>
  <c r="AM227" i="59"/>
  <c r="AO227" i="59" s="1"/>
  <c r="AM226" i="59"/>
  <c r="AO226" i="59" s="1"/>
  <c r="AM225" i="59"/>
  <c r="AO225" i="59" s="1"/>
  <c r="AM224" i="59"/>
  <c r="AO224" i="59" s="1"/>
  <c r="AM223" i="59"/>
  <c r="AO223" i="59" s="1"/>
  <c r="AM222" i="59"/>
  <c r="AO222" i="59" s="1"/>
  <c r="AM221" i="59"/>
  <c r="AO221" i="59" s="1"/>
  <c r="AM220" i="59"/>
  <c r="AO220" i="59" s="1"/>
  <c r="AM219" i="59"/>
  <c r="AO219" i="59" s="1"/>
  <c r="AM218" i="59"/>
  <c r="AO218" i="59" s="1"/>
  <c r="AM217" i="59"/>
  <c r="AO217" i="59" s="1"/>
  <c r="AM216" i="59"/>
  <c r="AO216" i="59" s="1"/>
  <c r="AM215" i="59"/>
  <c r="AO215" i="59" s="1"/>
  <c r="AM214" i="59"/>
  <c r="AO214" i="59" s="1"/>
  <c r="AM213" i="59"/>
  <c r="AO213" i="59" s="1"/>
  <c r="AM212" i="59"/>
  <c r="AO212" i="59" s="1"/>
  <c r="AM211" i="59"/>
  <c r="AO211" i="59" s="1"/>
  <c r="AM210" i="59"/>
  <c r="AO210" i="59" s="1"/>
  <c r="AM209" i="59"/>
  <c r="AO209" i="59" s="1"/>
  <c r="AM208" i="59"/>
  <c r="AO208" i="59" s="1"/>
  <c r="AM207" i="59"/>
  <c r="AO207" i="59" s="1"/>
  <c r="AM206" i="59"/>
  <c r="AO206" i="59" s="1"/>
  <c r="AM205" i="59"/>
  <c r="AO205" i="59" s="1"/>
  <c r="AM204" i="59"/>
  <c r="AO204" i="59" s="1"/>
  <c r="AM203" i="59"/>
  <c r="AO203" i="59" s="1"/>
  <c r="AM202" i="59"/>
  <c r="AO202" i="59" s="1"/>
  <c r="AM201" i="59"/>
  <c r="AO201" i="59" s="1"/>
  <c r="AM200" i="59"/>
  <c r="AO200" i="59" s="1"/>
  <c r="AM199" i="59"/>
  <c r="AO199" i="59" s="1"/>
  <c r="AM198" i="59"/>
  <c r="AO198" i="59" s="1"/>
  <c r="AM197" i="59"/>
  <c r="AO197" i="59" s="1"/>
  <c r="AM196" i="59"/>
  <c r="AO196" i="59" s="1"/>
  <c r="AM195" i="59"/>
  <c r="AO195" i="59" s="1"/>
  <c r="AM194" i="59"/>
  <c r="AO194" i="59" s="1"/>
  <c r="AM193" i="59"/>
  <c r="AO193" i="59" s="1"/>
  <c r="AM192" i="59"/>
  <c r="AO192" i="59" s="1"/>
  <c r="AM191" i="59"/>
  <c r="AO191" i="59" s="1"/>
  <c r="AM190" i="59"/>
  <c r="AO190" i="59" s="1"/>
  <c r="AM189" i="59"/>
  <c r="AO189" i="59" s="1"/>
  <c r="AM188" i="59"/>
  <c r="AO188" i="59" s="1"/>
  <c r="AM187" i="59"/>
  <c r="AO187" i="59" s="1"/>
  <c r="AM186" i="59"/>
  <c r="AO186" i="59" s="1"/>
  <c r="AM185" i="59"/>
  <c r="AO185" i="59" s="1"/>
  <c r="AM184" i="59"/>
  <c r="AO184" i="59" s="1"/>
  <c r="AM183" i="59"/>
  <c r="AO183" i="59" s="1"/>
  <c r="AM182" i="59"/>
  <c r="AO182" i="59" s="1"/>
  <c r="AM181" i="59"/>
  <c r="AO181" i="59" s="1"/>
  <c r="AM180" i="59"/>
  <c r="AO180" i="59" s="1"/>
  <c r="AM179" i="59"/>
  <c r="AO179" i="59" s="1"/>
  <c r="AM178" i="59"/>
  <c r="AO178" i="59" s="1"/>
  <c r="AM177" i="59"/>
  <c r="AO177" i="59" s="1"/>
  <c r="AM176" i="59"/>
  <c r="AO176" i="59" s="1"/>
  <c r="AM175" i="59"/>
  <c r="AO175" i="59" s="1"/>
  <c r="AM174" i="59"/>
  <c r="AO174" i="59" s="1"/>
  <c r="AM173" i="59"/>
  <c r="AO173" i="59" s="1"/>
  <c r="AM172" i="59"/>
  <c r="AO172" i="59" s="1"/>
  <c r="AM171" i="59"/>
  <c r="AO171" i="59" s="1"/>
  <c r="AM170" i="59"/>
  <c r="AO170" i="59" s="1"/>
  <c r="AM169" i="59"/>
  <c r="AO169" i="59" s="1"/>
  <c r="AM168" i="59"/>
  <c r="AO168" i="59" s="1"/>
  <c r="AM167" i="59"/>
  <c r="AM166" i="59"/>
  <c r="AO166" i="59" s="1"/>
  <c r="AM165" i="59"/>
  <c r="AO165" i="59" s="1"/>
  <c r="AM164" i="59"/>
  <c r="AO164" i="59" s="1"/>
  <c r="AM163" i="59"/>
  <c r="AO163" i="59" s="1"/>
  <c r="AM162" i="59"/>
  <c r="AO162" i="59" s="1"/>
  <c r="AM161" i="59"/>
  <c r="AO161" i="59" s="1"/>
  <c r="AM160" i="59"/>
  <c r="AO160" i="59" s="1"/>
  <c r="AM159" i="59"/>
  <c r="AO159" i="59" s="1"/>
  <c r="AM158" i="59"/>
  <c r="AO158" i="59" s="1"/>
  <c r="AM157" i="59"/>
  <c r="AO157" i="59" s="1"/>
  <c r="AM156" i="59"/>
  <c r="AO156" i="59" s="1"/>
  <c r="AM155" i="59"/>
  <c r="AO155" i="59" s="1"/>
  <c r="AM154" i="59"/>
  <c r="AO154" i="59" s="1"/>
  <c r="AM153" i="59"/>
  <c r="AO153" i="59" s="1"/>
  <c r="AM152" i="59"/>
  <c r="AO152" i="59" s="1"/>
  <c r="AM151" i="59"/>
  <c r="AO151" i="59" s="1"/>
  <c r="AM150" i="59"/>
  <c r="AO150" i="59" s="1"/>
  <c r="AM149" i="59"/>
  <c r="AO149" i="59" s="1"/>
  <c r="AM148" i="59"/>
  <c r="AO148" i="59" s="1"/>
  <c r="AM147" i="59"/>
  <c r="AO147" i="59" s="1"/>
  <c r="AM146" i="59"/>
  <c r="AO146" i="59" s="1"/>
  <c r="AM145" i="59"/>
  <c r="AO145" i="59" s="1"/>
  <c r="AM144" i="59"/>
  <c r="AO144" i="59" s="1"/>
  <c r="AM143" i="59"/>
  <c r="AO143" i="59" s="1"/>
  <c r="AM142" i="59"/>
  <c r="AO142" i="59" s="1"/>
  <c r="AM141" i="59"/>
  <c r="AO141" i="59" s="1"/>
  <c r="AM140" i="59"/>
  <c r="AO140" i="59" s="1"/>
  <c r="AM139" i="59"/>
  <c r="AO139" i="59" s="1"/>
  <c r="AM138" i="59"/>
  <c r="AO138" i="59" s="1"/>
  <c r="AM137" i="59"/>
  <c r="AO137" i="59" s="1"/>
  <c r="AM136" i="59"/>
  <c r="AO136" i="59" s="1"/>
  <c r="AM135" i="59"/>
  <c r="AO135" i="59" s="1"/>
  <c r="AM134" i="59"/>
  <c r="AO134" i="59" s="1"/>
  <c r="AM133" i="59"/>
  <c r="AO133" i="59" s="1"/>
  <c r="AM132" i="59"/>
  <c r="AO132" i="59" s="1"/>
  <c r="AM131" i="59"/>
  <c r="AO131" i="59" s="1"/>
  <c r="AM130" i="59"/>
  <c r="AO130" i="59" s="1"/>
  <c r="AM129" i="59"/>
  <c r="AO129" i="59" s="1"/>
  <c r="AM128" i="59"/>
  <c r="AO128" i="59" s="1"/>
  <c r="AM127" i="59"/>
  <c r="AO127" i="59" s="1"/>
  <c r="AM126" i="59"/>
  <c r="AO126" i="59" s="1"/>
  <c r="AM125" i="59"/>
  <c r="AO125" i="59" s="1"/>
  <c r="AM124" i="59"/>
  <c r="AO124" i="59" s="1"/>
  <c r="AM123" i="59"/>
  <c r="AO123" i="59" s="1"/>
  <c r="AM122" i="59"/>
  <c r="AO122" i="59" s="1"/>
  <c r="AM121" i="59"/>
  <c r="AO121" i="59" s="1"/>
  <c r="AM120" i="59"/>
  <c r="AO120" i="59" s="1"/>
  <c r="AM119" i="59"/>
  <c r="AO119" i="59" s="1"/>
  <c r="AM118" i="59"/>
  <c r="AO118" i="59" s="1"/>
  <c r="AM117" i="59"/>
  <c r="AO117" i="59" s="1"/>
  <c r="AM116" i="59"/>
  <c r="AO116" i="59" s="1"/>
  <c r="AM115" i="59"/>
  <c r="AO115" i="59" s="1"/>
  <c r="AM114" i="59"/>
  <c r="AO114" i="59" s="1"/>
  <c r="AM113" i="59"/>
  <c r="AO113" i="59" s="1"/>
  <c r="AM112" i="59"/>
  <c r="AO112" i="59" s="1"/>
  <c r="AM111" i="59"/>
  <c r="AO111" i="59" s="1"/>
  <c r="AM110" i="59"/>
  <c r="AO110" i="59" s="1"/>
  <c r="AM109" i="59"/>
  <c r="AO109" i="59" s="1"/>
  <c r="AM108" i="59"/>
  <c r="AO108" i="59" s="1"/>
  <c r="AM107" i="59"/>
  <c r="AO107" i="59" s="1"/>
  <c r="AM106" i="59"/>
  <c r="AO106" i="59" s="1"/>
  <c r="AM105" i="59"/>
  <c r="AO105" i="59" s="1"/>
  <c r="AM104" i="59"/>
  <c r="AO104" i="59" s="1"/>
  <c r="AM103" i="59"/>
  <c r="AO103" i="59" s="1"/>
  <c r="AM102" i="59"/>
  <c r="AO102" i="59" s="1"/>
  <c r="AM101" i="59"/>
  <c r="AO101" i="59" s="1"/>
  <c r="AM100" i="59"/>
  <c r="AO100" i="59" s="1"/>
  <c r="AM99" i="59"/>
  <c r="AO99" i="59" s="1"/>
  <c r="AM98" i="59"/>
  <c r="AO98" i="59" s="1"/>
  <c r="AM97" i="59"/>
  <c r="AO97" i="59" s="1"/>
  <c r="AM96" i="59"/>
  <c r="AO96" i="59" s="1"/>
  <c r="AM95" i="59"/>
  <c r="AO95" i="59" s="1"/>
  <c r="AM94" i="59"/>
  <c r="AO94" i="59" s="1"/>
  <c r="AM93" i="59"/>
  <c r="AO93" i="59" s="1"/>
  <c r="AM92" i="59"/>
  <c r="AO92" i="59" s="1"/>
  <c r="AM91" i="59"/>
  <c r="AO91" i="59" s="1"/>
  <c r="AM90" i="59"/>
  <c r="AO90" i="59" s="1"/>
  <c r="AM89" i="59"/>
  <c r="AO89" i="59" s="1"/>
  <c r="AM88" i="59"/>
  <c r="AO88" i="59" s="1"/>
  <c r="AM87" i="59"/>
  <c r="AO87" i="59" s="1"/>
  <c r="AM86" i="59"/>
  <c r="AO86" i="59" s="1"/>
  <c r="AM85" i="59"/>
  <c r="AO85" i="59" s="1"/>
  <c r="AM84" i="59"/>
  <c r="AO84" i="59" s="1"/>
  <c r="AM83" i="59"/>
  <c r="AO83" i="59" s="1"/>
  <c r="AM82" i="59"/>
  <c r="AO82" i="59" s="1"/>
  <c r="AM81" i="59"/>
  <c r="AO81" i="59" s="1"/>
  <c r="AM80" i="59"/>
  <c r="AO80" i="59" s="1"/>
  <c r="AM79" i="59"/>
  <c r="AO79" i="59" s="1"/>
  <c r="AM78" i="59"/>
  <c r="AO78" i="59" s="1"/>
  <c r="AM77" i="59"/>
  <c r="AO77" i="59" s="1"/>
  <c r="AM76" i="59"/>
  <c r="AO76" i="59" s="1"/>
  <c r="AM75" i="59"/>
  <c r="AO75" i="59" s="1"/>
  <c r="AM74" i="59"/>
  <c r="AO74" i="59" s="1"/>
  <c r="AM73" i="59"/>
  <c r="AO73" i="59" s="1"/>
  <c r="AM72" i="59"/>
  <c r="AO72" i="59" s="1"/>
  <c r="AM71" i="59"/>
  <c r="AO71" i="59" s="1"/>
  <c r="AM70" i="59"/>
  <c r="AO70" i="59" s="1"/>
  <c r="AM69" i="59"/>
  <c r="AO69" i="59" s="1"/>
  <c r="AM68" i="59"/>
  <c r="AO68" i="59" s="1"/>
  <c r="AM67" i="59"/>
  <c r="AO67" i="59" s="1"/>
  <c r="AM66" i="59"/>
  <c r="AO66" i="59" s="1"/>
  <c r="AM65" i="59"/>
  <c r="AO65" i="59" s="1"/>
  <c r="AM64" i="59"/>
  <c r="AO64" i="59" s="1"/>
  <c r="AM63" i="59"/>
  <c r="AO63" i="59" s="1"/>
  <c r="AM62" i="59"/>
  <c r="AO62" i="59" s="1"/>
  <c r="AM61" i="59"/>
  <c r="AO61" i="59" s="1"/>
  <c r="AM60" i="59"/>
  <c r="AO60" i="59" s="1"/>
  <c r="AM59" i="59"/>
  <c r="AO59" i="59" s="1"/>
  <c r="AM58" i="59"/>
  <c r="AO58" i="59" s="1"/>
  <c r="AM57" i="59"/>
  <c r="AO57" i="59" s="1"/>
  <c r="AM56" i="59"/>
  <c r="AO56" i="59" s="1"/>
  <c r="AM55" i="59"/>
  <c r="AO55" i="59" s="1"/>
  <c r="AM54" i="59"/>
  <c r="AO54" i="59" s="1"/>
  <c r="AM53" i="59"/>
  <c r="AO53" i="59" s="1"/>
  <c r="AM52" i="59"/>
  <c r="AO52" i="59" s="1"/>
  <c r="AM51" i="59"/>
  <c r="AO51" i="59" s="1"/>
  <c r="AM50" i="59"/>
  <c r="AO50" i="59" s="1"/>
  <c r="AM49" i="59"/>
  <c r="AO49" i="59" s="1"/>
  <c r="AM48" i="59"/>
  <c r="AO48" i="59" s="1"/>
  <c r="AM47" i="59"/>
  <c r="AO47" i="59" s="1"/>
  <c r="AM46" i="59"/>
  <c r="AO46" i="59" s="1"/>
  <c r="AM45" i="59"/>
  <c r="AO45" i="59" s="1"/>
  <c r="AM44" i="59"/>
  <c r="AO44" i="59" s="1"/>
  <c r="AM43" i="59"/>
  <c r="AO43" i="59" s="1"/>
  <c r="AM42" i="59"/>
  <c r="AO42" i="59" s="1"/>
  <c r="AM41" i="59"/>
  <c r="AO41" i="59" s="1"/>
  <c r="AM40" i="59"/>
  <c r="AO40" i="59" s="1"/>
  <c r="AM39" i="59"/>
  <c r="AO39" i="59" s="1"/>
  <c r="AM38" i="59"/>
  <c r="AO38" i="59" s="1"/>
  <c r="AM37" i="59"/>
  <c r="AO37" i="59" s="1"/>
  <c r="AM36" i="59"/>
  <c r="AO36" i="59" s="1"/>
  <c r="AM35" i="59"/>
  <c r="AO35" i="59" s="1"/>
  <c r="AM34" i="59"/>
  <c r="AO34" i="59" s="1"/>
  <c r="AM33" i="59"/>
  <c r="AO33" i="59" s="1"/>
  <c r="AM32" i="59"/>
  <c r="AO32" i="59" s="1"/>
  <c r="AM31" i="59"/>
  <c r="AO31" i="59" s="1"/>
  <c r="AM30" i="59"/>
  <c r="AO30" i="59" s="1"/>
  <c r="AM29" i="59"/>
  <c r="AO29" i="59" s="1"/>
  <c r="AM28" i="59"/>
  <c r="AO28" i="59" s="1"/>
  <c r="AM27" i="59"/>
  <c r="AO27" i="59" s="1"/>
  <c r="AM26" i="59"/>
  <c r="AO26" i="59" s="1"/>
  <c r="AM25" i="59"/>
  <c r="AO25" i="59" s="1"/>
  <c r="AM24" i="59"/>
  <c r="AO24" i="59" s="1"/>
  <c r="AM23" i="59"/>
  <c r="AO23" i="59" s="1"/>
  <c r="AM22" i="59"/>
  <c r="AO22" i="59" s="1"/>
  <c r="AL390" i="58" l="1"/>
  <c r="AN390" i="58" s="1"/>
  <c r="AL389" i="58"/>
  <c r="AN389" i="58" s="1"/>
  <c r="AL388" i="58"/>
  <c r="AN388" i="58" s="1"/>
  <c r="AL387" i="58"/>
  <c r="AN387" i="58" s="1"/>
  <c r="AL386" i="58"/>
  <c r="AN386" i="58" s="1"/>
  <c r="AL385" i="58"/>
  <c r="AN385" i="58" s="1"/>
  <c r="AL384" i="58"/>
  <c r="AN384" i="58" s="1"/>
  <c r="AL383" i="58"/>
  <c r="AN383" i="58" s="1"/>
  <c r="AL382" i="58"/>
  <c r="AN382" i="58" s="1"/>
  <c r="AL381" i="58"/>
  <c r="AN381" i="58" s="1"/>
  <c r="AL380" i="58"/>
  <c r="AN380" i="58" s="1"/>
  <c r="AL379" i="58"/>
  <c r="AN379" i="58" s="1"/>
  <c r="AL378" i="58"/>
  <c r="AN378" i="58" s="1"/>
  <c r="AL377" i="58"/>
  <c r="AN377" i="58" s="1"/>
  <c r="AL376" i="58"/>
  <c r="AN376" i="58" s="1"/>
  <c r="AL375" i="58"/>
  <c r="AN375" i="58" s="1"/>
  <c r="AL374" i="58"/>
  <c r="AN374" i="58" s="1"/>
  <c r="AL373" i="58"/>
  <c r="AN373" i="58" s="1"/>
  <c r="AL372" i="58"/>
  <c r="AN372" i="58" s="1"/>
  <c r="AL371" i="58"/>
  <c r="AN371" i="58" s="1"/>
  <c r="AL370" i="58"/>
  <c r="AN370" i="58" s="1"/>
  <c r="AL369" i="58"/>
  <c r="AN369" i="58" s="1"/>
  <c r="AL368" i="58"/>
  <c r="AN368" i="58" s="1"/>
  <c r="AL367" i="58"/>
  <c r="AN367" i="58" s="1"/>
  <c r="AL366" i="58"/>
  <c r="AN366" i="58" s="1"/>
  <c r="AL365" i="58"/>
  <c r="AL364" i="58"/>
  <c r="AN364" i="58" s="1"/>
  <c r="AL363" i="58"/>
  <c r="AN363" i="58" s="1"/>
  <c r="AL362" i="58"/>
  <c r="AN362" i="58" s="1"/>
  <c r="AL361" i="58"/>
  <c r="AN361" i="58" s="1"/>
  <c r="AL360" i="58"/>
  <c r="AN360" i="58" s="1"/>
  <c r="AL359" i="58"/>
  <c r="AN359" i="58" s="1"/>
  <c r="AL358" i="58"/>
  <c r="AL357" i="58"/>
  <c r="AN357" i="58" s="1"/>
  <c r="AL356" i="58"/>
  <c r="AN356" i="58" s="1"/>
  <c r="AL355" i="58"/>
  <c r="AN355" i="58" s="1"/>
  <c r="AL354" i="58"/>
  <c r="AN354" i="58" s="1"/>
  <c r="AL353" i="58"/>
  <c r="AN353" i="58" s="1"/>
  <c r="AL352" i="58"/>
  <c r="AN352" i="58" s="1"/>
  <c r="AL351" i="58"/>
  <c r="AN351" i="58" s="1"/>
  <c r="AL350" i="58"/>
  <c r="AN350" i="58" s="1"/>
  <c r="AL349" i="58"/>
  <c r="AN349" i="58" s="1"/>
  <c r="AL348" i="58"/>
  <c r="AL347" i="58"/>
  <c r="AN347" i="58" s="1"/>
  <c r="AL346" i="58"/>
  <c r="AL345" i="58"/>
  <c r="AN345" i="58" s="1"/>
  <c r="AL344" i="58"/>
  <c r="AN344" i="58" s="1"/>
  <c r="AL343" i="58"/>
  <c r="AN343" i="58" s="1"/>
  <c r="AL342" i="58"/>
  <c r="AN342" i="58" s="1"/>
  <c r="AL341" i="58"/>
  <c r="AL340" i="58"/>
  <c r="AN340" i="58" s="1"/>
  <c r="AL339" i="58"/>
  <c r="AN339" i="58" s="1"/>
  <c r="AL338" i="58"/>
  <c r="AN338" i="58" s="1"/>
  <c r="AL337" i="58"/>
  <c r="AN337" i="58" s="1"/>
  <c r="AL336" i="58"/>
  <c r="AN336" i="58" s="1"/>
  <c r="AL335" i="58"/>
  <c r="AN335" i="58" s="1"/>
  <c r="AL334" i="58"/>
  <c r="AN334" i="58" s="1"/>
  <c r="AL333" i="58"/>
  <c r="AN333" i="58" s="1"/>
  <c r="AL332" i="58"/>
  <c r="AN332" i="58" s="1"/>
  <c r="AL331" i="58"/>
  <c r="AN331" i="58" s="1"/>
  <c r="AL330" i="58"/>
  <c r="AL329" i="58"/>
  <c r="AN329" i="58" s="1"/>
  <c r="AL328" i="58"/>
  <c r="AN328" i="58" s="1"/>
  <c r="AL327" i="58"/>
  <c r="AN327" i="58" s="1"/>
  <c r="AL326" i="58"/>
  <c r="AN326" i="58" s="1"/>
  <c r="AL325" i="58"/>
  <c r="AN325" i="58" s="1"/>
  <c r="AL324" i="58"/>
  <c r="AN324" i="58" s="1"/>
  <c r="AL323" i="58"/>
  <c r="AN323" i="58" s="1"/>
  <c r="AL322" i="58"/>
  <c r="AN322" i="58" s="1"/>
  <c r="AL321" i="58"/>
  <c r="AN321" i="58" s="1"/>
  <c r="AL320" i="58"/>
  <c r="AN320" i="58" s="1"/>
  <c r="AL319" i="58"/>
  <c r="AN319" i="58" s="1"/>
  <c r="AL318" i="58"/>
  <c r="AN318" i="58" s="1"/>
  <c r="AL317" i="58"/>
  <c r="AN317" i="58" s="1"/>
  <c r="AL316" i="58"/>
  <c r="AL315" i="58"/>
  <c r="AN315" i="58" s="1"/>
  <c r="AL314" i="58"/>
  <c r="AN314" i="58" s="1"/>
  <c r="AL313" i="58"/>
  <c r="AN313" i="58" s="1"/>
  <c r="AL312" i="58"/>
  <c r="AN312" i="58" s="1"/>
  <c r="AL311" i="58"/>
  <c r="AN311" i="58" s="1"/>
  <c r="AL310" i="58"/>
  <c r="AN310" i="58" s="1"/>
  <c r="AL309" i="58"/>
  <c r="AL308" i="58"/>
  <c r="AN308" i="58" s="1"/>
  <c r="AL307" i="58"/>
  <c r="AL306" i="58"/>
  <c r="AL305" i="58"/>
  <c r="AN305" i="58" s="1"/>
  <c r="AL304" i="58"/>
  <c r="AN304" i="58" s="1"/>
  <c r="AL303" i="58"/>
  <c r="AN303" i="58" s="1"/>
  <c r="AL302" i="58"/>
  <c r="AN302" i="58" s="1"/>
  <c r="AL301" i="58"/>
  <c r="AN301" i="58" s="1"/>
  <c r="AL300" i="58"/>
  <c r="AN300" i="58" s="1"/>
  <c r="AL299" i="58"/>
  <c r="AN299" i="58" s="1"/>
  <c r="AL298" i="58"/>
  <c r="AN298" i="58" s="1"/>
  <c r="AL297" i="58"/>
  <c r="AN297" i="58" s="1"/>
  <c r="AL296" i="58"/>
  <c r="AN296" i="58" s="1"/>
  <c r="AL295" i="58"/>
  <c r="AL294" i="58"/>
  <c r="AN294" i="58" s="1"/>
  <c r="AL293" i="58"/>
  <c r="AN293" i="58" s="1"/>
  <c r="AL292" i="58"/>
  <c r="AN292" i="58" s="1"/>
  <c r="AL291" i="58"/>
  <c r="AL290" i="58"/>
  <c r="AN290" i="58" s="1"/>
  <c r="AL289" i="58"/>
  <c r="AN289" i="58" s="1"/>
  <c r="AL288" i="58"/>
  <c r="AN288" i="58" s="1"/>
  <c r="AL287" i="58"/>
  <c r="AN287" i="58" s="1"/>
  <c r="AL286" i="58"/>
  <c r="AN286" i="58" s="1"/>
  <c r="AL285" i="58"/>
  <c r="AL284" i="58"/>
  <c r="AL283" i="58"/>
  <c r="AN283" i="58" s="1"/>
  <c r="AL282" i="58"/>
  <c r="AN282" i="58" s="1"/>
  <c r="AL281" i="58"/>
  <c r="AN281" i="58" s="1"/>
  <c r="AL280" i="58"/>
  <c r="AN280" i="58" s="1"/>
  <c r="AL279" i="58"/>
  <c r="AN279" i="58" s="1"/>
  <c r="AL278" i="58"/>
  <c r="AL277" i="58"/>
  <c r="AN277" i="58" s="1"/>
  <c r="AL276" i="58"/>
  <c r="AN276" i="58" s="1"/>
  <c r="AL275" i="58"/>
  <c r="AN275" i="58" s="1"/>
  <c r="AL274" i="58"/>
  <c r="AN274" i="58" s="1"/>
  <c r="AL273" i="58"/>
  <c r="AN273" i="58" s="1"/>
  <c r="AL272" i="58"/>
  <c r="AN272" i="58" s="1"/>
  <c r="AL271" i="58"/>
  <c r="AN271" i="58" s="1"/>
  <c r="AL270" i="58"/>
  <c r="AN270" i="58" s="1"/>
  <c r="AL269" i="58"/>
  <c r="AN269" i="58" s="1"/>
  <c r="AL268" i="58"/>
  <c r="AN268" i="58" s="1"/>
  <c r="AL267" i="58"/>
  <c r="AN267" i="58" s="1"/>
  <c r="AL266" i="58"/>
  <c r="AN266" i="58" s="1"/>
  <c r="AL265" i="58"/>
  <c r="AN265" i="58" s="1"/>
  <c r="AL264" i="58"/>
  <c r="AN264" i="58" s="1"/>
  <c r="AL263" i="58"/>
  <c r="AL262" i="58"/>
  <c r="AN262" i="58" s="1"/>
  <c r="AL261" i="58"/>
  <c r="AN261" i="58" s="1"/>
  <c r="AL260" i="58"/>
  <c r="AN260" i="58" s="1"/>
  <c r="AL259" i="58"/>
  <c r="AN259" i="58" s="1"/>
  <c r="AL258" i="58"/>
  <c r="AN258" i="58" s="1"/>
  <c r="AL257" i="58"/>
  <c r="AN257" i="58" s="1"/>
  <c r="AL256" i="58"/>
  <c r="AN256" i="58" s="1"/>
  <c r="AL255" i="58"/>
  <c r="AN255" i="58" s="1"/>
  <c r="AL254" i="58"/>
  <c r="AL253" i="58"/>
  <c r="AN253" i="58" s="1"/>
  <c r="AL252" i="58"/>
  <c r="AN252" i="58" s="1"/>
  <c r="AL251" i="58"/>
  <c r="AN251" i="58" s="1"/>
  <c r="AL250" i="58"/>
  <c r="AN250" i="58" s="1"/>
  <c r="AL249" i="58"/>
  <c r="AN249" i="58" s="1"/>
  <c r="AL248" i="58"/>
  <c r="AL247" i="58"/>
  <c r="AN247" i="58" s="1"/>
  <c r="AL246" i="58"/>
  <c r="AL245" i="58"/>
  <c r="AN245" i="58" s="1"/>
  <c r="AL244" i="58"/>
  <c r="AN244" i="58" s="1"/>
  <c r="AL243" i="58"/>
  <c r="AN243" i="58" s="1"/>
  <c r="AL242" i="58"/>
  <c r="AN242" i="58" s="1"/>
  <c r="AL241" i="58"/>
  <c r="AN241" i="58" s="1"/>
  <c r="AL240" i="58"/>
  <c r="AN240" i="58" s="1"/>
  <c r="AL239" i="58"/>
  <c r="AN239" i="58" s="1"/>
  <c r="AL238" i="58"/>
  <c r="AN238" i="58" s="1"/>
  <c r="AL237" i="58"/>
  <c r="AN237" i="58" s="1"/>
  <c r="AL236" i="58"/>
  <c r="AN236" i="58" s="1"/>
  <c r="AL235" i="58"/>
  <c r="AN235" i="58" s="1"/>
  <c r="AL234" i="58"/>
  <c r="AN234" i="58" s="1"/>
  <c r="AL233" i="58"/>
  <c r="AL232" i="58"/>
  <c r="AN232" i="58" s="1"/>
  <c r="AL231" i="58"/>
  <c r="AL230" i="58"/>
  <c r="AL229" i="58"/>
  <c r="AN229" i="58" s="1"/>
  <c r="AL228" i="58"/>
  <c r="AN228" i="58" s="1"/>
  <c r="AL227" i="58"/>
  <c r="AN227" i="58" s="1"/>
  <c r="AL226" i="58"/>
  <c r="AN226" i="58" s="1"/>
  <c r="AL225" i="58"/>
  <c r="AN225" i="58" s="1"/>
  <c r="AL224" i="58"/>
  <c r="AN224" i="58" s="1"/>
  <c r="AL223" i="58"/>
  <c r="AN223" i="58" s="1"/>
  <c r="AL222" i="58"/>
  <c r="AN222" i="58" s="1"/>
  <c r="AL221" i="58"/>
  <c r="AN221" i="58" s="1"/>
  <c r="AL220" i="58"/>
  <c r="AN220" i="58" s="1"/>
  <c r="AL219" i="58"/>
  <c r="AN219" i="58" s="1"/>
  <c r="AL218" i="58"/>
  <c r="AN218" i="58" s="1"/>
  <c r="AL217" i="58"/>
  <c r="AN217" i="58" s="1"/>
  <c r="AL216" i="58"/>
  <c r="AN216" i="58" s="1"/>
  <c r="AL215" i="58"/>
  <c r="AN215" i="58" s="1"/>
  <c r="AL214" i="58"/>
  <c r="AL213" i="58"/>
  <c r="AL212" i="58"/>
  <c r="AN212" i="58" s="1"/>
  <c r="AL211" i="58"/>
  <c r="AN211" i="58" s="1"/>
  <c r="AL210" i="58"/>
  <c r="AL209" i="58"/>
  <c r="AN209" i="58" s="1"/>
  <c r="AL208" i="58"/>
  <c r="AL207" i="58"/>
  <c r="AL206" i="58"/>
  <c r="AN206" i="58" s="1"/>
  <c r="AL205" i="58"/>
  <c r="AN205" i="58" s="1"/>
  <c r="AL204" i="58"/>
  <c r="AN204" i="58" s="1"/>
  <c r="AL203" i="58"/>
  <c r="AN203" i="58" s="1"/>
  <c r="AL202" i="58"/>
  <c r="AN202" i="58" s="1"/>
  <c r="AL201" i="58"/>
  <c r="AN201" i="58" s="1"/>
  <c r="AL200" i="58"/>
  <c r="AN200" i="58" s="1"/>
  <c r="AL199" i="58"/>
  <c r="AN199" i="58" s="1"/>
  <c r="AL198" i="58"/>
  <c r="AN198" i="58" s="1"/>
  <c r="AL197" i="58"/>
  <c r="AN197" i="58" s="1"/>
  <c r="AL196" i="58"/>
  <c r="AN196" i="58" s="1"/>
  <c r="AL195" i="58"/>
  <c r="AL194" i="58"/>
  <c r="AN194" i="58" s="1"/>
  <c r="AL193" i="58"/>
  <c r="AN193" i="58" s="1"/>
  <c r="AL192" i="58"/>
  <c r="AN192" i="58" s="1"/>
  <c r="AL191" i="58"/>
  <c r="AN191" i="58" s="1"/>
  <c r="AL190" i="58"/>
  <c r="AN190" i="58" s="1"/>
  <c r="AL189" i="58"/>
  <c r="AN189" i="58" s="1"/>
  <c r="AL188" i="58"/>
  <c r="AN188" i="58" s="1"/>
  <c r="AL187" i="58"/>
  <c r="AN187" i="58" s="1"/>
  <c r="AL186" i="58"/>
  <c r="AN186" i="58" s="1"/>
  <c r="AL185" i="58"/>
  <c r="AN185" i="58" s="1"/>
  <c r="AL184" i="58"/>
  <c r="AN184" i="58" s="1"/>
  <c r="AL183" i="58"/>
  <c r="AL182" i="58"/>
  <c r="AN182" i="58" s="1"/>
  <c r="AL181" i="58"/>
  <c r="AL180" i="58"/>
  <c r="AN180" i="58" s="1"/>
  <c r="AL179" i="58"/>
  <c r="AN179" i="58" s="1"/>
  <c r="AL178" i="58"/>
  <c r="AL177" i="58"/>
  <c r="AN177" i="58" s="1"/>
  <c r="AL176" i="58"/>
  <c r="AN176" i="58" s="1"/>
  <c r="AL175" i="58"/>
  <c r="AN175" i="58" s="1"/>
  <c r="AL174" i="58"/>
  <c r="AL173" i="58"/>
  <c r="AN173" i="58" s="1"/>
  <c r="AL172" i="58"/>
  <c r="AL171" i="58"/>
  <c r="AN171" i="58" s="1"/>
  <c r="AL170" i="58"/>
  <c r="AN170" i="58" s="1"/>
  <c r="AL169" i="58"/>
  <c r="AN169" i="58" s="1"/>
  <c r="AL168" i="58"/>
  <c r="AN168" i="58" s="1"/>
  <c r="AL167" i="58"/>
  <c r="AN167" i="58" s="1"/>
  <c r="AL166" i="58"/>
  <c r="AL165" i="58"/>
  <c r="AL164" i="58"/>
  <c r="AN164" i="58" s="1"/>
  <c r="AL163" i="58"/>
  <c r="AN163" i="58" s="1"/>
  <c r="AL162" i="58"/>
  <c r="AN162" i="58" s="1"/>
  <c r="AL161" i="58"/>
  <c r="AN161" i="58" s="1"/>
  <c r="AL160" i="58"/>
  <c r="AL159" i="58"/>
  <c r="AL158" i="58"/>
  <c r="AN158" i="58" s="1"/>
  <c r="AL157" i="58"/>
  <c r="AL156" i="58"/>
  <c r="AN156" i="58" s="1"/>
  <c r="AL155" i="58"/>
  <c r="AL154" i="58"/>
  <c r="AN154" i="58" s="1"/>
  <c r="AL153" i="58"/>
  <c r="AN153" i="58" s="1"/>
  <c r="AL152" i="58"/>
  <c r="AN152" i="58" s="1"/>
  <c r="AL151" i="58"/>
  <c r="AN151" i="58" s="1"/>
  <c r="AL150" i="58"/>
  <c r="AN150" i="58" s="1"/>
  <c r="AL149" i="58"/>
  <c r="AN149" i="58" s="1"/>
  <c r="AL148" i="58"/>
  <c r="AN148" i="58" s="1"/>
  <c r="AL147" i="58"/>
  <c r="AN147" i="58" s="1"/>
  <c r="AL146" i="58"/>
  <c r="AN146" i="58" s="1"/>
  <c r="AL145" i="58"/>
  <c r="AL144" i="58"/>
  <c r="AN144" i="58" s="1"/>
  <c r="AL143" i="58"/>
  <c r="AN143" i="58" s="1"/>
  <c r="AL142" i="58"/>
  <c r="AN142" i="58" s="1"/>
  <c r="AL141" i="58"/>
  <c r="AL140" i="58"/>
  <c r="AL139" i="58"/>
  <c r="AN139" i="58" s="1"/>
  <c r="AL138" i="58"/>
  <c r="AN138" i="58" s="1"/>
  <c r="AL137" i="58"/>
  <c r="AN137" i="58" s="1"/>
  <c r="AL136" i="58"/>
  <c r="AN136" i="58" s="1"/>
  <c r="AL135" i="58"/>
  <c r="AN135" i="58" s="1"/>
  <c r="AL134" i="58"/>
  <c r="AN134" i="58" s="1"/>
  <c r="AL133" i="58"/>
  <c r="AN133" i="58" s="1"/>
  <c r="AL132" i="58"/>
  <c r="AN132" i="58" s="1"/>
  <c r="AL131" i="58"/>
  <c r="AN131" i="58" s="1"/>
  <c r="AL130" i="58"/>
  <c r="AN130" i="58" s="1"/>
  <c r="AL129" i="58"/>
  <c r="AN129" i="58" s="1"/>
  <c r="AL128" i="58"/>
  <c r="AN128" i="58" s="1"/>
  <c r="AL127" i="58"/>
  <c r="AN127" i="58" s="1"/>
  <c r="AL126" i="58"/>
  <c r="AN126" i="58" s="1"/>
  <c r="AL125" i="58"/>
  <c r="AN125" i="58" s="1"/>
  <c r="AL124" i="58"/>
  <c r="AN124" i="58" s="1"/>
  <c r="AL123" i="58"/>
  <c r="AN123" i="58" s="1"/>
  <c r="AL122" i="58"/>
  <c r="AN122" i="58" s="1"/>
  <c r="AL121" i="58"/>
  <c r="AN121" i="58" s="1"/>
  <c r="AL120" i="58"/>
  <c r="AN120" i="58" s="1"/>
  <c r="AL119" i="58"/>
  <c r="AL118" i="58"/>
  <c r="AN118" i="58" s="1"/>
  <c r="AL117" i="58"/>
  <c r="AN117" i="58" s="1"/>
  <c r="AL116" i="58"/>
  <c r="AN116" i="58" s="1"/>
  <c r="AL115" i="58"/>
  <c r="AN115" i="58" s="1"/>
  <c r="AL114" i="58"/>
  <c r="AN114" i="58" s="1"/>
  <c r="AL113" i="58"/>
  <c r="AN113" i="58" s="1"/>
  <c r="AL112" i="58"/>
  <c r="AN112" i="58" s="1"/>
  <c r="AL111" i="58"/>
  <c r="AL110" i="58"/>
  <c r="AL109" i="58"/>
  <c r="AN109" i="58" s="1"/>
  <c r="AL108" i="58"/>
  <c r="AN108" i="58" s="1"/>
  <c r="AL107" i="58"/>
  <c r="AN107" i="58" s="1"/>
  <c r="AL106" i="58"/>
  <c r="AN106" i="58" s="1"/>
  <c r="AL105" i="58"/>
  <c r="AN105" i="58" s="1"/>
  <c r="AL104" i="58"/>
  <c r="AN104" i="58" s="1"/>
  <c r="AL103" i="58"/>
  <c r="AN103" i="58" s="1"/>
  <c r="AL102" i="58"/>
  <c r="AN102" i="58" s="1"/>
  <c r="AL101" i="58"/>
  <c r="AN101" i="58" s="1"/>
  <c r="AL100" i="58"/>
  <c r="AN100" i="58" s="1"/>
  <c r="AL99" i="58"/>
  <c r="AN99" i="58" s="1"/>
  <c r="AL98" i="58"/>
  <c r="AN98" i="58" s="1"/>
  <c r="AL97" i="58"/>
  <c r="AN97" i="58" s="1"/>
  <c r="AL96" i="58"/>
  <c r="AN96" i="58" s="1"/>
  <c r="AL95" i="58"/>
  <c r="AN95" i="58" s="1"/>
  <c r="AL94" i="58"/>
  <c r="AN94" i="58" s="1"/>
  <c r="AL93" i="58"/>
  <c r="AN93" i="58" s="1"/>
  <c r="AL92" i="58"/>
  <c r="AN92" i="58" s="1"/>
  <c r="AL91" i="58"/>
  <c r="AN91" i="58" s="1"/>
  <c r="AL90" i="58"/>
  <c r="AN90" i="58" s="1"/>
  <c r="AL89" i="58"/>
  <c r="AL88" i="58"/>
  <c r="AN88" i="58" s="1"/>
  <c r="AL87" i="58"/>
  <c r="AN87" i="58" s="1"/>
  <c r="AL86" i="58"/>
  <c r="AN86" i="58" s="1"/>
  <c r="AL85" i="58"/>
  <c r="AN85" i="58" s="1"/>
  <c r="AL84" i="58"/>
  <c r="AN84" i="58" s="1"/>
  <c r="AL83" i="58"/>
  <c r="AN83" i="58" s="1"/>
  <c r="AL82" i="58"/>
  <c r="AL81" i="58"/>
  <c r="AN81" i="58" s="1"/>
  <c r="AL80" i="58"/>
  <c r="AN80" i="58" s="1"/>
  <c r="AL79" i="58"/>
  <c r="AN79" i="58" s="1"/>
  <c r="AL78" i="58"/>
  <c r="AN78" i="58" s="1"/>
  <c r="AL77" i="58"/>
  <c r="AN77" i="58" s="1"/>
  <c r="AL76" i="58"/>
  <c r="AN76" i="58" s="1"/>
  <c r="AL75" i="58"/>
  <c r="AN75" i="58" s="1"/>
  <c r="AL74" i="58"/>
  <c r="AN74" i="58" s="1"/>
  <c r="AL73" i="58"/>
  <c r="AL72" i="58"/>
  <c r="AL71" i="58"/>
  <c r="AL70" i="58"/>
  <c r="AN70" i="58" s="1"/>
  <c r="AL69" i="58"/>
  <c r="AL68" i="58"/>
  <c r="AN68" i="58" s="1"/>
  <c r="AL67" i="58"/>
  <c r="AL66" i="58"/>
  <c r="AN66" i="58" s="1"/>
  <c r="AL65" i="58"/>
  <c r="AN65" i="58" s="1"/>
  <c r="AL64" i="58"/>
  <c r="AN64" i="58" s="1"/>
  <c r="AL63" i="58"/>
  <c r="AN63" i="58" s="1"/>
  <c r="AL62" i="58"/>
  <c r="AN62" i="58" s="1"/>
  <c r="AL61" i="58"/>
  <c r="AL60" i="58"/>
  <c r="AN60" i="58" s="1"/>
  <c r="AL59" i="58"/>
  <c r="AN59" i="58" s="1"/>
  <c r="AL58" i="58"/>
  <c r="AL57" i="58"/>
  <c r="AN57" i="58" s="1"/>
  <c r="AL56" i="58"/>
  <c r="AN56" i="58" s="1"/>
  <c r="AL55" i="58"/>
  <c r="AN55" i="58" s="1"/>
  <c r="AL54" i="58"/>
  <c r="AN54" i="58" s="1"/>
  <c r="AL53" i="58"/>
  <c r="AN53" i="58" s="1"/>
  <c r="AL52" i="58"/>
  <c r="AN52" i="58" s="1"/>
  <c r="AL51" i="58"/>
  <c r="AN51" i="58" s="1"/>
  <c r="AL50" i="58"/>
  <c r="AN50" i="58" s="1"/>
  <c r="AL49" i="58"/>
  <c r="AN49" i="58" s="1"/>
  <c r="AL48" i="58"/>
  <c r="AN48" i="58" s="1"/>
  <c r="AL47" i="58"/>
  <c r="AN47" i="58" s="1"/>
  <c r="AL46" i="58"/>
  <c r="AN46" i="58" s="1"/>
  <c r="AL45" i="58"/>
  <c r="AN45" i="58" s="1"/>
  <c r="AL44" i="58"/>
  <c r="AN44" i="58" s="1"/>
  <c r="AL43" i="58"/>
  <c r="AN43" i="58" s="1"/>
  <c r="AL42" i="58"/>
  <c r="AN42" i="58" s="1"/>
  <c r="AL41" i="58"/>
  <c r="AN41" i="58" s="1"/>
  <c r="AL40" i="58"/>
  <c r="AN40" i="58" s="1"/>
  <c r="AL39" i="58"/>
  <c r="AN39" i="58" s="1"/>
  <c r="AL38" i="58"/>
  <c r="AN38" i="58" s="1"/>
  <c r="AL37" i="58"/>
  <c r="AN37" i="58" s="1"/>
  <c r="AL36" i="58"/>
  <c r="AN36" i="58" s="1"/>
  <c r="AL35" i="58"/>
  <c r="AN35" i="58" s="1"/>
  <c r="AL34" i="58"/>
  <c r="AN34" i="58" s="1"/>
  <c r="AL33" i="58"/>
  <c r="AN33" i="58" s="1"/>
  <c r="AL32" i="58"/>
  <c r="AN32" i="58" s="1"/>
  <c r="AL31" i="58"/>
  <c r="AN31" i="58" s="1"/>
  <c r="AL30" i="58"/>
  <c r="AN30" i="58" s="1"/>
  <c r="AL29" i="58"/>
  <c r="AN29" i="58" s="1"/>
  <c r="AL28" i="58"/>
  <c r="AL27" i="58"/>
  <c r="AL26" i="58"/>
  <c r="AN26" i="58" s="1"/>
  <c r="AL25" i="58"/>
  <c r="AL24" i="58"/>
  <c r="AN24" i="58" s="1"/>
  <c r="AL23" i="58"/>
  <c r="AN23" i="58" s="1"/>
  <c r="AL22" i="58"/>
  <c r="AN22" i="58" s="1"/>
  <c r="AJ390" i="58"/>
  <c r="AJ389" i="58"/>
  <c r="AJ388" i="58"/>
  <c r="AJ387" i="58"/>
  <c r="AJ386" i="58"/>
  <c r="AJ385" i="58"/>
  <c r="AJ384" i="58"/>
  <c r="AJ383" i="58"/>
  <c r="AJ382" i="58"/>
  <c r="AJ381" i="58"/>
  <c r="AJ380" i="58"/>
  <c r="AJ379" i="58"/>
  <c r="AJ378" i="58"/>
  <c r="AJ377" i="58"/>
  <c r="AJ376" i="58"/>
  <c r="AJ375" i="58"/>
  <c r="AJ374" i="58"/>
  <c r="AJ373" i="58"/>
  <c r="AJ372" i="58"/>
  <c r="AJ371" i="58"/>
  <c r="AJ370" i="58"/>
  <c r="AJ369" i="58"/>
  <c r="AJ368" i="58"/>
  <c r="AJ367" i="58"/>
  <c r="AJ366" i="58"/>
  <c r="AJ365" i="58"/>
  <c r="AJ364" i="58"/>
  <c r="AJ363" i="58"/>
  <c r="AJ362" i="58"/>
  <c r="AJ361" i="58"/>
  <c r="AJ360" i="58"/>
  <c r="AJ359" i="58"/>
  <c r="AJ358" i="58"/>
  <c r="AJ357" i="58"/>
  <c r="AJ356" i="58"/>
  <c r="AJ355" i="58"/>
  <c r="AJ354" i="58"/>
  <c r="AJ353" i="58"/>
  <c r="AJ352" i="58"/>
  <c r="AJ351" i="58"/>
  <c r="AJ350" i="58"/>
  <c r="AJ349" i="58"/>
  <c r="AJ348" i="58"/>
  <c r="AJ347" i="58"/>
  <c r="AJ346" i="58"/>
  <c r="AJ345" i="58"/>
  <c r="AJ344" i="58"/>
  <c r="AJ343" i="58"/>
  <c r="AJ342" i="58"/>
  <c r="AJ341" i="58"/>
  <c r="AJ340" i="58"/>
  <c r="AJ339" i="58"/>
  <c r="AJ338" i="58"/>
  <c r="AJ337" i="58"/>
  <c r="AJ336" i="58"/>
  <c r="AJ335" i="58"/>
  <c r="AJ334" i="58"/>
  <c r="AJ333" i="58"/>
  <c r="AJ332" i="58"/>
  <c r="AJ331" i="58"/>
  <c r="AJ330" i="58"/>
  <c r="AJ329" i="58"/>
  <c r="AJ328" i="58"/>
  <c r="AJ327" i="58"/>
  <c r="AJ326" i="58"/>
  <c r="AJ325" i="58"/>
  <c r="AJ324" i="58"/>
  <c r="AJ323" i="58"/>
  <c r="AJ322" i="58"/>
  <c r="AJ321" i="58"/>
  <c r="AJ320" i="58"/>
  <c r="AJ319" i="58"/>
  <c r="AJ318" i="58"/>
  <c r="AJ317" i="58"/>
  <c r="AJ316" i="58"/>
  <c r="AJ315" i="58"/>
  <c r="AJ314" i="58"/>
  <c r="AJ313" i="58"/>
  <c r="AJ312" i="58"/>
  <c r="AJ311" i="58"/>
  <c r="AJ310" i="58"/>
  <c r="AJ309" i="58"/>
  <c r="AJ308" i="58"/>
  <c r="AJ307" i="58"/>
  <c r="AJ306" i="58"/>
  <c r="AJ305" i="58"/>
  <c r="AJ304" i="58"/>
  <c r="AJ303" i="58"/>
  <c r="AJ302" i="58"/>
  <c r="AJ301" i="58"/>
  <c r="AJ300" i="58"/>
  <c r="AJ299" i="58"/>
  <c r="AJ298" i="58"/>
  <c r="AJ297" i="58"/>
  <c r="AJ296" i="58"/>
  <c r="AJ295" i="58"/>
  <c r="AJ294" i="58"/>
  <c r="AJ293" i="58"/>
  <c r="AJ292" i="58"/>
  <c r="AJ291" i="58"/>
  <c r="AJ290" i="58"/>
  <c r="AJ289" i="58"/>
  <c r="AJ288" i="58"/>
  <c r="AJ287" i="58"/>
  <c r="AJ286" i="58"/>
  <c r="AJ285" i="58"/>
  <c r="AJ284" i="58"/>
  <c r="AJ283" i="58"/>
  <c r="AJ282" i="58"/>
  <c r="AJ281" i="58"/>
  <c r="AJ280" i="58"/>
  <c r="AJ279" i="58"/>
  <c r="AJ278" i="58"/>
  <c r="AJ277" i="58"/>
  <c r="AJ276" i="58"/>
  <c r="AJ275" i="58"/>
  <c r="AJ274" i="58"/>
  <c r="AJ273" i="58"/>
  <c r="AJ272" i="58"/>
  <c r="AJ271" i="58"/>
  <c r="AJ270" i="58"/>
  <c r="AJ269" i="58"/>
  <c r="AJ268" i="58"/>
  <c r="AJ267" i="58"/>
  <c r="AJ266" i="58"/>
  <c r="AJ265" i="58"/>
  <c r="AJ264" i="58"/>
  <c r="AJ263" i="58"/>
  <c r="AJ262" i="58"/>
  <c r="AJ261" i="58"/>
  <c r="AJ260" i="58"/>
  <c r="AJ259" i="58"/>
  <c r="AJ258" i="58"/>
  <c r="AJ257" i="58"/>
  <c r="AJ256" i="58"/>
  <c r="AJ255" i="58"/>
  <c r="AJ254" i="58"/>
  <c r="AJ253" i="58"/>
  <c r="AJ252" i="58"/>
  <c r="AJ251" i="58"/>
  <c r="AJ250" i="58"/>
  <c r="AJ249" i="58"/>
  <c r="AJ248" i="58"/>
  <c r="AJ247" i="58"/>
  <c r="AJ246" i="58"/>
  <c r="AJ245" i="58"/>
  <c r="AJ244" i="58"/>
  <c r="AJ243" i="58"/>
  <c r="AJ242" i="58"/>
  <c r="AJ241" i="58"/>
  <c r="AJ240" i="58"/>
  <c r="AJ239" i="58"/>
  <c r="AJ238" i="58"/>
  <c r="AJ237" i="58"/>
  <c r="AJ236" i="58"/>
  <c r="AJ235" i="58"/>
  <c r="AJ234" i="58"/>
  <c r="AJ233" i="58"/>
  <c r="AJ232" i="58"/>
  <c r="AJ231" i="58"/>
  <c r="AJ230" i="58"/>
  <c r="AJ229" i="58"/>
  <c r="AJ228" i="58"/>
  <c r="AJ227" i="58"/>
  <c r="AJ226" i="58"/>
  <c r="AJ225" i="58"/>
  <c r="AJ224" i="58"/>
  <c r="AJ223" i="58"/>
  <c r="AJ222" i="58"/>
  <c r="AJ221" i="58"/>
  <c r="AJ220" i="58"/>
  <c r="AJ219" i="58"/>
  <c r="AJ218" i="58"/>
  <c r="AJ217" i="58"/>
  <c r="AJ216" i="58"/>
  <c r="AJ215" i="58"/>
  <c r="AJ214" i="58"/>
  <c r="AJ213" i="58"/>
  <c r="AJ212" i="58"/>
  <c r="AJ211" i="58"/>
  <c r="AJ210" i="58"/>
  <c r="AJ209" i="58"/>
  <c r="AJ208" i="58"/>
  <c r="AJ207" i="58"/>
  <c r="AJ206" i="58"/>
  <c r="AJ205" i="58"/>
  <c r="AJ204" i="58"/>
  <c r="AJ203" i="58"/>
  <c r="AJ202" i="58"/>
  <c r="AJ201" i="58"/>
  <c r="AJ200" i="58"/>
  <c r="AJ199" i="58"/>
  <c r="AJ198" i="58"/>
  <c r="AJ197" i="58"/>
  <c r="AJ196" i="58"/>
  <c r="AJ195" i="58"/>
  <c r="AJ194" i="58"/>
  <c r="AJ193" i="58"/>
  <c r="AJ192" i="58"/>
  <c r="AJ191" i="58"/>
  <c r="AJ190" i="58"/>
  <c r="AJ189" i="58"/>
  <c r="AJ188" i="58"/>
  <c r="AJ187" i="58"/>
  <c r="AJ186" i="58"/>
  <c r="AJ185" i="58"/>
  <c r="AJ184" i="58"/>
  <c r="AJ183" i="58"/>
  <c r="AJ182" i="58"/>
  <c r="AJ181" i="58"/>
  <c r="AJ180" i="58"/>
  <c r="AJ179" i="58"/>
  <c r="AJ178" i="58"/>
  <c r="AJ177" i="58"/>
  <c r="AJ176" i="58"/>
  <c r="AJ175" i="58"/>
  <c r="AJ174" i="58"/>
  <c r="AJ173" i="58"/>
  <c r="AJ172" i="58"/>
  <c r="AJ171" i="58"/>
  <c r="AJ170" i="58"/>
  <c r="AJ169" i="58"/>
  <c r="AJ168" i="58"/>
  <c r="AJ167" i="58"/>
  <c r="AJ166" i="58"/>
  <c r="AJ165" i="58"/>
  <c r="AJ164" i="58"/>
  <c r="AJ163" i="58"/>
  <c r="AJ162" i="58"/>
  <c r="AJ161" i="58"/>
  <c r="AJ160" i="58"/>
  <c r="AJ159" i="58"/>
  <c r="AJ158" i="58"/>
  <c r="AJ157" i="58"/>
  <c r="AJ156" i="58"/>
  <c r="AJ155" i="58"/>
  <c r="AJ154" i="58"/>
  <c r="AJ153" i="58"/>
  <c r="AJ152" i="58"/>
  <c r="AJ151" i="58"/>
  <c r="AJ150" i="58"/>
  <c r="AJ149" i="58"/>
  <c r="AJ148" i="58"/>
  <c r="AJ147" i="58"/>
  <c r="AJ146" i="58"/>
  <c r="AJ145" i="58"/>
  <c r="AJ144" i="58"/>
  <c r="AJ143" i="58"/>
  <c r="AJ142" i="58"/>
  <c r="AJ141" i="58"/>
  <c r="AJ140" i="58"/>
  <c r="AJ139" i="58"/>
  <c r="AJ138" i="58"/>
  <c r="AJ137" i="58"/>
  <c r="AJ136" i="58"/>
  <c r="AJ135" i="58"/>
  <c r="AJ134" i="58"/>
  <c r="AJ133" i="58"/>
  <c r="AJ132" i="58"/>
  <c r="AJ131" i="58"/>
  <c r="AJ130" i="58"/>
  <c r="AJ129" i="58"/>
  <c r="AJ128" i="58"/>
  <c r="AJ127" i="58"/>
  <c r="AJ126" i="58"/>
  <c r="AJ125" i="58"/>
  <c r="AJ124" i="58"/>
  <c r="AJ123" i="58"/>
  <c r="AJ122" i="58"/>
  <c r="AJ121" i="58"/>
  <c r="AJ120" i="58"/>
  <c r="AJ119" i="58"/>
  <c r="AJ118" i="58"/>
  <c r="AJ117" i="58"/>
  <c r="AJ116" i="58"/>
  <c r="AJ115" i="58"/>
  <c r="AJ114" i="58"/>
  <c r="AJ113" i="58"/>
  <c r="AJ112" i="58"/>
  <c r="AJ111" i="58"/>
  <c r="AJ110" i="58"/>
  <c r="AJ109" i="58"/>
  <c r="AJ108" i="58"/>
  <c r="AJ107" i="58"/>
  <c r="AJ106" i="58"/>
  <c r="AJ105" i="58"/>
  <c r="AJ104" i="58"/>
  <c r="AJ103" i="58"/>
  <c r="AJ102" i="58"/>
  <c r="AJ101" i="58"/>
  <c r="AJ100" i="58"/>
  <c r="AJ99" i="58"/>
  <c r="AJ98" i="58"/>
  <c r="AJ97" i="58"/>
  <c r="AJ96" i="58"/>
  <c r="AJ95" i="58"/>
  <c r="AJ94" i="58"/>
  <c r="AJ93" i="58"/>
  <c r="AJ92" i="58"/>
  <c r="AJ91" i="58"/>
  <c r="AJ90" i="58"/>
  <c r="AJ89" i="58"/>
  <c r="AJ88" i="58"/>
  <c r="AJ87" i="58"/>
  <c r="AJ86" i="58"/>
  <c r="AJ85" i="58"/>
  <c r="AJ84" i="58"/>
  <c r="AJ83" i="58"/>
  <c r="AJ82" i="58"/>
  <c r="AJ81" i="58"/>
  <c r="AJ80" i="58"/>
  <c r="AJ79" i="58"/>
  <c r="AJ78" i="58"/>
  <c r="AJ77" i="58"/>
  <c r="AJ76" i="58"/>
  <c r="AJ75" i="58"/>
  <c r="AJ74" i="58"/>
  <c r="AJ73" i="58"/>
  <c r="AJ72" i="58"/>
  <c r="AJ71" i="58"/>
  <c r="AJ70" i="58"/>
  <c r="AJ69" i="58"/>
  <c r="AJ68" i="58"/>
  <c r="AJ67" i="58"/>
  <c r="AJ66" i="58"/>
  <c r="AJ65" i="58"/>
  <c r="AJ64" i="58"/>
  <c r="AJ63" i="58"/>
  <c r="AJ62" i="58"/>
  <c r="AJ61" i="58"/>
  <c r="AJ60" i="58"/>
  <c r="AJ59" i="58"/>
  <c r="AJ58" i="58"/>
  <c r="AJ57" i="58"/>
  <c r="AJ56" i="58"/>
  <c r="AJ55" i="58"/>
  <c r="AJ54" i="58"/>
  <c r="AJ53" i="58"/>
  <c r="AJ52" i="58"/>
  <c r="AJ51" i="58"/>
  <c r="AJ50" i="58"/>
  <c r="AJ49" i="58"/>
  <c r="AJ48" i="58"/>
  <c r="AJ47" i="58"/>
  <c r="AJ46" i="58"/>
  <c r="AJ45" i="58"/>
  <c r="AJ44" i="58"/>
  <c r="AJ43" i="58"/>
  <c r="AJ42" i="58"/>
  <c r="AJ41" i="58"/>
  <c r="AJ40" i="58"/>
  <c r="AJ39" i="58"/>
  <c r="AJ38" i="58"/>
  <c r="AJ37" i="58"/>
  <c r="AJ36" i="58"/>
  <c r="AJ35" i="58"/>
  <c r="AJ34" i="58"/>
  <c r="AJ33" i="58"/>
  <c r="AJ32" i="58"/>
  <c r="AJ31" i="58"/>
  <c r="AJ30" i="58"/>
  <c r="AJ29" i="58"/>
  <c r="AJ28" i="58"/>
  <c r="AJ27" i="58"/>
  <c r="AJ26" i="58"/>
  <c r="AJ25" i="58"/>
  <c r="AJ24" i="58"/>
  <c r="AJ23" i="58"/>
  <c r="AJ22" i="58"/>
  <c r="AJ21" i="58"/>
  <c r="AO21" i="58"/>
  <c r="Z226" i="63"/>
  <c r="J226" i="63"/>
  <c r="I226" i="63"/>
  <c r="M226" i="63" s="1"/>
  <c r="Z225" i="63"/>
  <c r="J225" i="63"/>
  <c r="N225" i="63" s="1"/>
  <c r="I225" i="63"/>
  <c r="M225" i="63" s="1"/>
  <c r="Z224" i="63"/>
  <c r="J224" i="63"/>
  <c r="I224" i="63"/>
  <c r="M224" i="63" s="1"/>
  <c r="Z223" i="63"/>
  <c r="J223" i="63"/>
  <c r="N223" i="63" s="1"/>
  <c r="I223" i="63"/>
  <c r="M223" i="63" s="1"/>
  <c r="Z222" i="63"/>
  <c r="J222" i="63"/>
  <c r="N222" i="63" s="1"/>
  <c r="I222" i="63"/>
  <c r="Z221" i="63"/>
  <c r="J221" i="63"/>
  <c r="N221" i="63" s="1"/>
  <c r="I221" i="63"/>
  <c r="M221" i="63" s="1"/>
  <c r="Z220" i="63"/>
  <c r="J220" i="63"/>
  <c r="N220" i="63" s="1"/>
  <c r="I220" i="63"/>
  <c r="M220" i="63" s="1"/>
  <c r="Z219" i="63"/>
  <c r="J219" i="63"/>
  <c r="N219" i="63" s="1"/>
  <c r="I219" i="63"/>
  <c r="M219" i="63" s="1"/>
  <c r="Z218" i="63"/>
  <c r="J218" i="63"/>
  <c r="N218" i="63" s="1"/>
  <c r="I218" i="63"/>
  <c r="M218" i="63" s="1"/>
  <c r="Z217" i="63"/>
  <c r="J217" i="63"/>
  <c r="N217" i="63" s="1"/>
  <c r="I217" i="63"/>
  <c r="Z216" i="63"/>
  <c r="J216" i="63"/>
  <c r="I216" i="63"/>
  <c r="M216" i="63" s="1"/>
  <c r="Z215" i="63"/>
  <c r="J215" i="63"/>
  <c r="I215" i="63"/>
  <c r="M215" i="63" s="1"/>
  <c r="Z214" i="63"/>
  <c r="J214" i="63"/>
  <c r="N214" i="63" s="1"/>
  <c r="I214" i="63"/>
  <c r="Z213" i="63"/>
  <c r="J213" i="63"/>
  <c r="N213" i="63" s="1"/>
  <c r="I213" i="63"/>
  <c r="Z212" i="63"/>
  <c r="J212" i="63"/>
  <c r="N212" i="63" s="1"/>
  <c r="I212" i="63"/>
  <c r="M212" i="63" s="1"/>
  <c r="Z211" i="63"/>
  <c r="J211" i="63"/>
  <c r="N211" i="63" s="1"/>
  <c r="I211" i="63"/>
  <c r="Z210" i="63"/>
  <c r="J210" i="63"/>
  <c r="N210" i="63" s="1"/>
  <c r="I210" i="63"/>
  <c r="M210" i="63" s="1"/>
  <c r="Z209" i="63"/>
  <c r="J209" i="63"/>
  <c r="N209" i="63" s="1"/>
  <c r="I209" i="63"/>
  <c r="M209" i="63" s="1"/>
  <c r="Z208" i="63"/>
  <c r="J208" i="63"/>
  <c r="N208" i="63" s="1"/>
  <c r="I208" i="63"/>
  <c r="Z207" i="63"/>
  <c r="J207" i="63"/>
  <c r="N207" i="63" s="1"/>
  <c r="I207" i="63"/>
  <c r="M207" i="63" s="1"/>
  <c r="Z206" i="63"/>
  <c r="J206" i="63"/>
  <c r="N206" i="63" s="1"/>
  <c r="I206" i="63"/>
  <c r="Z205" i="63"/>
  <c r="J205" i="63"/>
  <c r="N205" i="63" s="1"/>
  <c r="I205" i="63"/>
  <c r="M205" i="63" s="1"/>
  <c r="Z204" i="63"/>
  <c r="J204" i="63"/>
  <c r="N204" i="63" s="1"/>
  <c r="I204" i="63"/>
  <c r="M204" i="63" s="1"/>
  <c r="Z203" i="63"/>
  <c r="J203" i="63"/>
  <c r="N203" i="63" s="1"/>
  <c r="I203" i="63"/>
  <c r="M203" i="63" s="1"/>
  <c r="Z202" i="63"/>
  <c r="J202" i="63"/>
  <c r="N202" i="63" s="1"/>
  <c r="I202" i="63"/>
  <c r="Z201" i="63"/>
  <c r="J201" i="63"/>
  <c r="N201" i="63" s="1"/>
  <c r="I201" i="63"/>
  <c r="M201" i="63" s="1"/>
  <c r="Z200" i="63"/>
  <c r="J200" i="63"/>
  <c r="N200" i="63" s="1"/>
  <c r="I200" i="63"/>
  <c r="M200" i="63" s="1"/>
  <c r="Z199" i="63"/>
  <c r="J199" i="63"/>
  <c r="N199" i="63" s="1"/>
  <c r="I199" i="63"/>
  <c r="Z198" i="63"/>
  <c r="J198" i="63"/>
  <c r="N198" i="63" s="1"/>
  <c r="I198" i="63"/>
  <c r="M198" i="63" s="1"/>
  <c r="Z197" i="63"/>
  <c r="J197" i="63"/>
  <c r="N197" i="63" s="1"/>
  <c r="I197" i="63"/>
  <c r="M197" i="63" s="1"/>
  <c r="Z196" i="63"/>
  <c r="J196" i="63"/>
  <c r="N196" i="63" s="1"/>
  <c r="I196" i="63"/>
  <c r="M196" i="63" s="1"/>
  <c r="Z195" i="63"/>
  <c r="J195" i="63"/>
  <c r="N195" i="63" s="1"/>
  <c r="I195" i="63"/>
  <c r="M195" i="63" s="1"/>
  <c r="Z194" i="63"/>
  <c r="J194" i="63"/>
  <c r="N194" i="63" s="1"/>
  <c r="I194" i="63"/>
  <c r="Z193" i="63"/>
  <c r="J193" i="63"/>
  <c r="I193" i="63"/>
  <c r="M193" i="63" s="1"/>
  <c r="Z192" i="63"/>
  <c r="J192" i="63"/>
  <c r="N192" i="63" s="1"/>
  <c r="I192" i="63"/>
  <c r="M192" i="63" s="1"/>
  <c r="Z191" i="63"/>
  <c r="J191" i="63"/>
  <c r="I191" i="63"/>
  <c r="M191" i="63" s="1"/>
  <c r="Z190" i="63"/>
  <c r="J190" i="63"/>
  <c r="N190" i="63" s="1"/>
  <c r="I190" i="63"/>
  <c r="Z189" i="63"/>
  <c r="J189" i="63"/>
  <c r="N189" i="63" s="1"/>
  <c r="I189" i="63"/>
  <c r="M189" i="63" s="1"/>
  <c r="Z188" i="63"/>
  <c r="J188" i="63"/>
  <c r="N188" i="63" s="1"/>
  <c r="I188" i="63"/>
  <c r="M188" i="63" s="1"/>
  <c r="Z187" i="63"/>
  <c r="J187" i="63"/>
  <c r="N187" i="63" s="1"/>
  <c r="I187" i="63"/>
  <c r="M187" i="63" s="1"/>
  <c r="Z186" i="63"/>
  <c r="J186" i="63"/>
  <c r="N186" i="63" s="1"/>
  <c r="I186" i="63"/>
  <c r="M186" i="63" s="1"/>
  <c r="Z185" i="63"/>
  <c r="J185" i="63"/>
  <c r="N185" i="63" s="1"/>
  <c r="I185" i="63"/>
  <c r="M185" i="63" s="1"/>
  <c r="Z184" i="63"/>
  <c r="J184" i="63"/>
  <c r="N184" i="63" s="1"/>
  <c r="I184" i="63"/>
  <c r="Z183" i="63"/>
  <c r="J183" i="63"/>
  <c r="I183" i="63"/>
  <c r="M183" i="63" s="1"/>
  <c r="Z182" i="63"/>
  <c r="J182" i="63"/>
  <c r="N182" i="63" s="1"/>
  <c r="I182" i="63"/>
  <c r="M182" i="63" s="1"/>
  <c r="Z181" i="63"/>
  <c r="J181" i="63"/>
  <c r="N181" i="63" s="1"/>
  <c r="I181" i="63"/>
  <c r="M181" i="63" s="1"/>
  <c r="Z180" i="63"/>
  <c r="J180" i="63"/>
  <c r="N180" i="63" s="1"/>
  <c r="I180" i="63"/>
  <c r="Z179" i="63"/>
  <c r="J179" i="63"/>
  <c r="N179" i="63" s="1"/>
  <c r="I179" i="63"/>
  <c r="M179" i="63" s="1"/>
  <c r="Z178" i="63"/>
  <c r="J178" i="63"/>
  <c r="N178" i="63" s="1"/>
  <c r="I178" i="63"/>
  <c r="Z177" i="63"/>
  <c r="J177" i="63"/>
  <c r="N177" i="63" s="1"/>
  <c r="I177" i="63"/>
  <c r="M177" i="63" s="1"/>
  <c r="Z176" i="63"/>
  <c r="J176" i="63"/>
  <c r="N176" i="63" s="1"/>
  <c r="I176" i="63"/>
  <c r="M176" i="63" s="1"/>
  <c r="Z175" i="63"/>
  <c r="J175" i="63"/>
  <c r="N175" i="63" s="1"/>
  <c r="I175" i="63"/>
  <c r="Z174" i="63"/>
  <c r="J174" i="63"/>
  <c r="N174" i="63" s="1"/>
  <c r="I174" i="63"/>
  <c r="M174" i="63" s="1"/>
  <c r="Z173" i="63"/>
  <c r="J173" i="63"/>
  <c r="N173" i="63" s="1"/>
  <c r="I173" i="63"/>
  <c r="Z172" i="63"/>
  <c r="J172" i="63"/>
  <c r="I172" i="63"/>
  <c r="M172" i="63" s="1"/>
  <c r="Z171" i="63"/>
  <c r="J171" i="63"/>
  <c r="N171" i="63" s="1"/>
  <c r="I171" i="63"/>
  <c r="M171" i="63" s="1"/>
  <c r="Z170" i="63"/>
  <c r="J170" i="63"/>
  <c r="I170" i="63"/>
  <c r="M170" i="63" s="1"/>
  <c r="Z169" i="63"/>
  <c r="J169" i="63"/>
  <c r="N169" i="63" s="1"/>
  <c r="I169" i="63"/>
  <c r="Z168" i="63"/>
  <c r="J168" i="63"/>
  <c r="N168" i="63" s="1"/>
  <c r="I168" i="63"/>
  <c r="M168" i="63" s="1"/>
  <c r="Z167" i="63"/>
  <c r="J167" i="63"/>
  <c r="N167" i="63" s="1"/>
  <c r="I167" i="63"/>
  <c r="M167" i="63" s="1"/>
  <c r="Z166" i="63"/>
  <c r="J166" i="63"/>
  <c r="N166" i="63" s="1"/>
  <c r="I166" i="63"/>
  <c r="Z165" i="63"/>
  <c r="J165" i="63"/>
  <c r="N165" i="63" s="1"/>
  <c r="I165" i="63"/>
  <c r="M165" i="63" s="1"/>
  <c r="Z164" i="63"/>
  <c r="J164" i="63"/>
  <c r="N164" i="63" s="1"/>
  <c r="I164" i="63"/>
  <c r="M164" i="63" s="1"/>
  <c r="Z163" i="63"/>
  <c r="J163" i="63"/>
  <c r="N163" i="63" s="1"/>
  <c r="I163" i="63"/>
  <c r="M163" i="63" s="1"/>
  <c r="Z162" i="63"/>
  <c r="J162" i="63"/>
  <c r="N162" i="63" s="1"/>
  <c r="I162" i="63"/>
  <c r="M162" i="63" s="1"/>
  <c r="Z161" i="63"/>
  <c r="J161" i="63"/>
  <c r="N161" i="63" s="1"/>
  <c r="I161" i="63"/>
  <c r="Z160" i="63"/>
  <c r="J160" i="63"/>
  <c r="I160" i="63"/>
  <c r="M160" i="63" s="1"/>
  <c r="Z159" i="63"/>
  <c r="J159" i="63"/>
  <c r="N159" i="63" s="1"/>
  <c r="I159" i="63"/>
  <c r="M159" i="63" s="1"/>
  <c r="Z158" i="63"/>
  <c r="J158" i="63"/>
  <c r="N158" i="63" s="1"/>
  <c r="I158" i="63"/>
  <c r="M158" i="63" s="1"/>
  <c r="Z157" i="63"/>
  <c r="J157" i="63"/>
  <c r="N157" i="63" s="1"/>
  <c r="I157" i="63"/>
  <c r="Z156" i="63"/>
  <c r="J156" i="63"/>
  <c r="N156" i="63" s="1"/>
  <c r="I156" i="63"/>
  <c r="M156" i="63" s="1"/>
  <c r="Z155" i="63"/>
  <c r="J155" i="63"/>
  <c r="I155" i="63"/>
  <c r="M155" i="63" s="1"/>
  <c r="Z154" i="63"/>
  <c r="J154" i="63"/>
  <c r="N154" i="63" s="1"/>
  <c r="I154" i="63"/>
  <c r="M154" i="63" s="1"/>
  <c r="Z153" i="63"/>
  <c r="J153" i="63"/>
  <c r="N153" i="63" s="1"/>
  <c r="I153" i="63"/>
  <c r="M153" i="63" s="1"/>
  <c r="Z152" i="63"/>
  <c r="J152" i="63"/>
  <c r="N152" i="63" s="1"/>
  <c r="I152" i="63"/>
  <c r="Z151" i="63"/>
  <c r="J151" i="63"/>
  <c r="I151" i="63"/>
  <c r="M151" i="63" s="1"/>
  <c r="Z150" i="63"/>
  <c r="J150" i="63"/>
  <c r="N150" i="63" s="1"/>
  <c r="I150" i="63"/>
  <c r="M150" i="63" s="1"/>
  <c r="Z149" i="63"/>
  <c r="J149" i="63"/>
  <c r="N149" i="63" s="1"/>
  <c r="I149" i="63"/>
  <c r="M149" i="63" s="1"/>
  <c r="Z148" i="63"/>
  <c r="J148" i="63"/>
  <c r="N148" i="63" s="1"/>
  <c r="I148" i="63"/>
  <c r="M148" i="63" s="1"/>
  <c r="Z147" i="63"/>
  <c r="J147" i="63"/>
  <c r="N147" i="63" s="1"/>
  <c r="I147" i="63"/>
  <c r="M147" i="63" s="1"/>
  <c r="Z146" i="63"/>
  <c r="J146" i="63"/>
  <c r="N146" i="63" s="1"/>
  <c r="I146" i="63"/>
  <c r="Z145" i="63"/>
  <c r="J145" i="63"/>
  <c r="I145" i="63"/>
  <c r="M145" i="63" s="1"/>
  <c r="Z144" i="63"/>
  <c r="J144" i="63"/>
  <c r="N144" i="63" s="1"/>
  <c r="I144" i="63"/>
  <c r="Z143" i="63"/>
  <c r="J143" i="63"/>
  <c r="N143" i="63" s="1"/>
  <c r="I143" i="63"/>
  <c r="M143" i="63" s="1"/>
  <c r="Z142" i="63"/>
  <c r="J142" i="63"/>
  <c r="N142" i="63" s="1"/>
  <c r="I142" i="63"/>
  <c r="M142" i="63" s="1"/>
  <c r="Z141" i="63"/>
  <c r="J141" i="63"/>
  <c r="N141" i="63" s="1"/>
  <c r="I141" i="63"/>
  <c r="Z140" i="63"/>
  <c r="J140" i="63"/>
  <c r="N140" i="63" s="1"/>
  <c r="I140" i="63"/>
  <c r="M140" i="63" s="1"/>
  <c r="Z139" i="63"/>
  <c r="J139" i="63"/>
  <c r="I139" i="63"/>
  <c r="M139" i="63" s="1"/>
  <c r="Z138" i="63"/>
  <c r="J138" i="63"/>
  <c r="N138" i="63" s="1"/>
  <c r="I138" i="63"/>
  <c r="M138" i="63" s="1"/>
  <c r="Z137" i="63"/>
  <c r="J137" i="63"/>
  <c r="N137" i="63" s="1"/>
  <c r="I137" i="63"/>
  <c r="M137" i="63" s="1"/>
  <c r="Z136" i="63"/>
  <c r="J136" i="63"/>
  <c r="N136" i="63" s="1"/>
  <c r="I136" i="63"/>
  <c r="Z135" i="63"/>
  <c r="J135" i="63"/>
  <c r="I135" i="63"/>
  <c r="M135" i="63" s="1"/>
  <c r="Z134" i="63"/>
  <c r="J134" i="63"/>
  <c r="N134" i="63" s="1"/>
  <c r="I134" i="63"/>
  <c r="M134" i="63" s="1"/>
  <c r="Z133" i="63"/>
  <c r="J133" i="63"/>
  <c r="N133" i="63" s="1"/>
  <c r="I133" i="63"/>
  <c r="M133" i="63" s="1"/>
  <c r="Z132" i="63"/>
  <c r="J132" i="63"/>
  <c r="N132" i="63" s="1"/>
  <c r="I132" i="63"/>
  <c r="Z131" i="63"/>
  <c r="J131" i="63"/>
  <c r="N131" i="63" s="1"/>
  <c r="I131" i="63"/>
  <c r="M131" i="63" s="1"/>
  <c r="Z130" i="63"/>
  <c r="J130" i="63"/>
  <c r="N130" i="63" s="1"/>
  <c r="I130" i="63"/>
  <c r="M130" i="63" s="1"/>
  <c r="Z129" i="63"/>
  <c r="J129" i="63"/>
  <c r="N129" i="63" s="1"/>
  <c r="I129" i="63"/>
  <c r="Z128" i="63"/>
  <c r="J128" i="63"/>
  <c r="N128" i="63" s="1"/>
  <c r="I128" i="63"/>
  <c r="M128" i="63" s="1"/>
  <c r="Z127" i="63"/>
  <c r="J127" i="63"/>
  <c r="N127" i="63" s="1"/>
  <c r="I127" i="63"/>
  <c r="M127" i="63" s="1"/>
  <c r="Z126" i="63"/>
  <c r="J126" i="63"/>
  <c r="N126" i="63" s="1"/>
  <c r="I126" i="63"/>
  <c r="M126" i="63" s="1"/>
  <c r="Z125" i="63"/>
  <c r="J125" i="63"/>
  <c r="N125" i="63" s="1"/>
  <c r="I125" i="63"/>
  <c r="M125" i="63" s="1"/>
  <c r="Z124" i="63"/>
  <c r="J124" i="63"/>
  <c r="N124" i="63" s="1"/>
  <c r="I124" i="63"/>
  <c r="Z123" i="63"/>
  <c r="J123" i="63"/>
  <c r="I123" i="63"/>
  <c r="M123" i="63" s="1"/>
  <c r="Z122" i="63"/>
  <c r="J122" i="63"/>
  <c r="N122" i="63" s="1"/>
  <c r="I122" i="63"/>
  <c r="M122" i="63" s="1"/>
  <c r="Z121" i="63"/>
  <c r="J121" i="63"/>
  <c r="I121" i="63"/>
  <c r="M121" i="63" s="1"/>
  <c r="Z120" i="63"/>
  <c r="J120" i="63"/>
  <c r="N120" i="63" s="1"/>
  <c r="I120" i="63"/>
  <c r="Z119" i="63"/>
  <c r="J119" i="63"/>
  <c r="N119" i="63" s="1"/>
  <c r="I119" i="63"/>
  <c r="M119" i="63" s="1"/>
  <c r="Z118" i="63"/>
  <c r="J118" i="63"/>
  <c r="N118" i="63" s="1"/>
  <c r="I118" i="63"/>
  <c r="M118" i="63" s="1"/>
  <c r="Z117" i="63"/>
  <c r="J117" i="63"/>
  <c r="N117" i="63" s="1"/>
  <c r="I117" i="63"/>
  <c r="Z116" i="63"/>
  <c r="J116" i="63"/>
  <c r="N116" i="63" s="1"/>
  <c r="I116" i="63"/>
  <c r="M116" i="63" s="1"/>
  <c r="Z115" i="63"/>
  <c r="J115" i="63"/>
  <c r="N115" i="63" s="1"/>
  <c r="I115" i="63"/>
  <c r="M115" i="63" s="1"/>
  <c r="Z114" i="63"/>
  <c r="J114" i="63"/>
  <c r="N114" i="63" s="1"/>
  <c r="I114" i="63"/>
  <c r="Z113" i="63"/>
  <c r="J113" i="63"/>
  <c r="I113" i="63"/>
  <c r="M113" i="63" s="1"/>
  <c r="Z112" i="63"/>
  <c r="J112" i="63"/>
  <c r="N112" i="63" s="1"/>
  <c r="I112" i="63"/>
  <c r="M112" i="63" s="1"/>
  <c r="Z111" i="63"/>
  <c r="J111" i="63"/>
  <c r="N111" i="63" s="1"/>
  <c r="I111" i="63"/>
  <c r="M111" i="63" s="1"/>
  <c r="Z110" i="63"/>
  <c r="J110" i="63"/>
  <c r="N110" i="63" s="1"/>
  <c r="I110" i="63"/>
  <c r="Z109" i="63"/>
  <c r="J109" i="63"/>
  <c r="N109" i="63" s="1"/>
  <c r="I109" i="63"/>
  <c r="Z108" i="63"/>
  <c r="J108" i="63"/>
  <c r="I108" i="63"/>
  <c r="M108" i="63" s="1"/>
  <c r="Z107" i="63"/>
  <c r="J107" i="63"/>
  <c r="N107" i="63" s="1"/>
  <c r="I107" i="63"/>
  <c r="M107" i="63" s="1"/>
  <c r="Z106" i="63"/>
  <c r="J106" i="63"/>
  <c r="N106" i="63" s="1"/>
  <c r="I106" i="63"/>
  <c r="M106" i="63" s="1"/>
  <c r="Z105" i="63"/>
  <c r="J105" i="63"/>
  <c r="N105" i="63" s="1"/>
  <c r="I105" i="63"/>
  <c r="M105" i="63" s="1"/>
  <c r="Z104" i="63"/>
  <c r="J104" i="63"/>
  <c r="N104" i="63" s="1"/>
  <c r="I104" i="63"/>
  <c r="Z103" i="63"/>
  <c r="J103" i="63"/>
  <c r="I103" i="63"/>
  <c r="M103" i="63" s="1"/>
  <c r="Z102" i="63"/>
  <c r="J102" i="63"/>
  <c r="N102" i="63" s="1"/>
  <c r="I102" i="63"/>
  <c r="M102" i="63" s="1"/>
  <c r="Z101" i="63"/>
  <c r="J101" i="63"/>
  <c r="N101" i="63" s="1"/>
  <c r="I101" i="63"/>
  <c r="M101" i="63" s="1"/>
  <c r="Z100" i="63"/>
  <c r="J100" i="63"/>
  <c r="N100" i="63" s="1"/>
  <c r="I100" i="63"/>
  <c r="M100" i="63" s="1"/>
  <c r="Z99" i="63"/>
  <c r="J99" i="63"/>
  <c r="N99" i="63" s="1"/>
  <c r="I99" i="63"/>
  <c r="Z98" i="63"/>
  <c r="J98" i="63"/>
  <c r="I98" i="63"/>
  <c r="M98" i="63" s="1"/>
  <c r="Z97" i="63"/>
  <c r="J97" i="63"/>
  <c r="N97" i="63" s="1"/>
  <c r="I97" i="63"/>
  <c r="Z96" i="63"/>
  <c r="J96" i="63"/>
  <c r="N96" i="63" s="1"/>
  <c r="I96" i="63"/>
  <c r="M96" i="63" s="1"/>
  <c r="Z95" i="63"/>
  <c r="J95" i="63"/>
  <c r="N95" i="63" s="1"/>
  <c r="I95" i="63"/>
  <c r="M95" i="63" s="1"/>
  <c r="Z94" i="63"/>
  <c r="J94" i="63"/>
  <c r="N94" i="63" s="1"/>
  <c r="I94" i="63"/>
  <c r="M94" i="63" s="1"/>
  <c r="Z93" i="63"/>
  <c r="J93" i="63"/>
  <c r="N93" i="63" s="1"/>
  <c r="I93" i="63"/>
  <c r="Z92" i="63"/>
  <c r="J92" i="63"/>
  <c r="N92" i="63" s="1"/>
  <c r="I92" i="63"/>
  <c r="M92" i="63" s="1"/>
  <c r="Z91" i="63"/>
  <c r="J91" i="63"/>
  <c r="N91" i="63" s="1"/>
  <c r="I91" i="63"/>
  <c r="M91" i="63" s="1"/>
  <c r="Z90" i="63"/>
  <c r="J90" i="63"/>
  <c r="I90" i="63"/>
  <c r="M90" i="63" s="1"/>
  <c r="Z89" i="63"/>
  <c r="J89" i="63"/>
  <c r="I89" i="63"/>
  <c r="M89" i="63" s="1"/>
  <c r="Z88" i="63"/>
  <c r="J88" i="63"/>
  <c r="N88" i="63" s="1"/>
  <c r="I88" i="63"/>
  <c r="M88" i="63" s="1"/>
  <c r="Z87" i="63"/>
  <c r="J87" i="63"/>
  <c r="N87" i="63" s="1"/>
  <c r="I87" i="63"/>
  <c r="M87" i="63" s="1"/>
  <c r="Z86" i="63"/>
  <c r="J86" i="63"/>
  <c r="I86" i="63"/>
  <c r="M86" i="63" s="1"/>
  <c r="Z85" i="63"/>
  <c r="J85" i="63"/>
  <c r="N85" i="63" s="1"/>
  <c r="I85" i="63"/>
  <c r="M85" i="63" s="1"/>
  <c r="Z84" i="63"/>
  <c r="J84" i="63"/>
  <c r="I84" i="63"/>
  <c r="M84" i="63" s="1"/>
  <c r="Z83" i="63"/>
  <c r="J83" i="63"/>
  <c r="N83" i="63" s="1"/>
  <c r="I83" i="63"/>
  <c r="M83" i="63" s="1"/>
  <c r="Z82" i="63"/>
  <c r="J82" i="63"/>
  <c r="N82" i="63" s="1"/>
  <c r="I82" i="63"/>
  <c r="M82" i="63" s="1"/>
  <c r="Z81" i="63"/>
  <c r="J81" i="63"/>
  <c r="I81" i="63"/>
  <c r="M81" i="63" s="1"/>
  <c r="Z80" i="63"/>
  <c r="J80" i="63"/>
  <c r="N80" i="63" s="1"/>
  <c r="I80" i="63"/>
  <c r="M80" i="63" s="1"/>
  <c r="Z79" i="63"/>
  <c r="J79" i="63"/>
  <c r="N79" i="63" s="1"/>
  <c r="I79" i="63"/>
  <c r="M79" i="63" s="1"/>
  <c r="Z78" i="63"/>
  <c r="J78" i="63"/>
  <c r="N78" i="63" s="1"/>
  <c r="I78" i="63"/>
  <c r="M78" i="63" s="1"/>
  <c r="Z77" i="63"/>
  <c r="J77" i="63"/>
  <c r="I77" i="63"/>
  <c r="M77" i="63" s="1"/>
  <c r="Z76" i="63"/>
  <c r="J76" i="63"/>
  <c r="I76" i="63"/>
  <c r="M76" i="63" s="1"/>
  <c r="Z75" i="63"/>
  <c r="J75" i="63"/>
  <c r="I75" i="63"/>
  <c r="M75" i="63" s="1"/>
  <c r="Z74" i="63"/>
  <c r="J74" i="63"/>
  <c r="I74" i="63"/>
  <c r="M74" i="63" s="1"/>
  <c r="Z73" i="63"/>
  <c r="J73" i="63"/>
  <c r="I73" i="63"/>
  <c r="M73" i="63" s="1"/>
  <c r="Z72" i="63"/>
  <c r="J72" i="63"/>
  <c r="I72" i="63"/>
  <c r="M72" i="63" s="1"/>
  <c r="Z71" i="63"/>
  <c r="J71" i="63"/>
  <c r="I71" i="63"/>
  <c r="M71" i="63" s="1"/>
  <c r="Z70" i="63"/>
  <c r="J70" i="63"/>
  <c r="N70" i="63" s="1"/>
  <c r="I70" i="63"/>
  <c r="M70" i="63" s="1"/>
  <c r="Z69" i="63"/>
  <c r="J69" i="63"/>
  <c r="N69" i="63" s="1"/>
  <c r="I69" i="63"/>
  <c r="M69" i="63" s="1"/>
  <c r="Z68" i="63"/>
  <c r="J68" i="63"/>
  <c r="N68" i="63" s="1"/>
  <c r="I68" i="63"/>
  <c r="M68" i="63" s="1"/>
  <c r="Z67" i="63"/>
  <c r="J67" i="63"/>
  <c r="N67" i="63" s="1"/>
  <c r="I67" i="63"/>
  <c r="M67" i="63" s="1"/>
  <c r="Z66" i="63"/>
  <c r="J66" i="63"/>
  <c r="I66" i="63"/>
  <c r="M66" i="63" s="1"/>
  <c r="Z65" i="63"/>
  <c r="J65" i="63"/>
  <c r="N65" i="63" s="1"/>
  <c r="I65" i="63"/>
  <c r="M65" i="63" s="1"/>
  <c r="Z64" i="63"/>
  <c r="J64" i="63"/>
  <c r="I64" i="63"/>
  <c r="M64" i="63" s="1"/>
  <c r="Z63" i="63"/>
  <c r="J63" i="63"/>
  <c r="I63" i="63"/>
  <c r="M63" i="63" s="1"/>
  <c r="Z62" i="63"/>
  <c r="J62" i="63"/>
  <c r="I62" i="63"/>
  <c r="M62" i="63" s="1"/>
  <c r="Z61" i="63"/>
  <c r="J61" i="63"/>
  <c r="N61" i="63" s="1"/>
  <c r="I61" i="63"/>
  <c r="M61" i="63" s="1"/>
  <c r="Z60" i="63"/>
  <c r="J60" i="63"/>
  <c r="I60" i="63"/>
  <c r="M60" i="63" s="1"/>
  <c r="Z59" i="63"/>
  <c r="J59" i="63"/>
  <c r="N59" i="63" s="1"/>
  <c r="I59" i="63"/>
  <c r="M59" i="63" s="1"/>
  <c r="Z58" i="63"/>
  <c r="J58" i="63"/>
  <c r="I58" i="63"/>
  <c r="M58" i="63" s="1"/>
  <c r="Z57" i="63"/>
  <c r="J57" i="63"/>
  <c r="N57" i="63" s="1"/>
  <c r="I57" i="63"/>
  <c r="M57" i="63" s="1"/>
  <c r="Z56" i="63"/>
  <c r="J56" i="63"/>
  <c r="I56" i="63"/>
  <c r="M56" i="63" s="1"/>
  <c r="Z55" i="63"/>
  <c r="J55" i="63"/>
  <c r="N55" i="63" s="1"/>
  <c r="I55" i="63"/>
  <c r="M55" i="63" s="1"/>
  <c r="Z54" i="63"/>
  <c r="J54" i="63"/>
  <c r="I54" i="63"/>
  <c r="M54" i="63" s="1"/>
  <c r="Z53" i="63"/>
  <c r="J53" i="63"/>
  <c r="I53" i="63"/>
  <c r="M53" i="63" s="1"/>
  <c r="Z52" i="63"/>
  <c r="J52" i="63"/>
  <c r="N52" i="63" s="1"/>
  <c r="I52" i="63"/>
  <c r="Z51" i="63"/>
  <c r="J51" i="63"/>
  <c r="I51" i="63"/>
  <c r="M51" i="63" s="1"/>
  <c r="Z50" i="63"/>
  <c r="J50" i="63"/>
  <c r="N50" i="63" s="1"/>
  <c r="I50" i="63"/>
  <c r="M50" i="63" s="1"/>
  <c r="Z49" i="63"/>
  <c r="J49" i="63"/>
  <c r="I49" i="63"/>
  <c r="M49" i="63" s="1"/>
  <c r="Z48" i="63"/>
  <c r="J48" i="63"/>
  <c r="N48" i="63" s="1"/>
  <c r="AM48" i="63" s="1"/>
  <c r="I48" i="63"/>
  <c r="M48" i="63" s="1"/>
  <c r="Z47" i="63"/>
  <c r="J47" i="63"/>
  <c r="I47" i="63"/>
  <c r="M47" i="63" s="1"/>
  <c r="Z46" i="63"/>
  <c r="J46" i="63"/>
  <c r="N46" i="63" s="1"/>
  <c r="AM46" i="63" s="1"/>
  <c r="I46" i="63"/>
  <c r="M46" i="63" s="1"/>
  <c r="Z45" i="63"/>
  <c r="J45" i="63"/>
  <c r="I45" i="63"/>
  <c r="M45" i="63" s="1"/>
  <c r="Z44" i="63"/>
  <c r="J44" i="63"/>
  <c r="N44" i="63" s="1"/>
  <c r="I44" i="63"/>
  <c r="M44" i="63" s="1"/>
  <c r="Z43" i="63"/>
  <c r="J43" i="63"/>
  <c r="N43" i="63" s="1"/>
  <c r="AM43" i="63" s="1"/>
  <c r="I43" i="63"/>
  <c r="M43" i="63" s="1"/>
  <c r="Z42" i="63"/>
  <c r="J42" i="63"/>
  <c r="N42" i="63" s="1"/>
  <c r="AM42" i="63" s="1"/>
  <c r="I42" i="63"/>
  <c r="M42" i="63" s="1"/>
  <c r="Z41" i="63"/>
  <c r="J41" i="63"/>
  <c r="N41" i="63" s="1"/>
  <c r="AM41" i="63" s="1"/>
  <c r="I41" i="63"/>
  <c r="M41" i="63" s="1"/>
  <c r="Z40" i="63"/>
  <c r="J40" i="63"/>
  <c r="N40" i="63" s="1"/>
  <c r="AM40" i="63" s="1"/>
  <c r="I40" i="63"/>
  <c r="M40" i="63" s="1"/>
  <c r="Z39" i="63"/>
  <c r="J39" i="63"/>
  <c r="N39" i="63" s="1"/>
  <c r="AM39" i="63" s="1"/>
  <c r="I39" i="63"/>
  <c r="M39" i="63" s="1"/>
  <c r="Z38" i="63"/>
  <c r="J38" i="63"/>
  <c r="N38" i="63" s="1"/>
  <c r="AM38" i="63" s="1"/>
  <c r="I38" i="63"/>
  <c r="M38" i="63" s="1"/>
  <c r="Z37" i="63"/>
  <c r="J37" i="63"/>
  <c r="N37" i="63" s="1"/>
  <c r="AM37" i="63" s="1"/>
  <c r="I37" i="63"/>
  <c r="Z36" i="63"/>
  <c r="J36" i="63"/>
  <c r="N36" i="63" s="1"/>
  <c r="AM36" i="63" s="1"/>
  <c r="I36" i="63"/>
  <c r="M36" i="63" s="1"/>
  <c r="Z35" i="63"/>
  <c r="J35" i="63"/>
  <c r="N35" i="63" s="1"/>
  <c r="AM35" i="63" s="1"/>
  <c r="I35" i="63"/>
  <c r="M35" i="63" s="1"/>
  <c r="Z34" i="63"/>
  <c r="J34" i="63"/>
  <c r="N34" i="63" s="1"/>
  <c r="AM34" i="63" s="1"/>
  <c r="I34" i="63"/>
  <c r="M34" i="63" s="1"/>
  <c r="Z33" i="63"/>
  <c r="J33" i="63"/>
  <c r="I33" i="63"/>
  <c r="M33" i="63" s="1"/>
  <c r="Z32" i="63"/>
  <c r="J32" i="63"/>
  <c r="N32" i="63" s="1"/>
  <c r="AM32" i="63" s="1"/>
  <c r="I32" i="63"/>
  <c r="M32" i="63" s="1"/>
  <c r="Z31" i="63"/>
  <c r="J31" i="63"/>
  <c r="N31" i="63" s="1"/>
  <c r="AM31" i="63" s="1"/>
  <c r="I31" i="63"/>
  <c r="M31" i="63" s="1"/>
  <c r="Z30" i="63"/>
  <c r="J30" i="63"/>
  <c r="N30" i="63" s="1"/>
  <c r="I30" i="63"/>
  <c r="Z29" i="63"/>
  <c r="J29" i="63"/>
  <c r="N29" i="63" s="1"/>
  <c r="I29" i="63"/>
  <c r="M29" i="63" s="1"/>
  <c r="Z28" i="63"/>
  <c r="J28" i="63"/>
  <c r="N28" i="63" s="1"/>
  <c r="AM28" i="63" s="1"/>
  <c r="I28" i="63"/>
  <c r="Z27" i="63"/>
  <c r="J27" i="63"/>
  <c r="I27" i="63"/>
  <c r="M27" i="63" s="1"/>
  <c r="Z26" i="63"/>
  <c r="J26" i="63"/>
  <c r="N26" i="63" s="1"/>
  <c r="I26" i="63"/>
  <c r="Z25" i="63"/>
  <c r="J25" i="63"/>
  <c r="N25" i="63" s="1"/>
  <c r="I25" i="63"/>
  <c r="M25" i="63" s="1"/>
  <c r="Z24" i="63"/>
  <c r="J24" i="63"/>
  <c r="N24" i="63" s="1"/>
  <c r="I24" i="63"/>
  <c r="Z23" i="63"/>
  <c r="J23" i="63"/>
  <c r="N23" i="63" s="1"/>
  <c r="I23" i="63"/>
  <c r="M23" i="63" s="1"/>
  <c r="Z22" i="63"/>
  <c r="J22" i="63"/>
  <c r="N22" i="63" s="1"/>
  <c r="AM22" i="63" s="1"/>
  <c r="I22" i="63"/>
  <c r="M22" i="63" s="1"/>
  <c r="J21" i="63"/>
  <c r="N21" i="63" s="1"/>
  <c r="I21" i="63"/>
  <c r="M21" i="63" s="1"/>
  <c r="AI52" i="63"/>
  <c r="AK52" i="63"/>
  <c r="AO52" i="63"/>
  <c r="AI53" i="63"/>
  <c r="AK53" i="63"/>
  <c r="AO53" i="63"/>
  <c r="AI45" i="63"/>
  <c r="AK45" i="63"/>
  <c r="AO45" i="63"/>
  <c r="AI46" i="63"/>
  <c r="AK46" i="63"/>
  <c r="AO46" i="63"/>
  <c r="AI47" i="63"/>
  <c r="AK47" i="63"/>
  <c r="AO47" i="63"/>
  <c r="AI48" i="63"/>
  <c r="AK48" i="63"/>
  <c r="AO48" i="63"/>
  <c r="AI49" i="63"/>
  <c r="AK49" i="63"/>
  <c r="AO49" i="63"/>
  <c r="AI50" i="63"/>
  <c r="AK50" i="63"/>
  <c r="AO50" i="63"/>
  <c r="AI51" i="63"/>
  <c r="AK51" i="63"/>
  <c r="AO51" i="63"/>
  <c r="AI33" i="63"/>
  <c r="AK33" i="63"/>
  <c r="AO33" i="63"/>
  <c r="AI34" i="63"/>
  <c r="AK34" i="63"/>
  <c r="AO34" i="63"/>
  <c r="AI35" i="63"/>
  <c r="AK35" i="63"/>
  <c r="AO35" i="63"/>
  <c r="AI36" i="63"/>
  <c r="AK36" i="63"/>
  <c r="AO36" i="63"/>
  <c r="AI37" i="63"/>
  <c r="AK37" i="63"/>
  <c r="AO37" i="63"/>
  <c r="AI38" i="63"/>
  <c r="AK38" i="63"/>
  <c r="AO38" i="63"/>
  <c r="AI39" i="63"/>
  <c r="AK39" i="63"/>
  <c r="AO39" i="63"/>
  <c r="AI40" i="63"/>
  <c r="AK40" i="63"/>
  <c r="AO40" i="63"/>
  <c r="AI41" i="63"/>
  <c r="AK41" i="63"/>
  <c r="AO41" i="63"/>
  <c r="AI42" i="63"/>
  <c r="AK42" i="63"/>
  <c r="AO42" i="63"/>
  <c r="AI43" i="63"/>
  <c r="AK43" i="63"/>
  <c r="AO43" i="63"/>
  <c r="AI44" i="63"/>
  <c r="AK44" i="63"/>
  <c r="AO44" i="63"/>
  <c r="AI27" i="63"/>
  <c r="AK27" i="63"/>
  <c r="AO27" i="63"/>
  <c r="AI28" i="63"/>
  <c r="AK28" i="63"/>
  <c r="AO28" i="63"/>
  <c r="AI29" i="63"/>
  <c r="AK29" i="63"/>
  <c r="AO29" i="63"/>
  <c r="AI30" i="63"/>
  <c r="AK30" i="63"/>
  <c r="AO30" i="63"/>
  <c r="AI31" i="63"/>
  <c r="AK31" i="63"/>
  <c r="AO31" i="63"/>
  <c r="AI32" i="63"/>
  <c r="AK32" i="63"/>
  <c r="AO32" i="63"/>
  <c r="AI25" i="63"/>
  <c r="AK25" i="63"/>
  <c r="AO25" i="63"/>
  <c r="AI26" i="63"/>
  <c r="AK26" i="63"/>
  <c r="AO26" i="63"/>
  <c r="AI23" i="63"/>
  <c r="AK23" i="63"/>
  <c r="AO23" i="63"/>
  <c r="AI24" i="63"/>
  <c r="AK24" i="63"/>
  <c r="AO24" i="63"/>
  <c r="AI22" i="63"/>
  <c r="AK22" i="63"/>
  <c r="AO22" i="63"/>
  <c r="AI21" i="63"/>
  <c r="AK21" i="63"/>
  <c r="AO21" i="63"/>
  <c r="U412" i="59"/>
  <c r="R412" i="59"/>
  <c r="W412" i="59" s="1"/>
  <c r="W19" i="59" s="1"/>
  <c r="P412" i="59"/>
  <c r="U411" i="59"/>
  <c r="R411" i="59"/>
  <c r="P411" i="59"/>
  <c r="U410" i="59"/>
  <c r="R410" i="59"/>
  <c r="AC410" i="59" s="1"/>
  <c r="P410" i="59"/>
  <c r="U409" i="59"/>
  <c r="R409" i="59"/>
  <c r="AC409" i="59" s="1"/>
  <c r="P409" i="59"/>
  <c r="U408" i="59"/>
  <c r="R408" i="59"/>
  <c r="AC408" i="59" s="1"/>
  <c r="P408" i="59"/>
  <c r="U407" i="59"/>
  <c r="R407" i="59"/>
  <c r="AC407" i="59" s="1"/>
  <c r="P407" i="59"/>
  <c r="U406" i="59"/>
  <c r="R406" i="59"/>
  <c r="P406" i="59"/>
  <c r="U405" i="59"/>
  <c r="R405" i="59"/>
  <c r="AC405" i="59" s="1"/>
  <c r="P405" i="59"/>
  <c r="U404" i="59"/>
  <c r="R404" i="59"/>
  <c r="AC404" i="59" s="1"/>
  <c r="P404" i="59"/>
  <c r="U403" i="59"/>
  <c r="R403" i="59"/>
  <c r="AC403" i="59" s="1"/>
  <c r="P403" i="59"/>
  <c r="U402" i="59"/>
  <c r="R402" i="59"/>
  <c r="P402" i="59"/>
  <c r="U401" i="59"/>
  <c r="R401" i="59"/>
  <c r="P401" i="59"/>
  <c r="U400" i="59"/>
  <c r="R400" i="59"/>
  <c r="P400" i="59"/>
  <c r="U399" i="59"/>
  <c r="R399" i="59"/>
  <c r="AC399" i="59" s="1"/>
  <c r="P399" i="59"/>
  <c r="U398" i="59"/>
  <c r="R398" i="59"/>
  <c r="P398" i="59"/>
  <c r="U397" i="59"/>
  <c r="R397" i="59"/>
  <c r="P397" i="59"/>
  <c r="U396" i="59"/>
  <c r="R396" i="59"/>
  <c r="AC396" i="59" s="1"/>
  <c r="P396" i="59"/>
  <c r="U395" i="59"/>
  <c r="R395" i="59"/>
  <c r="AC395" i="59" s="1"/>
  <c r="P395" i="59"/>
  <c r="U394" i="59"/>
  <c r="R394" i="59"/>
  <c r="P394" i="59"/>
  <c r="U393" i="59"/>
  <c r="R393" i="59"/>
  <c r="AC393" i="59" s="1"/>
  <c r="P393" i="59"/>
  <c r="U392" i="59"/>
  <c r="R392" i="59"/>
  <c r="P392" i="59"/>
  <c r="U391" i="59"/>
  <c r="R391" i="59"/>
  <c r="AC391" i="59" s="1"/>
  <c r="P391" i="59"/>
  <c r="U390" i="59"/>
  <c r="R390" i="59"/>
  <c r="AC390" i="59" s="1"/>
  <c r="P390" i="59"/>
  <c r="U389" i="59"/>
  <c r="R389" i="59"/>
  <c r="AC389" i="59" s="1"/>
  <c r="P389" i="59"/>
  <c r="U388" i="59"/>
  <c r="R388" i="59"/>
  <c r="AC388" i="59" s="1"/>
  <c r="P388" i="59"/>
  <c r="U387" i="59"/>
  <c r="R387" i="59"/>
  <c r="AC387" i="59" s="1"/>
  <c r="P387" i="59"/>
  <c r="U386" i="59"/>
  <c r="R386" i="59"/>
  <c r="P386" i="59"/>
  <c r="U385" i="59"/>
  <c r="R385" i="59"/>
  <c r="P385" i="59"/>
  <c r="U384" i="59"/>
  <c r="R384" i="59"/>
  <c r="P384" i="59"/>
  <c r="U383" i="59"/>
  <c r="R383" i="59"/>
  <c r="P383" i="59"/>
  <c r="U382" i="59"/>
  <c r="R382" i="59"/>
  <c r="P382" i="59"/>
  <c r="U381" i="59"/>
  <c r="R381" i="59"/>
  <c r="AC381" i="59" s="1"/>
  <c r="P381" i="59"/>
  <c r="U380" i="59"/>
  <c r="R380" i="59"/>
  <c r="AC380" i="59" s="1"/>
  <c r="P380" i="59"/>
  <c r="U379" i="59"/>
  <c r="R379" i="59"/>
  <c r="AC379" i="59" s="1"/>
  <c r="P379" i="59"/>
  <c r="U378" i="59"/>
  <c r="R378" i="59"/>
  <c r="AC378" i="59" s="1"/>
  <c r="P378" i="59"/>
  <c r="U377" i="59"/>
  <c r="R377" i="59"/>
  <c r="P377" i="59"/>
  <c r="U376" i="59"/>
  <c r="R376" i="59"/>
  <c r="P376" i="59"/>
  <c r="U375" i="59"/>
  <c r="R375" i="59"/>
  <c r="P375" i="59"/>
  <c r="U374" i="59"/>
  <c r="R374" i="59"/>
  <c r="AC374" i="59" s="1"/>
  <c r="P374" i="59"/>
  <c r="U373" i="59"/>
  <c r="R373" i="59"/>
  <c r="P373" i="59"/>
  <c r="U372" i="59"/>
  <c r="R372" i="59"/>
  <c r="P372" i="59"/>
  <c r="U371" i="59"/>
  <c r="R371" i="59"/>
  <c r="AC371" i="59" s="1"/>
  <c r="P371" i="59"/>
  <c r="U370" i="59"/>
  <c r="R370" i="59"/>
  <c r="P370" i="59"/>
  <c r="U369" i="59"/>
  <c r="R369" i="59"/>
  <c r="P369" i="59"/>
  <c r="U368" i="59"/>
  <c r="R368" i="59"/>
  <c r="P368" i="59"/>
  <c r="U367" i="59"/>
  <c r="R367" i="59"/>
  <c r="P367" i="59"/>
  <c r="U366" i="59"/>
  <c r="R366" i="59"/>
  <c r="AC366" i="59" s="1"/>
  <c r="P366" i="59"/>
  <c r="U365" i="59"/>
  <c r="R365" i="59"/>
  <c r="AC365" i="59" s="1"/>
  <c r="P365" i="59"/>
  <c r="U364" i="59"/>
  <c r="R364" i="59"/>
  <c r="P364" i="59"/>
  <c r="U363" i="59"/>
  <c r="R363" i="59"/>
  <c r="P363" i="59"/>
  <c r="U362" i="59"/>
  <c r="R362" i="59"/>
  <c r="P362" i="59"/>
  <c r="U361" i="59"/>
  <c r="R361" i="59"/>
  <c r="P361" i="59"/>
  <c r="U360" i="59"/>
  <c r="R360" i="59"/>
  <c r="AC360" i="59" s="1"/>
  <c r="P360" i="59"/>
  <c r="U359" i="59"/>
  <c r="R359" i="59"/>
  <c r="AC359" i="59" s="1"/>
  <c r="P359" i="59"/>
  <c r="U358" i="59"/>
  <c r="R358" i="59"/>
  <c r="AC358" i="59" s="1"/>
  <c r="P358" i="59"/>
  <c r="U357" i="59"/>
  <c r="R357" i="59"/>
  <c r="P357" i="59"/>
  <c r="U356" i="59"/>
  <c r="R356" i="59"/>
  <c r="AC356" i="59" s="1"/>
  <c r="P356" i="59"/>
  <c r="U355" i="59"/>
  <c r="R355" i="59"/>
  <c r="P355" i="59"/>
  <c r="U354" i="59"/>
  <c r="R354" i="59"/>
  <c r="AC354" i="59" s="1"/>
  <c r="P354" i="59"/>
  <c r="U353" i="59"/>
  <c r="R353" i="59"/>
  <c r="P353" i="59"/>
  <c r="U352" i="59"/>
  <c r="R352" i="59"/>
  <c r="AC352" i="59" s="1"/>
  <c r="P352" i="59"/>
  <c r="U351" i="59"/>
  <c r="R351" i="59"/>
  <c r="P351" i="59"/>
  <c r="U350" i="59"/>
  <c r="R350" i="59"/>
  <c r="P350" i="59"/>
  <c r="U349" i="59"/>
  <c r="R349" i="59"/>
  <c r="P349" i="59"/>
  <c r="U348" i="59"/>
  <c r="R348" i="59"/>
  <c r="AC348" i="59" s="1"/>
  <c r="P348" i="59"/>
  <c r="U347" i="59"/>
  <c r="R347" i="59"/>
  <c r="AC347" i="59" s="1"/>
  <c r="P347" i="59"/>
  <c r="U346" i="59"/>
  <c r="R346" i="59"/>
  <c r="P346" i="59"/>
  <c r="U345" i="59"/>
  <c r="R345" i="59"/>
  <c r="P345" i="59"/>
  <c r="U344" i="59"/>
  <c r="R344" i="59"/>
  <c r="P344" i="59"/>
  <c r="U343" i="59"/>
  <c r="R343" i="59"/>
  <c r="AC343" i="59" s="1"/>
  <c r="P343" i="59"/>
  <c r="U342" i="59"/>
  <c r="R342" i="59"/>
  <c r="AC342" i="59" s="1"/>
  <c r="P342" i="59"/>
  <c r="U341" i="59"/>
  <c r="R341" i="59"/>
  <c r="AC341" i="59" s="1"/>
  <c r="P341" i="59"/>
  <c r="U340" i="59"/>
  <c r="R340" i="59"/>
  <c r="P340" i="59"/>
  <c r="U339" i="59"/>
  <c r="R339" i="59"/>
  <c r="P339" i="59"/>
  <c r="U338" i="59"/>
  <c r="R338" i="59"/>
  <c r="P338" i="59"/>
  <c r="U337" i="59"/>
  <c r="R337" i="59"/>
  <c r="P337" i="59"/>
  <c r="U336" i="59"/>
  <c r="R336" i="59"/>
  <c r="P336" i="59"/>
  <c r="U335" i="59"/>
  <c r="R335" i="59"/>
  <c r="AC335" i="59" s="1"/>
  <c r="P335" i="59"/>
  <c r="U334" i="59"/>
  <c r="R334" i="59"/>
  <c r="AC334" i="59" s="1"/>
  <c r="P334" i="59"/>
  <c r="U333" i="59"/>
  <c r="R333" i="59"/>
  <c r="P333" i="59"/>
  <c r="U332" i="59"/>
  <c r="R332" i="59"/>
  <c r="P332" i="59"/>
  <c r="U331" i="59"/>
  <c r="R331" i="59"/>
  <c r="P331" i="59"/>
  <c r="U330" i="59"/>
  <c r="R330" i="59"/>
  <c r="P330" i="59"/>
  <c r="U329" i="59"/>
  <c r="R329" i="59"/>
  <c r="AC329" i="59" s="1"/>
  <c r="P329" i="59"/>
  <c r="U328" i="59"/>
  <c r="R328" i="59"/>
  <c r="AC328" i="59" s="1"/>
  <c r="P328" i="59"/>
  <c r="U327" i="59"/>
  <c r="R327" i="59"/>
  <c r="AC327" i="59" s="1"/>
  <c r="P327" i="59"/>
  <c r="U326" i="59"/>
  <c r="R326" i="59"/>
  <c r="P326" i="59"/>
  <c r="U325" i="59"/>
  <c r="R325" i="59"/>
  <c r="P325" i="59"/>
  <c r="U324" i="59"/>
  <c r="R324" i="59"/>
  <c r="AC324" i="59" s="1"/>
  <c r="P324" i="59"/>
  <c r="U323" i="59"/>
  <c r="R323" i="59"/>
  <c r="AC323" i="59" s="1"/>
  <c r="P323" i="59"/>
  <c r="U322" i="59"/>
  <c r="R322" i="59"/>
  <c r="AC322" i="59" s="1"/>
  <c r="P322" i="59"/>
  <c r="U321" i="59"/>
  <c r="R321" i="59"/>
  <c r="AC321" i="59" s="1"/>
  <c r="P321" i="59"/>
  <c r="U320" i="59"/>
  <c r="R320" i="59"/>
  <c r="P320" i="59"/>
  <c r="U319" i="59"/>
  <c r="R319" i="59"/>
  <c r="P319" i="59"/>
  <c r="U318" i="59"/>
  <c r="R318" i="59"/>
  <c r="AC318" i="59" s="1"/>
  <c r="P318" i="59"/>
  <c r="U317" i="59"/>
  <c r="R317" i="59"/>
  <c r="AC317" i="59" s="1"/>
  <c r="P317" i="59"/>
  <c r="U316" i="59"/>
  <c r="R316" i="59"/>
  <c r="AC316" i="59" s="1"/>
  <c r="P316" i="59"/>
  <c r="U315" i="59"/>
  <c r="R315" i="59"/>
  <c r="P315" i="59"/>
  <c r="U314" i="59"/>
  <c r="R314" i="59"/>
  <c r="P314" i="59"/>
  <c r="U313" i="59"/>
  <c r="R313" i="59"/>
  <c r="AC313" i="59" s="1"/>
  <c r="P313" i="59"/>
  <c r="U312" i="59"/>
  <c r="R312" i="59"/>
  <c r="AC312" i="59" s="1"/>
  <c r="P312" i="59"/>
  <c r="U311" i="59"/>
  <c r="R311" i="59"/>
  <c r="AC311" i="59" s="1"/>
  <c r="P311" i="59"/>
  <c r="U310" i="59"/>
  <c r="R310" i="59"/>
  <c r="P310" i="59"/>
  <c r="U309" i="59"/>
  <c r="R309" i="59"/>
  <c r="P309" i="59"/>
  <c r="U308" i="59"/>
  <c r="R308" i="59"/>
  <c r="P308" i="59"/>
  <c r="U307" i="59"/>
  <c r="R307" i="59"/>
  <c r="AC307" i="59" s="1"/>
  <c r="P307" i="59"/>
  <c r="U306" i="59"/>
  <c r="R306" i="59"/>
  <c r="AC306" i="59" s="1"/>
  <c r="P306" i="59"/>
  <c r="U305" i="59"/>
  <c r="R305" i="59"/>
  <c r="P305" i="59"/>
  <c r="U304" i="59"/>
  <c r="R304" i="59"/>
  <c r="AC304" i="59" s="1"/>
  <c r="P304" i="59"/>
  <c r="U303" i="59"/>
  <c r="R303" i="59"/>
  <c r="P303" i="59"/>
  <c r="U302" i="59"/>
  <c r="R302" i="59"/>
  <c r="P302" i="59"/>
  <c r="U301" i="59"/>
  <c r="R301" i="59"/>
  <c r="P301" i="59"/>
  <c r="U300" i="59"/>
  <c r="R300" i="59"/>
  <c r="P300" i="59"/>
  <c r="U299" i="59"/>
  <c r="R299" i="59"/>
  <c r="AC299" i="59" s="1"/>
  <c r="P299" i="59"/>
  <c r="U298" i="59"/>
  <c r="R298" i="59"/>
  <c r="P298" i="59"/>
  <c r="U297" i="59"/>
  <c r="R297" i="59"/>
  <c r="AC297" i="59" s="1"/>
  <c r="P297" i="59"/>
  <c r="U296" i="59"/>
  <c r="R296" i="59"/>
  <c r="P296" i="59"/>
  <c r="U295" i="59"/>
  <c r="R295" i="59"/>
  <c r="AC295" i="59" s="1"/>
  <c r="P295" i="59"/>
  <c r="U294" i="59"/>
  <c r="R294" i="59"/>
  <c r="P294" i="59"/>
  <c r="U293" i="59"/>
  <c r="R293" i="59"/>
  <c r="AC293" i="59" s="1"/>
  <c r="P293" i="59"/>
  <c r="U292" i="59"/>
  <c r="R292" i="59"/>
  <c r="AC292" i="59" s="1"/>
  <c r="P292" i="59"/>
  <c r="U291" i="59"/>
  <c r="R291" i="59"/>
  <c r="AC291" i="59" s="1"/>
  <c r="P291" i="59"/>
  <c r="U290" i="59"/>
  <c r="R290" i="59"/>
  <c r="AC290" i="59" s="1"/>
  <c r="P290" i="59"/>
  <c r="U289" i="59"/>
  <c r="R289" i="59"/>
  <c r="AC289" i="59" s="1"/>
  <c r="P289" i="59"/>
  <c r="U288" i="59"/>
  <c r="R288" i="59"/>
  <c r="AC288" i="59" s="1"/>
  <c r="P288" i="59"/>
  <c r="U287" i="59"/>
  <c r="R287" i="59"/>
  <c r="AC287" i="59" s="1"/>
  <c r="P287" i="59"/>
  <c r="U286" i="59"/>
  <c r="R286" i="59"/>
  <c r="AC286" i="59" s="1"/>
  <c r="P286" i="59"/>
  <c r="U285" i="59"/>
  <c r="R285" i="59"/>
  <c r="AC285" i="59" s="1"/>
  <c r="P285" i="59"/>
  <c r="U284" i="59"/>
  <c r="R284" i="59"/>
  <c r="P284" i="59"/>
  <c r="U283" i="59"/>
  <c r="R283" i="59"/>
  <c r="P283" i="59"/>
  <c r="U282" i="59"/>
  <c r="R282" i="59"/>
  <c r="AC282" i="59" s="1"/>
  <c r="P282" i="59"/>
  <c r="U281" i="59"/>
  <c r="R281" i="59"/>
  <c r="AC281" i="59" s="1"/>
  <c r="P281" i="59"/>
  <c r="U280" i="59"/>
  <c r="R280" i="59"/>
  <c r="AC280" i="59" s="1"/>
  <c r="P280" i="59"/>
  <c r="U279" i="59"/>
  <c r="R279" i="59"/>
  <c r="P279" i="59"/>
  <c r="U278" i="59"/>
  <c r="R278" i="59"/>
  <c r="P278" i="59"/>
  <c r="U277" i="59"/>
  <c r="R277" i="59"/>
  <c r="AC277" i="59" s="1"/>
  <c r="P277" i="59"/>
  <c r="U276" i="59"/>
  <c r="R276" i="59"/>
  <c r="AC276" i="59" s="1"/>
  <c r="P276" i="59"/>
  <c r="U275" i="59"/>
  <c r="R275" i="59"/>
  <c r="P275" i="59"/>
  <c r="U274" i="59"/>
  <c r="R274" i="59"/>
  <c r="AC274" i="59" s="1"/>
  <c r="P274" i="59"/>
  <c r="U273" i="59"/>
  <c r="R273" i="59"/>
  <c r="AC273" i="59" s="1"/>
  <c r="P273" i="59"/>
  <c r="U272" i="59"/>
  <c r="R272" i="59"/>
  <c r="AC272" i="59" s="1"/>
  <c r="P272" i="59"/>
  <c r="U271" i="59"/>
  <c r="R271" i="59"/>
  <c r="AC271" i="59" s="1"/>
  <c r="P271" i="59"/>
  <c r="U270" i="59"/>
  <c r="R270" i="59"/>
  <c r="P270" i="59"/>
  <c r="U269" i="59"/>
  <c r="R269" i="59"/>
  <c r="AC269" i="59" s="1"/>
  <c r="P269" i="59"/>
  <c r="U268" i="59"/>
  <c r="R268" i="59"/>
  <c r="AC268" i="59" s="1"/>
  <c r="P268" i="59"/>
  <c r="U267" i="59"/>
  <c r="R267" i="59"/>
  <c r="P267" i="59"/>
  <c r="U266" i="59"/>
  <c r="R266" i="59"/>
  <c r="P266" i="59"/>
  <c r="U265" i="59"/>
  <c r="R265" i="59"/>
  <c r="AC265" i="59" s="1"/>
  <c r="P265" i="59"/>
  <c r="U264" i="59"/>
  <c r="R264" i="59"/>
  <c r="P264" i="59"/>
  <c r="U263" i="59"/>
  <c r="R263" i="59"/>
  <c r="AC263" i="59" s="1"/>
  <c r="P263" i="59"/>
  <c r="U262" i="59"/>
  <c r="R262" i="59"/>
  <c r="AC262" i="59" s="1"/>
  <c r="P262" i="59"/>
  <c r="U261" i="59"/>
  <c r="R261" i="59"/>
  <c r="P261" i="59"/>
  <c r="U260" i="59"/>
  <c r="R260" i="59"/>
  <c r="AC260" i="59" s="1"/>
  <c r="P260" i="59"/>
  <c r="U259" i="59"/>
  <c r="R259" i="59"/>
  <c r="AC259" i="59" s="1"/>
  <c r="P259" i="59"/>
  <c r="U258" i="59"/>
  <c r="R258" i="59"/>
  <c r="AC258" i="59" s="1"/>
  <c r="P258" i="59"/>
  <c r="U257" i="59"/>
  <c r="R257" i="59"/>
  <c r="P257" i="59"/>
  <c r="U256" i="59"/>
  <c r="R256" i="59"/>
  <c r="P256" i="59"/>
  <c r="U255" i="59"/>
  <c r="R255" i="59"/>
  <c r="AC255" i="59" s="1"/>
  <c r="P255" i="59"/>
  <c r="U254" i="59"/>
  <c r="R254" i="59"/>
  <c r="AC254" i="59" s="1"/>
  <c r="P254" i="59"/>
  <c r="U253" i="59"/>
  <c r="R253" i="59"/>
  <c r="AC253" i="59" s="1"/>
  <c r="P253" i="59"/>
  <c r="U252" i="59"/>
  <c r="R252" i="59"/>
  <c r="AC252" i="59" s="1"/>
  <c r="P252" i="59"/>
  <c r="U251" i="59"/>
  <c r="R251" i="59"/>
  <c r="AC251" i="59" s="1"/>
  <c r="P251" i="59"/>
  <c r="U250" i="59"/>
  <c r="R250" i="59"/>
  <c r="P250" i="59"/>
  <c r="U249" i="59"/>
  <c r="R249" i="59"/>
  <c r="AC249" i="59" s="1"/>
  <c r="P249" i="59"/>
  <c r="U248" i="59"/>
  <c r="R248" i="59"/>
  <c r="P248" i="59"/>
  <c r="U247" i="59"/>
  <c r="R247" i="59"/>
  <c r="AC247" i="59" s="1"/>
  <c r="P247" i="59"/>
  <c r="U246" i="59"/>
  <c r="R246" i="59"/>
  <c r="AC246" i="59" s="1"/>
  <c r="P246" i="59"/>
  <c r="U245" i="59"/>
  <c r="R245" i="59"/>
  <c r="AC245" i="59" s="1"/>
  <c r="P245" i="59"/>
  <c r="U244" i="59"/>
  <c r="R244" i="59"/>
  <c r="AC244" i="59" s="1"/>
  <c r="P244" i="59"/>
  <c r="U243" i="59"/>
  <c r="R243" i="59"/>
  <c r="P243" i="59"/>
  <c r="U242" i="59"/>
  <c r="R242" i="59"/>
  <c r="AC242" i="59" s="1"/>
  <c r="P242" i="59"/>
  <c r="U241" i="59"/>
  <c r="R241" i="59"/>
  <c r="AC241" i="59" s="1"/>
  <c r="P241" i="59"/>
  <c r="U240" i="59"/>
  <c r="R240" i="59"/>
  <c r="P240" i="59"/>
  <c r="U239" i="59"/>
  <c r="R239" i="59"/>
  <c r="P239" i="59"/>
  <c r="U238" i="59"/>
  <c r="R238" i="59"/>
  <c r="AC238" i="59" s="1"/>
  <c r="P238" i="59"/>
  <c r="U237" i="59"/>
  <c r="R237" i="59"/>
  <c r="AC237" i="59" s="1"/>
  <c r="P237" i="59"/>
  <c r="U236" i="59"/>
  <c r="R236" i="59"/>
  <c r="P236" i="59"/>
  <c r="U235" i="59"/>
  <c r="R235" i="59"/>
  <c r="P235" i="59"/>
  <c r="U234" i="59"/>
  <c r="R234" i="59"/>
  <c r="P234" i="59"/>
  <c r="U233" i="59"/>
  <c r="R233" i="59"/>
  <c r="AC233" i="59" s="1"/>
  <c r="P233" i="59"/>
  <c r="U232" i="59"/>
  <c r="R232" i="59"/>
  <c r="P232" i="59"/>
  <c r="U231" i="59"/>
  <c r="R231" i="59"/>
  <c r="P231" i="59"/>
  <c r="U230" i="59"/>
  <c r="R230" i="59"/>
  <c r="AC230" i="59" s="1"/>
  <c r="P230" i="59"/>
  <c r="U229" i="59"/>
  <c r="R229" i="59"/>
  <c r="P229" i="59"/>
  <c r="U228" i="59"/>
  <c r="R228" i="59"/>
  <c r="AC228" i="59" s="1"/>
  <c r="P228" i="59"/>
  <c r="U227" i="59"/>
  <c r="R227" i="59"/>
  <c r="P227" i="59"/>
  <c r="U226" i="59"/>
  <c r="R226" i="59"/>
  <c r="P226" i="59"/>
  <c r="U225" i="59"/>
  <c r="R225" i="59"/>
  <c r="AC225" i="59" s="1"/>
  <c r="P225" i="59"/>
  <c r="U224" i="59"/>
  <c r="R224" i="59"/>
  <c r="AC224" i="59" s="1"/>
  <c r="P224" i="59"/>
  <c r="U223" i="59"/>
  <c r="R223" i="59"/>
  <c r="AC223" i="59" s="1"/>
  <c r="P223" i="59"/>
  <c r="U222" i="59"/>
  <c r="R222" i="59"/>
  <c r="AC222" i="59" s="1"/>
  <c r="P222" i="59"/>
  <c r="U221" i="59"/>
  <c r="R221" i="59"/>
  <c r="P221" i="59"/>
  <c r="U220" i="59"/>
  <c r="R220" i="59"/>
  <c r="P220" i="59"/>
  <c r="U219" i="59"/>
  <c r="R219" i="59"/>
  <c r="P219" i="59"/>
  <c r="U218" i="59"/>
  <c r="R218" i="59"/>
  <c r="AC218" i="59" s="1"/>
  <c r="P218" i="59"/>
  <c r="U217" i="59"/>
  <c r="R217" i="59"/>
  <c r="P217" i="59"/>
  <c r="U216" i="59"/>
  <c r="R216" i="59"/>
  <c r="P216" i="59"/>
  <c r="U215" i="59"/>
  <c r="R215" i="59"/>
  <c r="AC215" i="59" s="1"/>
  <c r="P215" i="59"/>
  <c r="U214" i="59"/>
  <c r="R214" i="59"/>
  <c r="AC214" i="59" s="1"/>
  <c r="P214" i="59"/>
  <c r="U213" i="59"/>
  <c r="R213" i="59"/>
  <c r="AC213" i="59" s="1"/>
  <c r="P213" i="59"/>
  <c r="U212" i="59"/>
  <c r="R212" i="59"/>
  <c r="P212" i="59"/>
  <c r="U211" i="59"/>
  <c r="R211" i="59"/>
  <c r="AC211" i="59" s="1"/>
  <c r="P211" i="59"/>
  <c r="U210" i="59"/>
  <c r="R210" i="59"/>
  <c r="AC210" i="59" s="1"/>
  <c r="P210" i="59"/>
  <c r="U209" i="59"/>
  <c r="R209" i="59"/>
  <c r="P209" i="59"/>
  <c r="U208" i="59"/>
  <c r="R208" i="59"/>
  <c r="AC208" i="59" s="1"/>
  <c r="P208" i="59"/>
  <c r="U207" i="59"/>
  <c r="R207" i="59"/>
  <c r="AC207" i="59" s="1"/>
  <c r="P207" i="59"/>
  <c r="U206" i="59"/>
  <c r="R206" i="59"/>
  <c r="AC206" i="59" s="1"/>
  <c r="P206" i="59"/>
  <c r="U205" i="59"/>
  <c r="R205" i="59"/>
  <c r="P205" i="59"/>
  <c r="U204" i="59"/>
  <c r="R204" i="59"/>
  <c r="P204" i="59"/>
  <c r="U203" i="59"/>
  <c r="R203" i="59"/>
  <c r="AC203" i="59" s="1"/>
  <c r="P203" i="59"/>
  <c r="U202" i="59"/>
  <c r="R202" i="59"/>
  <c r="AC202" i="59" s="1"/>
  <c r="P202" i="59"/>
  <c r="U201" i="59"/>
  <c r="R201" i="59"/>
  <c r="AC201" i="59" s="1"/>
  <c r="P201" i="59"/>
  <c r="U200" i="59"/>
  <c r="R200" i="59"/>
  <c r="AC200" i="59" s="1"/>
  <c r="P200" i="59"/>
  <c r="U199" i="59"/>
  <c r="R199" i="59"/>
  <c r="P199" i="59"/>
  <c r="U198" i="59"/>
  <c r="R198" i="59"/>
  <c r="AC198" i="59" s="1"/>
  <c r="P198" i="59"/>
  <c r="U197" i="59"/>
  <c r="R197" i="59"/>
  <c r="P197" i="59"/>
  <c r="U196" i="59"/>
  <c r="R196" i="59"/>
  <c r="AC196" i="59" s="1"/>
  <c r="P196" i="59"/>
  <c r="U195" i="59"/>
  <c r="R195" i="59"/>
  <c r="AC195" i="59" s="1"/>
  <c r="P195" i="59"/>
  <c r="U194" i="59"/>
  <c r="R194" i="59"/>
  <c r="AC194" i="59" s="1"/>
  <c r="P194" i="59"/>
  <c r="U193" i="59"/>
  <c r="R193" i="59"/>
  <c r="AC193" i="59" s="1"/>
  <c r="P193" i="59"/>
  <c r="U192" i="59"/>
  <c r="R192" i="59"/>
  <c r="P192" i="59"/>
  <c r="U191" i="59"/>
  <c r="R191" i="59"/>
  <c r="P191" i="59"/>
  <c r="U190" i="59"/>
  <c r="R190" i="59"/>
  <c r="P190" i="59"/>
  <c r="U189" i="59"/>
  <c r="R189" i="59"/>
  <c r="AC189" i="59" s="1"/>
  <c r="P189" i="59"/>
  <c r="U188" i="59"/>
  <c r="R188" i="59"/>
  <c r="P188" i="59"/>
  <c r="U187" i="59"/>
  <c r="R187" i="59"/>
  <c r="P187" i="59"/>
  <c r="U186" i="59"/>
  <c r="R186" i="59"/>
  <c r="AC186" i="59" s="1"/>
  <c r="P186" i="59"/>
  <c r="U185" i="59"/>
  <c r="R185" i="59"/>
  <c r="AC185" i="59" s="1"/>
  <c r="P185" i="59"/>
  <c r="U184" i="59"/>
  <c r="R184" i="59"/>
  <c r="AC184" i="59" s="1"/>
  <c r="P184" i="59"/>
  <c r="U183" i="59"/>
  <c r="R183" i="59"/>
  <c r="AC183" i="59" s="1"/>
  <c r="P183" i="59"/>
  <c r="U182" i="59"/>
  <c r="R182" i="59"/>
  <c r="AC182" i="59" s="1"/>
  <c r="P182" i="59"/>
  <c r="U181" i="59"/>
  <c r="R181" i="59"/>
  <c r="AC181" i="59" s="1"/>
  <c r="P181" i="59"/>
  <c r="U180" i="59"/>
  <c r="R180" i="59"/>
  <c r="P180" i="59"/>
  <c r="U179" i="59"/>
  <c r="R179" i="59"/>
  <c r="AC179" i="59" s="1"/>
  <c r="P179" i="59"/>
  <c r="U178" i="59"/>
  <c r="R178" i="59"/>
  <c r="AC178" i="59" s="1"/>
  <c r="P178" i="59"/>
  <c r="U177" i="59"/>
  <c r="R177" i="59"/>
  <c r="AC177" i="59" s="1"/>
  <c r="P177" i="59"/>
  <c r="U176" i="59"/>
  <c r="R176" i="59"/>
  <c r="AC176" i="59" s="1"/>
  <c r="P176" i="59"/>
  <c r="U175" i="59"/>
  <c r="R175" i="59"/>
  <c r="P175" i="59"/>
  <c r="U174" i="59"/>
  <c r="R174" i="59"/>
  <c r="AC174" i="59" s="1"/>
  <c r="P174" i="59"/>
  <c r="U173" i="59"/>
  <c r="R173" i="59"/>
  <c r="AC173" i="59" s="1"/>
  <c r="P173" i="59"/>
  <c r="U172" i="59"/>
  <c r="R172" i="59"/>
  <c r="P172" i="59"/>
  <c r="U171" i="59"/>
  <c r="R171" i="59"/>
  <c r="AC171" i="59" s="1"/>
  <c r="P171" i="59"/>
  <c r="U170" i="59"/>
  <c r="R170" i="59"/>
  <c r="AC170" i="59" s="1"/>
  <c r="P170" i="59"/>
  <c r="U169" i="59"/>
  <c r="R169" i="59"/>
  <c r="AC169" i="59" s="1"/>
  <c r="P169" i="59"/>
  <c r="U168" i="59"/>
  <c r="R168" i="59"/>
  <c r="AC168" i="59" s="1"/>
  <c r="P168" i="59"/>
  <c r="U167" i="59"/>
  <c r="R167" i="59"/>
  <c r="V167" i="59" s="1"/>
  <c r="P167" i="59"/>
  <c r="U166" i="59"/>
  <c r="R166" i="59"/>
  <c r="AC166" i="59" s="1"/>
  <c r="P166" i="59"/>
  <c r="U165" i="59"/>
  <c r="R165" i="59"/>
  <c r="AC165" i="59" s="1"/>
  <c r="P165" i="59"/>
  <c r="U164" i="59"/>
  <c r="R164" i="59"/>
  <c r="AC164" i="59" s="1"/>
  <c r="P164" i="59"/>
  <c r="U163" i="59"/>
  <c r="R163" i="59"/>
  <c r="P163" i="59"/>
  <c r="U162" i="59"/>
  <c r="R162" i="59"/>
  <c r="AC162" i="59" s="1"/>
  <c r="P162" i="59"/>
  <c r="U161" i="59"/>
  <c r="R161" i="59"/>
  <c r="AC161" i="59" s="1"/>
  <c r="P161" i="59"/>
  <c r="U160" i="59"/>
  <c r="R160" i="59"/>
  <c r="AC160" i="59" s="1"/>
  <c r="P160" i="59"/>
  <c r="U159" i="59"/>
  <c r="R159" i="59"/>
  <c r="AC159" i="59" s="1"/>
  <c r="P159" i="59"/>
  <c r="U158" i="59"/>
  <c r="R158" i="59"/>
  <c r="P158" i="59"/>
  <c r="U157" i="59"/>
  <c r="R157" i="59"/>
  <c r="AC157" i="59" s="1"/>
  <c r="P157" i="59"/>
  <c r="U156" i="59"/>
  <c r="R156" i="59"/>
  <c r="AC156" i="59" s="1"/>
  <c r="P156" i="59"/>
  <c r="U155" i="59"/>
  <c r="R155" i="59"/>
  <c r="P155" i="59"/>
  <c r="U154" i="59"/>
  <c r="R154" i="59"/>
  <c r="P154" i="59"/>
  <c r="U153" i="59"/>
  <c r="R153" i="59"/>
  <c r="AC153" i="59" s="1"/>
  <c r="P153" i="59"/>
  <c r="U152" i="59"/>
  <c r="R152" i="59"/>
  <c r="AC152" i="59" s="1"/>
  <c r="P152" i="59"/>
  <c r="U151" i="59"/>
  <c r="R151" i="59"/>
  <c r="AC151" i="59" s="1"/>
  <c r="P151" i="59"/>
  <c r="U150" i="59"/>
  <c r="R150" i="59"/>
  <c r="AC150" i="59" s="1"/>
  <c r="P150" i="59"/>
  <c r="U149" i="59"/>
  <c r="R149" i="59"/>
  <c r="P149" i="59"/>
  <c r="U148" i="59"/>
  <c r="R148" i="59"/>
  <c r="P148" i="59"/>
  <c r="U147" i="59"/>
  <c r="R147" i="59"/>
  <c r="P147" i="59"/>
  <c r="U146" i="59"/>
  <c r="R146" i="59"/>
  <c r="P146" i="59"/>
  <c r="U145" i="59"/>
  <c r="R145" i="59"/>
  <c r="AC145" i="59" s="1"/>
  <c r="P145" i="59"/>
  <c r="U144" i="59"/>
  <c r="R144" i="59"/>
  <c r="AC144" i="59" s="1"/>
  <c r="P144" i="59"/>
  <c r="U143" i="59"/>
  <c r="R143" i="59"/>
  <c r="P143" i="59"/>
  <c r="U142" i="59"/>
  <c r="R142" i="59"/>
  <c r="AC142" i="59" s="1"/>
  <c r="P142" i="59"/>
  <c r="U141" i="59"/>
  <c r="R141" i="59"/>
  <c r="P141" i="59"/>
  <c r="U140" i="59"/>
  <c r="R140" i="59"/>
  <c r="P140" i="59"/>
  <c r="U139" i="59"/>
  <c r="R139" i="59"/>
  <c r="AC139" i="59" s="1"/>
  <c r="P139" i="59"/>
  <c r="U138" i="59"/>
  <c r="R138" i="59"/>
  <c r="AC138" i="59" s="1"/>
  <c r="P138" i="59"/>
  <c r="U137" i="59"/>
  <c r="R137" i="59"/>
  <c r="AC137" i="59" s="1"/>
  <c r="P137" i="59"/>
  <c r="U136" i="59"/>
  <c r="R136" i="59"/>
  <c r="P136" i="59"/>
  <c r="U135" i="59"/>
  <c r="R135" i="59"/>
  <c r="AC135" i="59" s="1"/>
  <c r="P135" i="59"/>
  <c r="U134" i="59"/>
  <c r="R134" i="59"/>
  <c r="P134" i="59"/>
  <c r="U133" i="59"/>
  <c r="R133" i="59"/>
  <c r="AC133" i="59" s="1"/>
  <c r="P133" i="59"/>
  <c r="U132" i="59"/>
  <c r="R132" i="59"/>
  <c r="AC132" i="59" s="1"/>
  <c r="P132" i="59"/>
  <c r="U131" i="59"/>
  <c r="R131" i="59"/>
  <c r="AC131" i="59" s="1"/>
  <c r="P131" i="59"/>
  <c r="U130" i="59"/>
  <c r="R130" i="59"/>
  <c r="P130" i="59"/>
  <c r="U129" i="59"/>
  <c r="R129" i="59"/>
  <c r="AC129" i="59" s="1"/>
  <c r="P129" i="59"/>
  <c r="U128" i="59"/>
  <c r="R128" i="59"/>
  <c r="AC128" i="59" s="1"/>
  <c r="P128" i="59"/>
  <c r="U127" i="59"/>
  <c r="R127" i="59"/>
  <c r="AC127" i="59" s="1"/>
  <c r="P127" i="59"/>
  <c r="U126" i="59"/>
  <c r="R126" i="59"/>
  <c r="AC126" i="59" s="1"/>
  <c r="P126" i="59"/>
  <c r="U125" i="59"/>
  <c r="R125" i="59"/>
  <c r="P125" i="59"/>
  <c r="U124" i="59"/>
  <c r="R124" i="59"/>
  <c r="P124" i="59"/>
  <c r="U123" i="59"/>
  <c r="R123" i="59"/>
  <c r="P123" i="59"/>
  <c r="U122" i="59"/>
  <c r="R122" i="59"/>
  <c r="P122" i="59"/>
  <c r="U121" i="59"/>
  <c r="R121" i="59"/>
  <c r="AC121" i="59" s="1"/>
  <c r="P121" i="59"/>
  <c r="U120" i="59"/>
  <c r="R120" i="59"/>
  <c r="AC120" i="59" s="1"/>
  <c r="P120" i="59"/>
  <c r="U119" i="59"/>
  <c r="R119" i="59"/>
  <c r="AC119" i="59" s="1"/>
  <c r="P119" i="59"/>
  <c r="U118" i="59"/>
  <c r="R118" i="59"/>
  <c r="AC118" i="59" s="1"/>
  <c r="P118" i="59"/>
  <c r="U117" i="59"/>
  <c r="R117" i="59"/>
  <c r="AC117" i="59" s="1"/>
  <c r="P117" i="59"/>
  <c r="U116" i="59"/>
  <c r="R116" i="59"/>
  <c r="AC116" i="59" s="1"/>
  <c r="P116" i="59"/>
  <c r="U115" i="59"/>
  <c r="R115" i="59"/>
  <c r="AC115" i="59" s="1"/>
  <c r="P115" i="59"/>
  <c r="U114" i="59"/>
  <c r="R114" i="59"/>
  <c r="P114" i="59"/>
  <c r="U113" i="59"/>
  <c r="R113" i="59"/>
  <c r="P113" i="59"/>
  <c r="U112" i="59"/>
  <c r="R112" i="59"/>
  <c r="AC112" i="59" s="1"/>
  <c r="P112" i="59"/>
  <c r="U111" i="59"/>
  <c r="R111" i="59"/>
  <c r="P111" i="59"/>
  <c r="U110" i="59"/>
  <c r="R110" i="59"/>
  <c r="P110" i="59"/>
  <c r="U109" i="59"/>
  <c r="R109" i="59"/>
  <c r="AC109" i="59" s="1"/>
  <c r="P109" i="59"/>
  <c r="U108" i="59"/>
  <c r="R108" i="59"/>
  <c r="AC108" i="59" s="1"/>
  <c r="P108" i="59"/>
  <c r="U107" i="59"/>
  <c r="R107" i="59"/>
  <c r="AC107" i="59" s="1"/>
  <c r="P107" i="59"/>
  <c r="U106" i="59"/>
  <c r="R106" i="59"/>
  <c r="AC106" i="59" s="1"/>
  <c r="P106" i="59"/>
  <c r="U105" i="59"/>
  <c r="R105" i="59"/>
  <c r="AC105" i="59" s="1"/>
  <c r="P105" i="59"/>
  <c r="U104" i="59"/>
  <c r="R104" i="59"/>
  <c r="AC104" i="59" s="1"/>
  <c r="P104" i="59"/>
  <c r="U103" i="59"/>
  <c r="R103" i="59"/>
  <c r="AC103" i="59" s="1"/>
  <c r="P103" i="59"/>
  <c r="U102" i="59"/>
  <c r="R102" i="59"/>
  <c r="P102" i="59"/>
  <c r="U101" i="59"/>
  <c r="R101" i="59"/>
  <c r="AC101" i="59" s="1"/>
  <c r="P101" i="59"/>
  <c r="U100" i="59"/>
  <c r="R100" i="59"/>
  <c r="AC100" i="59" s="1"/>
  <c r="P100" i="59"/>
  <c r="U99" i="59"/>
  <c r="R99" i="59"/>
  <c r="AC99" i="59" s="1"/>
  <c r="P99" i="59"/>
  <c r="U98" i="59"/>
  <c r="R98" i="59"/>
  <c r="AC98" i="59" s="1"/>
  <c r="P98" i="59"/>
  <c r="U97" i="59"/>
  <c r="R97" i="59"/>
  <c r="AC97" i="59" s="1"/>
  <c r="P97" i="59"/>
  <c r="U96" i="59"/>
  <c r="R96" i="59"/>
  <c r="AC96" i="59" s="1"/>
  <c r="P96" i="59"/>
  <c r="U95" i="59"/>
  <c r="R95" i="59"/>
  <c r="P95" i="59"/>
  <c r="U94" i="59"/>
  <c r="R94" i="59"/>
  <c r="AC94" i="59" s="1"/>
  <c r="P94" i="59"/>
  <c r="U93" i="59"/>
  <c r="R93" i="59"/>
  <c r="P93" i="59"/>
  <c r="U92" i="59"/>
  <c r="R92" i="59"/>
  <c r="P92" i="59"/>
  <c r="U91" i="59"/>
  <c r="R91" i="59"/>
  <c r="P91" i="59"/>
  <c r="U90" i="59"/>
  <c r="R90" i="59"/>
  <c r="AC90" i="59" s="1"/>
  <c r="P90" i="59"/>
  <c r="U89" i="59"/>
  <c r="R89" i="59"/>
  <c r="AC89" i="59" s="1"/>
  <c r="P89" i="59"/>
  <c r="U88" i="59"/>
  <c r="R88" i="59"/>
  <c r="AC88" i="59" s="1"/>
  <c r="P88" i="59"/>
  <c r="U87" i="59"/>
  <c r="R87" i="59"/>
  <c r="P87" i="59"/>
  <c r="U86" i="59"/>
  <c r="R86" i="59"/>
  <c r="AC86" i="59" s="1"/>
  <c r="P86" i="59"/>
  <c r="U85" i="59"/>
  <c r="R85" i="59"/>
  <c r="AC85" i="59" s="1"/>
  <c r="P85" i="59"/>
  <c r="U84" i="59"/>
  <c r="R84" i="59"/>
  <c r="P84" i="59"/>
  <c r="U83" i="59"/>
  <c r="R83" i="59"/>
  <c r="P83" i="59"/>
  <c r="U82" i="59"/>
  <c r="R82" i="59"/>
  <c r="AC82" i="59" s="1"/>
  <c r="P82" i="59"/>
  <c r="U81" i="59"/>
  <c r="R81" i="59"/>
  <c r="AC81" i="59" s="1"/>
  <c r="P81" i="59"/>
  <c r="U80" i="59"/>
  <c r="R80" i="59"/>
  <c r="P80" i="59"/>
  <c r="U79" i="59"/>
  <c r="R79" i="59"/>
  <c r="AC79" i="59" s="1"/>
  <c r="P79" i="59"/>
  <c r="U78" i="59"/>
  <c r="R78" i="59"/>
  <c r="P78" i="59"/>
  <c r="U77" i="59"/>
  <c r="R77" i="59"/>
  <c r="P77" i="59"/>
  <c r="U76" i="59"/>
  <c r="R76" i="59"/>
  <c r="AC76" i="59" s="1"/>
  <c r="P76" i="59"/>
  <c r="U75" i="59"/>
  <c r="R75" i="59"/>
  <c r="AC75" i="59" s="1"/>
  <c r="P75" i="59"/>
  <c r="U74" i="59"/>
  <c r="R74" i="59"/>
  <c r="AC74" i="59" s="1"/>
  <c r="P74" i="59"/>
  <c r="U73" i="59"/>
  <c r="R73" i="59"/>
  <c r="AC73" i="59" s="1"/>
  <c r="P73" i="59"/>
  <c r="U72" i="59"/>
  <c r="R72" i="59"/>
  <c r="P72" i="59"/>
  <c r="U71" i="59"/>
  <c r="R71" i="59"/>
  <c r="P71" i="59"/>
  <c r="U70" i="59"/>
  <c r="R70" i="59"/>
  <c r="P70" i="59"/>
  <c r="U69" i="59"/>
  <c r="R69" i="59"/>
  <c r="P69" i="59"/>
  <c r="U68" i="59"/>
  <c r="R68" i="59"/>
  <c r="AC68" i="59" s="1"/>
  <c r="P68" i="59"/>
  <c r="U67" i="59"/>
  <c r="R67" i="59"/>
  <c r="AC67" i="59" s="1"/>
  <c r="P67" i="59"/>
  <c r="U66" i="59"/>
  <c r="R66" i="59"/>
  <c r="AC66" i="59" s="1"/>
  <c r="P66" i="59"/>
  <c r="U65" i="59"/>
  <c r="R65" i="59"/>
  <c r="AC65" i="59" s="1"/>
  <c r="P65" i="59"/>
  <c r="U64" i="59"/>
  <c r="R64" i="59"/>
  <c r="AC64" i="59" s="1"/>
  <c r="P64" i="59"/>
  <c r="U63" i="59"/>
  <c r="R63" i="59"/>
  <c r="AC63" i="59" s="1"/>
  <c r="P63" i="59"/>
  <c r="U62" i="59"/>
  <c r="R62" i="59"/>
  <c r="P62" i="59"/>
  <c r="U61" i="59"/>
  <c r="R61" i="59"/>
  <c r="AC61" i="59" s="1"/>
  <c r="P61" i="59"/>
  <c r="U60" i="59"/>
  <c r="R60" i="59"/>
  <c r="AC60" i="59" s="1"/>
  <c r="P60" i="59"/>
  <c r="U59" i="59"/>
  <c r="R59" i="59"/>
  <c r="P59" i="59"/>
  <c r="U58" i="59"/>
  <c r="R58" i="59"/>
  <c r="AC58" i="59" s="1"/>
  <c r="P58" i="59"/>
  <c r="U57" i="59"/>
  <c r="R57" i="59"/>
  <c r="AC57" i="59" s="1"/>
  <c r="P57" i="59"/>
  <c r="U56" i="59"/>
  <c r="R56" i="59"/>
  <c r="AC56" i="59" s="1"/>
  <c r="P56" i="59"/>
  <c r="U55" i="59"/>
  <c r="R55" i="59"/>
  <c r="P55" i="59"/>
  <c r="U54" i="59"/>
  <c r="R54" i="59"/>
  <c r="AC54" i="59" s="1"/>
  <c r="P54" i="59"/>
  <c r="U53" i="59"/>
  <c r="R53" i="59"/>
  <c r="AC53" i="59" s="1"/>
  <c r="P53" i="59"/>
  <c r="U52" i="59"/>
  <c r="R52" i="59"/>
  <c r="AC52" i="59" s="1"/>
  <c r="P52" i="59"/>
  <c r="U51" i="59"/>
  <c r="R51" i="59"/>
  <c r="AC51" i="59" s="1"/>
  <c r="P51" i="59"/>
  <c r="U50" i="59"/>
  <c r="R50" i="59"/>
  <c r="AC50" i="59" s="1"/>
  <c r="P50" i="59"/>
  <c r="U49" i="59"/>
  <c r="R49" i="59"/>
  <c r="AC49" i="59" s="1"/>
  <c r="P49" i="59"/>
  <c r="U48" i="59"/>
  <c r="R48" i="59"/>
  <c r="AC48" i="59" s="1"/>
  <c r="P48" i="59"/>
  <c r="U47" i="59"/>
  <c r="R47" i="59"/>
  <c r="AC47" i="59" s="1"/>
  <c r="P47" i="59"/>
  <c r="U46" i="59"/>
  <c r="R46" i="59"/>
  <c r="AC46" i="59" s="1"/>
  <c r="P46" i="59"/>
  <c r="U45" i="59"/>
  <c r="R45" i="59"/>
  <c r="P45" i="59"/>
  <c r="U44" i="59"/>
  <c r="R44" i="59"/>
  <c r="AC44" i="59" s="1"/>
  <c r="P44" i="59"/>
  <c r="U43" i="59"/>
  <c r="R43" i="59"/>
  <c r="AC43" i="59" s="1"/>
  <c r="P43" i="59"/>
  <c r="U42" i="59"/>
  <c r="R42" i="59"/>
  <c r="P42" i="59"/>
  <c r="U41" i="59"/>
  <c r="R41" i="59"/>
  <c r="P41" i="59"/>
  <c r="U40" i="59"/>
  <c r="R40" i="59"/>
  <c r="AC40" i="59" s="1"/>
  <c r="P40" i="59"/>
  <c r="U39" i="59"/>
  <c r="R39" i="59"/>
  <c r="AC39" i="59" s="1"/>
  <c r="P39" i="59"/>
  <c r="U38" i="59"/>
  <c r="R38" i="59"/>
  <c r="AC38" i="59" s="1"/>
  <c r="P38" i="59"/>
  <c r="U37" i="59"/>
  <c r="R37" i="59"/>
  <c r="AC37" i="59" s="1"/>
  <c r="P37" i="59"/>
  <c r="U36" i="59"/>
  <c r="R36" i="59"/>
  <c r="AC36" i="59" s="1"/>
  <c r="P36" i="59"/>
  <c r="U35" i="59"/>
  <c r="R35" i="59"/>
  <c r="AC35" i="59" s="1"/>
  <c r="P35" i="59"/>
  <c r="U34" i="59"/>
  <c r="R34" i="59"/>
  <c r="AC34" i="59" s="1"/>
  <c r="P34" i="59"/>
  <c r="U33" i="59"/>
  <c r="R33" i="59"/>
  <c r="AC33" i="59" s="1"/>
  <c r="P33" i="59"/>
  <c r="U32" i="59"/>
  <c r="R32" i="59"/>
  <c r="P32" i="59"/>
  <c r="U31" i="59"/>
  <c r="R31" i="59"/>
  <c r="P31" i="59"/>
  <c r="U30" i="59"/>
  <c r="R30" i="59"/>
  <c r="AC30" i="59" s="1"/>
  <c r="P30" i="59"/>
  <c r="U29" i="59"/>
  <c r="R29" i="59"/>
  <c r="AC29" i="59" s="1"/>
  <c r="P29" i="59"/>
  <c r="U28" i="59"/>
  <c r="R28" i="59"/>
  <c r="AC28" i="59" s="1"/>
  <c r="P28" i="59"/>
  <c r="U27" i="59"/>
  <c r="R27" i="59"/>
  <c r="AC27" i="59" s="1"/>
  <c r="P27" i="59"/>
  <c r="U26" i="59"/>
  <c r="R26" i="59"/>
  <c r="P26" i="59"/>
  <c r="U25" i="59"/>
  <c r="R25" i="59"/>
  <c r="AC25" i="59" s="1"/>
  <c r="P25" i="59"/>
  <c r="U24" i="59"/>
  <c r="R24" i="59"/>
  <c r="AC24" i="59" s="1"/>
  <c r="P24" i="59"/>
  <c r="U23" i="59"/>
  <c r="R23" i="59"/>
  <c r="AC23" i="59" s="1"/>
  <c r="P23" i="59"/>
  <c r="U22" i="59"/>
  <c r="R22" i="59"/>
  <c r="P22" i="59"/>
  <c r="R21" i="59"/>
  <c r="P21" i="59"/>
  <c r="U390" i="58"/>
  <c r="R390" i="58"/>
  <c r="P390" i="58"/>
  <c r="U389" i="58"/>
  <c r="R389" i="58"/>
  <c r="P389" i="58"/>
  <c r="U388" i="58"/>
  <c r="R388" i="58"/>
  <c r="P388" i="58"/>
  <c r="U387" i="58"/>
  <c r="R387" i="58"/>
  <c r="AM387" i="58" s="1"/>
  <c r="P387" i="58"/>
  <c r="U386" i="58"/>
  <c r="R386" i="58"/>
  <c r="P386" i="58"/>
  <c r="U385" i="58"/>
  <c r="R385" i="58"/>
  <c r="P385" i="58"/>
  <c r="U384" i="58"/>
  <c r="R384" i="58"/>
  <c r="P384" i="58"/>
  <c r="U383" i="58"/>
  <c r="R383" i="58"/>
  <c r="P383" i="58"/>
  <c r="U382" i="58"/>
  <c r="R382" i="58"/>
  <c r="P382" i="58"/>
  <c r="U381" i="58"/>
  <c r="R381" i="58"/>
  <c r="AM381" i="58" s="1"/>
  <c r="P381" i="58"/>
  <c r="U380" i="58"/>
  <c r="R380" i="58"/>
  <c r="P380" i="58"/>
  <c r="U379" i="58"/>
  <c r="R379" i="58"/>
  <c r="P379" i="58"/>
  <c r="U378" i="58"/>
  <c r="R378" i="58"/>
  <c r="AM378" i="58" s="1"/>
  <c r="P378" i="58"/>
  <c r="U377" i="58"/>
  <c r="R377" i="58"/>
  <c r="P377" i="58"/>
  <c r="U376" i="58"/>
  <c r="R376" i="58"/>
  <c r="P376" i="58"/>
  <c r="U375" i="58"/>
  <c r="R375" i="58"/>
  <c r="P375" i="58"/>
  <c r="U374" i="58"/>
  <c r="R374" i="58"/>
  <c r="P374" i="58"/>
  <c r="U373" i="58"/>
  <c r="R373" i="58"/>
  <c r="P373" i="58"/>
  <c r="U372" i="58"/>
  <c r="R372" i="58"/>
  <c r="P372" i="58"/>
  <c r="U371" i="58"/>
  <c r="R371" i="58"/>
  <c r="P371" i="58"/>
  <c r="U370" i="58"/>
  <c r="R370" i="58"/>
  <c r="P370" i="58"/>
  <c r="U369" i="58"/>
  <c r="R369" i="58"/>
  <c r="P369" i="58"/>
  <c r="U368" i="58"/>
  <c r="R368" i="58"/>
  <c r="P368" i="58"/>
  <c r="U367" i="58"/>
  <c r="R367" i="58"/>
  <c r="P367" i="58"/>
  <c r="U366" i="58"/>
  <c r="R366" i="58"/>
  <c r="P366" i="58"/>
  <c r="U365" i="58"/>
  <c r="R365" i="58"/>
  <c r="P365" i="58"/>
  <c r="U364" i="58"/>
  <c r="R364" i="58"/>
  <c r="P364" i="58"/>
  <c r="U363" i="58"/>
  <c r="R363" i="58"/>
  <c r="P363" i="58"/>
  <c r="U362" i="58"/>
  <c r="R362" i="58"/>
  <c r="P362" i="58"/>
  <c r="U361" i="58"/>
  <c r="R361" i="58"/>
  <c r="P361" i="58"/>
  <c r="U360" i="58"/>
  <c r="R360" i="58"/>
  <c r="P360" i="58"/>
  <c r="U359" i="58"/>
  <c r="R359" i="58"/>
  <c r="P359" i="58"/>
  <c r="U358" i="58"/>
  <c r="R358" i="58"/>
  <c r="P358" i="58"/>
  <c r="U357" i="58"/>
  <c r="R357" i="58"/>
  <c r="AM357" i="58" s="1"/>
  <c r="P357" i="58"/>
  <c r="U356" i="58"/>
  <c r="R356" i="58"/>
  <c r="P356" i="58"/>
  <c r="U355" i="58"/>
  <c r="R355" i="58"/>
  <c r="P355" i="58"/>
  <c r="U354" i="58"/>
  <c r="R354" i="58"/>
  <c r="P354" i="58"/>
  <c r="U353" i="58"/>
  <c r="R353" i="58"/>
  <c r="P353" i="58"/>
  <c r="U352" i="58"/>
  <c r="R352" i="58"/>
  <c r="P352" i="58"/>
  <c r="U351" i="58"/>
  <c r="R351" i="58"/>
  <c r="P351" i="58"/>
  <c r="U350" i="58"/>
  <c r="R350" i="58"/>
  <c r="P350" i="58"/>
  <c r="U349" i="58"/>
  <c r="R349" i="58"/>
  <c r="P349" i="58"/>
  <c r="U348" i="58"/>
  <c r="R348" i="58"/>
  <c r="P348" i="58"/>
  <c r="U347" i="58"/>
  <c r="R347" i="58"/>
  <c r="P347" i="58"/>
  <c r="U346" i="58"/>
  <c r="R346" i="58"/>
  <c r="P346" i="58"/>
  <c r="U345" i="58"/>
  <c r="R345" i="58"/>
  <c r="P345" i="58"/>
  <c r="U344" i="58"/>
  <c r="R344" i="58"/>
  <c r="P344" i="58"/>
  <c r="U343" i="58"/>
  <c r="R343" i="58"/>
  <c r="P343" i="58"/>
  <c r="U342" i="58"/>
  <c r="R342" i="58"/>
  <c r="P342" i="58"/>
  <c r="U341" i="58"/>
  <c r="R341" i="58"/>
  <c r="P341" i="58"/>
  <c r="U340" i="58"/>
  <c r="R340" i="58"/>
  <c r="P340" i="58"/>
  <c r="U339" i="58"/>
  <c r="R339" i="58"/>
  <c r="P339" i="58"/>
  <c r="U338" i="58"/>
  <c r="R338" i="58"/>
  <c r="P338" i="58"/>
  <c r="U337" i="58"/>
  <c r="R337" i="58"/>
  <c r="P337" i="58"/>
  <c r="U336" i="58"/>
  <c r="R336" i="58"/>
  <c r="P336" i="58"/>
  <c r="U335" i="58"/>
  <c r="R335" i="58"/>
  <c r="P335" i="58"/>
  <c r="U334" i="58"/>
  <c r="R334" i="58"/>
  <c r="P334" i="58"/>
  <c r="U333" i="58"/>
  <c r="R333" i="58"/>
  <c r="P333" i="58"/>
  <c r="U332" i="58"/>
  <c r="R332" i="58"/>
  <c r="P332" i="58"/>
  <c r="U331" i="58"/>
  <c r="R331" i="58"/>
  <c r="P331" i="58"/>
  <c r="U330" i="58"/>
  <c r="R330" i="58"/>
  <c r="AM330" i="58" s="1"/>
  <c r="P330" i="58"/>
  <c r="U329" i="58"/>
  <c r="R329" i="58"/>
  <c r="P329" i="58"/>
  <c r="U328" i="58"/>
  <c r="R328" i="58"/>
  <c r="P328" i="58"/>
  <c r="U327" i="58"/>
  <c r="R327" i="58"/>
  <c r="P327" i="58"/>
  <c r="U326" i="58"/>
  <c r="R326" i="58"/>
  <c r="P326" i="58"/>
  <c r="U325" i="58"/>
  <c r="R325" i="58"/>
  <c r="P325" i="58"/>
  <c r="U324" i="58"/>
  <c r="R324" i="58"/>
  <c r="P324" i="58"/>
  <c r="U323" i="58"/>
  <c r="R323" i="58"/>
  <c r="P323" i="58"/>
  <c r="U322" i="58"/>
  <c r="R322" i="58"/>
  <c r="P322" i="58"/>
  <c r="U321" i="58"/>
  <c r="R321" i="58"/>
  <c r="P321" i="58"/>
  <c r="U320" i="58"/>
  <c r="R320" i="58"/>
  <c r="P320" i="58"/>
  <c r="U319" i="58"/>
  <c r="R319" i="58"/>
  <c r="P319" i="58"/>
  <c r="U318" i="58"/>
  <c r="R318" i="58"/>
  <c r="AM318" i="58" s="1"/>
  <c r="P318" i="58"/>
  <c r="U317" i="58"/>
  <c r="R317" i="58"/>
  <c r="P317" i="58"/>
  <c r="U316" i="58"/>
  <c r="R316" i="58"/>
  <c r="P316" i="58"/>
  <c r="U315" i="58"/>
  <c r="R315" i="58"/>
  <c r="P315" i="58"/>
  <c r="U314" i="58"/>
  <c r="R314" i="58"/>
  <c r="P314" i="58"/>
  <c r="U313" i="58"/>
  <c r="R313" i="58"/>
  <c r="P313" i="58"/>
  <c r="U312" i="58"/>
  <c r="R312" i="58"/>
  <c r="P312" i="58"/>
  <c r="U311" i="58"/>
  <c r="R311" i="58"/>
  <c r="P311" i="58"/>
  <c r="U310" i="58"/>
  <c r="R310" i="58"/>
  <c r="P310" i="58"/>
  <c r="U309" i="58"/>
  <c r="R309" i="58"/>
  <c r="P309" i="58"/>
  <c r="U308" i="58"/>
  <c r="R308" i="58"/>
  <c r="P308" i="58"/>
  <c r="U307" i="58"/>
  <c r="R307" i="58"/>
  <c r="P307" i="58"/>
  <c r="U306" i="58"/>
  <c r="R306" i="58"/>
  <c r="P306" i="58"/>
  <c r="U305" i="58"/>
  <c r="R305" i="58"/>
  <c r="P305" i="58"/>
  <c r="U304" i="58"/>
  <c r="R304" i="58"/>
  <c r="P304" i="58"/>
  <c r="U303" i="58"/>
  <c r="R303" i="58"/>
  <c r="P303" i="58"/>
  <c r="U302" i="58"/>
  <c r="R302" i="58"/>
  <c r="P302" i="58"/>
  <c r="U301" i="58"/>
  <c r="R301" i="58"/>
  <c r="P301" i="58"/>
  <c r="U300" i="58"/>
  <c r="R300" i="58"/>
  <c r="P300" i="58"/>
  <c r="U299" i="58"/>
  <c r="R299" i="58"/>
  <c r="P299" i="58"/>
  <c r="U298" i="58"/>
  <c r="R298" i="58"/>
  <c r="P298" i="58"/>
  <c r="U297" i="58"/>
  <c r="R297" i="58"/>
  <c r="P297" i="58"/>
  <c r="U296" i="58"/>
  <c r="R296" i="58"/>
  <c r="P296" i="58"/>
  <c r="U295" i="58"/>
  <c r="R295" i="58"/>
  <c r="P295" i="58"/>
  <c r="U294" i="58"/>
  <c r="R294" i="58"/>
  <c r="P294" i="58"/>
  <c r="U293" i="58"/>
  <c r="R293" i="58"/>
  <c r="P293" i="58"/>
  <c r="U292" i="58"/>
  <c r="R292" i="58"/>
  <c r="P292" i="58"/>
  <c r="U291" i="58"/>
  <c r="R291" i="58"/>
  <c r="P291" i="58"/>
  <c r="U290" i="58"/>
  <c r="R290" i="58"/>
  <c r="P290" i="58"/>
  <c r="U289" i="58"/>
  <c r="R289" i="58"/>
  <c r="P289" i="58"/>
  <c r="U288" i="58"/>
  <c r="R288" i="58"/>
  <c r="P288" i="58"/>
  <c r="U287" i="58"/>
  <c r="R287" i="58"/>
  <c r="P287" i="58"/>
  <c r="U286" i="58"/>
  <c r="R286" i="58"/>
  <c r="P286" i="58"/>
  <c r="U285" i="58"/>
  <c r="R285" i="58"/>
  <c r="P285" i="58"/>
  <c r="U284" i="58"/>
  <c r="R284" i="58"/>
  <c r="P284" i="58"/>
  <c r="U283" i="58"/>
  <c r="R283" i="58"/>
  <c r="P283" i="58"/>
  <c r="U282" i="58"/>
  <c r="R282" i="58"/>
  <c r="P282" i="58"/>
  <c r="U281" i="58"/>
  <c r="R281" i="58"/>
  <c r="P281" i="58"/>
  <c r="U280" i="58"/>
  <c r="R280" i="58"/>
  <c r="P280" i="58"/>
  <c r="U279" i="58"/>
  <c r="R279" i="58"/>
  <c r="P279" i="58"/>
  <c r="U278" i="58"/>
  <c r="R278" i="58"/>
  <c r="P278" i="58"/>
  <c r="U277" i="58"/>
  <c r="R277" i="58"/>
  <c r="P277" i="58"/>
  <c r="U276" i="58"/>
  <c r="R276" i="58"/>
  <c r="P276" i="58"/>
  <c r="U275" i="58"/>
  <c r="R275" i="58"/>
  <c r="P275" i="58"/>
  <c r="U274" i="58"/>
  <c r="R274" i="58"/>
  <c r="P274" i="58"/>
  <c r="U273" i="58"/>
  <c r="R273" i="58"/>
  <c r="AM273" i="58" s="1"/>
  <c r="P273" i="58"/>
  <c r="U272" i="58"/>
  <c r="R272" i="58"/>
  <c r="P272" i="58"/>
  <c r="U271" i="58"/>
  <c r="R271" i="58"/>
  <c r="P271" i="58"/>
  <c r="U270" i="58"/>
  <c r="R270" i="58"/>
  <c r="P270" i="58"/>
  <c r="U269" i="58"/>
  <c r="R269" i="58"/>
  <c r="P269" i="58"/>
  <c r="U268" i="58"/>
  <c r="R268" i="58"/>
  <c r="P268" i="58"/>
  <c r="U267" i="58"/>
  <c r="R267" i="58"/>
  <c r="P267" i="58"/>
  <c r="U266" i="58"/>
  <c r="R266" i="58"/>
  <c r="P266" i="58"/>
  <c r="U265" i="58"/>
  <c r="R265" i="58"/>
  <c r="P265" i="58"/>
  <c r="U264" i="58"/>
  <c r="R264" i="58"/>
  <c r="P264" i="58"/>
  <c r="U263" i="58"/>
  <c r="R263" i="58"/>
  <c r="P263" i="58"/>
  <c r="U262" i="58"/>
  <c r="R262" i="58"/>
  <c r="P262" i="58"/>
  <c r="U261" i="58"/>
  <c r="R261" i="58"/>
  <c r="AM261" i="58" s="1"/>
  <c r="P261" i="58"/>
  <c r="U260" i="58"/>
  <c r="R260" i="58"/>
  <c r="P260" i="58"/>
  <c r="U259" i="58"/>
  <c r="R259" i="58"/>
  <c r="P259" i="58"/>
  <c r="U258" i="58"/>
  <c r="R258" i="58"/>
  <c r="P258" i="58"/>
  <c r="U257" i="58"/>
  <c r="R257" i="58"/>
  <c r="P257" i="58"/>
  <c r="U256" i="58"/>
  <c r="R256" i="58"/>
  <c r="P256" i="58"/>
  <c r="U255" i="58"/>
  <c r="R255" i="58"/>
  <c r="AM255" i="58" s="1"/>
  <c r="P255" i="58"/>
  <c r="U254" i="58"/>
  <c r="R254" i="58"/>
  <c r="P254" i="58"/>
  <c r="U253" i="58"/>
  <c r="R253" i="58"/>
  <c r="P253" i="58"/>
  <c r="U252" i="58"/>
  <c r="R252" i="58"/>
  <c r="P252" i="58"/>
  <c r="U251" i="58"/>
  <c r="R251" i="58"/>
  <c r="P251" i="58"/>
  <c r="U250" i="58"/>
  <c r="R250" i="58"/>
  <c r="P250" i="58"/>
  <c r="U249" i="58"/>
  <c r="R249" i="58"/>
  <c r="P249" i="58"/>
  <c r="U248" i="58"/>
  <c r="R248" i="58"/>
  <c r="P248" i="58"/>
  <c r="U247" i="58"/>
  <c r="R247" i="58"/>
  <c r="P247" i="58"/>
  <c r="U246" i="58"/>
  <c r="R246" i="58"/>
  <c r="P246" i="58"/>
  <c r="U245" i="58"/>
  <c r="R245" i="58"/>
  <c r="P245" i="58"/>
  <c r="U244" i="58"/>
  <c r="R244" i="58"/>
  <c r="P244" i="58"/>
  <c r="U243" i="58"/>
  <c r="R243" i="58"/>
  <c r="P243" i="58"/>
  <c r="U242" i="58"/>
  <c r="R242" i="58"/>
  <c r="P242" i="58"/>
  <c r="U241" i="58"/>
  <c r="R241" i="58"/>
  <c r="P241" i="58"/>
  <c r="U240" i="58"/>
  <c r="R240" i="58"/>
  <c r="P240" i="58"/>
  <c r="U239" i="58"/>
  <c r="R239" i="58"/>
  <c r="P239" i="58"/>
  <c r="U238" i="58"/>
  <c r="R238" i="58"/>
  <c r="P238" i="58"/>
  <c r="U237" i="58"/>
  <c r="R237" i="58"/>
  <c r="P237" i="58"/>
  <c r="U236" i="58"/>
  <c r="R236" i="58"/>
  <c r="P236" i="58"/>
  <c r="U235" i="58"/>
  <c r="R235" i="58"/>
  <c r="P235" i="58"/>
  <c r="U234" i="58"/>
  <c r="R234" i="58"/>
  <c r="AM234" i="58" s="1"/>
  <c r="P234" i="58"/>
  <c r="U233" i="58"/>
  <c r="R233" i="58"/>
  <c r="P233" i="58"/>
  <c r="U232" i="58"/>
  <c r="R232" i="58"/>
  <c r="P232" i="58"/>
  <c r="U231" i="58"/>
  <c r="R231" i="58"/>
  <c r="P231" i="58"/>
  <c r="U230" i="58"/>
  <c r="R230" i="58"/>
  <c r="P230" i="58"/>
  <c r="U229" i="58"/>
  <c r="R229" i="58"/>
  <c r="P229" i="58"/>
  <c r="U228" i="58"/>
  <c r="R228" i="58"/>
  <c r="P228" i="58"/>
  <c r="U227" i="58"/>
  <c r="R227" i="58"/>
  <c r="P227" i="58"/>
  <c r="U226" i="58"/>
  <c r="R226" i="58"/>
  <c r="P226" i="58"/>
  <c r="U225" i="58"/>
  <c r="R225" i="58"/>
  <c r="P225" i="58"/>
  <c r="U224" i="58"/>
  <c r="R224" i="58"/>
  <c r="P224" i="58"/>
  <c r="U223" i="58"/>
  <c r="R223" i="58"/>
  <c r="P223" i="58"/>
  <c r="U222" i="58"/>
  <c r="R222" i="58"/>
  <c r="P222" i="58"/>
  <c r="U221" i="58"/>
  <c r="R221" i="58"/>
  <c r="P221" i="58"/>
  <c r="U220" i="58"/>
  <c r="R220" i="58"/>
  <c r="P220" i="58"/>
  <c r="U219" i="58"/>
  <c r="R219" i="58"/>
  <c r="P219" i="58"/>
  <c r="U218" i="58"/>
  <c r="R218" i="58"/>
  <c r="P218" i="58"/>
  <c r="U217" i="58"/>
  <c r="R217" i="58"/>
  <c r="P217" i="58"/>
  <c r="U216" i="58"/>
  <c r="R216" i="58"/>
  <c r="P216" i="58"/>
  <c r="U215" i="58"/>
  <c r="R215" i="58"/>
  <c r="P215" i="58"/>
  <c r="U214" i="58"/>
  <c r="R214" i="58"/>
  <c r="P214" i="58"/>
  <c r="U213" i="58"/>
  <c r="R213" i="58"/>
  <c r="P213" i="58"/>
  <c r="U212" i="58"/>
  <c r="R212" i="58"/>
  <c r="P212" i="58"/>
  <c r="U211" i="58"/>
  <c r="R211" i="58"/>
  <c r="P211" i="58"/>
  <c r="U210" i="58"/>
  <c r="R210" i="58"/>
  <c r="P210" i="58"/>
  <c r="U209" i="58"/>
  <c r="R209" i="58"/>
  <c r="P209" i="58"/>
  <c r="U208" i="58"/>
  <c r="R208" i="58"/>
  <c r="P208" i="58"/>
  <c r="U207" i="58"/>
  <c r="R207" i="58"/>
  <c r="AM207" i="58" s="1"/>
  <c r="P207" i="58"/>
  <c r="U206" i="58"/>
  <c r="R206" i="58"/>
  <c r="P206" i="58"/>
  <c r="U205" i="58"/>
  <c r="R205" i="58"/>
  <c r="P205" i="58"/>
  <c r="U204" i="58"/>
  <c r="R204" i="58"/>
  <c r="P204" i="58"/>
  <c r="U203" i="58"/>
  <c r="R203" i="58"/>
  <c r="P203" i="58"/>
  <c r="U202" i="58"/>
  <c r="R202" i="58"/>
  <c r="P202" i="58"/>
  <c r="U201" i="58"/>
  <c r="R201" i="58"/>
  <c r="P201" i="58"/>
  <c r="U200" i="58"/>
  <c r="R200" i="58"/>
  <c r="P200" i="58"/>
  <c r="U199" i="58"/>
  <c r="R199" i="58"/>
  <c r="P199" i="58"/>
  <c r="U198" i="58"/>
  <c r="R198" i="58"/>
  <c r="AM198" i="58" s="1"/>
  <c r="P198" i="58"/>
  <c r="U197" i="58"/>
  <c r="R197" i="58"/>
  <c r="P197" i="58"/>
  <c r="U196" i="58"/>
  <c r="R196" i="58"/>
  <c r="P196" i="58"/>
  <c r="U195" i="58"/>
  <c r="R195" i="58"/>
  <c r="P195" i="58"/>
  <c r="U194" i="58"/>
  <c r="R194" i="58"/>
  <c r="P194" i="58"/>
  <c r="U193" i="58"/>
  <c r="R193" i="58"/>
  <c r="P193" i="58"/>
  <c r="U192" i="58"/>
  <c r="R192" i="58"/>
  <c r="P192" i="58"/>
  <c r="U191" i="58"/>
  <c r="R191" i="58"/>
  <c r="P191" i="58"/>
  <c r="U190" i="58"/>
  <c r="R190" i="58"/>
  <c r="AC190" i="58" s="1"/>
  <c r="P190" i="58"/>
  <c r="U189" i="58"/>
  <c r="R189" i="58"/>
  <c r="AM189" i="58" s="1"/>
  <c r="P189" i="58"/>
  <c r="U188" i="58"/>
  <c r="R188" i="58"/>
  <c r="P188" i="58"/>
  <c r="U187" i="58"/>
  <c r="R187" i="58"/>
  <c r="P187" i="58"/>
  <c r="U186" i="58"/>
  <c r="R186" i="58"/>
  <c r="P186" i="58"/>
  <c r="U185" i="58"/>
  <c r="R185" i="58"/>
  <c r="P185" i="58"/>
  <c r="U184" i="58"/>
  <c r="R184" i="58"/>
  <c r="P184" i="58"/>
  <c r="U183" i="58"/>
  <c r="R183" i="58"/>
  <c r="P183" i="58"/>
  <c r="U182" i="58"/>
  <c r="R182" i="58"/>
  <c r="P182" i="58"/>
  <c r="U181" i="58"/>
  <c r="R181" i="58"/>
  <c r="P181" i="58"/>
  <c r="U180" i="58"/>
  <c r="R180" i="58"/>
  <c r="P180" i="58"/>
  <c r="U179" i="58"/>
  <c r="R179" i="58"/>
  <c r="P179" i="58"/>
  <c r="U178" i="58"/>
  <c r="R178" i="58"/>
  <c r="P178" i="58"/>
  <c r="U177" i="58"/>
  <c r="R177" i="58"/>
  <c r="P177" i="58"/>
  <c r="U176" i="58"/>
  <c r="R176" i="58"/>
  <c r="P176" i="58"/>
  <c r="U175" i="58"/>
  <c r="R175" i="58"/>
  <c r="P175" i="58"/>
  <c r="U174" i="58"/>
  <c r="R174" i="58"/>
  <c r="P174" i="58"/>
  <c r="U173" i="58"/>
  <c r="R173" i="58"/>
  <c r="P173" i="58"/>
  <c r="U172" i="58"/>
  <c r="R172" i="58"/>
  <c r="P172" i="58"/>
  <c r="U171" i="58"/>
  <c r="R171" i="58"/>
  <c r="P171" i="58"/>
  <c r="U170" i="58"/>
  <c r="R170" i="58"/>
  <c r="P170" i="58"/>
  <c r="U169" i="58"/>
  <c r="R169" i="58"/>
  <c r="P169" i="58"/>
  <c r="U168" i="58"/>
  <c r="R168" i="58"/>
  <c r="P168" i="58"/>
  <c r="U167" i="58"/>
  <c r="R167" i="58"/>
  <c r="P167" i="58"/>
  <c r="U166" i="58"/>
  <c r="R166" i="58"/>
  <c r="P166" i="58"/>
  <c r="U165" i="58"/>
  <c r="R165" i="58"/>
  <c r="P165" i="58"/>
  <c r="U164" i="58"/>
  <c r="R164" i="58"/>
  <c r="P164" i="58"/>
  <c r="U163" i="58"/>
  <c r="R163" i="58"/>
  <c r="P163" i="58"/>
  <c r="U162" i="58"/>
  <c r="R162" i="58"/>
  <c r="AM162" i="58" s="1"/>
  <c r="P162" i="58"/>
  <c r="U161" i="58"/>
  <c r="R161" i="58"/>
  <c r="P161" i="58"/>
  <c r="U160" i="58"/>
  <c r="R160" i="58"/>
  <c r="P160" i="58"/>
  <c r="U159" i="58"/>
  <c r="R159" i="58"/>
  <c r="P159" i="58"/>
  <c r="U158" i="58"/>
  <c r="R158" i="58"/>
  <c r="P158" i="58"/>
  <c r="U157" i="58"/>
  <c r="R157" i="58"/>
  <c r="P157" i="58"/>
  <c r="U156" i="58"/>
  <c r="R156" i="58"/>
  <c r="P156" i="58"/>
  <c r="U155" i="58"/>
  <c r="R155" i="58"/>
  <c r="P155" i="58"/>
  <c r="U154" i="58"/>
  <c r="R154" i="58"/>
  <c r="P154" i="58"/>
  <c r="U153" i="58"/>
  <c r="R153" i="58"/>
  <c r="P153" i="58"/>
  <c r="U152" i="58"/>
  <c r="R152" i="58"/>
  <c r="P152" i="58"/>
  <c r="U151" i="58"/>
  <c r="R151" i="58"/>
  <c r="P151" i="58"/>
  <c r="U150" i="58"/>
  <c r="R150" i="58"/>
  <c r="AM150" i="58" s="1"/>
  <c r="P150" i="58"/>
  <c r="U149" i="58"/>
  <c r="R149" i="58"/>
  <c r="P149" i="58"/>
  <c r="U148" i="58"/>
  <c r="R148" i="58"/>
  <c r="P148" i="58"/>
  <c r="U147" i="58"/>
  <c r="R147" i="58"/>
  <c r="AM147" i="58" s="1"/>
  <c r="P147" i="58"/>
  <c r="U146" i="58"/>
  <c r="R146" i="58"/>
  <c r="P146" i="58"/>
  <c r="U145" i="58"/>
  <c r="R145" i="58"/>
  <c r="P145" i="58"/>
  <c r="U144" i="58"/>
  <c r="R144" i="58"/>
  <c r="P144" i="58"/>
  <c r="U143" i="58"/>
  <c r="R143" i="58"/>
  <c r="P143" i="58"/>
  <c r="U142" i="58"/>
  <c r="R142" i="58"/>
  <c r="P142" i="58"/>
  <c r="U141" i="58"/>
  <c r="R141" i="58"/>
  <c r="P141" i="58"/>
  <c r="U140" i="58"/>
  <c r="R140" i="58"/>
  <c r="P140" i="58"/>
  <c r="U139" i="58"/>
  <c r="R139" i="58"/>
  <c r="P139" i="58"/>
  <c r="U138" i="58"/>
  <c r="R138" i="58"/>
  <c r="P138" i="58"/>
  <c r="U137" i="58"/>
  <c r="R137" i="58"/>
  <c r="P137" i="58"/>
  <c r="U136" i="58"/>
  <c r="R136" i="58"/>
  <c r="P136" i="58"/>
  <c r="U135" i="58"/>
  <c r="R135" i="58"/>
  <c r="P135" i="58"/>
  <c r="U134" i="58"/>
  <c r="R134" i="58"/>
  <c r="P134" i="58"/>
  <c r="U133" i="58"/>
  <c r="R133" i="58"/>
  <c r="P133" i="58"/>
  <c r="U132" i="58"/>
  <c r="R132" i="58"/>
  <c r="P132" i="58"/>
  <c r="U131" i="58"/>
  <c r="R131" i="58"/>
  <c r="P131" i="58"/>
  <c r="U130" i="58"/>
  <c r="R130" i="58"/>
  <c r="P130" i="58"/>
  <c r="U129" i="58"/>
  <c r="R129" i="58"/>
  <c r="P129" i="58"/>
  <c r="U128" i="58"/>
  <c r="R128" i="58"/>
  <c r="P128" i="58"/>
  <c r="U127" i="58"/>
  <c r="R127" i="58"/>
  <c r="P127" i="58"/>
  <c r="U126" i="58"/>
  <c r="R126" i="58"/>
  <c r="P126" i="58"/>
  <c r="U125" i="58"/>
  <c r="R125" i="58"/>
  <c r="P125" i="58"/>
  <c r="U124" i="58"/>
  <c r="R124" i="58"/>
  <c r="P124" i="58"/>
  <c r="U123" i="58"/>
  <c r="R123" i="58"/>
  <c r="P123" i="58"/>
  <c r="U122" i="58"/>
  <c r="R122" i="58"/>
  <c r="P122" i="58"/>
  <c r="U121" i="58"/>
  <c r="R121" i="58"/>
  <c r="P121" i="58"/>
  <c r="U120" i="58"/>
  <c r="R120" i="58"/>
  <c r="P120" i="58"/>
  <c r="U119" i="58"/>
  <c r="R119" i="58"/>
  <c r="P119" i="58"/>
  <c r="U118" i="58"/>
  <c r="R118" i="58"/>
  <c r="P118" i="58"/>
  <c r="U117" i="58"/>
  <c r="R117" i="58"/>
  <c r="AM117" i="58" s="1"/>
  <c r="P117" i="58"/>
  <c r="U116" i="58"/>
  <c r="R116" i="58"/>
  <c r="P116" i="58"/>
  <c r="U115" i="58"/>
  <c r="R115" i="58"/>
  <c r="P115" i="58"/>
  <c r="U114" i="58"/>
  <c r="R114" i="58"/>
  <c r="P114" i="58"/>
  <c r="U113" i="58"/>
  <c r="R113" i="58"/>
  <c r="P113" i="58"/>
  <c r="U112" i="58"/>
  <c r="R112" i="58"/>
  <c r="P112" i="58"/>
  <c r="U111" i="58"/>
  <c r="R111" i="58"/>
  <c r="AM111" i="58" s="1"/>
  <c r="P111" i="58"/>
  <c r="U110" i="58"/>
  <c r="R110" i="58"/>
  <c r="P110" i="58"/>
  <c r="U109" i="58"/>
  <c r="R109" i="58"/>
  <c r="P109" i="58"/>
  <c r="U108" i="58"/>
  <c r="R108" i="58"/>
  <c r="P108" i="58"/>
  <c r="U107" i="58"/>
  <c r="R107" i="58"/>
  <c r="P107" i="58"/>
  <c r="U106" i="58"/>
  <c r="R106" i="58"/>
  <c r="P106" i="58"/>
  <c r="U105" i="58"/>
  <c r="R105" i="58"/>
  <c r="P105" i="58"/>
  <c r="U104" i="58"/>
  <c r="R104" i="58"/>
  <c r="P104" i="58"/>
  <c r="U103" i="58"/>
  <c r="R103" i="58"/>
  <c r="P103" i="58"/>
  <c r="U102" i="58"/>
  <c r="R102" i="58"/>
  <c r="AM102" i="58" s="1"/>
  <c r="P102" i="58"/>
  <c r="U101" i="58"/>
  <c r="R101" i="58"/>
  <c r="P101" i="58"/>
  <c r="U100" i="58"/>
  <c r="R100" i="58"/>
  <c r="P100" i="58"/>
  <c r="U99" i="58"/>
  <c r="R99" i="58"/>
  <c r="AM99" i="58" s="1"/>
  <c r="P99" i="58"/>
  <c r="U98" i="58"/>
  <c r="R98" i="58"/>
  <c r="P98" i="58"/>
  <c r="U97" i="58"/>
  <c r="R97" i="58"/>
  <c r="P97" i="58"/>
  <c r="U96" i="58"/>
  <c r="R96" i="58"/>
  <c r="P96" i="58"/>
  <c r="U95" i="58"/>
  <c r="R95" i="58"/>
  <c r="P95" i="58"/>
  <c r="U94" i="58"/>
  <c r="R94" i="58"/>
  <c r="P94" i="58"/>
  <c r="U93" i="58"/>
  <c r="R93" i="58"/>
  <c r="P93" i="58"/>
  <c r="U92" i="58"/>
  <c r="R92" i="58"/>
  <c r="P92" i="58"/>
  <c r="U91" i="58"/>
  <c r="R91" i="58"/>
  <c r="P91" i="58"/>
  <c r="U90" i="58"/>
  <c r="R90" i="58"/>
  <c r="P90" i="58"/>
  <c r="U89" i="58"/>
  <c r="R89" i="58"/>
  <c r="P89" i="58"/>
  <c r="U88" i="58"/>
  <c r="R88" i="58"/>
  <c r="P88" i="58"/>
  <c r="U87" i="58"/>
  <c r="R87" i="58"/>
  <c r="P87" i="58"/>
  <c r="U86" i="58"/>
  <c r="R86" i="58"/>
  <c r="P86" i="58"/>
  <c r="U85" i="58"/>
  <c r="R85" i="58"/>
  <c r="P85" i="58"/>
  <c r="U84" i="58"/>
  <c r="R84" i="58"/>
  <c r="P84" i="58"/>
  <c r="U83" i="58"/>
  <c r="R83" i="58"/>
  <c r="P83" i="58"/>
  <c r="U82" i="58"/>
  <c r="R82" i="58"/>
  <c r="P82" i="58"/>
  <c r="U81" i="58"/>
  <c r="R81" i="58"/>
  <c r="AM81" i="58" s="1"/>
  <c r="P81" i="58"/>
  <c r="U80" i="58"/>
  <c r="R80" i="58"/>
  <c r="P80" i="58"/>
  <c r="U79" i="58"/>
  <c r="R79" i="58"/>
  <c r="P79" i="58"/>
  <c r="U78" i="58"/>
  <c r="R78" i="58"/>
  <c r="P78" i="58"/>
  <c r="U77" i="58"/>
  <c r="R77" i="58"/>
  <c r="P77" i="58"/>
  <c r="U76" i="58"/>
  <c r="R76" i="58"/>
  <c r="P76" i="58"/>
  <c r="U75" i="58"/>
  <c r="R75" i="58"/>
  <c r="P75" i="58"/>
  <c r="U74" i="58"/>
  <c r="R74" i="58"/>
  <c r="P74" i="58"/>
  <c r="U73" i="58"/>
  <c r="R73" i="58"/>
  <c r="P73" i="58"/>
  <c r="U72" i="58"/>
  <c r="R72" i="58"/>
  <c r="P72" i="58"/>
  <c r="U71" i="58"/>
  <c r="R71" i="58"/>
  <c r="P71" i="58"/>
  <c r="U70" i="58"/>
  <c r="R70" i="58"/>
  <c r="P70" i="58"/>
  <c r="U69" i="58"/>
  <c r="R69" i="58"/>
  <c r="P69" i="58"/>
  <c r="U68" i="58"/>
  <c r="R68" i="58"/>
  <c r="P68" i="58"/>
  <c r="U67" i="58"/>
  <c r="R67" i="58"/>
  <c r="P67" i="58"/>
  <c r="U66" i="58"/>
  <c r="R66" i="58"/>
  <c r="P66" i="58"/>
  <c r="U65" i="58"/>
  <c r="R65" i="58"/>
  <c r="P65" i="58"/>
  <c r="U64" i="58"/>
  <c r="R64" i="58"/>
  <c r="P64" i="58"/>
  <c r="U63" i="58"/>
  <c r="R63" i="58"/>
  <c r="P63" i="58"/>
  <c r="U62" i="58"/>
  <c r="R62" i="58"/>
  <c r="P62" i="58"/>
  <c r="U61" i="58"/>
  <c r="R61" i="58"/>
  <c r="P61" i="58"/>
  <c r="U60" i="58"/>
  <c r="R60" i="58"/>
  <c r="P60" i="58"/>
  <c r="U59" i="58"/>
  <c r="R59" i="58"/>
  <c r="P59" i="58"/>
  <c r="U58" i="58"/>
  <c r="R58" i="58"/>
  <c r="P58" i="58"/>
  <c r="U57" i="58"/>
  <c r="R57" i="58"/>
  <c r="P57" i="58"/>
  <c r="U56" i="58"/>
  <c r="R56" i="58"/>
  <c r="P56" i="58"/>
  <c r="U55" i="58"/>
  <c r="R55" i="58"/>
  <c r="P55" i="58"/>
  <c r="U54" i="58"/>
  <c r="R54" i="58"/>
  <c r="P54" i="58"/>
  <c r="U53" i="58"/>
  <c r="R53" i="58"/>
  <c r="P53" i="58"/>
  <c r="U52" i="58"/>
  <c r="R52" i="58"/>
  <c r="P52" i="58"/>
  <c r="U51" i="58"/>
  <c r="R51" i="58"/>
  <c r="AM51" i="58" s="1"/>
  <c r="P51" i="58"/>
  <c r="U50" i="58"/>
  <c r="R50" i="58"/>
  <c r="P50" i="58"/>
  <c r="U49" i="58"/>
  <c r="R49" i="58"/>
  <c r="P49" i="58"/>
  <c r="U48" i="58"/>
  <c r="R48" i="58"/>
  <c r="P48" i="58"/>
  <c r="U47" i="58"/>
  <c r="R47" i="58"/>
  <c r="P47" i="58"/>
  <c r="U46" i="58"/>
  <c r="R46" i="58"/>
  <c r="P46" i="58"/>
  <c r="U45" i="58"/>
  <c r="R45" i="58"/>
  <c r="P45" i="58"/>
  <c r="U44" i="58"/>
  <c r="R44" i="58"/>
  <c r="P44" i="58"/>
  <c r="U43" i="58"/>
  <c r="R43" i="58"/>
  <c r="P43" i="58"/>
  <c r="U42" i="58"/>
  <c r="R42" i="58"/>
  <c r="P42" i="58"/>
  <c r="U41" i="58"/>
  <c r="R41" i="58"/>
  <c r="P41" i="58"/>
  <c r="U40" i="58"/>
  <c r="R40" i="58"/>
  <c r="P40" i="58"/>
  <c r="U39" i="58"/>
  <c r="R39" i="58"/>
  <c r="P39" i="58"/>
  <c r="U38" i="58"/>
  <c r="R38" i="58"/>
  <c r="P38" i="58"/>
  <c r="U37" i="58"/>
  <c r="R37" i="58"/>
  <c r="P37" i="58"/>
  <c r="U36" i="58"/>
  <c r="R36" i="58"/>
  <c r="P36" i="58"/>
  <c r="U35" i="58"/>
  <c r="R35" i="58"/>
  <c r="P35" i="58"/>
  <c r="U34" i="58"/>
  <c r="R34" i="58"/>
  <c r="P34" i="58"/>
  <c r="U33" i="58"/>
  <c r="R33" i="58"/>
  <c r="AM33" i="58" s="1"/>
  <c r="P33" i="58"/>
  <c r="U32" i="58"/>
  <c r="R32" i="58"/>
  <c r="P32" i="58"/>
  <c r="U31" i="58"/>
  <c r="R31" i="58"/>
  <c r="P31" i="58"/>
  <c r="U30" i="58"/>
  <c r="R30" i="58"/>
  <c r="P30" i="58"/>
  <c r="U29" i="58"/>
  <c r="R29" i="58"/>
  <c r="P29" i="58"/>
  <c r="U28" i="58"/>
  <c r="R28" i="58"/>
  <c r="P28" i="58"/>
  <c r="U27" i="58"/>
  <c r="R27" i="58"/>
  <c r="P27" i="58"/>
  <c r="U26" i="58"/>
  <c r="R26" i="58"/>
  <c r="P26" i="58"/>
  <c r="U25" i="58"/>
  <c r="R25" i="58"/>
  <c r="P25" i="58"/>
  <c r="U24" i="58"/>
  <c r="R24" i="58"/>
  <c r="P24" i="58"/>
  <c r="U23" i="58"/>
  <c r="R23" i="58"/>
  <c r="P23" i="58"/>
  <c r="U22" i="58"/>
  <c r="R22" i="58"/>
  <c r="P22" i="58"/>
  <c r="R21" i="58"/>
  <c r="P21" i="58"/>
  <c r="AM153" i="58" l="1"/>
  <c r="AM27" i="58"/>
  <c r="AM75" i="58"/>
  <c r="AM123" i="58"/>
  <c r="AM375" i="58"/>
  <c r="AK19" i="63"/>
  <c r="R19" i="58"/>
  <c r="AM82" i="63"/>
  <c r="AL82" i="63"/>
  <c r="AM154" i="63"/>
  <c r="AL154" i="63"/>
  <c r="AM70" i="63"/>
  <c r="AL70" i="63"/>
  <c r="AL78" i="63"/>
  <c r="AM78" i="63"/>
  <c r="AM94" i="63"/>
  <c r="AL94" i="63"/>
  <c r="AM102" i="63"/>
  <c r="AL102" i="63"/>
  <c r="AM106" i="63"/>
  <c r="AL106" i="63"/>
  <c r="AM110" i="63"/>
  <c r="AL110" i="63"/>
  <c r="AM114" i="63"/>
  <c r="AL114" i="63"/>
  <c r="AM118" i="63"/>
  <c r="AL118" i="63"/>
  <c r="AL122" i="63"/>
  <c r="AM122" i="63"/>
  <c r="AM126" i="63"/>
  <c r="AL126" i="63"/>
  <c r="AM130" i="63"/>
  <c r="AL130" i="63"/>
  <c r="AM134" i="63"/>
  <c r="AL134" i="63"/>
  <c r="AM138" i="63"/>
  <c r="AL138" i="63"/>
  <c r="AM142" i="63"/>
  <c r="AL142" i="63"/>
  <c r="AM146" i="63"/>
  <c r="AL146" i="63"/>
  <c r="AM150" i="63"/>
  <c r="AL150" i="63"/>
  <c r="AM158" i="63"/>
  <c r="AL158" i="63"/>
  <c r="AM162" i="63"/>
  <c r="AL162" i="63"/>
  <c r="AM166" i="63"/>
  <c r="AL166" i="63"/>
  <c r="AM174" i="63"/>
  <c r="AL174" i="63"/>
  <c r="AM178" i="63"/>
  <c r="AL178" i="63"/>
  <c r="AM182" i="63"/>
  <c r="AL182" i="63"/>
  <c r="AM186" i="63"/>
  <c r="AL186" i="63"/>
  <c r="AM190" i="63"/>
  <c r="AL190" i="63"/>
  <c r="AM194" i="63"/>
  <c r="AL194" i="63"/>
  <c r="AM198" i="63"/>
  <c r="AL198" i="63"/>
  <c r="AM202" i="63"/>
  <c r="AL202" i="63"/>
  <c r="AM206" i="63"/>
  <c r="AL206" i="63"/>
  <c r="AM210" i="63"/>
  <c r="AL210" i="63"/>
  <c r="AM214" i="63"/>
  <c r="AL214" i="63"/>
  <c r="AM218" i="63"/>
  <c r="AL218" i="63"/>
  <c r="AM222" i="63"/>
  <c r="AL222" i="63"/>
  <c r="AM55" i="63"/>
  <c r="AL55" i="63"/>
  <c r="AM67" i="63"/>
  <c r="AL67" i="63"/>
  <c r="AM79" i="63"/>
  <c r="AL79" i="63"/>
  <c r="AM87" i="63"/>
  <c r="AL87" i="63"/>
  <c r="AM99" i="63"/>
  <c r="AL99" i="63"/>
  <c r="AM111" i="63"/>
  <c r="AL111" i="63"/>
  <c r="AM119" i="63"/>
  <c r="AL119" i="63"/>
  <c r="AM127" i="63"/>
  <c r="AL127" i="63"/>
  <c r="AM147" i="63"/>
  <c r="AL147" i="63"/>
  <c r="AM159" i="63"/>
  <c r="AL159" i="63"/>
  <c r="AM167" i="63"/>
  <c r="AL167" i="63"/>
  <c r="AM171" i="63"/>
  <c r="AL171" i="63"/>
  <c r="AM179" i="63"/>
  <c r="AL179" i="63"/>
  <c r="AM187" i="63"/>
  <c r="AL187" i="63"/>
  <c r="AM199" i="63"/>
  <c r="AL199" i="63"/>
  <c r="AM203" i="63"/>
  <c r="AL203" i="63"/>
  <c r="AM207" i="63"/>
  <c r="AL207" i="63"/>
  <c r="AM211" i="63"/>
  <c r="AL211" i="63"/>
  <c r="AM219" i="63"/>
  <c r="AL219" i="63"/>
  <c r="AM223" i="63"/>
  <c r="AL223" i="63"/>
  <c r="AM59" i="63"/>
  <c r="AL59" i="63"/>
  <c r="AM83" i="63"/>
  <c r="AL83" i="63"/>
  <c r="AM91" i="63"/>
  <c r="AL91" i="63"/>
  <c r="AL107" i="63"/>
  <c r="AM107" i="63"/>
  <c r="AM115" i="63"/>
  <c r="AL115" i="63"/>
  <c r="AM131" i="63"/>
  <c r="AL131" i="63"/>
  <c r="AM143" i="63"/>
  <c r="AL143" i="63"/>
  <c r="AM163" i="63"/>
  <c r="AL163" i="63"/>
  <c r="AM175" i="63"/>
  <c r="AL175" i="63"/>
  <c r="AM195" i="63"/>
  <c r="AL195" i="63"/>
  <c r="AM68" i="63"/>
  <c r="AL68" i="63"/>
  <c r="AM80" i="63"/>
  <c r="AL80" i="63"/>
  <c r="AM88" i="63"/>
  <c r="AL88" i="63"/>
  <c r="AM92" i="63"/>
  <c r="AL92" i="63"/>
  <c r="AM96" i="63"/>
  <c r="AL96" i="63"/>
  <c r="AM100" i="63"/>
  <c r="AL100" i="63"/>
  <c r="AM104" i="63"/>
  <c r="AL104" i="63"/>
  <c r="AM112" i="63"/>
  <c r="AL112" i="63"/>
  <c r="AM116" i="63"/>
  <c r="AL116" i="63"/>
  <c r="AM120" i="63"/>
  <c r="AL120" i="63"/>
  <c r="AM124" i="63"/>
  <c r="AL124" i="63"/>
  <c r="AM128" i="63"/>
  <c r="AL128" i="63"/>
  <c r="AM132" i="63"/>
  <c r="AL132" i="63"/>
  <c r="AM136" i="63"/>
  <c r="AL136" i="63"/>
  <c r="AM140" i="63"/>
  <c r="AL140" i="63"/>
  <c r="AM144" i="63"/>
  <c r="AL144" i="63"/>
  <c r="AM148" i="63"/>
  <c r="AL148" i="63"/>
  <c r="AM152" i="63"/>
  <c r="AL152" i="63"/>
  <c r="AM156" i="63"/>
  <c r="AL156" i="63"/>
  <c r="AM164" i="63"/>
  <c r="AL164" i="63"/>
  <c r="AM168" i="63"/>
  <c r="AL168" i="63"/>
  <c r="AM176" i="63"/>
  <c r="AL176" i="63"/>
  <c r="AM180" i="63"/>
  <c r="AL180" i="63"/>
  <c r="AM184" i="63"/>
  <c r="AL184" i="63"/>
  <c r="AM188" i="63"/>
  <c r="AL188" i="63"/>
  <c r="AM192" i="63"/>
  <c r="AL192" i="63"/>
  <c r="AM196" i="63"/>
  <c r="AL196" i="63"/>
  <c r="AM200" i="63"/>
  <c r="AL200" i="63"/>
  <c r="AM204" i="63"/>
  <c r="AL204" i="63"/>
  <c r="AM208" i="63"/>
  <c r="AL208" i="63"/>
  <c r="AM212" i="63"/>
  <c r="AL212" i="63"/>
  <c r="AM220" i="63"/>
  <c r="AL220" i="63"/>
  <c r="AM95" i="63"/>
  <c r="AL95" i="63"/>
  <c r="AM57" i="63"/>
  <c r="AL57" i="63"/>
  <c r="AM61" i="63"/>
  <c r="AL61" i="63"/>
  <c r="AM65" i="63"/>
  <c r="AL65" i="63"/>
  <c r="AM69" i="63"/>
  <c r="AL69" i="63"/>
  <c r="AM85" i="63"/>
  <c r="AL85" i="63"/>
  <c r="AM93" i="63"/>
  <c r="AL93" i="63"/>
  <c r="AM97" i="63"/>
  <c r="AL97" i="63"/>
  <c r="AM101" i="63"/>
  <c r="AL101" i="63"/>
  <c r="AM105" i="63"/>
  <c r="AL105" i="63"/>
  <c r="AM109" i="63"/>
  <c r="AL109" i="63"/>
  <c r="AM117" i="63"/>
  <c r="AL117" i="63"/>
  <c r="AM125" i="63"/>
  <c r="AL125" i="63"/>
  <c r="AM129" i="63"/>
  <c r="AL129" i="63"/>
  <c r="AM133" i="63"/>
  <c r="AL133" i="63"/>
  <c r="AM137" i="63"/>
  <c r="AL137" i="63"/>
  <c r="AM141" i="63"/>
  <c r="AL141" i="63"/>
  <c r="AM149" i="63"/>
  <c r="AL149" i="63"/>
  <c r="AM153" i="63"/>
  <c r="AL153" i="63"/>
  <c r="AM157" i="63"/>
  <c r="AL157" i="63"/>
  <c r="AM161" i="63"/>
  <c r="AL161" i="63"/>
  <c r="AM165" i="63"/>
  <c r="AL165" i="63"/>
  <c r="AM169" i="63"/>
  <c r="AL169" i="63"/>
  <c r="AM173" i="63"/>
  <c r="AL173" i="63"/>
  <c r="AM177" i="63"/>
  <c r="AL177" i="63"/>
  <c r="AM181" i="63"/>
  <c r="AL181" i="63"/>
  <c r="AM185" i="63"/>
  <c r="AL185" i="63"/>
  <c r="AM189" i="63"/>
  <c r="AL189" i="63"/>
  <c r="AM197" i="63"/>
  <c r="AL197" i="63"/>
  <c r="AM201" i="63"/>
  <c r="AL201" i="63"/>
  <c r="AM205" i="63"/>
  <c r="AL205" i="63"/>
  <c r="AM209" i="63"/>
  <c r="AL209" i="63"/>
  <c r="AM213" i="63"/>
  <c r="AL213" i="63"/>
  <c r="AM217" i="63"/>
  <c r="AL217" i="63"/>
  <c r="AM221" i="63"/>
  <c r="AL221" i="63"/>
  <c r="AM225" i="63"/>
  <c r="AL225" i="63"/>
  <c r="R19" i="59"/>
  <c r="AM29" i="58"/>
  <c r="AM65" i="58"/>
  <c r="AM89" i="58"/>
  <c r="AM113" i="58"/>
  <c r="AM125" i="58"/>
  <c r="AM161" i="58"/>
  <c r="AM173" i="58"/>
  <c r="AM28" i="58"/>
  <c r="AM40" i="58"/>
  <c r="AM52" i="58"/>
  <c r="AM59" i="58"/>
  <c r="AM71" i="58"/>
  <c r="AM83" i="58"/>
  <c r="AM107" i="58"/>
  <c r="AM143" i="58"/>
  <c r="AM203" i="58"/>
  <c r="AM227" i="58"/>
  <c r="AM263" i="58"/>
  <c r="AM275" i="58"/>
  <c r="AM287" i="58"/>
  <c r="AM299" i="58"/>
  <c r="AM347" i="58"/>
  <c r="AM359" i="58"/>
  <c r="AM22" i="58"/>
  <c r="AM118" i="58"/>
  <c r="AM142" i="58"/>
  <c r="AM154" i="58"/>
  <c r="AM178" i="58"/>
  <c r="AM238" i="58"/>
  <c r="AM34" i="58"/>
  <c r="AM285" i="58"/>
  <c r="AM333" i="58"/>
  <c r="K33" i="63"/>
  <c r="K24" i="63"/>
  <c r="AM80" i="58"/>
  <c r="AM92" i="58"/>
  <c r="AM104" i="58"/>
  <c r="AM152" i="58"/>
  <c r="AM260" i="58"/>
  <c r="AM284" i="58"/>
  <c r="AM320" i="58"/>
  <c r="AM332" i="58"/>
  <c r="AM344" i="58"/>
  <c r="AM356" i="58"/>
  <c r="AM368" i="58"/>
  <c r="AM380" i="58"/>
  <c r="AM55" i="58"/>
  <c r="AM67" i="58"/>
  <c r="AM91" i="58"/>
  <c r="AM139" i="58"/>
  <c r="AM223" i="58"/>
  <c r="AM283" i="58"/>
  <c r="AM295" i="58"/>
  <c r="AM64" i="58"/>
  <c r="AM112" i="58"/>
  <c r="AM196" i="58"/>
  <c r="AM220" i="58"/>
  <c r="AM244" i="58"/>
  <c r="AM280" i="58"/>
  <c r="AM340" i="58"/>
  <c r="AM88" i="58"/>
  <c r="AM245" i="58"/>
  <c r="AM257" i="58"/>
  <c r="AM269" i="58"/>
  <c r="AM281" i="58"/>
  <c r="AM329" i="58"/>
  <c r="AM341" i="58"/>
  <c r="AM389" i="58"/>
  <c r="AM319" i="58"/>
  <c r="AM331" i="58"/>
  <c r="E19" i="74"/>
  <c r="AC22" i="59"/>
  <c r="D19" i="74"/>
  <c r="D25" i="74" s="1"/>
  <c r="C10" i="74" s="1"/>
  <c r="AC79" i="58"/>
  <c r="AM79" i="58"/>
  <c r="AC24" i="58"/>
  <c r="AM24" i="58"/>
  <c r="AM48" i="58"/>
  <c r="V72" i="58"/>
  <c r="AM72" i="58"/>
  <c r="AC279" i="58"/>
  <c r="AM279" i="58"/>
  <c r="AC25" i="58"/>
  <c r="AM25" i="58"/>
  <c r="AC41" i="58"/>
  <c r="AM41" i="58"/>
  <c r="AC53" i="58"/>
  <c r="AM53" i="58"/>
  <c r="AM73" i="58"/>
  <c r="AM85" i="58"/>
  <c r="AC93" i="58"/>
  <c r="AM93" i="58"/>
  <c r="AM97" i="58"/>
  <c r="AC101" i="58"/>
  <c r="AM101" i="58"/>
  <c r="AC105" i="58"/>
  <c r="AM105" i="58"/>
  <c r="AC109" i="58"/>
  <c r="AM109" i="58"/>
  <c r="AC121" i="58"/>
  <c r="AM121" i="58"/>
  <c r="AC129" i="58"/>
  <c r="AM129" i="58"/>
  <c r="AM133" i="58"/>
  <c r="AC137" i="58"/>
  <c r="AM137" i="58"/>
  <c r="W141" i="58"/>
  <c r="AM141" i="58"/>
  <c r="AM145" i="58"/>
  <c r="AC149" i="58"/>
  <c r="AM149" i="58"/>
  <c r="AM157" i="58"/>
  <c r="AC165" i="58"/>
  <c r="AM165" i="58"/>
  <c r="AC169" i="58"/>
  <c r="AM169" i="58"/>
  <c r="AC177" i="58"/>
  <c r="AM177" i="58"/>
  <c r="AC181" i="58"/>
  <c r="AM181" i="58"/>
  <c r="AC185" i="58"/>
  <c r="AM185" i="58"/>
  <c r="AC193" i="58"/>
  <c r="AM193" i="58"/>
  <c r="AC197" i="58"/>
  <c r="AM197" i="58"/>
  <c r="AC201" i="58"/>
  <c r="AM201" i="58"/>
  <c r="AM205" i="58"/>
  <c r="AC209" i="58"/>
  <c r="AM209" i="58"/>
  <c r="V213" i="58"/>
  <c r="AM213" i="58"/>
  <c r="AC217" i="58"/>
  <c r="AM217" i="58"/>
  <c r="AC221" i="58"/>
  <c r="AM221" i="58"/>
  <c r="AC225" i="58"/>
  <c r="AM225" i="58"/>
  <c r="AC229" i="58"/>
  <c r="AM229" i="58"/>
  <c r="AC233" i="58"/>
  <c r="AM233" i="58"/>
  <c r="AC237" i="58"/>
  <c r="AM237" i="58"/>
  <c r="AC241" i="58"/>
  <c r="AM241" i="58"/>
  <c r="AC249" i="58"/>
  <c r="AM249" i="58"/>
  <c r="AC253" i="58"/>
  <c r="AM253" i="58"/>
  <c r="AC265" i="58"/>
  <c r="AM265" i="58"/>
  <c r="AM277" i="58"/>
  <c r="AC289" i="58"/>
  <c r="AM289" i="58"/>
  <c r="AC293" i="58"/>
  <c r="AM293" i="58"/>
  <c r="AC297" i="58"/>
  <c r="AM297" i="58"/>
  <c r="AC301" i="58"/>
  <c r="AM301" i="58"/>
  <c r="AC305" i="58"/>
  <c r="AM305" i="58"/>
  <c r="X309" i="58"/>
  <c r="AM309" i="58"/>
  <c r="AM313" i="58"/>
  <c r="AC317" i="58"/>
  <c r="AM317" i="58"/>
  <c r="AC321" i="58"/>
  <c r="AM321" i="58"/>
  <c r="AC325" i="58"/>
  <c r="AM325" i="58"/>
  <c r="AM337" i="58"/>
  <c r="AC345" i="58"/>
  <c r="AM345" i="58"/>
  <c r="AC349" i="58"/>
  <c r="AM349" i="58"/>
  <c r="AC353" i="58"/>
  <c r="AM353" i="58"/>
  <c r="AC361" i="58"/>
  <c r="AM361" i="58"/>
  <c r="V365" i="58"/>
  <c r="AM365" i="58"/>
  <c r="AC369" i="58"/>
  <c r="AM369" i="58"/>
  <c r="AM373" i="58"/>
  <c r="AC377" i="58"/>
  <c r="AM377" i="58"/>
  <c r="AC385" i="58"/>
  <c r="AM385" i="58"/>
  <c r="AC339" i="58"/>
  <c r="AM339" i="58"/>
  <c r="AM61" i="58"/>
  <c r="AC77" i="58"/>
  <c r="AM77" i="58"/>
  <c r="AC175" i="58"/>
  <c r="AM175" i="58"/>
  <c r="Z307" i="58"/>
  <c r="Z19" i="58" s="1"/>
  <c r="AM307" i="58"/>
  <c r="W21" i="58"/>
  <c r="B19" i="74"/>
  <c r="AC37" i="58"/>
  <c r="AM37" i="58"/>
  <c r="AC45" i="58"/>
  <c r="AM45" i="58"/>
  <c r="AC49" i="58"/>
  <c r="AM49" i="58"/>
  <c r="AC57" i="58"/>
  <c r="AM57" i="58"/>
  <c r="W69" i="58"/>
  <c r="AM69" i="58"/>
  <c r="AC103" i="58"/>
  <c r="AM103" i="58"/>
  <c r="AM26" i="58"/>
  <c r="AC30" i="58"/>
  <c r="AM30" i="58"/>
  <c r="AC38" i="58"/>
  <c r="AM38" i="58"/>
  <c r="AC42" i="58"/>
  <c r="AM42" i="58"/>
  <c r="AC46" i="58"/>
  <c r="AM46" i="58"/>
  <c r="AM50" i="58"/>
  <c r="AC54" i="58"/>
  <c r="AM54" i="58"/>
  <c r="AA58" i="58"/>
  <c r="AM58" i="58"/>
  <c r="AC62" i="58"/>
  <c r="AM62" i="58"/>
  <c r="AC66" i="58"/>
  <c r="AM66" i="58"/>
  <c r="AC70" i="58"/>
  <c r="AM70" i="58"/>
  <c r="AC74" i="58"/>
  <c r="AM74" i="58"/>
  <c r="C19" i="74"/>
  <c r="AM78" i="58"/>
  <c r="AC82" i="58"/>
  <c r="AM82" i="58"/>
  <c r="AC86" i="58"/>
  <c r="AM86" i="58"/>
  <c r="AC90" i="58"/>
  <c r="AM90" i="58"/>
  <c r="AC94" i="58"/>
  <c r="AM94" i="58"/>
  <c r="AC98" i="58"/>
  <c r="AM98" i="58"/>
  <c r="AC106" i="58"/>
  <c r="AM106" i="58"/>
  <c r="AM110" i="58"/>
  <c r="AC114" i="58"/>
  <c r="AM114" i="58"/>
  <c r="AM122" i="58"/>
  <c r="AC126" i="58"/>
  <c r="AM126" i="58"/>
  <c r="AC130" i="58"/>
  <c r="AM130" i="58"/>
  <c r="AM134" i="58"/>
  <c r="AC138" i="58"/>
  <c r="AM138" i="58"/>
  <c r="AC146" i="58"/>
  <c r="AM146" i="58"/>
  <c r="AM158" i="58"/>
  <c r="AC166" i="58"/>
  <c r="AM166" i="58"/>
  <c r="AC170" i="58"/>
  <c r="AM170" i="58"/>
  <c r="AC174" i="58"/>
  <c r="AM174" i="58"/>
  <c r="AC182" i="58"/>
  <c r="AM182" i="58"/>
  <c r="AC186" i="58"/>
  <c r="AM186" i="58"/>
  <c r="AC194" i="58"/>
  <c r="AM194" i="58"/>
  <c r="AC202" i="58"/>
  <c r="AM202" i="58"/>
  <c r="AC206" i="58"/>
  <c r="AM206" i="58"/>
  <c r="AB210" i="58"/>
  <c r="AM210" i="58"/>
  <c r="V214" i="58"/>
  <c r="AM214" i="58"/>
  <c r="AM218" i="58"/>
  <c r="AC222" i="58"/>
  <c r="AM222" i="58"/>
  <c r="AC226" i="58"/>
  <c r="AM226" i="58"/>
  <c r="X230" i="58"/>
  <c r="AM230" i="58"/>
  <c r="AC242" i="58"/>
  <c r="AM242" i="58"/>
  <c r="V246" i="58"/>
  <c r="AM246" i="58"/>
  <c r="AC250" i="58"/>
  <c r="AM250" i="58"/>
  <c r="AC254" i="58"/>
  <c r="AM254" i="58"/>
  <c r="AC258" i="58"/>
  <c r="AM258" i="58"/>
  <c r="AC262" i="58"/>
  <c r="AM262" i="58"/>
  <c r="AC266" i="58"/>
  <c r="AM266" i="58"/>
  <c r="AC270" i="58"/>
  <c r="AM270" i="58"/>
  <c r="AC274" i="58"/>
  <c r="AM274" i="58"/>
  <c r="AM278" i="58"/>
  <c r="AC282" i="58"/>
  <c r="AM282" i="58"/>
  <c r="AC286" i="58"/>
  <c r="AM286" i="58"/>
  <c r="AM290" i="58"/>
  <c r="AC294" i="58"/>
  <c r="AM294" i="58"/>
  <c r="AC298" i="58"/>
  <c r="AM298" i="58"/>
  <c r="AC302" i="58"/>
  <c r="AM302" i="58"/>
  <c r="V306" i="58"/>
  <c r="AM306" i="58"/>
  <c r="AC310" i="58"/>
  <c r="AM310" i="58"/>
  <c r="AC314" i="58"/>
  <c r="AM314" i="58"/>
  <c r="AC322" i="58"/>
  <c r="AM322" i="58"/>
  <c r="AM326" i="58"/>
  <c r="AC334" i="58"/>
  <c r="AM334" i="58"/>
  <c r="AC338" i="58"/>
  <c r="AM338" i="58"/>
  <c r="AC342" i="58"/>
  <c r="AM342" i="58"/>
  <c r="X346" i="58"/>
  <c r="AM346" i="58"/>
  <c r="AM350" i="58"/>
  <c r="AC354" i="58"/>
  <c r="AM354" i="58"/>
  <c r="AC358" i="58"/>
  <c r="AM358" i="58"/>
  <c r="AM362" i="58"/>
  <c r="AC366" i="58"/>
  <c r="AM366" i="58"/>
  <c r="AC370" i="58"/>
  <c r="AM370" i="58"/>
  <c r="AM374" i="58"/>
  <c r="AC382" i="58"/>
  <c r="AM382" i="58"/>
  <c r="AC386" i="58"/>
  <c r="AM386" i="58"/>
  <c r="V390" i="58"/>
  <c r="AM390" i="58"/>
  <c r="AC47" i="58"/>
  <c r="AM47" i="58"/>
  <c r="AC95" i="58"/>
  <c r="AM95" i="58"/>
  <c r="AA155" i="58"/>
  <c r="AM155" i="58"/>
  <c r="AC167" i="58"/>
  <c r="AM167" i="58"/>
  <c r="AC183" i="58"/>
  <c r="AM183" i="58"/>
  <c r="AC199" i="58"/>
  <c r="AM199" i="58"/>
  <c r="AC219" i="58"/>
  <c r="AM219" i="58"/>
  <c r="AC243" i="58"/>
  <c r="AM243" i="58"/>
  <c r="AC267" i="58"/>
  <c r="AM267" i="58"/>
  <c r="AC327" i="58"/>
  <c r="AM327" i="58"/>
  <c r="AC355" i="58"/>
  <c r="AM355" i="58"/>
  <c r="AC363" i="58"/>
  <c r="AM363" i="58"/>
  <c r="AC371" i="58"/>
  <c r="AM371" i="58"/>
  <c r="AC383" i="58"/>
  <c r="AM383" i="58"/>
  <c r="AC127" i="58"/>
  <c r="AM127" i="58"/>
  <c r="AC259" i="58"/>
  <c r="AM259" i="58"/>
  <c r="AC115" i="58"/>
  <c r="AM115" i="58"/>
  <c r="AC247" i="58"/>
  <c r="AM247" i="58"/>
  <c r="AC60" i="58"/>
  <c r="AM60" i="58"/>
  <c r="AC68" i="58"/>
  <c r="AM68" i="58"/>
  <c r="AC76" i="58"/>
  <c r="AM76" i="58"/>
  <c r="AC84" i="58"/>
  <c r="AM84" i="58"/>
  <c r="AC96" i="58"/>
  <c r="AM96" i="58"/>
  <c r="AC100" i="58"/>
  <c r="AM100" i="58"/>
  <c r="AC108" i="58"/>
  <c r="AM108" i="58"/>
  <c r="AC116" i="58"/>
  <c r="AM116" i="58"/>
  <c r="AC120" i="58"/>
  <c r="AM120" i="58"/>
  <c r="AC124" i="58"/>
  <c r="AM124" i="58"/>
  <c r="AC128" i="58"/>
  <c r="AM128" i="58"/>
  <c r="AM132" i="58"/>
  <c r="AC136" i="58"/>
  <c r="AM136" i="58"/>
  <c r="X140" i="58"/>
  <c r="AM140" i="58"/>
  <c r="AC144" i="58"/>
  <c r="AM144" i="58"/>
  <c r="AC148" i="58"/>
  <c r="AM148" i="58"/>
  <c r="V156" i="58"/>
  <c r="AM156" i="58"/>
  <c r="AC160" i="58"/>
  <c r="AM160" i="58"/>
  <c r="AC164" i="58"/>
  <c r="AM164" i="58"/>
  <c r="AC168" i="58"/>
  <c r="AM168" i="58"/>
  <c r="AA172" i="58"/>
  <c r="AM172" i="58"/>
  <c r="AC176" i="58"/>
  <c r="AM176" i="58"/>
  <c r="AC180" i="58"/>
  <c r="AM180" i="58"/>
  <c r="AC184" i="58"/>
  <c r="AM184" i="58"/>
  <c r="AC188" i="58"/>
  <c r="AM188" i="58"/>
  <c r="AM192" i="58"/>
  <c r="AC200" i="58"/>
  <c r="AM200" i="58"/>
  <c r="AC204" i="58"/>
  <c r="AM204" i="58"/>
  <c r="AC208" i="58"/>
  <c r="AM208" i="58"/>
  <c r="AC212" i="58"/>
  <c r="AM212" i="58"/>
  <c r="AC216" i="58"/>
  <c r="AM216" i="58"/>
  <c r="AC224" i="58"/>
  <c r="AM224" i="58"/>
  <c r="AC228" i="58"/>
  <c r="AM228" i="58"/>
  <c r="AC232" i="58"/>
  <c r="AM232" i="58"/>
  <c r="AC236" i="58"/>
  <c r="AM236" i="58"/>
  <c r="AM240" i="58"/>
  <c r="AC248" i="58"/>
  <c r="AM248" i="58"/>
  <c r="AC252" i="58"/>
  <c r="AM252" i="58"/>
  <c r="AC256" i="58"/>
  <c r="AM256" i="58"/>
  <c r="AM264" i="58"/>
  <c r="AC268" i="58"/>
  <c r="AM268" i="58"/>
  <c r="AC272" i="58"/>
  <c r="AM272" i="58"/>
  <c r="AC276" i="58"/>
  <c r="AM276" i="58"/>
  <c r="AM288" i="58"/>
  <c r="AC292" i="58"/>
  <c r="AM292" i="58"/>
  <c r="AC296" i="58"/>
  <c r="AM296" i="58"/>
  <c r="AC300" i="58"/>
  <c r="AM300" i="58"/>
  <c r="AC304" i="58"/>
  <c r="AM304" i="58"/>
  <c r="AC308" i="58"/>
  <c r="AM308" i="58"/>
  <c r="AM312" i="58"/>
  <c r="W316" i="58"/>
  <c r="AM316" i="58"/>
  <c r="AM324" i="58"/>
  <c r="AC328" i="58"/>
  <c r="AM328" i="58"/>
  <c r="AC336" i="58"/>
  <c r="AM336" i="58"/>
  <c r="AM348" i="58"/>
  <c r="AC352" i="58"/>
  <c r="AM352" i="58"/>
  <c r="AM360" i="58"/>
  <c r="AC364" i="58"/>
  <c r="AM364" i="58"/>
  <c r="AC372" i="58"/>
  <c r="AM372" i="58"/>
  <c r="AC376" i="58"/>
  <c r="AM376" i="58"/>
  <c r="AC384" i="58"/>
  <c r="AM384" i="58"/>
  <c r="AC388" i="58"/>
  <c r="AM388" i="58"/>
  <c r="AC23" i="58"/>
  <c r="AM23" i="58"/>
  <c r="AC31" i="58"/>
  <c r="AM31" i="58"/>
  <c r="AC35" i="58"/>
  <c r="AM35" i="58"/>
  <c r="AC39" i="58"/>
  <c r="AM39" i="58"/>
  <c r="AC43" i="58"/>
  <c r="AM43" i="58"/>
  <c r="AC63" i="58"/>
  <c r="AM63" i="58"/>
  <c r="AC87" i="58"/>
  <c r="AM87" i="58"/>
  <c r="V119" i="58"/>
  <c r="AM119" i="58"/>
  <c r="AC131" i="58"/>
  <c r="AM131" i="58"/>
  <c r="AC135" i="58"/>
  <c r="AM135" i="58"/>
  <c r="AC151" i="58"/>
  <c r="AM151" i="58"/>
  <c r="AC159" i="58"/>
  <c r="AM159" i="58"/>
  <c r="AC163" i="58"/>
  <c r="AM163" i="58"/>
  <c r="AC171" i="58"/>
  <c r="AM171" i="58"/>
  <c r="AC179" i="58"/>
  <c r="AM179" i="58"/>
  <c r="AC187" i="58"/>
  <c r="AM187" i="58"/>
  <c r="AC191" i="58"/>
  <c r="AM191" i="58"/>
  <c r="AC195" i="58"/>
  <c r="AM195" i="58"/>
  <c r="AC211" i="58"/>
  <c r="AM211" i="58"/>
  <c r="AC215" i="58"/>
  <c r="AM215" i="58"/>
  <c r="AC231" i="58"/>
  <c r="AM231" i="58"/>
  <c r="V235" i="58"/>
  <c r="AM235" i="58"/>
  <c r="AC239" i="58"/>
  <c r="AM239" i="58"/>
  <c r="AC251" i="58"/>
  <c r="AM251" i="58"/>
  <c r="AC271" i="58"/>
  <c r="AM271" i="58"/>
  <c r="AC291" i="58"/>
  <c r="AM291" i="58"/>
  <c r="V303" i="58"/>
  <c r="AM303" i="58"/>
  <c r="AC311" i="58"/>
  <c r="AM311" i="58"/>
  <c r="V315" i="58"/>
  <c r="AM315" i="58"/>
  <c r="AC323" i="58"/>
  <c r="AM323" i="58"/>
  <c r="AC335" i="58"/>
  <c r="AM335" i="58"/>
  <c r="AC343" i="58"/>
  <c r="AM343" i="58"/>
  <c r="AC351" i="58"/>
  <c r="AM351" i="58"/>
  <c r="AC367" i="58"/>
  <c r="AM367" i="58"/>
  <c r="AC379" i="58"/>
  <c r="AM379" i="58"/>
  <c r="AC32" i="58"/>
  <c r="AM32" i="58"/>
  <c r="AM36" i="58"/>
  <c r="AC44" i="58"/>
  <c r="AM44" i="58"/>
  <c r="AC56" i="58"/>
  <c r="AM56" i="58"/>
  <c r="AM21" i="63"/>
  <c r="K193" i="63"/>
  <c r="K119" i="63"/>
  <c r="K150" i="63"/>
  <c r="K177" i="63"/>
  <c r="K27" i="63"/>
  <c r="AL50" i="63"/>
  <c r="K113" i="63"/>
  <c r="K117" i="63"/>
  <c r="K224" i="63"/>
  <c r="AL25" i="63"/>
  <c r="K140" i="63"/>
  <c r="K171" i="63"/>
  <c r="AL32" i="63"/>
  <c r="K52" i="63"/>
  <c r="K103" i="63"/>
  <c r="K221" i="63"/>
  <c r="K141" i="63"/>
  <c r="K183" i="63"/>
  <c r="N33" i="63"/>
  <c r="AM33" i="63" s="1"/>
  <c r="N103" i="63"/>
  <c r="K157" i="63"/>
  <c r="K222" i="63"/>
  <c r="K66" i="63"/>
  <c r="K165" i="63"/>
  <c r="AC21" i="59"/>
  <c r="B14" i="59"/>
  <c r="S108" i="59"/>
  <c r="S354" i="59"/>
  <c r="S358" i="59"/>
  <c r="S176" i="59"/>
  <c r="S238" i="59"/>
  <c r="S287" i="59"/>
  <c r="S323" i="59"/>
  <c r="S254" i="59"/>
  <c r="S289" i="59"/>
  <c r="S387" i="59"/>
  <c r="S403" i="59"/>
  <c r="S201" i="59"/>
  <c r="S293" i="59"/>
  <c r="S393" i="59"/>
  <c r="S34" i="59"/>
  <c r="S127" i="59"/>
  <c r="S167" i="59"/>
  <c r="S140" i="59"/>
  <c r="S276" i="59"/>
  <c r="K18" i="60"/>
  <c r="B13" i="60" s="1"/>
  <c r="AN19" i="58"/>
  <c r="B15" i="58" s="1"/>
  <c r="S133" i="58"/>
  <c r="S153" i="58"/>
  <c r="S151" i="58"/>
  <c r="S32" i="58"/>
  <c r="S48" i="58"/>
  <c r="S196" i="58"/>
  <c r="S205" i="58"/>
  <c r="S330" i="58"/>
  <c r="S347" i="58"/>
  <c r="M24" i="63"/>
  <c r="M52" i="63"/>
  <c r="N66" i="63"/>
  <c r="K170" i="63"/>
  <c r="K92" i="63"/>
  <c r="N113" i="63"/>
  <c r="K178" i="63"/>
  <c r="K192" i="63"/>
  <c r="N224" i="63"/>
  <c r="AL42" i="63"/>
  <c r="K121" i="63"/>
  <c r="K129" i="63"/>
  <c r="K86" i="63"/>
  <c r="K215" i="63"/>
  <c r="K101" i="63"/>
  <c r="N193" i="63"/>
  <c r="K122" i="63"/>
  <c r="N215" i="63"/>
  <c r="N183" i="63"/>
  <c r="AL48" i="63"/>
  <c r="K72" i="63"/>
  <c r="K43" i="63"/>
  <c r="K89" i="63"/>
  <c r="K203" i="63"/>
  <c r="N89" i="63"/>
  <c r="K93" i="63"/>
  <c r="M93" i="63"/>
  <c r="M157" i="63"/>
  <c r="K172" i="63"/>
  <c r="N172" i="63"/>
  <c r="K196" i="63"/>
  <c r="K111" i="63"/>
  <c r="K154" i="63"/>
  <c r="K78" i="63"/>
  <c r="N191" i="63"/>
  <c r="K191" i="63"/>
  <c r="AL24" i="63"/>
  <c r="K148" i="63"/>
  <c r="K181" i="63"/>
  <c r="K80" i="63"/>
  <c r="K34" i="63"/>
  <c r="N108" i="63"/>
  <c r="K108" i="63"/>
  <c r="K151" i="63"/>
  <c r="N151" i="63"/>
  <c r="K22" i="63"/>
  <c r="M141" i="63"/>
  <c r="K159" i="63"/>
  <c r="N76" i="63"/>
  <c r="K76" i="63"/>
  <c r="K123" i="63"/>
  <c r="N123" i="63"/>
  <c r="K138" i="63"/>
  <c r="K145" i="63"/>
  <c r="N145" i="63"/>
  <c r="AL44" i="63"/>
  <c r="AM44" i="63"/>
  <c r="AL28" i="63"/>
  <c r="K29" i="63"/>
  <c r="K46" i="63"/>
  <c r="K135" i="63"/>
  <c r="N135" i="63"/>
  <c r="K216" i="63"/>
  <c r="K112" i="63"/>
  <c r="N121" i="63"/>
  <c r="K158" i="63"/>
  <c r="N170" i="63"/>
  <c r="K204" i="63"/>
  <c r="K211" i="63"/>
  <c r="AL30" i="63"/>
  <c r="AL41" i="63"/>
  <c r="AL35" i="63"/>
  <c r="AL52" i="63"/>
  <c r="K25" i="63"/>
  <c r="N27" i="63"/>
  <c r="AM27" i="63" s="1"/>
  <c r="K70" i="63"/>
  <c r="N72" i="63"/>
  <c r="K79" i="63"/>
  <c r="AL22" i="63"/>
  <c r="AL38" i="63"/>
  <c r="K68" i="63"/>
  <c r="K94" i="63"/>
  <c r="K189" i="63"/>
  <c r="K198" i="63"/>
  <c r="K74" i="63"/>
  <c r="AL39" i="63"/>
  <c r="K102" i="63"/>
  <c r="K133" i="63"/>
  <c r="K160" i="63"/>
  <c r="K188" i="63"/>
  <c r="K225" i="63"/>
  <c r="AL26" i="63"/>
  <c r="N74" i="63"/>
  <c r="K100" i="63"/>
  <c r="K127" i="63"/>
  <c r="K179" i="63"/>
  <c r="K210" i="63"/>
  <c r="N216" i="63"/>
  <c r="K118" i="63"/>
  <c r="K130" i="63"/>
  <c r="K149" i="63"/>
  <c r="N160" i="63"/>
  <c r="K182" i="63"/>
  <c r="K220" i="63"/>
  <c r="AL46" i="63"/>
  <c r="K55" i="63"/>
  <c r="K116" i="63"/>
  <c r="K128" i="63"/>
  <c r="K134" i="63"/>
  <c r="K156" i="63"/>
  <c r="K168" i="63"/>
  <c r="K205" i="63"/>
  <c r="K49" i="63"/>
  <c r="N49" i="63"/>
  <c r="AM49" i="63" s="1"/>
  <c r="K64" i="63"/>
  <c r="N64" i="63"/>
  <c r="M109" i="63"/>
  <c r="K109" i="63"/>
  <c r="K166" i="63"/>
  <c r="M166" i="63"/>
  <c r="M178" i="63"/>
  <c r="K186" i="63"/>
  <c r="M217" i="63"/>
  <c r="K217" i="63"/>
  <c r="M26" i="63"/>
  <c r="K26" i="63"/>
  <c r="M30" i="63"/>
  <c r="K30" i="63"/>
  <c r="K84" i="63"/>
  <c r="N84" i="63"/>
  <c r="M97" i="63"/>
  <c r="K97" i="63"/>
  <c r="K163" i="63"/>
  <c r="K21" i="63"/>
  <c r="K23" i="63"/>
  <c r="K41" i="63"/>
  <c r="AL29" i="63"/>
  <c r="M28" i="63"/>
  <c r="K28" i="63"/>
  <c r="N62" i="63"/>
  <c r="K62" i="63"/>
  <c r="K104" i="63"/>
  <c r="M104" i="63"/>
  <c r="M213" i="63"/>
  <c r="K213" i="63"/>
  <c r="K53" i="63"/>
  <c r="N53" i="63"/>
  <c r="AM53" i="63" s="1"/>
  <c r="K58" i="63"/>
  <c r="N58" i="63"/>
  <c r="AL36" i="63"/>
  <c r="K31" i="63"/>
  <c r="K39" i="63"/>
  <c r="N60" i="63"/>
  <c r="K60" i="63"/>
  <c r="N90" i="63"/>
  <c r="K90" i="63"/>
  <c r="N98" i="63"/>
  <c r="K98" i="63"/>
  <c r="N155" i="63"/>
  <c r="K155" i="63"/>
  <c r="M180" i="63"/>
  <c r="K180" i="63"/>
  <c r="K36" i="63"/>
  <c r="K47" i="63"/>
  <c r="N47" i="63"/>
  <c r="AM47" i="63" s="1"/>
  <c r="K50" i="63"/>
  <c r="N139" i="63"/>
  <c r="K139" i="63"/>
  <c r="M146" i="63"/>
  <c r="K146" i="63"/>
  <c r="K201" i="63"/>
  <c r="M37" i="63"/>
  <c r="K37" i="63"/>
  <c r="K75" i="63"/>
  <c r="N75" i="63"/>
  <c r="K199" i="63"/>
  <c r="M199" i="63"/>
  <c r="K73" i="63"/>
  <c r="N73" i="63"/>
  <c r="M169" i="63"/>
  <c r="K169" i="63"/>
  <c r="M175" i="63"/>
  <c r="K175" i="63"/>
  <c r="K56" i="63"/>
  <c r="N56" i="63"/>
  <c r="N77" i="63"/>
  <c r="K77" i="63"/>
  <c r="M114" i="63"/>
  <c r="K114" i="63"/>
  <c r="M124" i="63"/>
  <c r="K124" i="63"/>
  <c r="M202" i="63"/>
  <c r="K202" i="63"/>
  <c r="M208" i="63"/>
  <c r="K208" i="63"/>
  <c r="M136" i="63"/>
  <c r="K136" i="63"/>
  <c r="M190" i="63"/>
  <c r="K190" i="63"/>
  <c r="K45" i="63"/>
  <c r="N45" i="63"/>
  <c r="AM45" i="63" s="1"/>
  <c r="K54" i="63"/>
  <c r="N54" i="63"/>
  <c r="AL31" i="63"/>
  <c r="M161" i="63"/>
  <c r="K161" i="63"/>
  <c r="K164" i="63"/>
  <c r="N81" i="63"/>
  <c r="K81" i="63"/>
  <c r="M110" i="63"/>
  <c r="K110" i="63"/>
  <c r="M152" i="63"/>
  <c r="K152" i="63"/>
  <c r="M214" i="63"/>
  <c r="K214" i="63"/>
  <c r="K32" i="63"/>
  <c r="K42" i="63"/>
  <c r="K71" i="63"/>
  <c r="N71" i="63"/>
  <c r="AL43" i="63"/>
  <c r="K35" i="63"/>
  <c r="K44" i="63"/>
  <c r="K48" i="63"/>
  <c r="K57" i="63"/>
  <c r="K63" i="63"/>
  <c r="K65" i="63"/>
  <c r="K67" i="63"/>
  <c r="K69" i="63"/>
  <c r="N86" i="63"/>
  <c r="M99" i="63"/>
  <c r="K99" i="63"/>
  <c r="M120" i="63"/>
  <c r="K120" i="63"/>
  <c r="K131" i="63"/>
  <c r="M173" i="63"/>
  <c r="K173" i="63"/>
  <c r="K176" i="63"/>
  <c r="M211" i="63"/>
  <c r="K219" i="63"/>
  <c r="AL23" i="63"/>
  <c r="AL40" i="63"/>
  <c r="AL37" i="63"/>
  <c r="K40" i="63"/>
  <c r="K51" i="63"/>
  <c r="N51" i="63"/>
  <c r="AL51" i="63" s="1"/>
  <c r="M117" i="63"/>
  <c r="K143" i="63"/>
  <c r="M184" i="63"/>
  <c r="K184" i="63"/>
  <c r="K187" i="63"/>
  <c r="M222" i="63"/>
  <c r="K61" i="63"/>
  <c r="N63" i="63"/>
  <c r="K126" i="63"/>
  <c r="M132" i="63"/>
  <c r="K132" i="63"/>
  <c r="M194" i="63"/>
  <c r="K194" i="63"/>
  <c r="K197" i="63"/>
  <c r="AL34" i="63"/>
  <c r="AL21" i="63"/>
  <c r="K38" i="63"/>
  <c r="K59" i="63"/>
  <c r="K82" i="63"/>
  <c r="K96" i="63"/>
  <c r="M129" i="63"/>
  <c r="M144" i="63"/>
  <c r="K144" i="63"/>
  <c r="M206" i="63"/>
  <c r="K206" i="63"/>
  <c r="K209" i="63"/>
  <c r="K106" i="63"/>
  <c r="K91" i="63"/>
  <c r="K107" i="63"/>
  <c r="K115" i="63"/>
  <c r="K125" i="63"/>
  <c r="K137" i="63"/>
  <c r="K147" i="63"/>
  <c r="K153" i="63"/>
  <c r="K162" i="63"/>
  <c r="K174" i="63"/>
  <c r="K185" i="63"/>
  <c r="K195" i="63"/>
  <c r="K207" i="63"/>
  <c r="K218" i="63"/>
  <c r="K83" i="63"/>
  <c r="K85" i="63"/>
  <c r="K87" i="63"/>
  <c r="K88" i="63"/>
  <c r="K95" i="63"/>
  <c r="K105" i="63"/>
  <c r="K142" i="63"/>
  <c r="K167" i="63"/>
  <c r="K200" i="63"/>
  <c r="K212" i="63"/>
  <c r="K223" i="63"/>
  <c r="N226" i="63"/>
  <c r="K226" i="63"/>
  <c r="S31" i="59"/>
  <c r="S143" i="59"/>
  <c r="S226" i="59"/>
  <c r="S261" i="59"/>
  <c r="S40" i="59"/>
  <c r="S207" i="59"/>
  <c r="AC226" i="59"/>
  <c r="S386" i="59"/>
  <c r="S280" i="59"/>
  <c r="S59" i="59"/>
  <c r="S147" i="59"/>
  <c r="S33" i="59"/>
  <c r="S85" i="59"/>
  <c r="S105" i="59"/>
  <c r="S208" i="59"/>
  <c r="S32" i="59"/>
  <c r="S231" i="59"/>
  <c r="S235" i="59"/>
  <c r="S91" i="59"/>
  <c r="AC140" i="59"/>
  <c r="S197" i="59"/>
  <c r="S216" i="59"/>
  <c r="S270" i="59"/>
  <c r="S122" i="59"/>
  <c r="S243" i="59"/>
  <c r="S340" i="59"/>
  <c r="S41" i="59"/>
  <c r="S141" i="59"/>
  <c r="S149" i="59"/>
  <c r="S267" i="59"/>
  <c r="S42" i="59"/>
  <c r="S77" i="59"/>
  <c r="S172" i="59"/>
  <c r="S264" i="59"/>
  <c r="S314" i="59"/>
  <c r="S23" i="59"/>
  <c r="S62" i="59"/>
  <c r="S154" i="59"/>
  <c r="S169" i="59"/>
  <c r="S218" i="59"/>
  <c r="S241" i="59"/>
  <c r="S311" i="59"/>
  <c r="S330" i="59"/>
  <c r="S334" i="59"/>
  <c r="S369" i="59"/>
  <c r="S408" i="59"/>
  <c r="S250" i="59"/>
  <c r="AC243" i="59"/>
  <c r="AC172" i="59"/>
  <c r="S119" i="59"/>
  <c r="S240" i="59"/>
  <c r="S26" i="59"/>
  <c r="S73" i="59"/>
  <c r="S315" i="59"/>
  <c r="S327" i="59"/>
  <c r="S239" i="59"/>
  <c r="S45" i="59"/>
  <c r="S190" i="59"/>
  <c r="S333" i="59"/>
  <c r="S69" i="59"/>
  <c r="S221" i="59"/>
  <c r="S166" i="59"/>
  <c r="S312" i="59"/>
  <c r="S343" i="59"/>
  <c r="S44" i="59"/>
  <c r="AC45" i="59"/>
  <c r="S80" i="59"/>
  <c r="AC91" i="59"/>
  <c r="S183" i="59"/>
  <c r="S187" i="59"/>
  <c r="AC190" i="59"/>
  <c r="S212" i="59"/>
  <c r="AC221" i="59"/>
  <c r="S298" i="59"/>
  <c r="S329" i="59"/>
  <c r="AC330" i="59"/>
  <c r="AC42" i="59"/>
  <c r="AC77" i="59"/>
  <c r="AC154" i="59"/>
  <c r="S164" i="59"/>
  <c r="S182" i="59"/>
  <c r="AC197" i="59"/>
  <c r="S219" i="59"/>
  <c r="S236" i="59"/>
  <c r="AC250" i="59"/>
  <c r="AC261" i="59"/>
  <c r="S313" i="59"/>
  <c r="AC315" i="59"/>
  <c r="S346" i="59"/>
  <c r="S349" i="59"/>
  <c r="S364" i="59"/>
  <c r="AC369" i="59"/>
  <c r="AC386" i="59"/>
  <c r="AC187" i="59"/>
  <c r="AC212" i="59"/>
  <c r="AC32" i="59"/>
  <c r="S128" i="59"/>
  <c r="S132" i="59"/>
  <c r="S159" i="59"/>
  <c r="S198" i="59"/>
  <c r="AC219" i="59"/>
  <c r="S305" i="59"/>
  <c r="S321" i="59"/>
  <c r="S337" i="59"/>
  <c r="AC346" i="59"/>
  <c r="AC364" i="59"/>
  <c r="S373" i="59"/>
  <c r="S70" i="59"/>
  <c r="S84" i="59"/>
  <c r="S92" i="59"/>
  <c r="S102" i="59"/>
  <c r="S117" i="59"/>
  <c r="S123" i="59"/>
  <c r="S148" i="59"/>
  <c r="S162" i="59"/>
  <c r="S192" i="59"/>
  <c r="S210" i="59"/>
  <c r="S273" i="59"/>
  <c r="S284" i="59"/>
  <c r="S342" i="59"/>
  <c r="S374" i="59"/>
  <c r="AC41" i="59"/>
  <c r="AC216" i="59"/>
  <c r="AC231" i="59"/>
  <c r="AC239" i="59"/>
  <c r="AC264" i="59"/>
  <c r="S55" i="59"/>
  <c r="AC70" i="59"/>
  <c r="S72" i="59"/>
  <c r="AC84" i="59"/>
  <c r="AC92" i="59"/>
  <c r="AC102" i="59"/>
  <c r="S113" i="59"/>
  <c r="S120" i="59"/>
  <c r="AC123" i="59"/>
  <c r="S146" i="59"/>
  <c r="AC148" i="59"/>
  <c r="S153" i="59"/>
  <c r="AC192" i="59"/>
  <c r="S232" i="59"/>
  <c r="S252" i="59"/>
  <c r="S275" i="59"/>
  <c r="AC284" i="59"/>
  <c r="S391" i="59"/>
  <c r="S25" i="59"/>
  <c r="AC59" i="59"/>
  <c r="AC143" i="59"/>
  <c r="AC270" i="59"/>
  <c r="AC340" i="59"/>
  <c r="AC55" i="59"/>
  <c r="S65" i="59"/>
  <c r="AC72" i="59"/>
  <c r="S82" i="59"/>
  <c r="S93" i="59"/>
  <c r="S101" i="59"/>
  <c r="S121" i="59"/>
  <c r="AC146" i="59"/>
  <c r="S203" i="59"/>
  <c r="S253" i="59"/>
  <c r="S341" i="59"/>
  <c r="S352" i="59"/>
  <c r="S58" i="59"/>
  <c r="S64" i="59"/>
  <c r="S75" i="59"/>
  <c r="S115" i="59"/>
  <c r="AC314" i="59"/>
  <c r="AC333" i="59"/>
  <c r="AC31" i="59"/>
  <c r="S37" i="59"/>
  <c r="S89" i="59"/>
  <c r="S97" i="59"/>
  <c r="S161" i="59"/>
  <c r="S215" i="59"/>
  <c r="S222" i="59"/>
  <c r="S224" i="59"/>
  <c r="S245" i="59"/>
  <c r="S282" i="59"/>
  <c r="S295" i="59"/>
  <c r="S306" i="59"/>
  <c r="S316" i="59"/>
  <c r="S360" i="59"/>
  <c r="S371" i="59"/>
  <c r="S381" i="59"/>
  <c r="S412" i="59"/>
  <c r="S68" i="59"/>
  <c r="S53" i="59"/>
  <c r="AC62" i="59"/>
  <c r="AC69" i="59"/>
  <c r="S79" i="59"/>
  <c r="AC122" i="59"/>
  <c r="S211" i="59"/>
  <c r="S213" i="59"/>
  <c r="AC232" i="59"/>
  <c r="AC298" i="59"/>
  <c r="S318" i="59"/>
  <c r="AC337" i="59"/>
  <c r="S356" i="59"/>
  <c r="AC373" i="59"/>
  <c r="S395" i="59"/>
  <c r="S129" i="59"/>
  <c r="S378" i="59"/>
  <c r="S404" i="59"/>
  <c r="S66" i="59"/>
  <c r="S145" i="59"/>
  <c r="S99" i="59"/>
  <c r="S152" i="59"/>
  <c r="S324" i="59"/>
  <c r="S410" i="59"/>
  <c r="S103" i="59"/>
  <c r="S126" i="59"/>
  <c r="S142" i="59"/>
  <c r="S144" i="59"/>
  <c r="S157" i="59"/>
  <c r="S170" i="59"/>
  <c r="S173" i="59"/>
  <c r="S184" i="59"/>
  <c r="S281" i="59"/>
  <c r="S399" i="59"/>
  <c r="S347" i="59"/>
  <c r="S389" i="59"/>
  <c r="AC26" i="59"/>
  <c r="S51" i="59"/>
  <c r="S54" i="59"/>
  <c r="S78" i="59"/>
  <c r="AC80" i="59"/>
  <c r="S131" i="59"/>
  <c r="S134" i="59"/>
  <c r="S137" i="59"/>
  <c r="S177" i="59"/>
  <c r="S188" i="59"/>
  <c r="S200" i="59"/>
  <c r="S225" i="59"/>
  <c r="AC235" i="59"/>
  <c r="AC240" i="59"/>
  <c r="S249" i="59"/>
  <c r="AC267" i="59"/>
  <c r="AC275" i="59"/>
  <c r="AC349" i="59"/>
  <c r="S361" i="59"/>
  <c r="S362" i="59"/>
  <c r="S384" i="59"/>
  <c r="S401" i="59"/>
  <c r="S151" i="59"/>
  <c r="S228" i="59"/>
  <c r="S309" i="59"/>
  <c r="S325" i="59"/>
  <c r="S27" i="59"/>
  <c r="S81" i="59"/>
  <c r="S98" i="59"/>
  <c r="S189" i="59"/>
  <c r="S223" i="59"/>
  <c r="AC309" i="59"/>
  <c r="AC325" i="59"/>
  <c r="S382" i="59"/>
  <c r="S29" i="59"/>
  <c r="S36" i="59"/>
  <c r="S47" i="59"/>
  <c r="AC78" i="59"/>
  <c r="S168" i="59"/>
  <c r="AC188" i="59"/>
  <c r="AC361" i="59"/>
  <c r="AC362" i="59"/>
  <c r="AC384" i="59"/>
  <c r="AC401" i="59"/>
  <c r="S46" i="59"/>
  <c r="S61" i="59"/>
  <c r="S94" i="59"/>
  <c r="S109" i="59"/>
  <c r="S181" i="59"/>
  <c r="S272" i="59"/>
  <c r="S307" i="59"/>
  <c r="AC382" i="59"/>
  <c r="S133" i="59"/>
  <c r="AC175" i="59"/>
  <c r="S175" i="59"/>
  <c r="AC205" i="59"/>
  <c r="S205" i="59"/>
  <c r="S262" i="59"/>
  <c r="AC310" i="59"/>
  <c r="S310" i="59"/>
  <c r="AC372" i="59"/>
  <c r="S372" i="59"/>
  <c r="S24" i="59"/>
  <c r="S30" i="59"/>
  <c r="S39" i="59"/>
  <c r="S52" i="59"/>
  <c r="S60" i="59"/>
  <c r="S74" i="59"/>
  <c r="S88" i="59"/>
  <c r="AC319" i="59"/>
  <c r="S319" i="59"/>
  <c r="AC331" i="59"/>
  <c r="S331" i="59"/>
  <c r="AC336" i="59"/>
  <c r="S336" i="59"/>
  <c r="AC402" i="59"/>
  <c r="S402" i="59"/>
  <c r="S43" i="59"/>
  <c r="S49" i="59"/>
  <c r="AC124" i="59"/>
  <c r="S124" i="59"/>
  <c r="V136" i="59"/>
  <c r="S136" i="59"/>
  <c r="AC248" i="59"/>
  <c r="S248" i="59"/>
  <c r="AC266" i="59"/>
  <c r="S266" i="59"/>
  <c r="AC279" i="59"/>
  <c r="S279" i="59"/>
  <c r="AC296" i="59"/>
  <c r="S296" i="59"/>
  <c r="AC357" i="59"/>
  <c r="S357" i="59"/>
  <c r="AC394" i="59"/>
  <c r="S394" i="59"/>
  <c r="AC163" i="59"/>
  <c r="S163" i="59"/>
  <c r="AC278" i="59"/>
  <c r="S278" i="59"/>
  <c r="S22" i="59"/>
  <c r="S35" i="59"/>
  <c r="AC93" i="59"/>
  <c r="S107" i="59"/>
  <c r="AC114" i="59"/>
  <c r="S114" i="59"/>
  <c r="AC229" i="59"/>
  <c r="S229" i="59"/>
  <c r="S242" i="59"/>
  <c r="S260" i="59"/>
  <c r="AC326" i="59"/>
  <c r="S326" i="59"/>
  <c r="AC338" i="59"/>
  <c r="S338" i="59"/>
  <c r="AC350" i="59"/>
  <c r="S350" i="59"/>
  <c r="AC256" i="59"/>
  <c r="S256" i="59"/>
  <c r="AC376" i="59"/>
  <c r="S376" i="59"/>
  <c r="S21" i="59"/>
  <c r="S50" i="59"/>
  <c r="S57" i="59"/>
  <c r="S67" i="59"/>
  <c r="AC110" i="59"/>
  <c r="S110" i="59"/>
  <c r="AC125" i="59"/>
  <c r="S125" i="59"/>
  <c r="AC130" i="59"/>
  <c r="S130" i="59"/>
  <c r="AC199" i="59"/>
  <c r="S199" i="59"/>
  <c r="AC345" i="59"/>
  <c r="S345" i="59"/>
  <c r="AC367" i="59"/>
  <c r="S367" i="59"/>
  <c r="AC375" i="59"/>
  <c r="S375" i="59"/>
  <c r="AC149" i="59"/>
  <c r="AC158" i="59"/>
  <c r="S158" i="59"/>
  <c r="AC305" i="59"/>
  <c r="AC398" i="59"/>
  <c r="S398" i="59"/>
  <c r="AC411" i="59"/>
  <c r="S411" i="59"/>
  <c r="AC217" i="59"/>
  <c r="S217" i="59"/>
  <c r="S28" i="59"/>
  <c r="S38" i="59"/>
  <c r="S48" i="59"/>
  <c r="S56" i="59"/>
  <c r="S63" i="59"/>
  <c r="S76" i="59"/>
  <c r="AC141" i="59"/>
  <c r="AC180" i="59"/>
  <c r="S180" i="59"/>
  <c r="S193" i="59"/>
  <c r="S230" i="59"/>
  <c r="AC234" i="59"/>
  <c r="S234" i="59"/>
  <c r="AC236" i="59"/>
  <c r="AC257" i="59"/>
  <c r="S257" i="59"/>
  <c r="S285" i="59"/>
  <c r="AC301" i="59"/>
  <c r="S301" i="59"/>
  <c r="AC363" i="59"/>
  <c r="S363" i="59"/>
  <c r="AC397" i="59"/>
  <c r="S397" i="59"/>
  <c r="AC95" i="59"/>
  <c r="S95" i="59"/>
  <c r="AC111" i="59"/>
  <c r="S111" i="59"/>
  <c r="AC220" i="59"/>
  <c r="S220" i="59"/>
  <c r="AC227" i="59"/>
  <c r="S227" i="59"/>
  <c r="AC300" i="59"/>
  <c r="S300" i="59"/>
  <c r="AC87" i="59"/>
  <c r="S87" i="59"/>
  <c r="AC134" i="59"/>
  <c r="AC147" i="59"/>
  <c r="AC204" i="59"/>
  <c r="S204" i="59"/>
  <c r="V385" i="59"/>
  <c r="S385" i="59"/>
  <c r="AC406" i="59"/>
  <c r="S406" i="59"/>
  <c r="AC71" i="59"/>
  <c r="S71" i="59"/>
  <c r="AC83" i="59"/>
  <c r="S83" i="59"/>
  <c r="AC113" i="59"/>
  <c r="AC155" i="59"/>
  <c r="S155" i="59"/>
  <c r="AC302" i="59"/>
  <c r="S302" i="59"/>
  <c r="AC355" i="59"/>
  <c r="S355" i="59"/>
  <c r="S156" i="59"/>
  <c r="S178" i="59"/>
  <c r="S246" i="59"/>
  <c r="S268" i="59"/>
  <c r="S171" i="59"/>
  <c r="S195" i="59"/>
  <c r="S288" i="59"/>
  <c r="AC294" i="59"/>
  <c r="S294" i="59"/>
  <c r="S297" i="59"/>
  <c r="AC308" i="59"/>
  <c r="S308" i="59"/>
  <c r="AC344" i="59"/>
  <c r="S344" i="59"/>
  <c r="AC353" i="59"/>
  <c r="S353" i="59"/>
  <c r="AC370" i="59"/>
  <c r="S370" i="59"/>
  <c r="AC383" i="59"/>
  <c r="S383" i="59"/>
  <c r="AC392" i="59"/>
  <c r="S392" i="59"/>
  <c r="AC400" i="59"/>
  <c r="S400" i="59"/>
  <c r="S100" i="59"/>
  <c r="S106" i="59"/>
  <c r="S118" i="59"/>
  <c r="S139" i="59"/>
  <c r="S150" i="59"/>
  <c r="S160" i="59"/>
  <c r="S191" i="59"/>
  <c r="S202" i="59"/>
  <c r="S209" i="59"/>
  <c r="S233" i="59"/>
  <c r="S251" i="59"/>
  <c r="S271" i="59"/>
  <c r="S274" i="59"/>
  <c r="S283" i="59"/>
  <c r="S291" i="59"/>
  <c r="S304" i="59"/>
  <c r="S328" i="59"/>
  <c r="S359" i="59"/>
  <c r="S365" i="59"/>
  <c r="S379" i="59"/>
  <c r="S388" i="59"/>
  <c r="S86" i="59"/>
  <c r="S135" i="59"/>
  <c r="S165" i="59"/>
  <c r="S174" i="59"/>
  <c r="S179" i="59"/>
  <c r="S196" i="59"/>
  <c r="S206" i="59"/>
  <c r="S214" i="59"/>
  <c r="S237" i="59"/>
  <c r="S244" i="59"/>
  <c r="S247" i="59"/>
  <c r="S259" i="59"/>
  <c r="S265" i="59"/>
  <c r="S269" i="59"/>
  <c r="S290" i="59"/>
  <c r="S299" i="59"/>
  <c r="S317" i="59"/>
  <c r="S335" i="59"/>
  <c r="S396" i="59"/>
  <c r="S90" i="59"/>
  <c r="S96" i="59"/>
  <c r="S104" i="59"/>
  <c r="S112" i="59"/>
  <c r="S116" i="59"/>
  <c r="S138" i="59"/>
  <c r="S186" i="59"/>
  <c r="AC191" i="59"/>
  <c r="S194" i="59"/>
  <c r="AC209" i="59"/>
  <c r="S255" i="59"/>
  <c r="S263" i="59"/>
  <c r="S277" i="59"/>
  <c r="AC283" i="59"/>
  <c r="S286" i="59"/>
  <c r="S292" i="59"/>
  <c r="S348" i="59"/>
  <c r="S366" i="59"/>
  <c r="S390" i="59"/>
  <c r="S405" i="59"/>
  <c r="S409" i="59"/>
  <c r="S258" i="59"/>
  <c r="AC303" i="59"/>
  <c r="S303" i="59"/>
  <c r="AC320" i="59"/>
  <c r="S320" i="59"/>
  <c r="S322" i="59"/>
  <c r="AC332" i="59"/>
  <c r="S332" i="59"/>
  <c r="AC339" i="59"/>
  <c r="S339" i="59"/>
  <c r="AC351" i="59"/>
  <c r="S351" i="59"/>
  <c r="AC368" i="59"/>
  <c r="S368" i="59"/>
  <c r="AC377" i="59"/>
  <c r="S377" i="59"/>
  <c r="S380" i="59"/>
  <c r="S185" i="59"/>
  <c r="S407" i="59"/>
  <c r="S272" i="58"/>
  <c r="S181" i="58"/>
  <c r="S304" i="58"/>
  <c r="S71" i="58"/>
  <c r="S91" i="58"/>
  <c r="S99" i="58"/>
  <c r="S56" i="58"/>
  <c r="S215" i="58"/>
  <c r="S67" i="58"/>
  <c r="S123" i="58"/>
  <c r="S313" i="58"/>
  <c r="S252" i="58"/>
  <c r="B14" i="58"/>
  <c r="S207" i="58"/>
  <c r="S223" i="58"/>
  <c r="S78" i="58"/>
  <c r="S122" i="58"/>
  <c r="S206" i="58"/>
  <c r="AC153" i="58"/>
  <c r="S157" i="58"/>
  <c r="S161" i="58"/>
  <c r="AC196" i="58"/>
  <c r="S89" i="58"/>
  <c r="S125" i="58"/>
  <c r="S214" i="58"/>
  <c r="S245" i="58"/>
  <c r="S268" i="58"/>
  <c r="S275" i="58"/>
  <c r="S325" i="58"/>
  <c r="S40" i="58"/>
  <c r="S63" i="58"/>
  <c r="S103" i="58"/>
  <c r="S142" i="58"/>
  <c r="S287" i="58"/>
  <c r="S356" i="58"/>
  <c r="S52" i="58"/>
  <c r="AC142" i="58"/>
  <c r="S261" i="58"/>
  <c r="S334" i="58"/>
  <c r="S53" i="58"/>
  <c r="S112" i="58"/>
  <c r="S143" i="58"/>
  <c r="AC223" i="58"/>
  <c r="S121" i="58"/>
  <c r="S158" i="58"/>
  <c r="S220" i="58"/>
  <c r="S312" i="58"/>
  <c r="S331" i="58"/>
  <c r="AC205" i="58"/>
  <c r="S244" i="58"/>
  <c r="S263" i="58"/>
  <c r="AC312" i="58"/>
  <c r="S94" i="58"/>
  <c r="AC313" i="58"/>
  <c r="S59" i="58"/>
  <c r="S96" i="58"/>
  <c r="S190" i="58"/>
  <c r="S296" i="58"/>
  <c r="S351" i="58"/>
  <c r="S371" i="58"/>
  <c r="S177" i="58"/>
  <c r="S379" i="58"/>
  <c r="AC161" i="58"/>
  <c r="S209" i="58"/>
  <c r="S255" i="58"/>
  <c r="S257" i="58"/>
  <c r="S332" i="58"/>
  <c r="S43" i="58"/>
  <c r="S49" i="58"/>
  <c r="S73" i="58"/>
  <c r="S100" i="58"/>
  <c r="S110" i="58"/>
  <c r="S127" i="58"/>
  <c r="S134" i="58"/>
  <c r="AC158" i="58"/>
  <c r="S159" i="58"/>
  <c r="S221" i="58"/>
  <c r="AC257" i="58"/>
  <c r="S293" i="58"/>
  <c r="S309" i="58"/>
  <c r="S311" i="58"/>
  <c r="AC332" i="58"/>
  <c r="S212" i="58"/>
  <c r="S291" i="58"/>
  <c r="S216" i="58"/>
  <c r="S130" i="58"/>
  <c r="S230" i="58"/>
  <c r="S282" i="58"/>
  <c r="S310" i="58"/>
  <c r="S352" i="58"/>
  <c r="S104" i="58"/>
  <c r="AC48" i="58"/>
  <c r="AC78" i="58"/>
  <c r="S141" i="58"/>
  <c r="S164" i="58"/>
  <c r="S286" i="58"/>
  <c r="S294" i="58"/>
  <c r="S372" i="58"/>
  <c r="S194" i="58"/>
  <c r="S235" i="58"/>
  <c r="S361" i="58"/>
  <c r="S47" i="58"/>
  <c r="S62" i="58"/>
  <c r="S137" i="58"/>
  <c r="S21" i="58"/>
  <c r="AC91" i="58"/>
  <c r="S211" i="58"/>
  <c r="S258" i="58"/>
  <c r="S345" i="58"/>
  <c r="S366" i="58"/>
  <c r="S101" i="58"/>
  <c r="S233" i="58"/>
  <c r="S72" i="58"/>
  <c r="S152" i="58"/>
  <c r="S299" i="58"/>
  <c r="AC99" i="58"/>
  <c r="S118" i="58"/>
  <c r="S138" i="58"/>
  <c r="S144" i="58"/>
  <c r="S149" i="58"/>
  <c r="S184" i="58"/>
  <c r="S192" i="58"/>
  <c r="S204" i="58"/>
  <c r="S208" i="58"/>
  <c r="S247" i="58"/>
  <c r="S249" i="58"/>
  <c r="S307" i="58"/>
  <c r="S349" i="58"/>
  <c r="W263" i="58"/>
  <c r="S389" i="58"/>
  <c r="AC104" i="58"/>
  <c r="AC110" i="58"/>
  <c r="S166" i="58"/>
  <c r="AC244" i="58"/>
  <c r="AC275" i="58"/>
  <c r="AC299" i="58"/>
  <c r="AC331" i="58"/>
  <c r="S60" i="58"/>
  <c r="S132" i="58"/>
  <c r="S308" i="58"/>
  <c r="S76" i="58"/>
  <c r="S136" i="58"/>
  <c r="S163" i="58"/>
  <c r="S242" i="58"/>
  <c r="S269" i="58"/>
  <c r="S300" i="58"/>
  <c r="S337" i="58"/>
  <c r="S368" i="58"/>
  <c r="S168" i="58"/>
  <c r="S150" i="58"/>
  <c r="S228" i="58"/>
  <c r="S111" i="58"/>
  <c r="AB111" i="58"/>
  <c r="S381" i="58"/>
  <c r="AC381" i="58"/>
  <c r="S86" i="58"/>
  <c r="S50" i="58"/>
  <c r="S93" i="58"/>
  <c r="S28" i="58"/>
  <c r="S33" i="58"/>
  <c r="AC40" i="58"/>
  <c r="S55" i="58"/>
  <c r="S64" i="58"/>
  <c r="S75" i="58"/>
  <c r="AC89" i="58"/>
  <c r="S95" i="58"/>
  <c r="S107" i="58"/>
  <c r="AC107" i="58"/>
  <c r="S120" i="58"/>
  <c r="S131" i="58"/>
  <c r="AC134" i="58"/>
  <c r="S61" i="58"/>
  <c r="S88" i="58"/>
  <c r="S22" i="58"/>
  <c r="AC52" i="58"/>
  <c r="AC67" i="58"/>
  <c r="S102" i="58"/>
  <c r="AC102" i="58"/>
  <c r="AC118" i="58"/>
  <c r="AC123" i="58"/>
  <c r="S24" i="58"/>
  <c r="S82" i="58"/>
  <c r="S26" i="58"/>
  <c r="S30" i="58"/>
  <c r="AC50" i="58"/>
  <c r="X61" i="58"/>
  <c r="AC88" i="58"/>
  <c r="AC22" i="58"/>
  <c r="AC26" i="58"/>
  <c r="AC28" i="58"/>
  <c r="AC33" i="58"/>
  <c r="S39" i="58"/>
  <c r="S41" i="58"/>
  <c r="S46" i="58"/>
  <c r="AC55" i="58"/>
  <c r="S58" i="58"/>
  <c r="AC64" i="58"/>
  <c r="S70" i="58"/>
  <c r="AC75" i="58"/>
  <c r="S87" i="58"/>
  <c r="S97" i="58"/>
  <c r="AC97" i="58"/>
  <c r="S124" i="58"/>
  <c r="S189" i="58"/>
  <c r="AC189" i="58"/>
  <c r="S318" i="58"/>
  <c r="AC318" i="58"/>
  <c r="S324" i="58"/>
  <c r="AC324" i="58"/>
  <c r="S25" i="58"/>
  <c r="S29" i="58"/>
  <c r="S34" i="58"/>
  <c r="S65" i="58"/>
  <c r="S68" i="58"/>
  <c r="S80" i="58"/>
  <c r="S92" i="58"/>
  <c r="AC92" i="58"/>
  <c r="S113" i="58"/>
  <c r="S119" i="58"/>
  <c r="S145" i="58"/>
  <c r="S202" i="58"/>
  <c r="S27" i="58"/>
  <c r="AC147" i="58"/>
  <c r="S147" i="58"/>
  <c r="AC27" i="58"/>
  <c r="AC34" i="58"/>
  <c r="S36" i="58"/>
  <c r="S38" i="58"/>
  <c r="S45" i="58"/>
  <c r="S51" i="58"/>
  <c r="AC65" i="58"/>
  <c r="AC80" i="58"/>
  <c r="S85" i="58"/>
  <c r="AC113" i="58"/>
  <c r="S135" i="58"/>
  <c r="AC145" i="58"/>
  <c r="S360" i="58"/>
  <c r="AC360" i="58"/>
  <c r="S329" i="58"/>
  <c r="AC329" i="58"/>
  <c r="S374" i="58"/>
  <c r="AC374" i="58"/>
  <c r="S57" i="58"/>
  <c r="AC59" i="58"/>
  <c r="S173" i="58"/>
  <c r="AC173" i="58"/>
  <c r="AC71" i="58"/>
  <c r="W73" i="58"/>
  <c r="AC83" i="58"/>
  <c r="S83" i="58"/>
  <c r="AC36" i="58"/>
  <c r="AC51" i="58"/>
  <c r="S54" i="58"/>
  <c r="S79" i="58"/>
  <c r="AC85" i="58"/>
  <c r="S106" i="58"/>
  <c r="S114" i="58"/>
  <c r="S116" i="58"/>
  <c r="S128" i="58"/>
  <c r="AC260" i="58"/>
  <c r="S260" i="58"/>
  <c r="S340" i="58"/>
  <c r="AC340" i="58"/>
  <c r="AC132" i="58"/>
  <c r="S117" i="58"/>
  <c r="AC117" i="58"/>
  <c r="S139" i="58"/>
  <c r="AC139" i="58"/>
  <c r="AC178" i="58"/>
  <c r="S178" i="58"/>
  <c r="S320" i="58"/>
  <c r="AC320" i="58"/>
  <c r="S350" i="58"/>
  <c r="S359" i="58"/>
  <c r="S156" i="58"/>
  <c r="S174" i="58"/>
  <c r="S199" i="58"/>
  <c r="S290" i="58"/>
  <c r="S292" i="58"/>
  <c r="S302" i="58"/>
  <c r="S306" i="58"/>
  <c r="S333" i="58"/>
  <c r="S346" i="58"/>
  <c r="S167" i="58"/>
  <c r="S171" i="58"/>
  <c r="S217" i="58"/>
  <c r="S227" i="58"/>
  <c r="S238" i="58"/>
  <c r="S253" i="58"/>
  <c r="S276" i="58"/>
  <c r="S280" i="58"/>
  <c r="S284" i="58"/>
  <c r="S297" i="58"/>
  <c r="S316" i="58"/>
  <c r="S321" i="58"/>
  <c r="S322" i="58"/>
  <c r="AC350" i="58"/>
  <c r="S354" i="58"/>
  <c r="AC359" i="58"/>
  <c r="S377" i="58"/>
  <c r="S383" i="58"/>
  <c r="S386" i="58"/>
  <c r="AC290" i="58"/>
  <c r="AC333" i="58"/>
  <c r="S126" i="58"/>
  <c r="S140" i="58"/>
  <c r="S146" i="58"/>
  <c r="S180" i="58"/>
  <c r="AC227" i="58"/>
  <c r="S231" i="58"/>
  <c r="S234" i="58"/>
  <c r="AC238" i="58"/>
  <c r="AC280" i="58"/>
  <c r="W284" i="58"/>
  <c r="S303" i="58"/>
  <c r="S305" i="58"/>
  <c r="S336" i="58"/>
  <c r="S367" i="58"/>
  <c r="S182" i="58"/>
  <c r="S187" i="58"/>
  <c r="AC261" i="58"/>
  <c r="AC269" i="58"/>
  <c r="V330" i="58"/>
  <c r="S237" i="58"/>
  <c r="S273" i="58"/>
  <c r="S277" i="58"/>
  <c r="S281" i="58"/>
  <c r="S285" i="58"/>
  <c r="S295" i="58"/>
  <c r="S298" i="58"/>
  <c r="S326" i="58"/>
  <c r="S344" i="58"/>
  <c r="S362" i="58"/>
  <c r="S378" i="58"/>
  <c r="S387" i="58"/>
  <c r="S81" i="58"/>
  <c r="AC122" i="58"/>
  <c r="AC143" i="58"/>
  <c r="AC152" i="58"/>
  <c r="S172" i="58"/>
  <c r="S185" i="58"/>
  <c r="AC192" i="58"/>
  <c r="AC220" i="58"/>
  <c r="S224" i="58"/>
  <c r="S226" i="58"/>
  <c r="S232" i="58"/>
  <c r="AC245" i="58"/>
  <c r="S251" i="58"/>
  <c r="S254" i="58"/>
  <c r="S259" i="58"/>
  <c r="S265" i="58"/>
  <c r="S270" i="58"/>
  <c r="S279" i="58"/>
  <c r="AC287" i="58"/>
  <c r="S301" i="58"/>
  <c r="S317" i="58"/>
  <c r="S323" i="58"/>
  <c r="S327" i="58"/>
  <c r="S328" i="58"/>
  <c r="S342" i="58"/>
  <c r="AC347" i="58"/>
  <c r="AC356" i="58"/>
  <c r="S373" i="58"/>
  <c r="S376" i="58"/>
  <c r="S380" i="58"/>
  <c r="S382" i="58"/>
  <c r="V389" i="58"/>
  <c r="AC150" i="58"/>
  <c r="AC273" i="58"/>
  <c r="AC277" i="58"/>
  <c r="AC281" i="58"/>
  <c r="V285" i="58"/>
  <c r="W295" i="58"/>
  <c r="AC326" i="58"/>
  <c r="AC344" i="58"/>
  <c r="AC362" i="58"/>
  <c r="AC378" i="58"/>
  <c r="AC387" i="58"/>
  <c r="S365" i="58"/>
  <c r="AC373" i="58"/>
  <c r="AC380" i="58"/>
  <c r="S169" i="58"/>
  <c r="S183" i="58"/>
  <c r="S225" i="58"/>
  <c r="S243" i="58"/>
  <c r="AC255" i="58"/>
  <c r="S262" i="58"/>
  <c r="S271" i="58"/>
  <c r="S315" i="58"/>
  <c r="AC337" i="58"/>
  <c r="S353" i="58"/>
  <c r="S363" i="58"/>
  <c r="AC368" i="58"/>
  <c r="S179" i="58"/>
  <c r="S191" i="58"/>
  <c r="S193" i="58"/>
  <c r="S195" i="58"/>
  <c r="AC203" i="58"/>
  <c r="S203" i="58"/>
  <c r="S219" i="58"/>
  <c r="S266" i="58"/>
  <c r="AC341" i="58"/>
  <c r="S341" i="58"/>
  <c r="AA348" i="58"/>
  <c r="S348" i="58"/>
  <c r="AC357" i="58"/>
  <c r="S357" i="58"/>
  <c r="AC375" i="58"/>
  <c r="S375" i="58"/>
  <c r="AC234" i="58"/>
  <c r="S200" i="58"/>
  <c r="W157" i="58"/>
  <c r="AC218" i="58"/>
  <c r="S218" i="58"/>
  <c r="S246" i="58"/>
  <c r="S248" i="58"/>
  <c r="AC264" i="58"/>
  <c r="S264" i="58"/>
  <c r="S314" i="58"/>
  <c r="S339" i="58"/>
  <c r="S370" i="58"/>
  <c r="S35" i="58"/>
  <c r="S44" i="58"/>
  <c r="S66" i="58"/>
  <c r="S105" i="58"/>
  <c r="S160" i="58"/>
  <c r="S229" i="58"/>
  <c r="S239" i="58"/>
  <c r="S69" i="58"/>
  <c r="S77" i="58"/>
  <c r="S84" i="58"/>
  <c r="S90" i="58"/>
  <c r="S109" i="58"/>
  <c r="S129" i="58"/>
  <c r="S148" i="58"/>
  <c r="S155" i="58"/>
  <c r="S165" i="58"/>
  <c r="S170" i="58"/>
  <c r="S176" i="58"/>
  <c r="S197" i="58"/>
  <c r="S241" i="58"/>
  <c r="S74" i="58"/>
  <c r="S162" i="58"/>
  <c r="S213" i="58"/>
  <c r="S23" i="58"/>
  <c r="AC29" i="58"/>
  <c r="S42" i="58"/>
  <c r="AC81" i="58"/>
  <c r="AC112" i="58"/>
  <c r="AC125" i="58"/>
  <c r="AC133" i="58"/>
  <c r="AC162" i="58"/>
  <c r="S222" i="58"/>
  <c r="S236" i="58"/>
  <c r="S267" i="58"/>
  <c r="S289" i="58"/>
  <c r="S31" i="58"/>
  <c r="S37" i="58"/>
  <c r="S98" i="58"/>
  <c r="S108" i="58"/>
  <c r="S115" i="58"/>
  <c r="AC278" i="58"/>
  <c r="S278" i="58"/>
  <c r="AC154" i="58"/>
  <c r="S154" i="58"/>
  <c r="AC240" i="58"/>
  <c r="S240" i="58"/>
  <c r="AC283" i="58"/>
  <c r="S283" i="58"/>
  <c r="AC319" i="58"/>
  <c r="S319" i="58"/>
  <c r="S335" i="58"/>
  <c r="S343" i="58"/>
  <c r="S358" i="58"/>
  <c r="S175" i="58"/>
  <c r="S210" i="58"/>
  <c r="S186" i="58"/>
  <c r="S188" i="58"/>
  <c r="AC198" i="58"/>
  <c r="S198" i="58"/>
  <c r="S201" i="58"/>
  <c r="S250" i="58"/>
  <c r="S274" i="58"/>
  <c r="AC288" i="58"/>
  <c r="S288" i="58"/>
  <c r="S388" i="58"/>
  <c r="AC207" i="58"/>
  <c r="S256" i="58"/>
  <c r="S338" i="58"/>
  <c r="S355" i="58"/>
  <c r="S369" i="58"/>
  <c r="S385" i="58"/>
  <c r="S364" i="58"/>
  <c r="S384" i="58"/>
  <c r="S390" i="58"/>
  <c r="X19" i="58" l="1"/>
  <c r="V19" i="59"/>
  <c r="AA19" i="58"/>
  <c r="W19" i="58"/>
  <c r="AB19" i="58"/>
  <c r="S19" i="58"/>
  <c r="AC19" i="58"/>
  <c r="V19" i="58"/>
  <c r="AM56" i="63"/>
  <c r="AL56" i="63"/>
  <c r="AM58" i="63"/>
  <c r="AL58" i="63"/>
  <c r="AM72" i="63"/>
  <c r="AL72" i="63"/>
  <c r="AM121" i="63"/>
  <c r="AL121" i="63"/>
  <c r="AM81" i="63"/>
  <c r="AL81" i="63"/>
  <c r="AM123" i="63"/>
  <c r="AL123" i="63"/>
  <c r="AM193" i="63"/>
  <c r="AL193" i="63"/>
  <c r="AM75" i="63"/>
  <c r="AL75" i="63"/>
  <c r="AL77" i="63"/>
  <c r="AM77" i="63"/>
  <c r="AM160" i="63"/>
  <c r="AL160" i="63"/>
  <c r="AM155" i="63"/>
  <c r="AL155" i="63"/>
  <c r="AM66" i="63"/>
  <c r="AL66" i="63"/>
  <c r="AM103" i="63"/>
  <c r="AL103" i="63"/>
  <c r="AM170" i="63"/>
  <c r="AL170" i="63"/>
  <c r="AL145" i="63"/>
  <c r="AM145" i="63"/>
  <c r="AM183" i="63"/>
  <c r="AL183" i="63"/>
  <c r="AM108" i="63"/>
  <c r="AL108" i="63"/>
  <c r="AM172" i="63"/>
  <c r="AL172" i="63"/>
  <c r="AM215" i="63"/>
  <c r="AL215" i="63"/>
  <c r="AM113" i="63"/>
  <c r="AL113" i="63"/>
  <c r="AM71" i="63"/>
  <c r="AL71" i="63"/>
  <c r="AM216" i="63"/>
  <c r="AL216" i="63"/>
  <c r="AM135" i="63"/>
  <c r="AL135" i="63"/>
  <c r="AM63" i="63"/>
  <c r="AL63" i="63"/>
  <c r="AL86" i="63"/>
  <c r="AM86" i="63"/>
  <c r="AM98" i="63"/>
  <c r="AL98" i="63"/>
  <c r="AM76" i="63"/>
  <c r="AL76" i="63"/>
  <c r="AM89" i="63"/>
  <c r="AL89" i="63"/>
  <c r="AM54" i="63"/>
  <c r="AL54" i="63"/>
  <c r="AL73" i="63"/>
  <c r="AM73" i="63"/>
  <c r="AM139" i="63"/>
  <c r="AL139" i="63"/>
  <c r="AL90" i="63"/>
  <c r="AM90" i="63"/>
  <c r="AM191" i="63"/>
  <c r="AL191" i="63"/>
  <c r="AM84" i="63"/>
  <c r="AL84" i="63"/>
  <c r="AM226" i="63"/>
  <c r="AL226" i="63"/>
  <c r="AM60" i="63"/>
  <c r="AL60" i="63"/>
  <c r="AM74" i="63"/>
  <c r="AL74" i="63"/>
  <c r="AM151" i="63"/>
  <c r="AL151" i="63"/>
  <c r="AM224" i="63"/>
  <c r="AL224" i="63"/>
  <c r="AM62" i="63"/>
  <c r="AL62" i="63"/>
  <c r="AM64" i="63"/>
  <c r="AL64" i="63"/>
  <c r="AC19" i="59"/>
  <c r="C20" i="74"/>
  <c r="C25" i="74" s="1"/>
  <c r="G19" i="74"/>
  <c r="B20" i="74"/>
  <c r="AL33" i="63"/>
  <c r="N19" i="63"/>
  <c r="AL49" i="63"/>
  <c r="AL27" i="63"/>
  <c r="AL53" i="63"/>
  <c r="AL47" i="63"/>
  <c r="AL45" i="63"/>
  <c r="AL19" i="63" l="1"/>
  <c r="AM19" i="63"/>
  <c r="AU20" i="58"/>
  <c r="AU21" i="58"/>
  <c r="AU22" i="58"/>
  <c r="A3" i="88" l="1"/>
  <c r="A3" i="96" s="1"/>
  <c r="A2" i="88"/>
  <c r="A2" i="96" s="1"/>
  <c r="A1" i="88"/>
  <c r="A1" i="96" s="1"/>
  <c r="A3" i="86"/>
  <c r="A3" i="95" s="1"/>
  <c r="A3" i="97" s="1"/>
  <c r="A2" i="86"/>
  <c r="A2" i="95" s="1"/>
  <c r="A2" i="97" s="1"/>
  <c r="A1" i="86"/>
  <c r="A1" i="95" s="1"/>
  <c r="A1" i="97" s="1"/>
  <c r="C10" i="85" l="1"/>
  <c r="C11" i="85" s="1"/>
  <c r="C12" i="85" s="1"/>
  <c r="Q46" i="84" s="1"/>
  <c r="P23" i="84"/>
  <c r="O24" i="84"/>
  <c r="P24" i="84" s="1"/>
  <c r="O25" i="84"/>
  <c r="P25" i="84" s="1"/>
  <c r="O26" i="84"/>
  <c r="P26" i="84" s="1"/>
  <c r="O27" i="84"/>
  <c r="P27" i="84" s="1"/>
  <c r="O28" i="84"/>
  <c r="P28" i="84" s="1"/>
  <c r="O29" i="84"/>
  <c r="P29" i="84" s="1"/>
  <c r="O30" i="84"/>
  <c r="P30" i="84" s="1"/>
  <c r="O31" i="84"/>
  <c r="P31" i="84" s="1"/>
  <c r="O32" i="84"/>
  <c r="P32" i="84" s="1"/>
  <c r="O33" i="84"/>
  <c r="P33" i="84" s="1"/>
  <c r="O34" i="84"/>
  <c r="P34" i="84" s="1"/>
  <c r="O35" i="84"/>
  <c r="P35" i="84" s="1"/>
  <c r="O36" i="84"/>
  <c r="P36" i="84" s="1"/>
  <c r="O37" i="84"/>
  <c r="P37" i="84" s="1"/>
  <c r="O38" i="84"/>
  <c r="P38" i="84" s="1"/>
  <c r="O39" i="84"/>
  <c r="P39" i="84" s="1"/>
  <c r="O40" i="84"/>
  <c r="P40" i="84" s="1"/>
  <c r="O41" i="84"/>
  <c r="P41" i="84" s="1"/>
  <c r="O42" i="84"/>
  <c r="P42" i="84" s="1"/>
  <c r="O43" i="84"/>
  <c r="P43" i="84" s="1"/>
  <c r="O44" i="84"/>
  <c r="P44" i="84" s="1"/>
  <c r="O45" i="84"/>
  <c r="P45" i="84" s="1"/>
  <c r="O46" i="84"/>
  <c r="P46" i="84" s="1"/>
  <c r="O47" i="84"/>
  <c r="P47" i="84" s="1"/>
  <c r="O23" i="84"/>
  <c r="A3" i="85"/>
  <c r="A2" i="85"/>
  <c r="A1" i="85"/>
  <c r="A3" i="84"/>
  <c r="A2" i="84"/>
  <c r="A1" i="84"/>
  <c r="Q45" i="84" l="1"/>
  <c r="Q40" i="84"/>
  <c r="Q44" i="84"/>
  <c r="Q43" i="84"/>
  <c r="Q42" i="84"/>
  <c r="Q41" i="84"/>
  <c r="Q39" i="84"/>
  <c r="Q38" i="84"/>
  <c r="Q37" i="84"/>
  <c r="Q35" i="84"/>
  <c r="Q36" i="84"/>
  <c r="Q47" i="84"/>
  <c r="B10" i="85"/>
  <c r="B11" i="85" s="1"/>
  <c r="B12" i="85" s="1"/>
  <c r="H34" i="84"/>
  <c r="H33" i="84"/>
  <c r="H32" i="84"/>
  <c r="H31" i="84"/>
  <c r="H30" i="84"/>
  <c r="H29" i="84"/>
  <c r="H28" i="84"/>
  <c r="H27" i="84"/>
  <c r="H26" i="84"/>
  <c r="H25" i="84"/>
  <c r="H24" i="84"/>
  <c r="H23" i="84"/>
  <c r="Q31" i="84" l="1"/>
  <c r="R31" i="84" s="1"/>
  <c r="R47" i="84"/>
  <c r="Q33" i="84"/>
  <c r="R33" i="84" s="1"/>
  <c r="Q32" i="84"/>
  <c r="R32" i="84" s="1"/>
  <c r="Q23" i="84"/>
  <c r="Q34" i="84"/>
  <c r="R34" i="84" s="1"/>
  <c r="R35" i="84"/>
  <c r="R36" i="84"/>
  <c r="R37" i="84"/>
  <c r="R38" i="84"/>
  <c r="Q24" i="84"/>
  <c r="R24" i="84" s="1"/>
  <c r="Q25" i="84"/>
  <c r="R25" i="84" s="1"/>
  <c r="R41" i="84"/>
  <c r="Q26" i="84"/>
  <c r="R26" i="84" s="1"/>
  <c r="R42" i="84"/>
  <c r="Q27" i="84"/>
  <c r="R27" i="84" s="1"/>
  <c r="R43" i="84"/>
  <c r="Q28" i="84"/>
  <c r="R28" i="84" s="1"/>
  <c r="R44" i="84"/>
  <c r="Q29" i="84"/>
  <c r="R29" i="84" s="1"/>
  <c r="R45" i="84"/>
  <c r="Q30" i="84"/>
  <c r="R30" i="84" s="1"/>
  <c r="R46" i="84"/>
  <c r="R39" i="84"/>
  <c r="R40" i="84"/>
  <c r="A1" i="58"/>
  <c r="R23" i="84" l="1"/>
  <c r="R21" i="84" s="1"/>
  <c r="Q21" i="84"/>
  <c r="C17" i="84" s="1"/>
  <c r="D17" i="84" s="1"/>
  <c r="A1" i="74"/>
  <c r="AM21" i="59"/>
  <c r="AM19" i="59" s="1"/>
  <c r="AQ21" i="59"/>
  <c r="AN22" i="59"/>
  <c r="AP22" i="59"/>
  <c r="AQ22" i="59" s="1"/>
  <c r="AN23" i="59"/>
  <c r="AP23" i="59"/>
  <c r="AQ23" i="59" s="1"/>
  <c r="AN24" i="59"/>
  <c r="AP24" i="59"/>
  <c r="AQ24" i="59" s="1"/>
  <c r="AN25" i="59"/>
  <c r="AP25" i="59"/>
  <c r="AQ25" i="59" s="1"/>
  <c r="AN26" i="59"/>
  <c r="AP26" i="59"/>
  <c r="AQ26" i="59" s="1"/>
  <c r="AN27" i="59"/>
  <c r="AP27" i="59"/>
  <c r="AQ27" i="59" s="1"/>
  <c r="AN28" i="59"/>
  <c r="AP28" i="59"/>
  <c r="AQ28" i="59" s="1"/>
  <c r="AN29" i="59"/>
  <c r="AP29" i="59"/>
  <c r="AQ29" i="59" s="1"/>
  <c r="AN30" i="59"/>
  <c r="AP30" i="59"/>
  <c r="AQ30" i="59" s="1"/>
  <c r="AN31" i="59"/>
  <c r="AP31" i="59"/>
  <c r="AQ31" i="59" s="1"/>
  <c r="AN32" i="59"/>
  <c r="AP32" i="59"/>
  <c r="AQ32" i="59" s="1"/>
  <c r="AN33" i="59"/>
  <c r="AP33" i="59"/>
  <c r="AQ33" i="59" s="1"/>
  <c r="AN34" i="59"/>
  <c r="AP34" i="59"/>
  <c r="AQ34" i="59" s="1"/>
  <c r="AN35" i="59"/>
  <c r="AP35" i="59"/>
  <c r="AQ35" i="59" s="1"/>
  <c r="AN36" i="59"/>
  <c r="AP36" i="59"/>
  <c r="AQ36" i="59" s="1"/>
  <c r="AN37" i="59"/>
  <c r="AP37" i="59"/>
  <c r="AQ37" i="59" s="1"/>
  <c r="AN38" i="59"/>
  <c r="AP38" i="59"/>
  <c r="AQ38" i="59" s="1"/>
  <c r="AN39" i="59"/>
  <c r="AP39" i="59"/>
  <c r="AQ39" i="59" s="1"/>
  <c r="AN40" i="59"/>
  <c r="AP40" i="59"/>
  <c r="AQ40" i="59" s="1"/>
  <c r="AN41" i="59"/>
  <c r="AP41" i="59"/>
  <c r="AQ41" i="59" s="1"/>
  <c r="AN42" i="59"/>
  <c r="AP42" i="59"/>
  <c r="AQ42" i="59" s="1"/>
  <c r="AN43" i="59"/>
  <c r="AP43" i="59"/>
  <c r="AQ43" i="59" s="1"/>
  <c r="AN44" i="59"/>
  <c r="AP44" i="59"/>
  <c r="AQ44" i="59" s="1"/>
  <c r="AN45" i="59"/>
  <c r="AP45" i="59"/>
  <c r="AQ45" i="59" s="1"/>
  <c r="AN46" i="59"/>
  <c r="AP46" i="59"/>
  <c r="AQ46" i="59" s="1"/>
  <c r="AN47" i="59"/>
  <c r="AP47" i="59"/>
  <c r="AQ47" i="59" s="1"/>
  <c r="AN48" i="59"/>
  <c r="AP48" i="59"/>
  <c r="AQ48" i="59" s="1"/>
  <c r="AN49" i="59"/>
  <c r="AP49" i="59"/>
  <c r="AQ49" i="59" s="1"/>
  <c r="AN50" i="59"/>
  <c r="AP50" i="59"/>
  <c r="AQ50" i="59" s="1"/>
  <c r="AN51" i="59"/>
  <c r="AP51" i="59"/>
  <c r="AQ51" i="59" s="1"/>
  <c r="AN52" i="59"/>
  <c r="AP52" i="59"/>
  <c r="AQ52" i="59" s="1"/>
  <c r="AN53" i="59"/>
  <c r="AP53" i="59"/>
  <c r="AQ53" i="59" s="1"/>
  <c r="AN54" i="59"/>
  <c r="AP54" i="59"/>
  <c r="AQ54" i="59" s="1"/>
  <c r="AN55" i="59"/>
  <c r="AP55" i="59"/>
  <c r="AQ55" i="59" s="1"/>
  <c r="AN56" i="59"/>
  <c r="AP56" i="59"/>
  <c r="AQ56" i="59" s="1"/>
  <c r="AN57" i="59"/>
  <c r="AP57" i="59"/>
  <c r="AQ57" i="59" s="1"/>
  <c r="AN58" i="59"/>
  <c r="AP58" i="59"/>
  <c r="AQ58" i="59" s="1"/>
  <c r="AN59" i="59"/>
  <c r="AP59" i="59"/>
  <c r="AQ59" i="59" s="1"/>
  <c r="AN60" i="59"/>
  <c r="AP60" i="59"/>
  <c r="AQ60" i="59" s="1"/>
  <c r="AN61" i="59"/>
  <c r="AP61" i="59"/>
  <c r="AQ61" i="59" s="1"/>
  <c r="AN62" i="59"/>
  <c r="AP62" i="59"/>
  <c r="AQ62" i="59" s="1"/>
  <c r="AN63" i="59"/>
  <c r="AP63" i="59"/>
  <c r="AQ63" i="59" s="1"/>
  <c r="AN64" i="59"/>
  <c r="AP64" i="59"/>
  <c r="AQ64" i="59" s="1"/>
  <c r="AN65" i="59"/>
  <c r="AP65" i="59"/>
  <c r="AQ65" i="59" s="1"/>
  <c r="AN66" i="59"/>
  <c r="AP66" i="59"/>
  <c r="AQ66" i="59" s="1"/>
  <c r="AN67" i="59"/>
  <c r="AP67" i="59"/>
  <c r="AQ67" i="59" s="1"/>
  <c r="AN68" i="59"/>
  <c r="AP68" i="59"/>
  <c r="AQ68" i="59" s="1"/>
  <c r="AN69" i="59"/>
  <c r="AP69" i="59"/>
  <c r="AQ69" i="59" s="1"/>
  <c r="AN70" i="59"/>
  <c r="AP70" i="59"/>
  <c r="AQ70" i="59" s="1"/>
  <c r="AN71" i="59"/>
  <c r="AP71" i="59"/>
  <c r="AQ71" i="59" s="1"/>
  <c r="AN72" i="59"/>
  <c r="AP72" i="59"/>
  <c r="AQ72" i="59" s="1"/>
  <c r="AN73" i="59"/>
  <c r="AP73" i="59"/>
  <c r="AQ73" i="59" s="1"/>
  <c r="AN74" i="59"/>
  <c r="AP74" i="59"/>
  <c r="AQ74" i="59" s="1"/>
  <c r="AN75" i="59"/>
  <c r="AP75" i="59"/>
  <c r="AQ75" i="59" s="1"/>
  <c r="AN76" i="59"/>
  <c r="AP76" i="59"/>
  <c r="AQ76" i="59" s="1"/>
  <c r="AN77" i="59"/>
  <c r="AP77" i="59"/>
  <c r="AQ77" i="59" s="1"/>
  <c r="AN78" i="59"/>
  <c r="AP78" i="59"/>
  <c r="AQ78" i="59" s="1"/>
  <c r="AN79" i="59"/>
  <c r="AP79" i="59"/>
  <c r="AQ79" i="59" s="1"/>
  <c r="AN80" i="59"/>
  <c r="AP80" i="59"/>
  <c r="AQ80" i="59" s="1"/>
  <c r="AN81" i="59"/>
  <c r="AP81" i="59"/>
  <c r="AQ81" i="59" s="1"/>
  <c r="AN82" i="59"/>
  <c r="AP82" i="59"/>
  <c r="AQ82" i="59" s="1"/>
  <c r="AN83" i="59"/>
  <c r="AP83" i="59"/>
  <c r="AQ83" i="59" s="1"/>
  <c r="AN84" i="59"/>
  <c r="AP84" i="59"/>
  <c r="AQ84" i="59" s="1"/>
  <c r="AN85" i="59"/>
  <c r="AP85" i="59"/>
  <c r="AQ85" i="59" s="1"/>
  <c r="AN86" i="59"/>
  <c r="AP86" i="59"/>
  <c r="AQ86" i="59" s="1"/>
  <c r="AN87" i="59"/>
  <c r="AP87" i="59"/>
  <c r="AQ87" i="59" s="1"/>
  <c r="AN88" i="59"/>
  <c r="AP88" i="59"/>
  <c r="AQ88" i="59" s="1"/>
  <c r="AN89" i="59"/>
  <c r="AP89" i="59"/>
  <c r="AQ89" i="59" s="1"/>
  <c r="AN90" i="59"/>
  <c r="AP90" i="59"/>
  <c r="AQ90" i="59" s="1"/>
  <c r="AN91" i="59"/>
  <c r="AP91" i="59"/>
  <c r="AQ91" i="59" s="1"/>
  <c r="AN92" i="59"/>
  <c r="AP92" i="59"/>
  <c r="AQ92" i="59" s="1"/>
  <c r="AN93" i="59"/>
  <c r="AP93" i="59"/>
  <c r="AQ93" i="59" s="1"/>
  <c r="AN94" i="59"/>
  <c r="AP94" i="59"/>
  <c r="AQ94" i="59" s="1"/>
  <c r="AN95" i="59"/>
  <c r="AP95" i="59"/>
  <c r="AQ95" i="59" s="1"/>
  <c r="AN96" i="59"/>
  <c r="AP96" i="59"/>
  <c r="AQ96" i="59" s="1"/>
  <c r="AN97" i="59"/>
  <c r="AL21" i="58"/>
  <c r="AM21" i="58" s="1"/>
  <c r="AN21" i="59" l="1"/>
  <c r="AN19" i="59" s="1"/>
  <c r="AO21" i="59"/>
  <c r="AO19" i="59" s="1"/>
  <c r="AL19" i="58"/>
  <c r="AM190" i="58"/>
  <c r="AM19" i="58" l="1"/>
  <c r="AP21" i="58"/>
  <c r="BE120" i="66"/>
  <c r="BG120" i="66"/>
  <c r="BE121" i="66"/>
  <c r="BG121" i="66"/>
  <c r="BE122" i="66"/>
  <c r="BG122" i="66"/>
  <c r="BE123" i="66"/>
  <c r="BG123" i="66"/>
  <c r="BE124" i="66"/>
  <c r="BG124" i="66"/>
  <c r="BE125" i="66"/>
  <c r="BG125" i="66"/>
  <c r="BE126" i="66"/>
  <c r="BG126" i="66"/>
  <c r="BE127" i="66"/>
  <c r="BG127" i="66"/>
  <c r="BE128" i="66"/>
  <c r="BG128" i="66"/>
  <c r="BE129" i="66"/>
  <c r="BG129" i="66"/>
  <c r="BE130" i="66"/>
  <c r="BG130" i="66"/>
  <c r="BE131" i="66"/>
  <c r="BG131" i="66"/>
  <c r="BE132" i="66"/>
  <c r="BG132" i="66"/>
  <c r="BE133" i="66"/>
  <c r="BG133" i="66"/>
  <c r="BE134" i="66"/>
  <c r="BG134" i="66"/>
  <c r="BE135" i="66"/>
  <c r="BG135" i="66"/>
  <c r="BE136" i="66"/>
  <c r="BG136" i="66"/>
  <c r="BE137" i="66"/>
  <c r="BG137" i="66"/>
  <c r="BE138" i="66"/>
  <c r="BG138" i="66"/>
  <c r="BE139" i="66"/>
  <c r="BG139" i="66"/>
  <c r="BE140" i="66"/>
  <c r="BG140" i="66"/>
  <c r="BE141" i="66"/>
  <c r="BG141" i="66"/>
  <c r="BE142" i="66"/>
  <c r="BG142" i="66"/>
  <c r="BE143" i="66"/>
  <c r="BG143" i="66"/>
  <c r="BE144" i="66"/>
  <c r="BG144" i="66"/>
  <c r="BE145" i="66"/>
  <c r="BG145" i="66"/>
  <c r="BE146" i="66"/>
  <c r="BG146" i="66"/>
  <c r="BE147" i="66"/>
  <c r="BG147" i="66"/>
  <c r="BE148" i="66"/>
  <c r="BG148" i="66"/>
  <c r="BE149" i="66"/>
  <c r="BG149" i="66"/>
  <c r="BE150" i="66"/>
  <c r="BG150" i="66"/>
  <c r="BE151" i="66"/>
  <c r="BG151" i="66"/>
  <c r="BE152" i="66"/>
  <c r="BG152" i="66"/>
  <c r="BE153" i="66"/>
  <c r="BG153" i="66"/>
  <c r="BE154" i="66"/>
  <c r="BG154" i="66"/>
  <c r="BE155" i="66"/>
  <c r="BG155" i="66"/>
  <c r="BE156" i="66"/>
  <c r="BG156" i="66"/>
  <c r="BE157" i="66"/>
  <c r="BG157" i="66"/>
  <c r="BE158" i="66"/>
  <c r="BG158" i="66"/>
  <c r="BH158" i="66" s="1"/>
  <c r="AM21" i="62"/>
  <c r="AM19" i="62" s="1"/>
  <c r="AK21" i="62"/>
  <c r="AI22" i="62"/>
  <c r="AO22" i="62"/>
  <c r="AI23" i="62"/>
  <c r="AO23" i="62"/>
  <c r="AI24" i="62"/>
  <c r="AO24" i="62"/>
  <c r="AI25" i="62"/>
  <c r="AO25" i="62"/>
  <c r="AI26" i="62"/>
  <c r="AO26" i="62"/>
  <c r="AI27" i="62"/>
  <c r="AO27" i="62"/>
  <c r="AI28" i="62"/>
  <c r="AO28" i="62"/>
  <c r="AI29" i="62"/>
  <c r="AO29" i="62"/>
  <c r="AI95" i="62"/>
  <c r="AO95" i="62"/>
  <c r="AI31" i="62"/>
  <c r="AO31" i="62"/>
  <c r="AI32" i="62"/>
  <c r="AO32" i="62"/>
  <c r="AI33" i="62"/>
  <c r="AO33" i="62"/>
  <c r="AI34" i="62"/>
  <c r="AO34" i="62"/>
  <c r="AI35" i="62"/>
  <c r="AO35" i="62"/>
  <c r="AI36" i="62"/>
  <c r="AO36" i="62"/>
  <c r="AI37" i="62"/>
  <c r="AO37" i="62"/>
  <c r="AI38" i="62"/>
  <c r="AO38" i="62"/>
  <c r="AI39" i="62"/>
  <c r="AO39" i="62"/>
  <c r="AI40" i="62"/>
  <c r="AO40" i="62"/>
  <c r="AI41" i="62"/>
  <c r="AO41" i="62"/>
  <c r="AI42" i="62"/>
  <c r="AO42" i="62"/>
  <c r="AI94" i="62"/>
  <c r="AO94" i="62"/>
  <c r="AI44" i="62"/>
  <c r="AO44" i="62"/>
  <c r="AI45" i="62"/>
  <c r="AO45" i="62"/>
  <c r="AI158" i="62"/>
  <c r="AO158" i="62"/>
  <c r="AI43" i="62"/>
  <c r="AO43" i="62"/>
  <c r="AI46" i="62"/>
  <c r="AO46" i="62"/>
  <c r="AI47" i="62"/>
  <c r="AO47" i="62"/>
  <c r="AI48" i="62"/>
  <c r="AO48" i="62"/>
  <c r="AI51" i="62"/>
  <c r="AO51" i="62"/>
  <c r="AI52" i="62"/>
  <c r="AO52" i="62"/>
  <c r="AI53" i="62"/>
  <c r="AO53" i="62"/>
  <c r="AI54" i="62"/>
  <c r="AO54" i="62"/>
  <c r="AI55" i="62"/>
  <c r="AO55" i="62"/>
  <c r="AI56" i="62"/>
  <c r="AO56" i="62"/>
  <c r="AI57" i="62"/>
  <c r="AO57" i="62"/>
  <c r="AI58" i="62"/>
  <c r="AO58" i="62"/>
  <c r="AI59" i="62"/>
  <c r="AO59" i="62"/>
  <c r="AI60" i="62"/>
  <c r="AO60" i="62"/>
  <c r="AI61" i="62"/>
  <c r="AO61" i="62"/>
  <c r="AI62" i="62"/>
  <c r="AO62" i="62"/>
  <c r="AI63" i="62"/>
  <c r="AO63" i="62"/>
  <c r="AI64" i="62"/>
  <c r="AO64" i="62"/>
  <c r="AI65" i="62"/>
  <c r="AO65" i="62"/>
  <c r="AI66" i="62"/>
  <c r="AO66" i="62"/>
  <c r="AI67" i="62"/>
  <c r="AO67" i="62"/>
  <c r="AI68" i="62"/>
  <c r="AO68" i="62"/>
  <c r="AI69" i="62"/>
  <c r="AO69" i="62"/>
  <c r="AI70" i="62"/>
  <c r="AO70" i="62"/>
  <c r="AI71" i="62"/>
  <c r="AO71" i="62"/>
  <c r="AI72" i="62"/>
  <c r="AO72" i="62"/>
  <c r="AI73" i="62"/>
  <c r="AO73" i="62"/>
  <c r="AI74" i="62"/>
  <c r="AO74" i="62"/>
  <c r="AI75" i="62"/>
  <c r="AO75" i="62"/>
  <c r="AI76" i="62"/>
  <c r="AO76" i="62"/>
  <c r="AI77" i="62"/>
  <c r="AO77" i="62"/>
  <c r="AI78" i="62"/>
  <c r="AO78" i="62"/>
  <c r="AI79" i="62"/>
  <c r="AO79" i="62"/>
  <c r="AI80" i="62"/>
  <c r="AO80" i="62"/>
  <c r="AI81" i="62"/>
  <c r="AO81" i="62"/>
  <c r="AI82" i="62"/>
  <c r="AO82" i="62"/>
  <c r="AI83" i="62"/>
  <c r="AO83" i="62"/>
  <c r="AI84" i="62"/>
  <c r="AO84" i="62"/>
  <c r="AI85" i="62"/>
  <c r="AO85" i="62"/>
  <c r="AI86" i="62"/>
  <c r="AO86" i="62"/>
  <c r="AI87" i="62"/>
  <c r="AO87" i="62"/>
  <c r="AI88" i="62"/>
  <c r="AO88" i="62"/>
  <c r="AI89" i="62"/>
  <c r="AO89" i="62"/>
  <c r="AI90" i="62"/>
  <c r="AO90" i="62"/>
  <c r="AI91" i="62"/>
  <c r="AO91" i="62"/>
  <c r="AI92" i="62"/>
  <c r="AO92" i="62"/>
  <c r="AI93" i="62"/>
  <c r="AO93" i="62"/>
  <c r="AI159" i="62"/>
  <c r="AO159" i="62"/>
  <c r="AI163" i="62"/>
  <c r="AO163" i="62"/>
  <c r="AI96" i="62"/>
  <c r="AO96" i="62"/>
  <c r="AI97" i="62"/>
  <c r="AO97" i="62"/>
  <c r="AI98" i="62"/>
  <c r="AO98" i="62"/>
  <c r="AI99" i="62"/>
  <c r="AO99" i="62"/>
  <c r="AI100" i="62"/>
  <c r="AO100" i="62"/>
  <c r="AI101" i="62"/>
  <c r="AO101" i="62"/>
  <c r="AI102" i="62"/>
  <c r="AO102" i="62"/>
  <c r="AI103" i="62"/>
  <c r="AO103" i="62"/>
  <c r="AI104" i="62"/>
  <c r="AO104" i="62"/>
  <c r="AI105" i="62"/>
  <c r="AO105" i="62"/>
  <c r="AI106" i="62"/>
  <c r="AO106" i="62"/>
  <c r="AI107" i="62"/>
  <c r="AO107" i="62"/>
  <c r="AI108" i="62"/>
  <c r="AO108" i="62"/>
  <c r="AI109" i="62"/>
  <c r="AO109" i="62"/>
  <c r="AI110" i="62"/>
  <c r="AO110" i="62"/>
  <c r="AI111" i="62"/>
  <c r="AO111" i="62"/>
  <c r="AI112" i="62"/>
  <c r="AO112" i="62"/>
  <c r="AI113" i="62"/>
  <c r="AO113" i="62"/>
  <c r="AI114" i="62"/>
  <c r="AO114" i="62"/>
  <c r="AI115" i="62"/>
  <c r="AO115" i="62"/>
  <c r="AI116" i="62"/>
  <c r="AO116" i="62"/>
  <c r="AI117" i="62"/>
  <c r="AO117" i="62"/>
  <c r="AI118" i="62"/>
  <c r="AO118" i="62"/>
  <c r="AI119" i="62"/>
  <c r="AO119" i="62"/>
  <c r="AI120" i="62"/>
  <c r="AO120" i="62"/>
  <c r="AI121" i="62"/>
  <c r="AO121" i="62"/>
  <c r="AI122" i="62"/>
  <c r="AO122" i="62"/>
  <c r="AI123" i="62"/>
  <c r="AO123" i="62"/>
  <c r="AI124" i="62"/>
  <c r="AO124" i="62"/>
  <c r="AI125" i="62"/>
  <c r="AO125" i="62"/>
  <c r="AI126" i="62"/>
  <c r="AO126" i="62"/>
  <c r="AI127" i="62"/>
  <c r="AO127" i="62"/>
  <c r="AI128" i="62"/>
  <c r="AO128" i="62"/>
  <c r="AI129" i="62"/>
  <c r="AO129" i="62"/>
  <c r="AI130" i="62"/>
  <c r="AO130" i="62"/>
  <c r="AI131" i="62"/>
  <c r="AO131" i="62"/>
  <c r="AI132" i="62"/>
  <c r="AO132" i="62"/>
  <c r="AI133" i="62"/>
  <c r="AO133" i="62"/>
  <c r="AI134" i="62"/>
  <c r="AO134" i="62"/>
  <c r="AI135" i="62"/>
  <c r="AO135" i="62"/>
  <c r="AI136" i="62"/>
  <c r="AO136" i="62"/>
  <c r="AI137" i="62"/>
  <c r="AO137" i="62"/>
  <c r="AI138" i="62"/>
  <c r="AO138" i="62"/>
  <c r="AI139" i="62"/>
  <c r="AO139" i="62"/>
  <c r="AI140" i="62"/>
  <c r="AO140" i="62"/>
  <c r="AI141" i="62"/>
  <c r="AO141" i="62"/>
  <c r="AI142" i="62"/>
  <c r="AO142" i="62"/>
  <c r="AI143" i="62"/>
  <c r="AO143" i="62"/>
  <c r="AI144" i="62"/>
  <c r="AO144" i="62"/>
  <c r="AI145" i="62"/>
  <c r="AO145" i="62"/>
  <c r="AI146" i="62"/>
  <c r="AO146" i="62"/>
  <c r="AI147" i="62"/>
  <c r="AO147" i="62"/>
  <c r="AI148" i="62"/>
  <c r="AO148" i="62"/>
  <c r="AI149" i="62"/>
  <c r="AO149" i="62"/>
  <c r="AI150" i="62"/>
  <c r="AO150" i="62"/>
  <c r="AI151" i="62"/>
  <c r="AO151" i="62"/>
  <c r="AI152" i="62"/>
  <c r="AO152" i="62"/>
  <c r="AI153" i="62"/>
  <c r="AO153" i="62"/>
  <c r="AI154" i="62"/>
  <c r="AO154" i="62"/>
  <c r="AI155" i="62"/>
  <c r="AO155" i="62"/>
  <c r="AI156" i="62"/>
  <c r="AO156" i="62"/>
  <c r="AI157" i="62"/>
  <c r="AO157" i="62"/>
  <c r="AI49" i="62"/>
  <c r="AO49" i="62"/>
  <c r="AI50" i="62"/>
  <c r="AO50" i="62"/>
  <c r="AI160" i="62"/>
  <c r="AO160" i="62"/>
  <c r="AI161" i="62"/>
  <c r="AO161" i="62"/>
  <c r="AI162" i="62"/>
  <c r="AO162" i="62"/>
  <c r="AI30" i="62"/>
  <c r="AO30" i="62"/>
  <c r="AI164" i="62"/>
  <c r="AO164" i="62"/>
  <c r="AI165" i="62"/>
  <c r="AO165" i="62"/>
  <c r="AI166" i="62"/>
  <c r="AO166" i="62"/>
  <c r="AI167" i="62"/>
  <c r="AO167" i="62"/>
  <c r="AI168" i="62"/>
  <c r="AO168" i="62"/>
  <c r="AI169" i="62"/>
  <c r="AO169" i="62"/>
  <c r="AI170" i="62"/>
  <c r="AO170" i="62"/>
  <c r="AI171" i="62"/>
  <c r="AO171" i="62"/>
  <c r="AI172" i="62"/>
  <c r="AO172" i="62"/>
  <c r="AI173" i="62"/>
  <c r="AO173" i="62"/>
  <c r="AI174" i="62"/>
  <c r="AO174" i="62"/>
  <c r="AI175" i="62"/>
  <c r="AO175" i="62"/>
  <c r="AI176" i="62"/>
  <c r="AO176" i="62"/>
  <c r="AI177" i="62"/>
  <c r="AO177" i="62"/>
  <c r="AI178" i="62"/>
  <c r="AO178" i="62"/>
  <c r="AI179" i="62"/>
  <c r="AO179" i="62"/>
  <c r="AI180" i="62"/>
  <c r="AO180" i="62"/>
  <c r="AI181" i="62"/>
  <c r="AO181" i="62"/>
  <c r="AI182" i="62"/>
  <c r="AO182" i="62"/>
  <c r="AI183" i="62"/>
  <c r="AO183" i="62"/>
  <c r="AI184" i="62"/>
  <c r="AO184" i="62"/>
  <c r="AI185" i="62"/>
  <c r="AO185" i="62"/>
  <c r="AI186" i="62"/>
  <c r="AO186" i="62"/>
  <c r="AI187" i="62"/>
  <c r="AO187" i="62"/>
  <c r="AI188" i="62"/>
  <c r="AO188" i="62"/>
  <c r="AI189" i="62"/>
  <c r="AO189" i="62"/>
  <c r="AI190" i="62"/>
  <c r="AO190" i="62"/>
  <c r="AI191" i="62"/>
  <c r="AO191" i="62"/>
  <c r="AI192" i="62"/>
  <c r="AO192" i="62"/>
  <c r="AI193" i="62"/>
  <c r="AO193" i="62"/>
  <c r="AI194" i="62"/>
  <c r="AO194" i="62"/>
  <c r="AI195" i="62"/>
  <c r="AO195" i="62"/>
  <c r="AI21" i="62"/>
  <c r="A1" i="73"/>
  <c r="A3" i="75"/>
  <c r="A2" i="75"/>
  <c r="A1" i="75"/>
  <c r="G17" i="75"/>
  <c r="G16" i="75"/>
  <c r="A1" i="66"/>
  <c r="G21" i="74"/>
  <c r="S19" i="59"/>
  <c r="A1" i="100" l="1"/>
  <c r="A1" i="101"/>
  <c r="A2" i="101"/>
  <c r="A2" i="100"/>
  <c r="A3" i="101"/>
  <c r="A3" i="100"/>
  <c r="BG20" i="66"/>
  <c r="E15" i="75"/>
  <c r="F15" i="75"/>
  <c r="D15" i="75"/>
  <c r="C15" i="75"/>
  <c r="B15" i="75"/>
  <c r="AL21" i="62"/>
  <c r="AL19" i="62" s="1"/>
  <c r="AK19" i="62"/>
  <c r="G22" i="74"/>
  <c r="AO21" i="62"/>
  <c r="E25" i="74"/>
  <c r="B15" i="59"/>
  <c r="H19" i="74" s="1"/>
  <c r="B15" i="62"/>
  <c r="B14" i="62"/>
  <c r="B15" i="63"/>
  <c r="H20" i="74" s="1"/>
  <c r="B14" i="63"/>
  <c r="G15" i="75" l="1"/>
  <c r="B16" i="58"/>
  <c r="B16" i="59"/>
  <c r="B16" i="63"/>
  <c r="B16" i="62"/>
  <c r="G20" i="74"/>
  <c r="A2" i="74"/>
  <c r="A3" i="74"/>
  <c r="A2" i="59"/>
  <c r="A3" i="59"/>
  <c r="A2" i="60"/>
  <c r="A3" i="60"/>
  <c r="A2" i="61"/>
  <c r="A3" i="61"/>
  <c r="A2" i="62"/>
  <c r="A3" i="62"/>
  <c r="A2" i="63"/>
  <c r="A3" i="63"/>
  <c r="A2" i="66"/>
  <c r="A3" i="66"/>
  <c r="A2" i="64"/>
  <c r="A3" i="64"/>
  <c r="A2" i="58"/>
  <c r="A3" i="58"/>
  <c r="A1" i="59"/>
  <c r="A1" i="60"/>
  <c r="A1" i="61"/>
  <c r="A1" i="62"/>
  <c r="A1" i="63"/>
  <c r="A1" i="64"/>
  <c r="A2" i="73"/>
  <c r="A3" i="73"/>
  <c r="BH155" i="66"/>
  <c r="BH154" i="66"/>
  <c r="BH153" i="66"/>
  <c r="BH148" i="66"/>
  <c r="BH147" i="66"/>
  <c r="BH141" i="66"/>
  <c r="BH139" i="66"/>
  <c r="BH131" i="66"/>
  <c r="BH125" i="66"/>
  <c r="BH124" i="66"/>
  <c r="BH123" i="66"/>
  <c r="BH121" i="66"/>
  <c r="B15" i="60" l="1"/>
  <c r="I20" i="74"/>
  <c r="BH140" i="66"/>
  <c r="BH156" i="66"/>
  <c r="BH135" i="66"/>
  <c r="BH151" i="66"/>
  <c r="BH130" i="66"/>
  <c r="BH146" i="66"/>
  <c r="BH157" i="66"/>
  <c r="BH120" i="66"/>
  <c r="BH136" i="66"/>
  <c r="BH152" i="66"/>
  <c r="BH126" i="66"/>
  <c r="BH142" i="66"/>
  <c r="BH137" i="66"/>
  <c r="BH132" i="66"/>
  <c r="BH127" i="66"/>
  <c r="BH143" i="66"/>
  <c r="BH122" i="66"/>
  <c r="BH138" i="66"/>
  <c r="BH133" i="66"/>
  <c r="BH149" i="66"/>
  <c r="BH128" i="66"/>
  <c r="BH144" i="66"/>
  <c r="BH134" i="66"/>
  <c r="BH150" i="66"/>
  <c r="BH129" i="66"/>
  <c r="BH145" i="66"/>
  <c r="D10" i="74"/>
  <c r="BH20" i="66" l="1"/>
  <c r="F25" i="74"/>
  <c r="G18" i="75" l="1"/>
  <c r="G20" i="75" s="1"/>
  <c r="C13" i="74"/>
  <c r="D13" i="74" s="1"/>
  <c r="G24" i="74"/>
  <c r="B25" i="74" l="1"/>
  <c r="C11" i="74" s="1"/>
  <c r="G25" i="74" l="1"/>
  <c r="I19" i="74"/>
  <c r="D11" i="74"/>
  <c r="D14" i="74" s="1"/>
  <c r="C14" i="7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tc={12E39038-EBAE-4FEF-BE6A-F26C5C6F6492}</author>
  </authors>
  <commentList>
    <comment ref="AA204" authorId="0" shapeId="0" xr:uid="{12E39038-EBAE-4FEF-BE6A-F26C5C6F6492}">
      <text>
        <t>[Threaded comment]
Your version of Excel allows you to read this threaded comment; however, any edits to it will get removed if the file is opened in a newer version of Excel. Learn more: https://go.microsoft.com/fwlink/?linkid=870924
Comment:
    Payment term PP_IMM</t>
      </text>
    </comment>
  </commentList>
</comments>
</file>

<file path=xl/sharedStrings.xml><?xml version="1.0" encoding="utf-8"?>
<sst xmlns="http://schemas.openxmlformats.org/spreadsheetml/2006/main" count="23476" uniqueCount="3491">
  <si>
    <t>SSS Accrual</t>
  </si>
  <si>
    <t>Division</t>
  </si>
  <si>
    <t>Company Code</t>
  </si>
  <si>
    <t>Account Code</t>
  </si>
  <si>
    <t>Account Description</t>
  </si>
  <si>
    <t>Vendor Name</t>
  </si>
  <si>
    <t>Related Party</t>
  </si>
  <si>
    <t>Foreign / Domestic</t>
  </si>
  <si>
    <t>Nature (Capital/Trade)</t>
  </si>
  <si>
    <t>Invoice Number</t>
  </si>
  <si>
    <t>Invoice Date</t>
  </si>
  <si>
    <t xml:space="preserve">Currency </t>
  </si>
  <si>
    <t>Invoice Amount
INR</t>
  </si>
  <si>
    <t>MOR Rate</t>
  </si>
  <si>
    <t>Ageing</t>
  </si>
  <si>
    <t>0-30 days</t>
  </si>
  <si>
    <t>30-60 days</t>
  </si>
  <si>
    <t>60-90 days</t>
  </si>
  <si>
    <t>90-120 days</t>
  </si>
  <si>
    <t>120-180 days</t>
  </si>
  <si>
    <t>180 Days-3 year</t>
  </si>
  <si>
    <t>&gt;3 Years</t>
  </si>
  <si>
    <t>Reson for more than 180 days/debit balances/No GE entity payables</t>
  </si>
  <si>
    <t>Date of subsequent payment</t>
  </si>
  <si>
    <t>MSMED</t>
  </si>
  <si>
    <t>GE India Industrial Pvt Ltd - GEITC</t>
  </si>
  <si>
    <t>GR16</t>
  </si>
  <si>
    <t>Trade Accounts Payable-Subledge</t>
  </si>
  <si>
    <t>INR</t>
  </si>
  <si>
    <t>Ambassador Tours And Travels Llp T10566</t>
  </si>
  <si>
    <t>USD</t>
  </si>
  <si>
    <t>Fillip Innovative Solutions Private Limited</t>
  </si>
  <si>
    <t>EUR</t>
  </si>
  <si>
    <t>Chennai Metco Pvt. Ltd. S33128</t>
  </si>
  <si>
    <t>Superseva Services Pvt Ltd S24069</t>
  </si>
  <si>
    <t>PO Number</t>
  </si>
  <si>
    <t>VENDOR_NAME</t>
  </si>
  <si>
    <t>LINE_DESC</t>
  </si>
  <si>
    <t>PO_NUM</t>
  </si>
  <si>
    <t>CURRENCY_CODE</t>
  </si>
  <si>
    <t>Entered Net</t>
  </si>
  <si>
    <t>RBI Rate</t>
  </si>
  <si>
    <t>Functional Amount in INR</t>
  </si>
  <si>
    <t>Converted as per RBI Rate</t>
  </si>
  <si>
    <t>FX Impact</t>
  </si>
  <si>
    <t>TDS</t>
  </si>
  <si>
    <t>Opex/Capex</t>
  </si>
  <si>
    <t>Vendor name</t>
  </si>
  <si>
    <t>Po Num</t>
  </si>
  <si>
    <t>Line Description</t>
  </si>
  <si>
    <t>Currency</t>
  </si>
  <si>
    <t>Entered Amount</t>
  </si>
  <si>
    <t>Net Amount In INR</t>
  </si>
  <si>
    <t>Net Amount as Per RBI</t>
  </si>
  <si>
    <t>Total Accrual</t>
  </si>
  <si>
    <t>Total</t>
  </si>
  <si>
    <t>COST CENTER</t>
  </si>
  <si>
    <t>GC6839</t>
  </si>
  <si>
    <t>Opex</t>
  </si>
  <si>
    <t>Domestic</t>
  </si>
  <si>
    <t>Foreign</t>
  </si>
  <si>
    <t>M Srinivasan and Associates</t>
  </si>
  <si>
    <t>Dwija Foods Private Limited</t>
  </si>
  <si>
    <t>Pro Team Solutions Private Limited</t>
  </si>
  <si>
    <t>Supply of Cool Spring Pet Jar Cans[1 Can = 20 Ltr]</t>
  </si>
  <si>
    <t>Invoice Original Amount</t>
  </si>
  <si>
    <t>Amount as per RBI</t>
  </si>
  <si>
    <t>Amount as per RBI rate</t>
  </si>
  <si>
    <t>GC7539</t>
  </si>
  <si>
    <t>GC7699</t>
  </si>
  <si>
    <t>GC9401</t>
  </si>
  <si>
    <t>GC7399</t>
  </si>
  <si>
    <t>GC9410</t>
  </si>
  <si>
    <t>GC9402</t>
  </si>
  <si>
    <t>GC9403</t>
  </si>
  <si>
    <t>GC6529</t>
  </si>
  <si>
    <t>GC7549</t>
  </si>
  <si>
    <t>GCC14J</t>
  </si>
  <si>
    <t>GC9412</t>
  </si>
  <si>
    <t>GC9413</t>
  </si>
  <si>
    <t>GC7689</t>
  </si>
  <si>
    <t>GC9406</t>
  </si>
  <si>
    <t>GC6889</t>
  </si>
  <si>
    <t>GC9407</t>
  </si>
  <si>
    <t>GC7359</t>
  </si>
  <si>
    <t>GCC13J</t>
  </si>
  <si>
    <t>GRAS08</t>
  </si>
  <si>
    <t>GRAS11</t>
  </si>
  <si>
    <t>Other than MSMED</t>
  </si>
  <si>
    <t>Particulars</t>
  </si>
  <si>
    <t>Open PO Accruals</t>
  </si>
  <si>
    <t>ESB Accruals</t>
  </si>
  <si>
    <t>IDE</t>
  </si>
  <si>
    <t>STIR Code</t>
  </si>
  <si>
    <t>B/C/23-24/0309</t>
  </si>
  <si>
    <t>Micro</t>
  </si>
  <si>
    <t>Medium</t>
  </si>
  <si>
    <t>Small</t>
  </si>
  <si>
    <t>GC9428</t>
  </si>
  <si>
    <t>GC6999</t>
  </si>
  <si>
    <t>GC9425</t>
  </si>
  <si>
    <t>GC9426</t>
  </si>
  <si>
    <t>GC9429</t>
  </si>
  <si>
    <t>GC9436</t>
  </si>
  <si>
    <t>Charges towards AMC for NP Flex Optical Profiler Serial # NPF-10-106 Duration from  11-Sep-23 to 10-Sep-26.</t>
  </si>
  <si>
    <t>Transportation</t>
  </si>
  <si>
    <t>Description</t>
  </si>
  <si>
    <t>Amount</t>
  </si>
  <si>
    <t>Remarks</t>
  </si>
  <si>
    <t/>
  </si>
  <si>
    <t>MOR</t>
  </si>
  <si>
    <t>Due date</t>
  </si>
  <si>
    <t>Not Due</t>
  </si>
  <si>
    <t>IBS</t>
  </si>
  <si>
    <t>Micrologix Embedded Controls P Ltd T11491</t>
  </si>
  <si>
    <t>Difference</t>
  </si>
  <si>
    <t>Amount in Rs.</t>
  </si>
  <si>
    <t>Less than 1 Year</t>
  </si>
  <si>
    <t>(i) MSME</t>
  </si>
  <si>
    <t>(ii) Others</t>
  </si>
  <si>
    <t>(iii) Disputed dues - MSME</t>
  </si>
  <si>
    <t>(iv) Disputed dues - Others</t>
  </si>
  <si>
    <t>GE INDIA INDUSTRIAL PVT LTD -</t>
  </si>
  <si>
    <t>GE INDIA INDUSTRIAL PVT. LTD (</t>
  </si>
  <si>
    <t>ADN</t>
  </si>
  <si>
    <t>GLOBRE</t>
  </si>
  <si>
    <t>CORPGE</t>
  </si>
  <si>
    <t>GE</t>
  </si>
  <si>
    <t>03</t>
  </si>
  <si>
    <t>GIN3</t>
  </si>
  <si>
    <t>2098101000</t>
  </si>
  <si>
    <t>GE WOB</t>
  </si>
  <si>
    <t>A02003</t>
  </si>
  <si>
    <t>GISIND</t>
  </si>
  <si>
    <t>RESTRICTED BUYER HOL</t>
  </si>
  <si>
    <t>GEIIPL - CORPORATE DIVISION (T</t>
  </si>
  <si>
    <t>GBSCIN</t>
  </si>
  <si>
    <t>GE INDIA INDUSTRIAL PVT. LTD.-</t>
  </si>
  <si>
    <t>TLIN</t>
  </si>
  <si>
    <t>I00163</t>
  </si>
  <si>
    <t>ACCRUAL INVOICE</t>
  </si>
  <si>
    <t>AVIATION GE PARENT COMPANY</t>
  </si>
  <si>
    <t>AVIOTH</t>
  </si>
  <si>
    <t>AVIATI</t>
  </si>
  <si>
    <t>V238</t>
  </si>
  <si>
    <t>GE OOB</t>
  </si>
  <si>
    <t>F00000</t>
  </si>
  <si>
    <t>AVIATION SYSTEMS NORTH AMERICA</t>
  </si>
  <si>
    <t>VE05</t>
  </si>
  <si>
    <t>F0VE05</t>
  </si>
  <si>
    <t>CONCEPT LASER GMBH</t>
  </si>
  <si>
    <t>ADDTIV</t>
  </si>
  <si>
    <t>VA14</t>
  </si>
  <si>
    <t>CC2069</t>
  </si>
  <si>
    <t>To BUC Name</t>
  </si>
  <si>
    <t>From BUC Name</t>
  </si>
  <si>
    <t>To BUC Business/Org</t>
  </si>
  <si>
    <t>From BUC Business/Org</t>
  </si>
  <si>
    <t>To BUC Segment</t>
  </si>
  <si>
    <t>From BUC Segment</t>
  </si>
  <si>
    <t>To BUC Reporting Code</t>
  </si>
  <si>
    <t>From BUC Reporting Code</t>
  </si>
  <si>
    <t>Reporting BUC Mgt Entity Code</t>
  </si>
  <si>
    <t>Reporting BUC Reporting Code</t>
  </si>
  <si>
    <t>Reporting Month (MM)</t>
  </si>
  <si>
    <t>Reporting Year (YYYY)</t>
  </si>
  <si>
    <t>From BUC Coco</t>
  </si>
  <si>
    <t>To BUC Coco</t>
  </si>
  <si>
    <t>Reporting Company Code</t>
  </si>
  <si>
    <t>Invoice Amount-Invoice Currency</t>
  </si>
  <si>
    <t>Invoice Currency</t>
  </si>
  <si>
    <t>RASR Account</t>
  </si>
  <si>
    <t>Reporting Level</t>
  </si>
  <si>
    <t>Invoice Amount - USD@GAP</t>
  </si>
  <si>
    <t>To BUC</t>
  </si>
  <si>
    <t>From BUC</t>
  </si>
  <si>
    <t>Invoice Status</t>
  </si>
  <si>
    <t>Transaction Type</t>
  </si>
  <si>
    <t>IBS DT accruals</t>
  </si>
  <si>
    <t>Subsequent payment Doc #</t>
  </si>
  <si>
    <t>Due to micro and small enterprises (refer note 2.47)</t>
  </si>
  <si>
    <t>Others creditors</t>
  </si>
  <si>
    <t>- inter division</t>
  </si>
  <si>
    <t>difference</t>
  </si>
  <si>
    <t>PO Description</t>
  </si>
  <si>
    <t>Scope</t>
  </si>
  <si>
    <t>Work Done</t>
  </si>
  <si>
    <t>&lt; Refer tab Balance Confirmations &gt;</t>
  </si>
  <si>
    <t>&lt; Refer tab Invoice wise &gt;</t>
  </si>
  <si>
    <t>6. ET has verified the reinstatement of foreign debtors and verified the exchange rate taken for reinstatement from RBI website.</t>
  </si>
  <si>
    <t>&lt; Refer tab forex rate &gt;</t>
  </si>
  <si>
    <t>Observation</t>
  </si>
  <si>
    <t xml:space="preserve">Trade payables outstanding for more than 3 years for Related party and other than related party which needs a disclosure as per Ind AS 24 Related party dislosure and If there is any disputes with party that also has to be reported as per Schedule 3 . </t>
  </si>
  <si>
    <t>Conclusion</t>
  </si>
  <si>
    <t>Satisfactory</t>
  </si>
  <si>
    <t>8. ET has recalculate the Trade payables ageing .</t>
  </si>
  <si>
    <t>7. ET has verified the disclosue of trade payables ageing  as per the requirements of Schedule -3 (as amended).</t>
  </si>
  <si>
    <t>Work done</t>
  </si>
  <si>
    <t>ET has obtained the Trade payable listing from the client.</t>
  </si>
  <si>
    <t>ET has reperformed the ageing calculation.</t>
  </si>
  <si>
    <t>Summary of TP listing</t>
  </si>
  <si>
    <t>As per working</t>
  </si>
  <si>
    <t>ET Remarks</t>
  </si>
  <si>
    <t>Purpose</t>
  </si>
  <si>
    <t>DHS Testing</t>
  </si>
  <si>
    <t>Balance as per schedule</t>
  </si>
  <si>
    <t>More than 3 years</t>
  </si>
  <si>
    <t>Reconciliation with Financial</t>
  </si>
  <si>
    <t>To check the RBI Bank rate used in the MSME Interst calculation.</t>
  </si>
  <si>
    <t>Financial Years/Particulars</t>
  </si>
  <si>
    <t>Name of Supplier</t>
  </si>
  <si>
    <t>Enterprise Category (Micro/Small)</t>
  </si>
  <si>
    <t>PAN of Supplier</t>
  </si>
  <si>
    <t>Invoice No.</t>
  </si>
  <si>
    <t>Amount Due (in Rs.)</t>
  </si>
  <si>
    <t>Date since when amount is due</t>
  </si>
  <si>
    <t>Reasons for delay in Payment</t>
  </si>
  <si>
    <t>No. of Months delayed</t>
  </si>
  <si>
    <t xml:space="preserve">Amount of Interest </t>
  </si>
  <si>
    <t>Paid Date</t>
  </si>
  <si>
    <t>AABCC5678E</t>
  </si>
  <si>
    <t>AAECF5329C</t>
  </si>
  <si>
    <t>ABRFA7400Q</t>
  </si>
  <si>
    <t>AAHCD6098H</t>
  </si>
  <si>
    <t>Bank Rate</t>
  </si>
  <si>
    <t>3 times Bank Rate</t>
  </si>
  <si>
    <t>Monthly Rate</t>
  </si>
  <si>
    <t>Compounding rate</t>
  </si>
  <si>
    <t>Understanding</t>
  </si>
  <si>
    <t>STIRIN0113000036</t>
  </si>
  <si>
    <t>As per financials</t>
  </si>
  <si>
    <t>As per schedule</t>
  </si>
  <si>
    <t>MSMED Interest exp CY</t>
  </si>
  <si>
    <r>
      <t xml:space="preserve">Completeness: </t>
    </r>
    <r>
      <rPr>
        <sz val="10"/>
        <color theme="1"/>
        <rFont val="Calibri"/>
        <family val="2"/>
      </rPr>
      <t>Completeness of IPE was ensured by tallying the balance of the schedule to the balance as per the financials.</t>
    </r>
  </si>
  <si>
    <r>
      <t xml:space="preserve">Accuracy:  </t>
    </r>
    <r>
      <rPr>
        <sz val="10"/>
        <color theme="1"/>
        <rFont val="Calibri"/>
        <family val="2"/>
      </rPr>
      <t>Accuracy of the IPE was ensured by Direct testing             &lt;&lt;Refer Audit steps below&gt;&gt;</t>
    </r>
  </si>
  <si>
    <t>5. ET has obtained the Party wise list of the trade payables and reconcilied the balance with total trade payables.</t>
  </si>
  <si>
    <t>Unique</t>
  </si>
  <si>
    <t>FX_Diff</t>
  </si>
  <si>
    <t>Invoice Id</t>
  </si>
  <si>
    <t>Supplier#</t>
  </si>
  <si>
    <t>DHL EXPRESS INDIA PRIVATE LIMITED.</t>
  </si>
  <si>
    <t>Non-MSME</t>
  </si>
  <si>
    <t>A37064</t>
  </si>
  <si>
    <t>A37680</t>
  </si>
  <si>
    <t>Desocon Technologies Private Limited A43758</t>
  </si>
  <si>
    <t>QUEST GLOBAL ENGINEERING SERVICES PRIVATE LIMITED A36314</t>
  </si>
  <si>
    <t>A36314</t>
  </si>
  <si>
    <t>PUNJAB OXYGEN PRIVATE LIMITED A38329</t>
  </si>
  <si>
    <t>A38329</t>
  </si>
  <si>
    <t>Superseva Global Services Private Limited A38849</t>
  </si>
  <si>
    <t>A38849</t>
  </si>
  <si>
    <t>GENPACT INDIA PRIVATE LIMITED A37168</t>
  </si>
  <si>
    <t>A37168</t>
  </si>
  <si>
    <t>Nippon Express (India) Private Limited A37078</t>
  </si>
  <si>
    <t>A37078</t>
  </si>
  <si>
    <t>Element14 India Private Limited A36095</t>
  </si>
  <si>
    <t>A36095</t>
  </si>
  <si>
    <t>Docs awaited</t>
  </si>
  <si>
    <t>TATA COMMUNICATIONS LTD</t>
  </si>
  <si>
    <t>Tata Consultancy Services Limited A11987</t>
  </si>
  <si>
    <t>A11987</t>
  </si>
  <si>
    <t>Bharti Airtel Limited A38979</t>
  </si>
  <si>
    <t>G4S SECURE SOLUTIONS (INDIA) PVT LTD A37065</t>
  </si>
  <si>
    <t>A37065</t>
  </si>
  <si>
    <t>CISCO SYSTEMS CAPITAL INDIA PRIVATE LIMITED A37210</t>
  </si>
  <si>
    <t>CAPGEMINI TECHNOLOGY SERVICES INDIA LIMITED A16348</t>
  </si>
  <si>
    <t>A16348</t>
  </si>
  <si>
    <t>BLUE DART EXPRESS LIMITED A35832</t>
  </si>
  <si>
    <t>MOUSER ELECTRONICS INC. A02649</t>
  </si>
  <si>
    <t>Payment on Hold as BOE not reflecting on IDPMS</t>
  </si>
  <si>
    <t>RECALL INDIA INFORMATION MANAGEMENT PVT LTD A35622</t>
  </si>
  <si>
    <t>Saahas Waste Management Private Ltd A37942</t>
  </si>
  <si>
    <t>A35918</t>
  </si>
  <si>
    <t>Innmar Tourism and Hotels Private Limited A37416</t>
  </si>
  <si>
    <t>A37416</t>
  </si>
  <si>
    <t>MV Engineering A37610</t>
  </si>
  <si>
    <t>LN MEP Contractors A37547</t>
  </si>
  <si>
    <t>A37547</t>
  </si>
  <si>
    <t>Neudesic Technologies Private Limited A38249</t>
  </si>
  <si>
    <t>A38249</t>
  </si>
  <si>
    <t>Sri Mahalakshmi Enterprises A38098</t>
  </si>
  <si>
    <t>TATA TECHNOLOGIES LIMITED A38494</t>
  </si>
  <si>
    <t>Praxair India Private Limited A35841</t>
  </si>
  <si>
    <t>SR TECHTRONICS A39006</t>
  </si>
  <si>
    <t>A39006</t>
  </si>
  <si>
    <t>STT Global Data Centers India Private Limited A39060</t>
  </si>
  <si>
    <t>A39060</t>
  </si>
  <si>
    <t>Teamlease Digital Pvt Ltd A38341</t>
  </si>
  <si>
    <t>A38341</t>
  </si>
  <si>
    <t>Mountain Trail Foods Pvt LTD A37576</t>
  </si>
  <si>
    <t>CONVERGINT INDIA PRIVATE LIMITED A36904</t>
  </si>
  <si>
    <t>Hewlett Packard Enterprise India Private Limited A38981</t>
  </si>
  <si>
    <t>GE AVIATION CZECH S.R.O. A27950</t>
  </si>
  <si>
    <t>?</t>
  </si>
  <si>
    <t>SKS ASSOCIATES A36629</t>
  </si>
  <si>
    <t>Amplus Kn Solar Private Limited A37782</t>
  </si>
  <si>
    <t>Infiniti Power Private Limited A37094</t>
  </si>
  <si>
    <t>A37094</t>
  </si>
  <si>
    <t>Stulz-Chspl India Pvt ltd A38989</t>
  </si>
  <si>
    <t>Ambika Water Supply A38198</t>
  </si>
  <si>
    <t>FEDEX EXPRESS TRANSPORTATION AND SUPPLY CHAIN SERVICES INDIA PVT LTD A37212</t>
  </si>
  <si>
    <t>Wissen Infotech Pvt Ltd A38031</t>
  </si>
  <si>
    <t>A38031</t>
  </si>
  <si>
    <t>Updater Services Limited A38982</t>
  </si>
  <si>
    <t>Reddy Gifts And Services A38011</t>
  </si>
  <si>
    <t>IDS IMAGING DEVELOPMENT SYSTEMS GMBH</t>
  </si>
  <si>
    <t>Pending for BOE Amendment</t>
  </si>
  <si>
    <t>TECH MAHINDRA LIMITED A02937</t>
  </si>
  <si>
    <t>ERNST  YOUNG LLP</t>
  </si>
  <si>
    <t>W W GRAINGER INC A14110</t>
  </si>
  <si>
    <t>A14110</t>
  </si>
  <si>
    <t>Mrk Water Supply A37976</t>
  </si>
  <si>
    <t>Vm Crane Service A37648</t>
  </si>
  <si>
    <t>Tuv Sud South Asia Private Limited A37599</t>
  </si>
  <si>
    <t>Lambsrock Consulting India Private Limited A38936</t>
  </si>
  <si>
    <t>Prasad Enviro Labs Private Limited A38086</t>
  </si>
  <si>
    <t>BAKER HUGHES DIGITAL SOLUTIONS GMBH N63671</t>
  </si>
  <si>
    <t>Jones Lang Lasalle Property Consultants (India) Private Limited A37383</t>
  </si>
  <si>
    <t>A37383</t>
  </si>
  <si>
    <t>Thermo Fisher Scientific India Pvt Ltd A39070</t>
  </si>
  <si>
    <t>CHUBB SYSTEMS PRIVATE LIMITED A38431</t>
  </si>
  <si>
    <t>ABB INDIA LIMITED A37150</t>
  </si>
  <si>
    <t>V.R.Associates A38920</t>
  </si>
  <si>
    <t>A38920</t>
  </si>
  <si>
    <t>RAM SCIENTIFIC WORKS</t>
  </si>
  <si>
    <t>VELOCIS SYSTEMS PVT. LTD A36061</t>
  </si>
  <si>
    <t>MOUSER ELECTRONICS, INC. A02649</t>
  </si>
  <si>
    <t>Ramesh Sign Graphics A37581</t>
  </si>
  <si>
    <t>A37581</t>
  </si>
  <si>
    <t>S.S. Manpower Services Pvt LTD A37638</t>
  </si>
  <si>
    <t>Growell Precisions A38999</t>
  </si>
  <si>
    <t>A38999</t>
  </si>
  <si>
    <t>BK INFRASYS PRIVATE LIMITED A39017</t>
  </si>
  <si>
    <t>A39017</t>
  </si>
  <si>
    <t>Netsign Inc A37871</t>
  </si>
  <si>
    <t>A37871</t>
  </si>
  <si>
    <t>Vinolya Services Pvt Ltd. A38997</t>
  </si>
  <si>
    <t>Swamy Agencies A38253</t>
  </si>
  <si>
    <t>SLN Enterprises A37598</t>
  </si>
  <si>
    <t>A37598</t>
  </si>
  <si>
    <t>Juice Junction A38216</t>
  </si>
  <si>
    <t>Chemix Specialty Gases and Equipment A37836</t>
  </si>
  <si>
    <t>Bethur Unique Engineering LLP A38791</t>
  </si>
  <si>
    <t>A38791</t>
  </si>
  <si>
    <t>Adarsh Solutions Private Limited A37489</t>
  </si>
  <si>
    <t>Karni Tech Solutions Private Limited A37741</t>
  </si>
  <si>
    <t>Bharathi Engineering A37664</t>
  </si>
  <si>
    <t>A37664</t>
  </si>
  <si>
    <t>APARAJITHA CORPORATE SERVICES PRIVATE LIMITED A36378</t>
  </si>
  <si>
    <t>TekIP Knowledge Consulting Pvt. Ltd A38090</t>
  </si>
  <si>
    <t>Dwija Foods Private Limited A38747</t>
  </si>
  <si>
    <t>A38747</t>
  </si>
  <si>
    <t>S S Caterers A37762</t>
  </si>
  <si>
    <t>Pragathi Landscapers A38064</t>
  </si>
  <si>
    <t>R. K. Enterprises A37550</t>
  </si>
  <si>
    <t>M.J.S Enterprises A37859</t>
  </si>
  <si>
    <t>A37859</t>
  </si>
  <si>
    <t>Ambassador Tours And Travels Llp A37868</t>
  </si>
  <si>
    <t>A37868</t>
  </si>
  <si>
    <t>Pro Team Solutions Private Limited A37469</t>
  </si>
  <si>
    <t>PCI Pest Control Pvt Ltd A37760</t>
  </si>
  <si>
    <t>A37760</t>
  </si>
  <si>
    <t>Eta Engineers Bangalore Private Limited A37548</t>
  </si>
  <si>
    <t>A37548</t>
  </si>
  <si>
    <t>Happy Visitors eSolutions Pvt Ltd A37707</t>
  </si>
  <si>
    <t>Anjanadri Water Supply A38222</t>
  </si>
  <si>
    <t>Fillip Innovative Solutions Private Limited A38508</t>
  </si>
  <si>
    <t>Perfect Point A38190</t>
  </si>
  <si>
    <t>A38190</t>
  </si>
  <si>
    <t>KASETTY TECH SOLUTIONS LLP A37575</t>
  </si>
  <si>
    <t>Cool India A39008</t>
  </si>
  <si>
    <t>WERNER FINLEY PVT LTD A35971</t>
  </si>
  <si>
    <t>Benir E-Store Solutions Private Limited A37367</t>
  </si>
  <si>
    <t>Equipment Fabricators A37538</t>
  </si>
  <si>
    <t>A37538</t>
  </si>
  <si>
    <t>BNB Security and Automation Solutions (P) Ltd A37563</t>
  </si>
  <si>
    <t>A37563</t>
  </si>
  <si>
    <t>Freezing Point A38168</t>
  </si>
  <si>
    <t>A38168</t>
  </si>
  <si>
    <t>Aaliaado A37863</t>
  </si>
  <si>
    <t>Bruker India Scientific Private Limited A38180</t>
  </si>
  <si>
    <t>Aaveg Management Services Private Limited A38394</t>
  </si>
  <si>
    <t>PC Process Pvt Ltd A37404</t>
  </si>
  <si>
    <t>Shobha Electricals A37602</t>
  </si>
  <si>
    <t>A37602</t>
  </si>
  <si>
    <t>Labsupplies India Pvt Ltd A38991</t>
  </si>
  <si>
    <t>A38991</t>
  </si>
  <si>
    <t>Karnataka Kleening Korporation A38055</t>
  </si>
  <si>
    <t>A38055</t>
  </si>
  <si>
    <t>Reltec Calibration Private Limited A38110</t>
  </si>
  <si>
    <t>Techsol Engineers A37549</t>
  </si>
  <si>
    <t>A37549</t>
  </si>
  <si>
    <t>A38538</t>
  </si>
  <si>
    <t>Ritand Associates A37920</t>
  </si>
  <si>
    <t>Subhaash Electrical Enterprises A37682</t>
  </si>
  <si>
    <t>A37682</t>
  </si>
  <si>
    <t>COOL SPRING BEVERAGES PRIVATE LTD A36207</t>
  </si>
  <si>
    <t>Medifit Consultant Pvt LTD A38034</t>
  </si>
  <si>
    <t>Sri Lakshmi Venkateshwara Prasanna A38498</t>
  </si>
  <si>
    <t>MSA Global Technology and Engineering Private Limited A38946</t>
  </si>
  <si>
    <t>Cocoon Consulting A37857</t>
  </si>
  <si>
    <t>V.S.P Enterprises A39010</t>
  </si>
  <si>
    <t>A37461</t>
  </si>
  <si>
    <t>Shashi Associates A36900</t>
  </si>
  <si>
    <t>A36900</t>
  </si>
  <si>
    <t>Alpha Lab Solutions A38403</t>
  </si>
  <si>
    <t>A38403</t>
  </si>
  <si>
    <t>Global Mineral India A38252</t>
  </si>
  <si>
    <t>Well Ergon A37792</t>
  </si>
  <si>
    <t>Corp Attire A37493</t>
  </si>
  <si>
    <t>A37493</t>
  </si>
  <si>
    <t>R V N Babu Associate Water Suppliers A38921</t>
  </si>
  <si>
    <t>RCS Tech LLP A37688</t>
  </si>
  <si>
    <t>ELIOR INDIA FOOD SERVICES LLP A39064</t>
  </si>
  <si>
    <t>Avr Electronics Private Limited A37673</t>
  </si>
  <si>
    <t>Nyletech Solutions Private Limited A38590</t>
  </si>
  <si>
    <t>Halli Mane A39083</t>
  </si>
  <si>
    <t>A39083</t>
  </si>
  <si>
    <t>Sleep On Coir Products A37903</t>
  </si>
  <si>
    <t>Accent Inc A38133</t>
  </si>
  <si>
    <t>Central Data Systems Private Limited A38818</t>
  </si>
  <si>
    <t>Comsol Multiphysics Pvt. Ltd A37958</t>
  </si>
  <si>
    <t>A37958</t>
  </si>
  <si>
    <t>Apollo Power systems PVT LTD A37544</t>
  </si>
  <si>
    <t>A37544</t>
  </si>
  <si>
    <t>BCP Associates LLP A37518</t>
  </si>
  <si>
    <t>Amazing Blooms A38045</t>
  </si>
  <si>
    <t>CHANDRODAYA ELECTRICALS A38327</t>
  </si>
  <si>
    <t>Nxg Food Safety Works India Private Limited A37869</t>
  </si>
  <si>
    <t>Orgtree A38740</t>
  </si>
  <si>
    <t>A38740</t>
  </si>
  <si>
    <t>60- 90 days</t>
  </si>
  <si>
    <t>90-180 days</t>
  </si>
  <si>
    <t>180- 365 days</t>
  </si>
  <si>
    <t>&gt; 365 days</t>
  </si>
  <si>
    <t>A V Engineering Works A37650</t>
  </si>
  <si>
    <t>Charges towards providing Health Safety &amp; Environment (HSE) support services in EHS Team for the period from Nov 2024 to Oct 2025 (No of Depute 1).</t>
  </si>
  <si>
    <t>Altair Engineering India Pvt, LTD A37670</t>
  </si>
  <si>
    <t>A37670</t>
  </si>
  <si>
    <t>Harshini Industries A39087</t>
  </si>
  <si>
    <t>Madhumeha Healthcare A37431</t>
  </si>
  <si>
    <t>Maini Materials Movement Pvt Ltd. A35829</t>
  </si>
  <si>
    <t>Medifit Consultant Pvt, LTD A38034</t>
  </si>
  <si>
    <t>Mobiveil Technologies India Private Limited A38750</t>
  </si>
  <si>
    <t>Mooshak Marketing A37795</t>
  </si>
  <si>
    <t>Oxford Instruments India Private Limited A38238</t>
  </si>
  <si>
    <t>Charges for Providing EHS support services for the period from April 2024 to March 2025. The T&amp;Cs of this PO shall be governed by our contract agreement dt. 01.04.14. Amended from time to time (No. of deputy 2 Nos). Details as per annexure.</t>
  </si>
  <si>
    <t>Rajkavi Enterprises A38248</t>
  </si>
  <si>
    <t>RENTOKIL INITIAL HYGIENE INDIA PRIVATE LIMITED A36764</t>
  </si>
  <si>
    <t>Open PO towards Supply of Buffet food for Breakfast North Indian Meal &amp; Non Veg Meal at JFWTC. Details as per Annexure. Billing shall be done at actuals.</t>
  </si>
  <si>
    <t>S.S. Manpower Services Pvt, LTD A37638</t>
  </si>
  <si>
    <t>SKYTECH INFINITE PLATFORM PVT.LTD</t>
  </si>
  <si>
    <t>Smiths Detection Systems Private Limited A38244</t>
  </si>
  <si>
    <t>Storywallahs A38660</t>
  </si>
  <si>
    <t>Charges for IP Analytics Services. Rs.1700/- Per Hour</t>
  </si>
  <si>
    <t>World Of Opportunities For Women LLP A38514</t>
  </si>
  <si>
    <t>Open PO for Solar Power Procurement for the period March 2025 to Feb 2026 at JFWTC Campus Bangalore. Billing to be done at actuals. [Tarriff Details INR 5.39/kwh].</t>
  </si>
  <si>
    <t>BELCAN INDIA PRIVATE LIMITED 351698</t>
  </si>
  <si>
    <t>Bengaluru Marriott Hotel Whitefield A37515</t>
  </si>
  <si>
    <t>A37515</t>
  </si>
  <si>
    <t>Bescom Ltd A37440</t>
  </si>
  <si>
    <t>Charges towards Airtel internet circuit with 2Gbps from Jan'25 to Dec'25 - Ckt Id - 9501865.</t>
  </si>
  <si>
    <t>Charges towards Airtel landline for the period 1-Jan-2025 to 31-Dec-2025 and Payment done at actuals.</t>
  </si>
  <si>
    <t>Bhoruka Specialty Gases Private Limited A38716</t>
  </si>
  <si>
    <t>A38716</t>
  </si>
  <si>
    <t>Currie and Brown (India) Pvt Ltd. A38250</t>
  </si>
  <si>
    <t>A38250</t>
  </si>
  <si>
    <t>Desai Brothers Ltd A37483</t>
  </si>
  <si>
    <t>DORMAKABA INDIA PRIVATE LIMITED A36598</t>
  </si>
  <si>
    <t>DTDC Express Limited A37807</t>
  </si>
  <si>
    <t>GE OIL and GAS INDIA PRIVATE LIMITED A37115</t>
  </si>
  <si>
    <t>Hexagon Capability Center India Pvt. Ltd A38192</t>
  </si>
  <si>
    <t>Charges towards Infor Global Solutions EAM Enterprise Edition Maintenance  MAN  GEGEN0006444  Type  Maintenance - Period 1st Feb 2025 to 31st Jan 2026 – Details as per annexure</t>
  </si>
  <si>
    <t>INGERSOLL RAND INDIA LTD</t>
  </si>
  <si>
    <t>Innography Inc A37535</t>
  </si>
  <si>
    <t>Innovative Retail Concepts Private Limited A39096</t>
  </si>
  <si>
    <t>IRON MOUNTAIN INDIA PRIVATE LIMITED A36137</t>
  </si>
  <si>
    <t>Charges towards storage and retrieval of media tape from Jan to Dec 2025</t>
  </si>
  <si>
    <t>Lakshmikumaran and Sridharan A38980</t>
  </si>
  <si>
    <t>Laxmi Enterprises A39035</t>
  </si>
  <si>
    <t>Maridi Bio Industries Private Limited A37801</t>
  </si>
  <si>
    <t>A37801</t>
  </si>
  <si>
    <t>Meiko Clean Solutions (India) Private Limited A37744</t>
  </si>
  <si>
    <t>Persolkelly India Private Limited</t>
  </si>
  <si>
    <t>Powerica Ltd A39041</t>
  </si>
  <si>
    <t>R Chandra Sekhar Eswaradas A37883</t>
  </si>
  <si>
    <t>S.G.T Water Supply</t>
  </si>
  <si>
    <t>Sai Chakra Hotels Private, Limited A37582</t>
  </si>
  <si>
    <t>Sunil Keshu A38910</t>
  </si>
  <si>
    <t>Tamara Leisure Experiences Private Limited A38568</t>
  </si>
  <si>
    <t>Engineering Service  Business  GE Aerospace  Skill Set  Offsite Python Developer (10+ Experience)  No.of resources 1  Section ADT  GE Contact Vijay Sethuraman  Duration  01-Jan-2025 to 31-Dec-2025</t>
  </si>
  <si>
    <t>The Zuri Whitefield Bangalore A38985</t>
  </si>
  <si>
    <t>A38985</t>
  </si>
  <si>
    <t>TRANE TECHNOLOGIES INDIA PVT LTD A36375</t>
  </si>
  <si>
    <t>A36375</t>
  </si>
  <si>
    <t>Vision Systems and Solutions A38076</t>
  </si>
  <si>
    <t>Non-Comprehensive AMC for HRX machine (4 Nos) for the period Jan-25 to Dec-25 at JFWTC.</t>
  </si>
  <si>
    <t>Engineering Services  Business GE Aerospace  Skill Set Offsite Data Engineer (Experience - `17 + Years )    No. of resources 1 Duration  17-Feb-2025 to 28-Feb-2026</t>
  </si>
  <si>
    <t>Wonder Wash Pvt Ltd A37913</t>
  </si>
  <si>
    <t>XEROX INDIA LIMITED A37062</t>
  </si>
  <si>
    <t>Invoice#</t>
  </si>
  <si>
    <t>Invoice accounted date</t>
  </si>
  <si>
    <t>Due Date</t>
  </si>
  <si>
    <t>CORP ATTIRE A37493</t>
  </si>
  <si>
    <t>ARKANCE IN PRIVATE LIMITED A37642</t>
  </si>
  <si>
    <t>A37642</t>
  </si>
  <si>
    <t>G K ENTERPRISES A38969</t>
  </si>
  <si>
    <t>A38969</t>
  </si>
  <si>
    <t>SHOBHA ELECTRICALS A37602</t>
  </si>
  <si>
    <t>INDERJEET INTERNATIONAL A39004</t>
  </si>
  <si>
    <t>A39004</t>
  </si>
  <si>
    <t>ETA ENGINEERS BANGALORE PRIVATE LIMITED A37548</t>
  </si>
  <si>
    <t>PERFECT POINT A38190</t>
  </si>
  <si>
    <t>ATLAS DISTRIBUTORS PRIVATE LIMITED A38538</t>
  </si>
  <si>
    <t>SK. DISTRIBUTORS</t>
  </si>
  <si>
    <t>RAMESH SIGN GRAPHICS A37581</t>
  </si>
  <si>
    <t>BHARATHI ENGINEERING A37664</t>
  </si>
  <si>
    <t>SUBHAASH ELECTRICAL ENTERPRISES A37682</t>
  </si>
  <si>
    <t>D SQUARE ELECTROPLATING MACHINES PRIVATE LIMITED A38682</t>
  </si>
  <si>
    <t>A38682</t>
  </si>
  <si>
    <t>BETHUR UNIQUE ENGINEERING LLP A38791</t>
  </si>
  <si>
    <t>Freight charges</t>
  </si>
  <si>
    <t>MAKENICA PRIVATE LIMITED A38918</t>
  </si>
  <si>
    <t>A38918</t>
  </si>
  <si>
    <t>SARVAM SAFETY EQUIPMENT PVT LTD A37461</t>
  </si>
  <si>
    <t>ALPHA LAB SOLUTIONS A38403</t>
  </si>
  <si>
    <t>GCC07J</t>
  </si>
  <si>
    <t>LABSUPPLIES INDIA PVT LTD A38991</t>
  </si>
  <si>
    <t>GROWELL PRECISIONS A38999</t>
  </si>
  <si>
    <t>EQUIPMENT FABRICATORS A37538</t>
  </si>
  <si>
    <t>Open PO towards providing Employee Anniversary gift for the year 2025 (500Gms Cake with a plant &amp; card with Delivery – INR 1350 Plus Taxes)"</t>
  </si>
  <si>
    <t>BNB SECURITY AND AUTOMATION SOLUTIONS (P) LTD A37563</t>
  </si>
  <si>
    <t>M.J.S ENTERPRISES A37859</t>
  </si>
  <si>
    <t>SLN ENTERPRISES A37598</t>
  </si>
  <si>
    <t>AMBASSADOR TOURS AND TRAVELS LLP A37868</t>
  </si>
  <si>
    <t>DWIJA FOODS PRIVATE LIMITED A38747</t>
  </si>
  <si>
    <t>INFINITI POWER PRIVATE LIMITED A37094</t>
  </si>
  <si>
    <t>ELEMENT14 INDIA PRIVATE LIMITED A36095</t>
  </si>
  <si>
    <t>BHORUKA SPECIALTY GASES PRIVATE LIMITED A38716</t>
  </si>
  <si>
    <t>BANGALORE FLUID SYSTEM COMPONENTS PRIVATE LIMITED A37680</t>
  </si>
  <si>
    <t>LN MEP CONTRACTORS A37547</t>
  </si>
  <si>
    <t>CURRIE AND BROWN (INDIA) PVT LTD. A38250</t>
  </si>
  <si>
    <t>JONES LANG LASALLE PROPERTY CONSULTANTS (INDIA) PRIVATE LIMITED A37383</t>
  </si>
  <si>
    <t>THE ZURI WHITEFIELD BANGALORE A38985</t>
  </si>
  <si>
    <t>INNMAR TOURISM AND HOTELS PRIVATE LIMITED A37416</t>
  </si>
  <si>
    <t>NIPPON EXPRESS (INDIA) PRIVATE LIMITED A37078</t>
  </si>
  <si>
    <t>Adjusted against advance</t>
  </si>
  <si>
    <t>BENGALURU MARRIOTT HOTEL WHITEFIELD A37515</t>
  </si>
  <si>
    <t>BHARTI AIRTEL LIMITED A38979</t>
  </si>
  <si>
    <t>TATA CONSULTANCY SERVICES LIMITED A11987</t>
  </si>
  <si>
    <t>L AND T TECHNOLOGY SERVICES LIMITED</t>
  </si>
  <si>
    <t>NEUDESIC TECHNOLOGIES PRIVATE LIMITED A38249</t>
  </si>
  <si>
    <t>GC9646</t>
  </si>
  <si>
    <t>ESB Accruals for the FY 2024-25</t>
  </si>
  <si>
    <t>1CORPA</t>
  </si>
  <si>
    <t>AVHDQ1</t>
  </si>
  <si>
    <t>1AVPAT</t>
  </si>
  <si>
    <t>FUND RECEIPT</t>
  </si>
  <si>
    <t>OCL</t>
  </si>
  <si>
    <t>GBSLEG</t>
  </si>
  <si>
    <t>CC2090</t>
  </si>
  <si>
    <t>Purpose of this workpaper to summarize trade payable balance and bifurcate the TP balances into MSME and Non MSME.</t>
  </si>
  <si>
    <t>Balance as per SL report (AP Liability)</t>
  </si>
  <si>
    <t>To verify the correctness of diclosure of Trade payables ageing as per Schedule III</t>
  </si>
  <si>
    <r>
      <rPr>
        <b/>
        <sz val="10"/>
        <rFont val="Calibri"/>
        <family val="2"/>
      </rPr>
      <t>Purpose</t>
    </r>
    <r>
      <rPr>
        <sz val="10"/>
        <rFont val="Calibri"/>
        <family val="2"/>
      </rPr>
      <t xml:space="preserve"> </t>
    </r>
  </si>
  <si>
    <r>
      <t xml:space="preserve">IPE: </t>
    </r>
    <r>
      <rPr>
        <sz val="10"/>
        <color theme="1"/>
        <rFont val="Calibri"/>
        <family val="2"/>
      </rPr>
      <t>Listing</t>
    </r>
  </si>
  <si>
    <t>AP Liability Schedule - MSME</t>
  </si>
  <si>
    <t>AP Liability Schedule - Non MSME</t>
  </si>
  <si>
    <t>PO Accrual Schedule - Non MSME</t>
  </si>
  <si>
    <t>PO Accrual Schedule - MSME</t>
  </si>
  <si>
    <t>SSS Accrual Schedule - Non MSME</t>
  </si>
  <si>
    <t>SSS Accrual Schedule - MSME</t>
  </si>
  <si>
    <t>Exchange Rate</t>
  </si>
  <si>
    <t>Amount in INR</t>
  </si>
  <si>
    <t>No. of Days</t>
  </si>
  <si>
    <t>Ageing Bracket</t>
  </si>
  <si>
    <t>Subsequently Paid</t>
  </si>
  <si>
    <t>IBS - Transactions with GE Entities and inter division transactions</t>
  </si>
  <si>
    <t>2. ET has obtained the balance confirmations for the sample vendors.</t>
  </si>
  <si>
    <t>Subsequently Paid %</t>
  </si>
  <si>
    <t>Subsequently Status</t>
  </si>
  <si>
    <t>Nature</t>
  </si>
  <si>
    <t xml:space="preserve">PO Payment Term </t>
  </si>
  <si>
    <t>2024-25</t>
  </si>
  <si>
    <t>Missed to change PO payment term to 45 days</t>
  </si>
  <si>
    <t>AAECS9932N</t>
  </si>
  <si>
    <t>Delay in PO amendment</t>
  </si>
  <si>
    <t>Abhistron Packaging And Allied Products Private Limited T11292</t>
  </si>
  <si>
    <t>AAFCA4826Q</t>
  </si>
  <si>
    <t>TI/23-24/1078</t>
  </si>
  <si>
    <t>Jain P S and Associates</t>
  </si>
  <si>
    <t>AANFJ3072G</t>
  </si>
  <si>
    <t>169/24-25</t>
  </si>
  <si>
    <t>Technical issue not picked up for payment</t>
  </si>
  <si>
    <t>B/C/24-25/0011</t>
  </si>
  <si>
    <t>Due to weekend 1st &amp; 2nd Jun batch payment  didn't happen</t>
  </si>
  <si>
    <t>FISPL/24-25/0002</t>
  </si>
  <si>
    <t>FISPL/24-25/0001</t>
  </si>
  <si>
    <t>SG/2425/1378</t>
  </si>
  <si>
    <t>Payment voided &amp; reissued as payment method was selected as Clearing while processing invoice</t>
  </si>
  <si>
    <t>AADCM9448G</t>
  </si>
  <si>
    <t>24-25/62</t>
  </si>
  <si>
    <t>Material received by User directly through courier</t>
  </si>
  <si>
    <t>Transasia Bio Medicals limited A39065</t>
  </si>
  <si>
    <t>HIS2425V-9236</t>
  </si>
  <si>
    <t>Aggressive payment term</t>
  </si>
  <si>
    <t>Sastha Scientific Agencies A37907</t>
  </si>
  <si>
    <t>CA2410455</t>
  </si>
  <si>
    <t>Delay in Submission</t>
  </si>
  <si>
    <t>GCE India Pvt Ltd A37712</t>
  </si>
  <si>
    <t>MSA/TI/24-25/112</t>
  </si>
  <si>
    <t>MG Automation Technologies A39090</t>
  </si>
  <si>
    <t>INV-24250377</t>
  </si>
  <si>
    <t>INV-24250430</t>
  </si>
  <si>
    <t>INV-24250418</t>
  </si>
  <si>
    <t>Nano Generators (India) Private Limited A38944</t>
  </si>
  <si>
    <t>Mark Techpro And Consultants Private Ltd A38241</t>
  </si>
  <si>
    <t>Tentacle Aerologistix Pvt Ltd A38199</t>
  </si>
  <si>
    <t>TAPL24252173</t>
  </si>
  <si>
    <t>Britton Innotech A38757</t>
  </si>
  <si>
    <t>BI2024-25018</t>
  </si>
  <si>
    <t>MSME Interest Calculation</t>
  </si>
  <si>
    <t>April'24 to Sept'24</t>
  </si>
  <si>
    <t>Oct'24 to Mar'25</t>
  </si>
  <si>
    <t>&lt;&lt;Refer Screenshots&gt;&gt;</t>
  </si>
  <si>
    <t>Summary</t>
  </si>
  <si>
    <t>Payable Amount</t>
  </si>
  <si>
    <t>1. ET has obtained the schedule for AP Liability (Non-MSME).</t>
  </si>
  <si>
    <t>2. ET has verified the exchange rate considered for closing payable amount.</t>
  </si>
  <si>
    <t>3. ET has recomputed the ageing of invoices payable from due date.</t>
  </si>
  <si>
    <t>4. ET has checked the computation of due date and performed 3 way match on sample basis.</t>
  </si>
  <si>
    <t>1. ET has obtained the schedule for AP Liability (MSME).</t>
  </si>
  <si>
    <t>1. ET has obtained the schedule for SSS Accrual (Non-MSME).</t>
  </si>
  <si>
    <t>1. ET has obtained the schedule for SSS Accrual (MSME).</t>
  </si>
  <si>
    <t>1. ET has obtained the schedule for PO Accrual (Non-MSME).</t>
  </si>
  <si>
    <t>4. ET has performed 3 way match on sample basis.</t>
  </si>
  <si>
    <t>As Per MSME Form Filed</t>
  </si>
  <si>
    <t>Calculation of Interest on Delayed Payment to MSME</t>
  </si>
  <si>
    <t>1. ET has obtained the MSME Forms Filed.</t>
  </si>
  <si>
    <t>2. ET has recomputed the interest on delayed payment to MSME vendors.</t>
  </si>
  <si>
    <t>3.  ET has reconciled the MSME interest expense as per financials &amp; as per schedule.</t>
  </si>
  <si>
    <t>Basis of calculation of Interest on delayed payment to MSME vendors</t>
  </si>
  <si>
    <t xml:space="preserve">In the case of late payment to an MSME, interest is applicable. </t>
  </si>
  <si>
    <t>Rate of interest: Compound interest at the 3 times the bank rate notified by the Reserve Bank of India (RBI).</t>
  </si>
  <si>
    <t>To check the MSME certificates of MSME Vendors</t>
  </si>
  <si>
    <t>1. ET has obtained the listing of MSME vendors.</t>
  </si>
  <si>
    <t>2. ET has taken samples from the listing of MSME vendors using MUS and judgement and obtained MSME certificates for the respective vendors.</t>
  </si>
  <si>
    <t>Testing</t>
  </si>
  <si>
    <t>As Per Sample</t>
  </si>
  <si>
    <t>As Per MSME Certificate</t>
  </si>
  <si>
    <t>UDYAM Registration Number</t>
  </si>
  <si>
    <t>Type of Enterprise</t>
  </si>
  <si>
    <t>Major Activity</t>
  </si>
  <si>
    <t>Date of Commencement of Business</t>
  </si>
  <si>
    <t>Date of UDYAM Registration</t>
  </si>
  <si>
    <t>National Industry Classification Code (NIC - 5 Digit)</t>
  </si>
  <si>
    <t>Certificates</t>
  </si>
  <si>
    <t>S. No.</t>
  </si>
  <si>
    <t>TRADING</t>
  </si>
  <si>
    <t>UDYAM-TS-02-0084783</t>
  </si>
  <si>
    <t>Net Amount as per RBI</t>
  </si>
  <si>
    <t>As Per PO</t>
  </si>
  <si>
    <t>PO Date</t>
  </si>
  <si>
    <t>Payment Terms</t>
  </si>
  <si>
    <t>PO Amount</t>
  </si>
  <si>
    <t>As Per Invoice</t>
  </si>
  <si>
    <t>Amount Excluding Taxes</t>
  </si>
  <si>
    <t>GST Amount</t>
  </si>
  <si>
    <t>Total Amount</t>
  </si>
  <si>
    <t>Non MSME Sample Testing</t>
  </si>
  <si>
    <t>Bank Name</t>
  </si>
  <si>
    <t>&lt;&lt;Immaterial&gt;&gt;</t>
  </si>
  <si>
    <t>Amount in MSME includes Capex amount pertaining to MSME</t>
  </si>
  <si>
    <t>&lt; Refer tab Schedule 3 &gt;</t>
  </si>
  <si>
    <t>&lt; Refer Tab Ageing &gt;</t>
  </si>
  <si>
    <t>&lt; Refer Tab Listing &gt;</t>
  </si>
  <si>
    <t>3. ET has obtained the subsequent status of the trade payables as on March 31, 2026</t>
  </si>
  <si>
    <t>1. ET has obtained the schedule of Trade Payables as on March 31, 2026</t>
  </si>
  <si>
    <t>The purpose of this workpaper is to verify the closing balances of trade payables as on 31/03/26.</t>
  </si>
  <si>
    <t>As per STIR Financials as on 31/03/26</t>
  </si>
  <si>
    <t xml:space="preserve">MSMED </t>
  </si>
  <si>
    <t>Gartner India Research and Advisory Services Pvt. Ltd. A37407</t>
  </si>
  <si>
    <t>Non-IBS</t>
  </si>
  <si>
    <t>IN5020806</t>
  </si>
  <si>
    <t xml:space="preserve">As per User confirmation Invoice cancelled in Apr26 </t>
  </si>
  <si>
    <t>INDO-MIM LIMITED</t>
  </si>
  <si>
    <t>D-D2815/2526</t>
  </si>
  <si>
    <t>Capex</t>
  </si>
  <si>
    <t>B2ZXKA17929</t>
  </si>
  <si>
    <t>SER/448/25-26</t>
  </si>
  <si>
    <t>PTSB/25-26/4065</t>
  </si>
  <si>
    <t>1977/2026-2027</t>
  </si>
  <si>
    <t>KADI526013446</t>
  </si>
  <si>
    <t>JJ/2025-26/277</t>
  </si>
  <si>
    <t>511/25-26</t>
  </si>
  <si>
    <t>135/2025-26</t>
  </si>
  <si>
    <t>PERSOL INDIA PRIVATE LIMITED</t>
  </si>
  <si>
    <t>KAT2526EH00155</t>
  </si>
  <si>
    <t>FEB/25-26/5431</t>
  </si>
  <si>
    <t>Payment on hold as per Notice received from GST department</t>
  </si>
  <si>
    <t>358/HO/2025-26</t>
  </si>
  <si>
    <t>KADI526012304</t>
  </si>
  <si>
    <t>SEDIN TECHNOLOGIES PVT LTD A36624</t>
  </si>
  <si>
    <t>MOBBLR25260030</t>
  </si>
  <si>
    <t>B1Z3TS16731</t>
  </si>
  <si>
    <t>V.K. Technologies and Services A38107</t>
  </si>
  <si>
    <t>VKTS/11049/25-26</t>
  </si>
  <si>
    <t>13643/25</t>
  </si>
  <si>
    <t>B2ZXKA17447</t>
  </si>
  <si>
    <t>B2ZXKA17671</t>
  </si>
  <si>
    <t>513/25-26</t>
  </si>
  <si>
    <t>CI/25-26/241</t>
  </si>
  <si>
    <t>WW325/2025-26</t>
  </si>
  <si>
    <t>PTSB/25-26/4069</t>
  </si>
  <si>
    <t>Altair Engineering India Pvt LTD A37670</t>
  </si>
  <si>
    <t>INVALKA-04049</t>
  </si>
  <si>
    <t>B2ZXKA17986</t>
  </si>
  <si>
    <t>JJ/2025-26/301</t>
  </si>
  <si>
    <t>B2ZXKA17980</t>
  </si>
  <si>
    <t>B2ZXKA17480</t>
  </si>
  <si>
    <t>B2ZXKA17449</t>
  </si>
  <si>
    <t>WBD/25-26/2925</t>
  </si>
  <si>
    <t>Lakshya Tech India Pvt LTD A37629</t>
  </si>
  <si>
    <t>M1537/25-26</t>
  </si>
  <si>
    <t>Sheen Electroplaters Private Limited A38710</t>
  </si>
  <si>
    <t>25-26/08745</t>
  </si>
  <si>
    <t>122/2025-26</t>
  </si>
  <si>
    <t>SSMS/2025-26/353</t>
  </si>
  <si>
    <t>39854-247283</t>
  </si>
  <si>
    <t>B2ZXKA17638</t>
  </si>
  <si>
    <t>DS2025666</t>
  </si>
  <si>
    <t>KADI526011750</t>
  </si>
  <si>
    <t>EF435/2025-26</t>
  </si>
  <si>
    <t>GG2900126483</t>
  </si>
  <si>
    <t>KADI526010611</t>
  </si>
  <si>
    <t>SSMS/2025-26/346</t>
  </si>
  <si>
    <t>AS26MAR614</t>
  </si>
  <si>
    <t>DS2025701</t>
  </si>
  <si>
    <t>DS2025685</t>
  </si>
  <si>
    <t>LUCID TECHNOLOGIES A37959</t>
  </si>
  <si>
    <t>LTG-25-26-1207</t>
  </si>
  <si>
    <t>DS2025660</t>
  </si>
  <si>
    <t>TD29T2526-35981</t>
  </si>
  <si>
    <t>Coburg Engineering Services Pvt LTD A37659</t>
  </si>
  <si>
    <t>COB/25-26/1474</t>
  </si>
  <si>
    <t>514/25-26</t>
  </si>
  <si>
    <t>DS2025665</t>
  </si>
  <si>
    <t>SPEED ENGINEERING SOLUTIONS PRIVATE LIMITED</t>
  </si>
  <si>
    <t>KAR-0065-2526</t>
  </si>
  <si>
    <t>LNM25-26-145</t>
  </si>
  <si>
    <t>MCPL/1603/25-26</t>
  </si>
  <si>
    <t>PTSB/25-26/4068</t>
  </si>
  <si>
    <t>LTG-25-26-1245</t>
  </si>
  <si>
    <t>EVENFLOW EXPERIENCES PRIVATE LIMITED</t>
  </si>
  <si>
    <t>EEPL/25-26/222</t>
  </si>
  <si>
    <t>BBL292601B070244</t>
  </si>
  <si>
    <t>Touchstone Enterprises Private Limited A37818</t>
  </si>
  <si>
    <t>TSG-23261</t>
  </si>
  <si>
    <t>3D Z NATION</t>
  </si>
  <si>
    <t>DS2025679</t>
  </si>
  <si>
    <t>KADI526011878</t>
  </si>
  <si>
    <t>NOV/25-26/3995</t>
  </si>
  <si>
    <t>Payment hold as per Notice from GST Dept</t>
  </si>
  <si>
    <t>229/2025-26</t>
  </si>
  <si>
    <t>DS2025691</t>
  </si>
  <si>
    <t>BLR4363001664525</t>
  </si>
  <si>
    <t>KAT2526EH00157</t>
  </si>
  <si>
    <t>KA0000006503</t>
  </si>
  <si>
    <t>TD29T2526-35982</t>
  </si>
  <si>
    <t>DS2025653</t>
  </si>
  <si>
    <t>DEC/25-26/4514</t>
  </si>
  <si>
    <t>RCSL/2526/519</t>
  </si>
  <si>
    <t>BLRWB-6310</t>
  </si>
  <si>
    <t>JAN/25-26/4992</t>
  </si>
  <si>
    <t>IN5020808</t>
  </si>
  <si>
    <t>4037-63305</t>
  </si>
  <si>
    <t>B1Z3TS16628</t>
  </si>
  <si>
    <t>EEPL/25-26/251</t>
  </si>
  <si>
    <t>SSMS/2025-26/351</t>
  </si>
  <si>
    <t>B2ZXKA17979</t>
  </si>
  <si>
    <t>139/2025-26</t>
  </si>
  <si>
    <t>A/25-26/85</t>
  </si>
  <si>
    <t>KADI526010383</t>
  </si>
  <si>
    <t>SER/451/25-26</t>
  </si>
  <si>
    <t>10A-23997/2026</t>
  </si>
  <si>
    <t>WBD/25-26/2795</t>
  </si>
  <si>
    <t>KADI526012610</t>
  </si>
  <si>
    <t>TI/25-26/3182</t>
  </si>
  <si>
    <t>B-C-25-26-0382</t>
  </si>
  <si>
    <t>25I1KA1L1805606</t>
  </si>
  <si>
    <t>KA/2026/S-001241</t>
  </si>
  <si>
    <t>2026229R00003641</t>
  </si>
  <si>
    <t>4037-63547</t>
  </si>
  <si>
    <t>DS2025688</t>
  </si>
  <si>
    <t>AS26MAR612</t>
  </si>
  <si>
    <t>B1Z3TS17036</t>
  </si>
  <si>
    <t>CH/2025-26/3463</t>
  </si>
  <si>
    <t>WORKPLACE OPTIONS INDIA PRIVATE LIMITED</t>
  </si>
  <si>
    <t>63/26-IN</t>
  </si>
  <si>
    <t>KASIR00494007</t>
  </si>
  <si>
    <t>INV-C-202526155</t>
  </si>
  <si>
    <t>DS2025709</t>
  </si>
  <si>
    <t>RCSL/2526/520</t>
  </si>
  <si>
    <t>KARI25260000603</t>
  </si>
  <si>
    <t>BRILYANT IT SOLUTIONS PRIVATE LIMITED A36745</t>
  </si>
  <si>
    <t>BITS25-26S6531</t>
  </si>
  <si>
    <t>KADI526010494</t>
  </si>
  <si>
    <t>INVALKA-04578</t>
  </si>
  <si>
    <t>Scientific Research Instruments Company Private Limited A39031</t>
  </si>
  <si>
    <t>2526/1186</t>
  </si>
  <si>
    <t>DS2025678</t>
  </si>
  <si>
    <t>228-2025--26</t>
  </si>
  <si>
    <t>KADI526011875</t>
  </si>
  <si>
    <t>BBL292602B075035</t>
  </si>
  <si>
    <t>285/25-26</t>
  </si>
  <si>
    <t>123/2025-26</t>
  </si>
  <si>
    <t>DS2025702</t>
  </si>
  <si>
    <t>BASAVESHWARA TOURS AND TRAVELS</t>
  </si>
  <si>
    <t>BK/1932/2025-26</t>
  </si>
  <si>
    <t>Royal International A38353</t>
  </si>
  <si>
    <t>RI/25-26/BLR3253</t>
  </si>
  <si>
    <t>KA0000006145</t>
  </si>
  <si>
    <t>B2ZXKA17674</t>
  </si>
  <si>
    <t>B2ZXKA17981</t>
  </si>
  <si>
    <t>DS2025694</t>
  </si>
  <si>
    <t>B2ZXKA17676</t>
  </si>
  <si>
    <t>TD29T2526-35979</t>
  </si>
  <si>
    <t>SRT-CI/A/1070</t>
  </si>
  <si>
    <t>DS2025696</t>
  </si>
  <si>
    <t>B2ZXKA17920</t>
  </si>
  <si>
    <t>KADI526009048</t>
  </si>
  <si>
    <t>B2ZXKA17985</t>
  </si>
  <si>
    <t>MVE/25-2026/181</t>
  </si>
  <si>
    <t>LS-25-26-10254</t>
  </si>
  <si>
    <t>Vamtech Energy Solutions Private Limited A37608</t>
  </si>
  <si>
    <t>J-3383</t>
  </si>
  <si>
    <t>DS2025704</t>
  </si>
  <si>
    <t>B1Z3TS17244</t>
  </si>
  <si>
    <t>121/25-26</t>
  </si>
  <si>
    <t>KADI526009368</t>
  </si>
  <si>
    <t>INVIN41110</t>
  </si>
  <si>
    <t>KADI526009342</t>
  </si>
  <si>
    <t>PTSB/25-26/4071</t>
  </si>
  <si>
    <t>SSMS/2025-26/362</t>
  </si>
  <si>
    <t>SSMS/2025-26/356</t>
  </si>
  <si>
    <t>AS26FEB577</t>
  </si>
  <si>
    <t>BLR4363001723925</t>
  </si>
  <si>
    <t>3073/25-26</t>
  </si>
  <si>
    <t>DS2025687</t>
  </si>
  <si>
    <t>D-D2726/2526</t>
  </si>
  <si>
    <t>DS2025650</t>
  </si>
  <si>
    <t>7436/25-26</t>
  </si>
  <si>
    <t>DI02/000942BLR26</t>
  </si>
  <si>
    <t>100061399 Mar25-Accrual</t>
  </si>
  <si>
    <t>TDS recovery will be adjusted against invoice</t>
  </si>
  <si>
    <t>GEIIPL/BILL-2312/03/2026-27</t>
  </si>
  <si>
    <t>KADI526011764</t>
  </si>
  <si>
    <t>Innov Controls Technology (I) Pvt. Ltd. A37769</t>
  </si>
  <si>
    <t>IC25/160</t>
  </si>
  <si>
    <t>SER/445/25-26</t>
  </si>
  <si>
    <t>MCMASTER-CARR SUPPLY COMPANY A28538</t>
  </si>
  <si>
    <t>DI01/000910BLR26</t>
  </si>
  <si>
    <t>B2ZXKA17675</t>
  </si>
  <si>
    <t>1548/BLR/2025-26</t>
  </si>
  <si>
    <t>7240/25-26</t>
  </si>
  <si>
    <t>13645/25</t>
  </si>
  <si>
    <t>237/2025-26</t>
  </si>
  <si>
    <t>340/HO/2025-26</t>
  </si>
  <si>
    <t>SUP/323/25-26</t>
  </si>
  <si>
    <t>INV-C-202526154</t>
  </si>
  <si>
    <t>DS2025649</t>
  </si>
  <si>
    <t>DS2025697</t>
  </si>
  <si>
    <t>GASSOL ENGINEERS 361174</t>
  </si>
  <si>
    <t>G-25-018</t>
  </si>
  <si>
    <t>V K Traders A37513</t>
  </si>
  <si>
    <t>VKT/2526/02270</t>
  </si>
  <si>
    <t>KADI526010464</t>
  </si>
  <si>
    <t>MTBL0226CON0362</t>
  </si>
  <si>
    <t>13642/25</t>
  </si>
  <si>
    <t>INV-C-202526152</t>
  </si>
  <si>
    <t>Chemicals and Associates A38752</t>
  </si>
  <si>
    <t>C1/ID/25-26/0614</t>
  </si>
  <si>
    <t>GEIIPL/BILL-2311/03/2026-27</t>
  </si>
  <si>
    <t>KASR000318634</t>
  </si>
  <si>
    <t>LS-25-26-10306</t>
  </si>
  <si>
    <t>Misumi India Private Limited A38891</t>
  </si>
  <si>
    <t>ID325083260</t>
  </si>
  <si>
    <t>10A-25407/2026</t>
  </si>
  <si>
    <t>RCPL/25-26/1060</t>
  </si>
  <si>
    <t>CKA2026L02276</t>
  </si>
  <si>
    <t>DI01/000911BLR26</t>
  </si>
  <si>
    <t>AS26MAR607</t>
  </si>
  <si>
    <t>DS2025676</t>
  </si>
  <si>
    <t>B2ZXKA17922</t>
  </si>
  <si>
    <t>274/25-26</t>
  </si>
  <si>
    <t>117/2025/26</t>
  </si>
  <si>
    <t>100062413/100062477 Mar25-Accrual</t>
  </si>
  <si>
    <t>NOV/25-26/4179</t>
  </si>
  <si>
    <t>LS-25-26-10307</t>
  </si>
  <si>
    <t>DEC/25-26/4601</t>
  </si>
  <si>
    <t>DS2025663</t>
  </si>
  <si>
    <t>APSIS AEROCOM LIMITED</t>
  </si>
  <si>
    <t>A12526SI0806</t>
  </si>
  <si>
    <t>EEPL/25-26/233</t>
  </si>
  <si>
    <t>B2ZXKA17677</t>
  </si>
  <si>
    <t>CKA2026L02092</t>
  </si>
  <si>
    <t>S264141</t>
  </si>
  <si>
    <t>AS26MAR609</t>
  </si>
  <si>
    <t>Sri Venkateshwara Electricals A37671</t>
  </si>
  <si>
    <t>KADI526013681</t>
  </si>
  <si>
    <t>WBD/25-26/2926</t>
  </si>
  <si>
    <t>B-C-25-26-0387</t>
  </si>
  <si>
    <t>FEI Company of USA (S.E.A.) Pte. Ltd. A37906</t>
  </si>
  <si>
    <t>JK-258354-01a</t>
  </si>
  <si>
    <t>10A-23662/2026</t>
  </si>
  <si>
    <t>CH/2025-26/3553</t>
  </si>
  <si>
    <t>4037-63308</t>
  </si>
  <si>
    <t>385/25-26</t>
  </si>
  <si>
    <t>SUP/322/25-26</t>
  </si>
  <si>
    <t>DS2025654</t>
  </si>
  <si>
    <t>LKS01-2526-06104</t>
  </si>
  <si>
    <t>137/2025-26</t>
  </si>
  <si>
    <t>MVE/25-2026/180</t>
  </si>
  <si>
    <t>VM72/25-26</t>
  </si>
  <si>
    <t>FISPL/25-26/0232</t>
  </si>
  <si>
    <t>Aksar Electro Facilities Pvt LTD A37584</t>
  </si>
  <si>
    <t>25-26/024</t>
  </si>
  <si>
    <t>3072/25-26</t>
  </si>
  <si>
    <t>KADI526010493</t>
  </si>
  <si>
    <t>526/25-26</t>
  </si>
  <si>
    <t>TD29T2526-32776</t>
  </si>
  <si>
    <t xml:space="preserve">Paid in April </t>
  </si>
  <si>
    <t>#88086</t>
  </si>
  <si>
    <t>IN5020807</t>
  </si>
  <si>
    <t>SUP/319/25-26</t>
  </si>
  <si>
    <t>DS2025669</t>
  </si>
  <si>
    <t>252612V2199</t>
  </si>
  <si>
    <t>BLRWB-6363</t>
  </si>
  <si>
    <t>FEB/25-26/5434</t>
  </si>
  <si>
    <t>AS26MAR610</t>
  </si>
  <si>
    <t>TESCOM 360651</t>
  </si>
  <si>
    <t>SRV0241/25-26</t>
  </si>
  <si>
    <t>DS2025711</t>
  </si>
  <si>
    <t>KASIR00495943</t>
  </si>
  <si>
    <t>DI01/000909BLR26</t>
  </si>
  <si>
    <t>B2ZXKA18176</t>
  </si>
  <si>
    <t>B2ZXKA18233</t>
  </si>
  <si>
    <t>361/HO/2025-26</t>
  </si>
  <si>
    <t>A/25-26/88</t>
  </si>
  <si>
    <t>10A-23242/2026</t>
  </si>
  <si>
    <t>R Stahl P Ltd A37451</t>
  </si>
  <si>
    <t>F22526112957</t>
  </si>
  <si>
    <t>DS2025684</t>
  </si>
  <si>
    <t>DI02/000944BLR26</t>
  </si>
  <si>
    <t>BOSSI2526-11511</t>
  </si>
  <si>
    <t>PTSB/25-26/4070</t>
  </si>
  <si>
    <t>TX2925003652</t>
  </si>
  <si>
    <t>13640/25</t>
  </si>
  <si>
    <t>KASR000323271</t>
  </si>
  <si>
    <t>100058341 Mar25-Accrual</t>
  </si>
  <si>
    <t>JJ/2025-26/289</t>
  </si>
  <si>
    <t>AI ENGINEERING</t>
  </si>
  <si>
    <t>AIE-2025-26-IN-0006</t>
  </si>
  <si>
    <t>13648/25</t>
  </si>
  <si>
    <t>Dai Chi Cooling Solutions Pvt.Ltd. A38188</t>
  </si>
  <si>
    <t>GST/25-26/571</t>
  </si>
  <si>
    <t>DS2025681</t>
  </si>
  <si>
    <t>BLR25261041</t>
  </si>
  <si>
    <t>F22526112901</t>
  </si>
  <si>
    <t>25-26/030</t>
  </si>
  <si>
    <t>126/25-26</t>
  </si>
  <si>
    <t>DS2025662</t>
  </si>
  <si>
    <t>229-2025--26</t>
  </si>
  <si>
    <t>272/25-26</t>
  </si>
  <si>
    <t>AS26MAR615</t>
  </si>
  <si>
    <t>SSMS/2025-26/350</t>
  </si>
  <si>
    <t>CH/2025-26/3626</t>
  </si>
  <si>
    <t>B2ZXKA18232</t>
  </si>
  <si>
    <t>KADI526010420</t>
  </si>
  <si>
    <t>13644/25</t>
  </si>
  <si>
    <t>KADI526011751</t>
  </si>
  <si>
    <t>B2ZXKA18203</t>
  </si>
  <si>
    <t>DS2025689</t>
  </si>
  <si>
    <t>2026-02</t>
  </si>
  <si>
    <t>13647/25</t>
  </si>
  <si>
    <t>B2ZXKA18329</t>
  </si>
  <si>
    <t>SSMS/2025-26/355</t>
  </si>
  <si>
    <t>SUP/324/25-26</t>
  </si>
  <si>
    <t>KADI526013395</t>
  </si>
  <si>
    <t>Integrated Electric Company Private Limited A38925</t>
  </si>
  <si>
    <t>764-FY2025/26</t>
  </si>
  <si>
    <t>BLRWB-6362</t>
  </si>
  <si>
    <t>Sun Sil Polymers Private Limited A38937</t>
  </si>
  <si>
    <t>25-26/SSPL/1919</t>
  </si>
  <si>
    <t>PROTECH INDIA</t>
  </si>
  <si>
    <t>GST/25-26-2825</t>
  </si>
  <si>
    <t>Dhyan Ventures A37705</t>
  </si>
  <si>
    <t>2025-26/3399</t>
  </si>
  <si>
    <t>BK/1890/2025-26</t>
  </si>
  <si>
    <t>DS2025695</t>
  </si>
  <si>
    <t>VSS/25-26/067</t>
  </si>
  <si>
    <t>DS2025716</t>
  </si>
  <si>
    <t>KADI526010066</t>
  </si>
  <si>
    <t>BBL292601B070228</t>
  </si>
  <si>
    <t>PTSB/25-26/4072</t>
  </si>
  <si>
    <t>ORG/25-26/767</t>
  </si>
  <si>
    <t>B-C-25-26-0372</t>
  </si>
  <si>
    <t>KADI526009338</t>
  </si>
  <si>
    <t>KADI526009320</t>
  </si>
  <si>
    <t>AS26MAR617</t>
  </si>
  <si>
    <t>JK-258354-01</t>
  </si>
  <si>
    <t>7241/25-26</t>
  </si>
  <si>
    <t>B2ZXKA17919</t>
  </si>
  <si>
    <t>KAT2526EH00160</t>
  </si>
  <si>
    <t>B2ZXKA17448</t>
  </si>
  <si>
    <t>DS2025693</t>
  </si>
  <si>
    <t>WBD/25-26/3556</t>
  </si>
  <si>
    <t>128/25-26</t>
  </si>
  <si>
    <t>116/2025-26</t>
  </si>
  <si>
    <t>GEI2526/29/1047</t>
  </si>
  <si>
    <t>DS2025705</t>
  </si>
  <si>
    <t>238/2025-26</t>
  </si>
  <si>
    <t>KADI526010463</t>
  </si>
  <si>
    <t>BLR4363001723725</t>
  </si>
  <si>
    <t>143/2025-26</t>
  </si>
  <si>
    <t>KADD526000171</t>
  </si>
  <si>
    <t>DS2025719</t>
  </si>
  <si>
    <t>1612/BLR/2025-26</t>
  </si>
  <si>
    <t>DI02/000949BLR26</t>
  </si>
  <si>
    <t>Atpro Systems And Controls Pvt.Ltd. A37916</t>
  </si>
  <si>
    <t>502/25-26</t>
  </si>
  <si>
    <t>BLR4363001723825</t>
  </si>
  <si>
    <t>B2ZXKA17983</t>
  </si>
  <si>
    <t>CI/25-26/231</t>
  </si>
  <si>
    <t>BS716I1442500394</t>
  </si>
  <si>
    <t>510/25-26</t>
  </si>
  <si>
    <t>Technicia Diacs A37772</t>
  </si>
  <si>
    <t>BCPA/25-26/1892</t>
  </si>
  <si>
    <t>B2ZXKA17445</t>
  </si>
  <si>
    <t>278/25-26</t>
  </si>
  <si>
    <t>KADI526013397</t>
  </si>
  <si>
    <t>2042/25-26</t>
  </si>
  <si>
    <t>KADI526010065</t>
  </si>
  <si>
    <t>271/25-26</t>
  </si>
  <si>
    <t>HANNA EQUIPMENTS (INDIA) PRIVATE LIMITED A38114</t>
  </si>
  <si>
    <t>SB/25-26/7752</t>
  </si>
  <si>
    <t>ID325082484</t>
  </si>
  <si>
    <t>KADI526009343</t>
  </si>
  <si>
    <t>JAN/25-26/4936</t>
  </si>
  <si>
    <t>JAN/25-26/5146</t>
  </si>
  <si>
    <t>B2ZXKA17978</t>
  </si>
  <si>
    <t>B2ZXKA17984</t>
  </si>
  <si>
    <t>B2ZXKA17982</t>
  </si>
  <si>
    <t>SSMS/2025-26/347</t>
  </si>
  <si>
    <t>BLR4363001664025</t>
  </si>
  <si>
    <t>25I1KA1L1806149</t>
  </si>
  <si>
    <t>536/25-26</t>
  </si>
  <si>
    <t>KADI526011424</t>
  </si>
  <si>
    <t>2526BAN0219/0252</t>
  </si>
  <si>
    <t>BBL292602B075034</t>
  </si>
  <si>
    <t>25I1KA1L1805528</t>
  </si>
  <si>
    <t>SRT-CI/A/1049</t>
  </si>
  <si>
    <t>SS-93/2025-26</t>
  </si>
  <si>
    <t>Ernst and Young LLP A37055</t>
  </si>
  <si>
    <t>IN91UP6I002902</t>
  </si>
  <si>
    <t>1976/2026-2027</t>
  </si>
  <si>
    <t>Nona Technologies Pvt. Ltd. A37813</t>
  </si>
  <si>
    <t>TI/1482/2025-26</t>
  </si>
  <si>
    <t>KA0000006313</t>
  </si>
  <si>
    <t>Goodwill Enterprises A37468</t>
  </si>
  <si>
    <t>25-26/17706</t>
  </si>
  <si>
    <t>1233/2526GE</t>
  </si>
  <si>
    <t>NOV/25-26/4127</t>
  </si>
  <si>
    <t>KADI526013751</t>
  </si>
  <si>
    <t>KASR000319501</t>
  </si>
  <si>
    <t>258/25-26</t>
  </si>
  <si>
    <t>B2ZXKA18175</t>
  </si>
  <si>
    <t>279/25-26</t>
  </si>
  <si>
    <t>10A-25405/2026</t>
  </si>
  <si>
    <t>TD29T2526-32778</t>
  </si>
  <si>
    <t>GEI2526/27/1010</t>
  </si>
  <si>
    <t>DS2025713</t>
  </si>
  <si>
    <t>KASIR00498006</t>
  </si>
  <si>
    <t>25TS02DI24005761</t>
  </si>
  <si>
    <t>Precision Engg. Agency A37600</t>
  </si>
  <si>
    <t>PEA/1308/25-26</t>
  </si>
  <si>
    <t>KADI526011877</t>
  </si>
  <si>
    <t>FISPL/25-26/0230</t>
  </si>
  <si>
    <t>B2ZXKA17673</t>
  </si>
  <si>
    <t>MACDERMID ENTHONE INDIA PRIVATE LIMITED</t>
  </si>
  <si>
    <t>PU2526S1289</t>
  </si>
  <si>
    <t>PTSB/25-26/4067</t>
  </si>
  <si>
    <t>EF447/2025-26</t>
  </si>
  <si>
    <t>INFEEDO TECH PRIVATE LIMITED 360258</t>
  </si>
  <si>
    <t>INV/25-26/0769</t>
  </si>
  <si>
    <t>DS2025655</t>
  </si>
  <si>
    <t>SS-94/2025-26</t>
  </si>
  <si>
    <t>DI02/000948BLR26</t>
  </si>
  <si>
    <t>CC0326042</t>
  </si>
  <si>
    <t>512/25-26</t>
  </si>
  <si>
    <t>KADI526009339</t>
  </si>
  <si>
    <t>Ssp Crane Services A37564</t>
  </si>
  <si>
    <t>209/25-26</t>
  </si>
  <si>
    <t>B2ZXKA17921</t>
  </si>
  <si>
    <t>JAN/25-26/4937</t>
  </si>
  <si>
    <t>KAT2526EH00156</t>
  </si>
  <si>
    <t>Bdi India Private Limited A37482</t>
  </si>
  <si>
    <t>KA1292600796</t>
  </si>
  <si>
    <t>B2ZXKA18177</t>
  </si>
  <si>
    <t>SG-102/2025-26</t>
  </si>
  <si>
    <t>342/HO/2025-26</t>
  </si>
  <si>
    <t>PUMP CARE TECH</t>
  </si>
  <si>
    <t>PCT/INV/690</t>
  </si>
  <si>
    <t>SS-95/2025-26</t>
  </si>
  <si>
    <t>39854-247150</t>
  </si>
  <si>
    <t>120/2025/26</t>
  </si>
  <si>
    <t>CI/25-26/225</t>
  </si>
  <si>
    <t>1232/2526GE</t>
  </si>
  <si>
    <t>130/25-26</t>
  </si>
  <si>
    <t>KADI526009340</t>
  </si>
  <si>
    <t>KADI526012750</t>
  </si>
  <si>
    <t>DS2025680</t>
  </si>
  <si>
    <t>110-25-26</t>
  </si>
  <si>
    <t>SER/450/25-26</t>
  </si>
  <si>
    <t>JJ/2025-26/288</t>
  </si>
  <si>
    <t>AIE-2025-26-IN-0007</t>
  </si>
  <si>
    <t>BLR4363001664425</t>
  </si>
  <si>
    <t>AS26MAR619</t>
  </si>
  <si>
    <t>IN91UP6I002900</t>
  </si>
  <si>
    <t>WBD/25-26/3242</t>
  </si>
  <si>
    <t>BLR4363001678225</t>
  </si>
  <si>
    <t>FSW25/26INV-1310</t>
  </si>
  <si>
    <t>270/25-26</t>
  </si>
  <si>
    <t>1442/2025-26</t>
  </si>
  <si>
    <t>SRT-CI/A/1093</t>
  </si>
  <si>
    <t>B-C-25-26-0383</t>
  </si>
  <si>
    <t>DI02/000945BLR26</t>
  </si>
  <si>
    <t>359/HO/2025-26</t>
  </si>
  <si>
    <t>DEC/25-26/4602</t>
  </si>
  <si>
    <t>AS26MAR611</t>
  </si>
  <si>
    <t>7182/25-26</t>
  </si>
  <si>
    <t>KADI526009341</t>
  </si>
  <si>
    <t>B2ZXKA17446</t>
  </si>
  <si>
    <t>AVG/GN/2526/0553</t>
  </si>
  <si>
    <t>LS-25-26-10171</t>
  </si>
  <si>
    <t>SSMS/2025-26/348</t>
  </si>
  <si>
    <t>25I1KA1L1805726</t>
  </si>
  <si>
    <t>KASR000321271</t>
  </si>
  <si>
    <t>DS2025720</t>
  </si>
  <si>
    <t>DS2025707</t>
  </si>
  <si>
    <t>DS2025717</t>
  </si>
  <si>
    <t>KT202526GST239</t>
  </si>
  <si>
    <t>341/HO/2025-26</t>
  </si>
  <si>
    <t>MTBL0226CON0950</t>
  </si>
  <si>
    <t>HEWLETT PACKARD FINANCIAL SERVICES INDIA PRIVATE LIMITED A36106</t>
  </si>
  <si>
    <t>2026/0034403</t>
  </si>
  <si>
    <t>DS2025652</t>
  </si>
  <si>
    <t>DI01/000908BLR26</t>
  </si>
  <si>
    <t>SSMS/2025-26/363</t>
  </si>
  <si>
    <t>DS2025692</t>
  </si>
  <si>
    <t>Sameeksha Life Safety Equipments India Private Limited A38643</t>
  </si>
  <si>
    <t>INV-7459/2025-26</t>
  </si>
  <si>
    <t>123/25-26</t>
  </si>
  <si>
    <t>MLB/A/2603/621</t>
  </si>
  <si>
    <t>BBL292603B080983</t>
  </si>
  <si>
    <t>2025-26/1552</t>
  </si>
  <si>
    <t>GST/25-26/029</t>
  </si>
  <si>
    <t>BLR-FMS-V-22859</t>
  </si>
  <si>
    <t>KASIR00469272</t>
  </si>
  <si>
    <t>EF444/2025-26</t>
  </si>
  <si>
    <t>KADI526012702</t>
  </si>
  <si>
    <t>Ie Power Technologies Private Limited A37534</t>
  </si>
  <si>
    <t>2025-26/0064</t>
  </si>
  <si>
    <t>25I1KA1L1805605</t>
  </si>
  <si>
    <t>25TS02DI24006299</t>
  </si>
  <si>
    <t>CKA2026L02277</t>
  </si>
  <si>
    <t>S263948</t>
  </si>
  <si>
    <t>Delta Power Controls A37962</t>
  </si>
  <si>
    <t>DPC/1965/2025-26</t>
  </si>
  <si>
    <t>INV897/2025-26</t>
  </si>
  <si>
    <t>FISPL/25-26/0225</t>
  </si>
  <si>
    <t>MCPL/1659/25-26</t>
  </si>
  <si>
    <t>A/25-26/84</t>
  </si>
  <si>
    <t>118/25-26</t>
  </si>
  <si>
    <t>TI/25-26/3028</t>
  </si>
  <si>
    <t>DEC/25-26/4611</t>
  </si>
  <si>
    <t>100064970 Mar25-Accrual</t>
  </si>
  <si>
    <t>758-FY2025/26</t>
  </si>
  <si>
    <t>SSMS/2025-26/358</t>
  </si>
  <si>
    <t>DI01/000912BLR26</t>
  </si>
  <si>
    <t>Bion Analytx Private Limited A38681</t>
  </si>
  <si>
    <t>AS26MAR618</t>
  </si>
  <si>
    <t>WE/2025-26/197</t>
  </si>
  <si>
    <t>BLR4363001664225</t>
  </si>
  <si>
    <t>KAT2526EH00151</t>
  </si>
  <si>
    <t>SSMS/2025-26/361</t>
  </si>
  <si>
    <t>B2ZXKA18204</t>
  </si>
  <si>
    <t>B2ZXKA18024</t>
  </si>
  <si>
    <t>LS-25-26-9979</t>
  </si>
  <si>
    <t>B2ZXKA17450</t>
  </si>
  <si>
    <t>JJ/2025-26/278</t>
  </si>
  <si>
    <t>DS2025718</t>
  </si>
  <si>
    <t>B2ZXKA17637</t>
  </si>
  <si>
    <t xml:space="preserve">Payment on hold as BOE NOT REFLECTING ON IDPMS </t>
  </si>
  <si>
    <t>CM/GE/INV21</t>
  </si>
  <si>
    <t>CKA2026L02275</t>
  </si>
  <si>
    <t>GEI2526/31/1166</t>
  </si>
  <si>
    <t>DI01/000907BLR26</t>
  </si>
  <si>
    <t>EF451/2025-26</t>
  </si>
  <si>
    <t>362/HO/2025-26</t>
  </si>
  <si>
    <t>Makenica Private Limited A38918</t>
  </si>
  <si>
    <t>MPL/25-26/4618</t>
  </si>
  <si>
    <t>TD29T2526-32777</t>
  </si>
  <si>
    <t>260/25-26</t>
  </si>
  <si>
    <t>BLR4363001723625</t>
  </si>
  <si>
    <t>337/HO/2025-26</t>
  </si>
  <si>
    <t>FISPL/25-26/0245</t>
  </si>
  <si>
    <t>AS26MAR608</t>
  </si>
  <si>
    <t>GEI2526/32/1167</t>
  </si>
  <si>
    <t>JAN/25-26/5253</t>
  </si>
  <si>
    <t>EEPL/25-26/250</t>
  </si>
  <si>
    <t>LNM25-26-093</t>
  </si>
  <si>
    <t>LS-25-26-9942</t>
  </si>
  <si>
    <t>352/HO/2025-26</t>
  </si>
  <si>
    <t>SZWKA2526S1679</t>
  </si>
  <si>
    <t>NOV/25-26/4126</t>
  </si>
  <si>
    <t>KAT2526EH00159</t>
  </si>
  <si>
    <t>267/25-26</t>
  </si>
  <si>
    <t>SSMS/2025-26/359</t>
  </si>
  <si>
    <t>KADI526011054</t>
  </si>
  <si>
    <t>A12526SI0804</t>
  </si>
  <si>
    <t>FISPL/25-26/0226</t>
  </si>
  <si>
    <t>B-R-25-26-0184</t>
  </si>
  <si>
    <t>KADI526010408</t>
  </si>
  <si>
    <t>B2ZXKA17452</t>
  </si>
  <si>
    <t>A/25-26/86</t>
  </si>
  <si>
    <t>DS2025672</t>
  </si>
  <si>
    <t>AS26MAR613</t>
  </si>
  <si>
    <t>TD29T2526-32775</t>
  </si>
  <si>
    <t>DEC/25-26/4610</t>
  </si>
  <si>
    <t>B2ZXKA17672</t>
  </si>
  <si>
    <t>1549/BLR/2025-26</t>
  </si>
  <si>
    <t>A12526SI0805</t>
  </si>
  <si>
    <t>DS2025671</t>
  </si>
  <si>
    <t>108-25-26</t>
  </si>
  <si>
    <t>TI/25-26/2961</t>
  </si>
  <si>
    <t>KASIR00492149</t>
  </si>
  <si>
    <t>WBD/25-26/3241</t>
  </si>
  <si>
    <t>DS2025667</t>
  </si>
  <si>
    <t>DI02/000946BLR26</t>
  </si>
  <si>
    <t>GEI2526/26/1009</t>
  </si>
  <si>
    <t>7179/25-26</t>
  </si>
  <si>
    <t>SER/452/25-26</t>
  </si>
  <si>
    <t>AS26MAR616</t>
  </si>
  <si>
    <t>B1Z3TS16475</t>
  </si>
  <si>
    <t>284/25-26</t>
  </si>
  <si>
    <t>ORG/25-26/742</t>
  </si>
  <si>
    <t>KADI526008812</t>
  </si>
  <si>
    <t>BLR4363001663625</t>
  </si>
  <si>
    <t>BLRWB-6921</t>
  </si>
  <si>
    <t>100064605 Mar25-Accrual</t>
  </si>
  <si>
    <t>MVE/25-2026/175</t>
  </si>
  <si>
    <t>3074/25-26</t>
  </si>
  <si>
    <t>PTSB/25-26/4066</t>
  </si>
  <si>
    <t>AS26MAR620</t>
  </si>
  <si>
    <t>122/2025/26</t>
  </si>
  <si>
    <t>DPC/1966/2025-26</t>
  </si>
  <si>
    <t>SW/25-26/00298</t>
  </si>
  <si>
    <t>AS26MAR621</t>
  </si>
  <si>
    <t>KADI526012301</t>
  </si>
  <si>
    <t>DI01/000904BLR26</t>
  </si>
  <si>
    <t>DI01/000905BLR26</t>
  </si>
  <si>
    <t>IN91UP6I002901</t>
  </si>
  <si>
    <t>DS2025682</t>
  </si>
  <si>
    <t>SS-91/2025-26</t>
  </si>
  <si>
    <t>263/25-26</t>
  </si>
  <si>
    <t>CA2602236</t>
  </si>
  <si>
    <t>TATA TELESERVICES LIMITED A35906</t>
  </si>
  <si>
    <t>GEI2526/35/1345</t>
  </si>
  <si>
    <t>10A-23621/2026</t>
  </si>
  <si>
    <t>2026/0032302</t>
  </si>
  <si>
    <t>DI02/000947BLR26</t>
  </si>
  <si>
    <t>KASR000322230</t>
  </si>
  <si>
    <t>BK/1836/2025-26</t>
  </si>
  <si>
    <t>281/25-26</t>
  </si>
  <si>
    <t>132/2025-26</t>
  </si>
  <si>
    <t>NOV/25-26/3994</t>
  </si>
  <si>
    <t>B2ZXKA17768</t>
  </si>
  <si>
    <t>120/25-26</t>
  </si>
  <si>
    <t>AVR/2025-26/832</t>
  </si>
  <si>
    <t>GEITC/FIXEDLINE/OCT25</t>
  </si>
  <si>
    <t>SSMS/2025-26/352</t>
  </si>
  <si>
    <t>CA2602237</t>
  </si>
  <si>
    <t>131/2025-26</t>
  </si>
  <si>
    <t>13646/25</t>
  </si>
  <si>
    <t>7188/25-26</t>
  </si>
  <si>
    <t>10A-23623/2026</t>
  </si>
  <si>
    <t>380/25-26</t>
  </si>
  <si>
    <t>KADI526010333</t>
  </si>
  <si>
    <t>DS2025723</t>
  </si>
  <si>
    <t>TX2925003655</t>
  </si>
  <si>
    <t>259/25-26</t>
  </si>
  <si>
    <t>DI02/000229BLR26</t>
  </si>
  <si>
    <t>CI/25-26/233</t>
  </si>
  <si>
    <t>DS2025651</t>
  </si>
  <si>
    <t>DS2025703</t>
  </si>
  <si>
    <t>Sri Lakshmi Venkateshwara Industries A38940</t>
  </si>
  <si>
    <t>BLR4363001664125</t>
  </si>
  <si>
    <t>KADI526010498</t>
  </si>
  <si>
    <t>DS2025675</t>
  </si>
  <si>
    <t>B2ZXKA18202</t>
  </si>
  <si>
    <t>118/2025/26</t>
  </si>
  <si>
    <t>125/2025-26</t>
  </si>
  <si>
    <t>DS2025699</t>
  </si>
  <si>
    <t>100062260 Mar25-Accrual</t>
  </si>
  <si>
    <t>522/25-26</t>
  </si>
  <si>
    <t>EF457/2025-26</t>
  </si>
  <si>
    <t>DTPL/48/25-26</t>
  </si>
  <si>
    <t>Glastronix LLP A37374</t>
  </si>
  <si>
    <t>U1/2526/3779</t>
  </si>
  <si>
    <t>DS2025664</t>
  </si>
  <si>
    <t>10A-24739/2026</t>
  </si>
  <si>
    <t>LS-25-26-9928</t>
  </si>
  <si>
    <t>B2ZXKA17678</t>
  </si>
  <si>
    <t>B2ZXKA17451</t>
  </si>
  <si>
    <t>NEXT LEAP CAREER SOLUTIONS PRIVATE LIMITED 360096</t>
  </si>
  <si>
    <t>INL/00538/25-26</t>
  </si>
  <si>
    <t>KAR-0059-2526</t>
  </si>
  <si>
    <t>2526BNGCOM0115</t>
  </si>
  <si>
    <t>TESTCAL A38321</t>
  </si>
  <si>
    <t>TC/INV2526/5083</t>
  </si>
  <si>
    <t>JAN/25-26/4993</t>
  </si>
  <si>
    <t>501/25-26</t>
  </si>
  <si>
    <t>SSMS/2025-26/349</t>
  </si>
  <si>
    <t>IN91KA6K019536</t>
  </si>
  <si>
    <t>SSMS/2025-26/354</t>
  </si>
  <si>
    <t>10A-25444/2026</t>
  </si>
  <si>
    <t>2026229R00003642</t>
  </si>
  <si>
    <t>GEI2526/28/1011</t>
  </si>
  <si>
    <t>WBD/25-26/2794</t>
  </si>
  <si>
    <t>B1Z3TS16630</t>
  </si>
  <si>
    <t>B2ZXKA17651</t>
  </si>
  <si>
    <t>LS-25-26-9978</t>
  </si>
  <si>
    <t>4037-63306</t>
  </si>
  <si>
    <t>CKA2026L02093</t>
  </si>
  <si>
    <t>SHREE KRISHNA SCIENTIFIC EQUIPMENTS SUPPLIERS</t>
  </si>
  <si>
    <t>509/25-26</t>
  </si>
  <si>
    <t>LS-25-26-10285</t>
  </si>
  <si>
    <t>VM71/25-26</t>
  </si>
  <si>
    <t>124/2025-26</t>
  </si>
  <si>
    <t>B2ZXKA17670</t>
  </si>
  <si>
    <t>KAT2526EH00158</t>
  </si>
  <si>
    <t>SSMS/2025-26/360</t>
  </si>
  <si>
    <t>Bliss Chocolates India Private Limited A38770</t>
  </si>
  <si>
    <t>FAC/25-26/5071</t>
  </si>
  <si>
    <t>B2ZXKA17639</t>
  </si>
  <si>
    <t>2025-26/LS/187</t>
  </si>
  <si>
    <t>DS2025658</t>
  </si>
  <si>
    <t>BLRWB-6534</t>
  </si>
  <si>
    <t>A/25-26/82</t>
  </si>
  <si>
    <t>SSMS/2025-26/357</t>
  </si>
  <si>
    <t>DS2025712</t>
  </si>
  <si>
    <t>KASIR00500212</t>
  </si>
  <si>
    <t>Domestc</t>
  </si>
  <si>
    <t>25-26/17088</t>
  </si>
  <si>
    <t xml:space="preserve">Paid in april </t>
  </si>
  <si>
    <t>Thermo-Calc Software AB A41210</t>
  </si>
  <si>
    <t xml:space="preserve">Foreign </t>
  </si>
  <si>
    <t>Will be paid in april</t>
  </si>
  <si>
    <t>339/HO/2025-26</t>
  </si>
  <si>
    <t>SER/453/25-26</t>
  </si>
  <si>
    <t>SER/478/25-26</t>
  </si>
  <si>
    <t>SER/449/25-26</t>
  </si>
  <si>
    <t>136/2025-26</t>
  </si>
  <si>
    <t>FISPL/25-26/0248</t>
  </si>
  <si>
    <t>338/HO/2025-26</t>
  </si>
  <si>
    <t>EF448/2025-26</t>
  </si>
  <si>
    <t>EF458/2025-26</t>
  </si>
  <si>
    <t>FISPL/25-26/0227</t>
  </si>
  <si>
    <t>SUP/320/25-26</t>
  </si>
  <si>
    <t>SRJ PIPING INDIA PRIVATE LIMITED A38320</t>
  </si>
  <si>
    <t>FISPL/25-26/0246</t>
  </si>
  <si>
    <t>SER446/25-26</t>
  </si>
  <si>
    <t>45-2025</t>
  </si>
  <si>
    <t>FISPL/25-26/0247</t>
  </si>
  <si>
    <t>INV896/2025-26</t>
  </si>
  <si>
    <t>FISPL/25-26/0234</t>
  </si>
  <si>
    <t>SER/447/25-26</t>
  </si>
  <si>
    <t>Invoice date</t>
  </si>
  <si>
    <t>NETZSCH GERATEBAU GMBH</t>
  </si>
  <si>
    <t>Project#271209,Task#1001,INV#,Barcode#,Po#100070970,PoLine#2,VendorName-NETZSCH GERATEBAU GMBH,Desc-Supply of sample crucible - Al2O3 for DSC instrume,PT#2712091001</t>
  </si>
  <si>
    <t>GRAS01</t>
  </si>
  <si>
    <t>A39046</t>
  </si>
  <si>
    <t>Supply of sample crucible - Al2O3 for DSC instrument. Size: outer bottom Ø 6.8 mm, 85 µl .</t>
  </si>
  <si>
    <t>AMIGO KITCHEN</t>
  </si>
  <si>
    <t>Project#116529,Task#1612,INV#,Barcode#,Po#100071137,PoLine#1,VendorName-AMIGO KITCHEN,Desc-Supply of Gift Hamper,PT#1165291612</t>
  </si>
  <si>
    <t>Towards Service charges</t>
  </si>
  <si>
    <t>Project#116529,Task#1612,INV#,Barcode#,Po#100071137,PoLine#2,VendorName-AMIGO KITCHEN,Desc-Towards Service charges,PT#1165291612</t>
  </si>
  <si>
    <t>Project#116839,Task#7562,INV#,Barcode#,Po#100071178,PoLine#1,VendorName-ALPHA LAB SOLUTIONS A38403,Desc-Supply of storage Racks at GE-PH1-Volunteer room- ,PT#1168397562</t>
  </si>
  <si>
    <t>Supply of storage Racks at GE-PH1-Volunteer room- Details as per annexure</t>
  </si>
  <si>
    <t>149/2025-26</t>
  </si>
  <si>
    <t>Project#116839,Task#7562,INV#,Barcode#,Po#100071178,PoLine#2,VendorName-ALPHA LAB SOLUTIONS A38403,Desc-Installation of storage Racks at GE-PH1-Volunteer ,PT#1168397562</t>
  </si>
  <si>
    <t>Project#116889,Task#3001,INV#,Barcode#,Po#100071030,PoLine#1,VendorName-SARVAM SAFETY EQUIPMENT PVT LTD A37461,Desc-Supply of Powerheart Automated External Defibrilla,PT#1168893001</t>
  </si>
  <si>
    <t>Supply of Powerheart Automated External Defibrillator - AED G5 Fully Automatic, Make: Zoll</t>
  </si>
  <si>
    <t>Project#116889,Task#3001,INV#,Barcode#,Po#100071030,PoLine#2,VendorName-SARVAM SAFETY EQUIPMENT PVT LTD A37461,Desc-Towards Delivery Charges,PT#1168893001</t>
  </si>
  <si>
    <t>NATIONAL PHARMA CENTRE A38146</t>
  </si>
  <si>
    <t>Project#116889,Task#3203,INV#,Barcode#,Po#100071269,PoLine#1,VendorName-NATIONAL PHARMA CENTRE A38146,Desc-Supply of Medicines- Details as per annexure,PT#1168893203</t>
  </si>
  <si>
    <t>A38146</t>
  </si>
  <si>
    <t>Supply of Medicines- Details as per annexure</t>
  </si>
  <si>
    <t>NAT00262</t>
  </si>
  <si>
    <t>Project#117399,Task#3001,INV#,Barcode#,Po#100071359,PoLine#1,VendorName-INDERJEET INTERNATIONAL A39004,Desc-Supply of 16 “ Crompton pedestal fan,PT#1173993001</t>
  </si>
  <si>
    <t>Supply of 300mm Axial air Exhaust fan Crompton greaves</t>
  </si>
  <si>
    <t>G15101/25-26</t>
  </si>
  <si>
    <t>Project#117399,Task#3001,INV#,Barcode#,Po#100071359,PoLine#2,VendorName-INDERJEET INTERNATIONAL A39004,Desc-Supply of 16” Crompton greaves wall mounting fan,PT#1173993001</t>
  </si>
  <si>
    <t>Project#117399,Task#3001,INV#,Barcode#,Po#100071359,PoLine#3,VendorName-INDERJEET INTERNATIONAL A39004,Desc-Supply of 300mm Axial air Exhaust fan Crompton gre,PT#1173993001</t>
  </si>
  <si>
    <t>Project#117399,Task#3005,INV#,Barcode#,Po#100071071,PoLine#1,VendorName-ETA ENGINEERS BANGALORE PRIVATE LIMITED A37548,Desc-Supply of Materials towards Incinator Electrical W,PT#1173993005</t>
  </si>
  <si>
    <t>Supply of materials towards Incinator Electrical Works- Details as per annexure</t>
  </si>
  <si>
    <t>367/HO/2025-26</t>
  </si>
  <si>
    <t>RELIABLE AGENCIES A38709</t>
  </si>
  <si>
    <t>Project#117399,Task#3005,INV#,Barcode#,Po#100071378,PoLine#1,VendorName-RELIABLE AGENCIES A38709,Desc-Supply of Butter fly valve Audco make 100mm-pn 10,PT#1173993005</t>
  </si>
  <si>
    <t>A38709</t>
  </si>
  <si>
    <t>Supply of Butter fly valve Audco make 65mm-pn 10</t>
  </si>
  <si>
    <t>TI/25-26/13931</t>
  </si>
  <si>
    <t>Project#117399,Task#3005,INV#,Barcode#,Po#100071378,PoLine#2,VendorName-RELIABLE AGENCIES A38709,Desc-Supply of Butter fly valve Audco make 65mm-pn 10,PT#1173993005</t>
  </si>
  <si>
    <t>Project#117399,Task#3005,INV#,Barcode#,Po#100071378,PoLine#3,VendorName-RELIABLE AGENCIES A38709,Desc-Supply of Butter fly valve Audco make 80mm- pn 10,PT#1173993005</t>
  </si>
  <si>
    <t>Project#117399,Task#3005,INV#,Barcode#,Po#100071378,PoLine#4,VendorName-RELIABLE AGENCIES A38709,Desc-Supply of Flap type NRV IV make 50mm,PT#1173993005</t>
  </si>
  <si>
    <t>Project#117399,Task#3005,INV#,Barcode#,Po#100071378,PoLine#5,VendorName-RELIABLE AGENCIES A38709,Desc-Supply of Flap type NRV IV make 65mm,PT#1173993005</t>
  </si>
  <si>
    <t>Project#117399,Task#3005,INV#,Barcode#,Po#100071378,PoLine#6,VendorName-RELIABLE AGENCIES A38709,Desc-Supply of Pneumatic actuator Actuator BFV, Size: 1,PT#1173993005</t>
  </si>
  <si>
    <t>Project#117399,Task#3005,INV#,Barcode#,Po#100071378,PoLine#7,VendorName-RELIABLE AGENCIES A38709,Desc-Supply of Pneumatic actuator Actuator BFV, Size: 8,PT#1173993005</t>
  </si>
  <si>
    <t>SAMEEKSHA LIFE SAFETY EQUIPMENTS INDIA PRIVATE LIMITED A38643</t>
  </si>
  <si>
    <t>Project#117399,Task#3006,INV#,Barcode#,Po#100067863,PoLine#2,VendorName-SAMEEKSHA LIFE SAFETY EQUIPMENTS INDIA PRIVATE LIMITED A38643,Desc-Charges towards Delivery - per Visit. Billing shal,PT#1173993006</t>
  </si>
  <si>
    <t>A38643</t>
  </si>
  <si>
    <t>Supply of fire evacuation map across the campus at JFWTC. Details as per annexure.</t>
  </si>
  <si>
    <t>INV-8052/2025-26</t>
  </si>
  <si>
    <t>Project#117399,Task#3006,INV#,Barcode#,Po#100067863,PoLine#3,VendorName-SAMEEKSHA LIFE SAFETY EQUIPMENTS INDIA PRIVATE LIMITED A38643,Desc-Amendment: Supply of fire evacuation map across th,PT#1173993006</t>
  </si>
  <si>
    <t>Project#117399,Task#3006,INV#,Barcode#,Po#100070234,PoLine#2,VendorName-SHOBHA ELECTRICALS A37602,Desc-Supply of materials for Electrical Works at Ph-1 C,PT#1173993006</t>
  </si>
  <si>
    <t>Supply and installation of materials for Electrical Works at Ph-1 Colab meeting room. Details as per annexure.</t>
  </si>
  <si>
    <t>SUP/341/25-26</t>
  </si>
  <si>
    <t>Project#117399,Task#3006,INV#,Barcode#,Po#100070693,PoLine#1,VendorName-SHOBHA ELECTRICALS A37602,Desc-Associated Electrical Works (Extension of PO 10006,PT#1173993006</t>
  </si>
  <si>
    <t>Associated Electrical Works (Extension of PO 100067181): Power Supply Installation for Daikin VRV X Outdoor Units in Ph4 at JFWTC. Details As Per Annexure.</t>
  </si>
  <si>
    <t>SUP/348/25-26</t>
  </si>
  <si>
    <t>Project#117399,Task#3006,INV#,Barcode#,Po#100070828,PoLine#2,VendorName-SHOBHA ELECTRICALS A37602,Desc-Supply of Electrical materials for electrical work,PT#1173993006</t>
  </si>
  <si>
    <t>Supply of electrical materials and charges towards electrical works at Tcon 6, 8 &amp; two cabin in Phase-2 GF. Details as per annexure.</t>
  </si>
  <si>
    <t>SUP/342/25-26</t>
  </si>
  <si>
    <t>Project#117399,Task#3006,INV#,Barcode#,Po#100070904,PoLine#2,VendorName-INFINITI POWER PRIVATE LIMITED A37094,Desc-Supply of IT materials towards Network related wor,PT#1173993006</t>
  </si>
  <si>
    <t>Supply and installation of IT materials for Upgradation of meeting room / cabin in JFWTC. Details as per annexure.</t>
  </si>
  <si>
    <t>Project#117399,Task#3006,INV#,Barcode#,Po#100070904,PoLine#3,VendorName-INFINITI POWER PRIVATE LIMITED A37094,Desc-Supply of IT materials towards Network related wor,PT#1173993006</t>
  </si>
  <si>
    <t>Project#117399,Task#3006,INV#,Barcode#,Po#100070973,PoLine#1,VendorName-ETA ENGINEERS BANGALORE PRIVATE LIMITED A37548,Desc-Associated electrical works for Flow Meter Install,PT#1173993006</t>
  </si>
  <si>
    <t>Associated electrical works for Flow Meter Installation &amp; Retrofitting at PH3 ETP, PH5, and Gate 8 Pump Room in JF. Details are as per the attached Annexure.</t>
  </si>
  <si>
    <t>366/HO/2025-26</t>
  </si>
  <si>
    <t>Project#117399,Task#3006,INV#,Barcode#,Po#100071217,PoLine#2,VendorName-BNB SECURITY AND AUTOMATION SOLUTIONS (P) LTD A37563,Desc-Supply of FAPA materials towards High velocity spr,PT#1173993006</t>
  </si>
  <si>
    <t>Supply and installation of materials towards FAPA works  for High velocity spray system - interlock to ECC. Details as per annexure.</t>
  </si>
  <si>
    <t>TI/25-26/3294</t>
  </si>
  <si>
    <t>CONCEPT ELECTRONICS PVT LTD A37647</t>
  </si>
  <si>
    <t>Project#117399,Task#3007,INV#,Barcode#,Po#100069930,PoLine#1,VendorName-CONCEPT ELECTRONICS PVT LTD A37647,Desc-Supply of FLUKE Wireless Leakage Current Clamp Met,PT#1173993007</t>
  </si>
  <si>
    <t>A37647</t>
  </si>
  <si>
    <t>Supply of FLUKE Wireless Leakage Current Clamp Meter, 40MM Jaw.</t>
  </si>
  <si>
    <t>Project#117399,Task#3007,INV#,Barcode#,Po#100070535,PoLine#1,VendorName-ETA ENGINEERS BANGALORE PRIVATE LIMITED A37548,Desc-Supply and installation of HT Panel Doors Acrylic ,PT#1173993007</t>
  </si>
  <si>
    <t>Supply and installation of HT Panel Doors Acrylic Sheets with rubber gasket. Details as per annexure.</t>
  </si>
  <si>
    <t>373/HO/2025-26</t>
  </si>
  <si>
    <t>Project#117399,Task#3007,INV#,Barcode#,Po#100070726,PoLine#1,VendorName-ETA ENGINEERS BANGALORE PRIVATE LIMITED A37548,Desc-Supply of 1.3mtrs Height 200mm Width, 2mm Plate an,PT#1173993007</t>
  </si>
  <si>
    <t>Supply of WD 40 Spray.</t>
  </si>
  <si>
    <t>363/HO/2025-26</t>
  </si>
  <si>
    <t>Project#117399,Task#3007,INV#,Barcode#,Po#100070726,PoLine#2,VendorName-ETA ENGINEERS BANGALORE PRIVATE LIMITED A37548,Desc-Supply of CRC Spray.,PT#1173993007</t>
  </si>
  <si>
    <t>Project#117399,Task#3007,INV#,Barcode#,Po#100070726,PoLine#3,VendorName-ETA ENGINEERS BANGALORE PRIVATE LIMITED A37548,Desc-Supply of WD 40 Spray.,PT#1173993007</t>
  </si>
  <si>
    <t>Project#117399,Task#3007,INV#,Barcode#,Po#100070726,PoLine#4,VendorName-ETA ENGINEERS BANGALORE PRIVATE LIMITED A37548,Desc-Supply of Zebra crossing tape Yellow Black.,PT#1173993007</t>
  </si>
  <si>
    <t>Project#117399,Task#3009,INV#,Barcode#,Po#100070761,PoLine#1,VendorName-SHOBHA ELECTRICALS A37602,Desc-Associated Electrical Works: Lighting &amp; Control Wi,PT#1173993009</t>
  </si>
  <si>
    <t>Associated Electrical Works: Lighting &amp; Control Wiring for 24 Lifts (Shaft, Control Room &amp; Pit) at JFWTC. Details As Per Annexure.</t>
  </si>
  <si>
    <t>SUP/347/25-26</t>
  </si>
  <si>
    <t>Project#117399,Task#3009,INV#,Barcode#,Po#100070888,PoLine#1,VendorName-SHOBHA ELECTRICALS A37602,Desc-Supply of control panel at Cafeteria 1 LGF &amp; PH1 T,PT#1173993009</t>
  </si>
  <si>
    <t>Supply and Installation of control panel at Cafeteria 1 LGF &amp; PH1 Terrace AHU13 area - Details as per annexure</t>
  </si>
  <si>
    <t>SUP/346/25-26</t>
  </si>
  <si>
    <t>Project#117399,Task#3202,INV#,Barcode#,Po#100071130,PoLine#1,VendorName-LABSUPPLIES INDIA PVT LTD A38991,Desc-Supply of Lab chemicals,PT#1173993202</t>
  </si>
  <si>
    <t>Supply of Lab chemicals</t>
  </si>
  <si>
    <t>LS-25-26-10184</t>
  </si>
  <si>
    <t>FLOWLINE ENGINEERS A37751</t>
  </si>
  <si>
    <t>Project#117399,Task#3202,INV#,Barcode#,Po#100071308,PoLine#1,VendorName-FLOWLINE ENGINEERS A37751,Desc-Transportation charges,PT#1173993202</t>
  </si>
  <si>
    <t>A37751</t>
  </si>
  <si>
    <t>Supply of FLAB0270 ( Ph Booster Chemical). Minimum Packing: 20 Kgs. Qty: 260 Kgs.</t>
  </si>
  <si>
    <t>Project#117399,Task#3202,INV#,Barcode#,Po#100071308,PoLine#2,VendorName-FLOWLINE ENGINEERS A37751,Desc-Supply of FLAB0270 ( Ph Booster Chemical). Minimum,PT#1173993202</t>
  </si>
  <si>
    <t>ESVEE STATIONERS A38311</t>
  </si>
  <si>
    <t>Project#117399,Task#3206,INV#,Barcode#,Po#100066669,PoLine#2,VendorName-ESVEE STATIONERS A38311,Desc-Amendment: Open PO for Supply of HRT / T-Roll / M-,PT#1173993206</t>
  </si>
  <si>
    <t>A38311</t>
  </si>
  <si>
    <t>Open PO for Supply of HRT / T-Roll / M-fold at JFWTC Campus, Details as per Annexure.</t>
  </si>
  <si>
    <t>2025-26/1900</t>
  </si>
  <si>
    <t>Project#117399,Task#3206,INV#,Barcode#,Po#100066669,PoLine#3,VendorName-ESVEE STATIONERS A38311,Desc-Amendment: Open PO for Supply of HRT / T-Roll / M-,PT#1173993206</t>
  </si>
  <si>
    <t>Project#117399,Task#3206,INV#,Barcode#,Po#100066915,PoLine#1,VendorName-SK. DISTRIBUTORS,Desc-Open PO for the Supply of Biscuits for the period ,PT#1173993206</t>
  </si>
  <si>
    <t>Open PO for the Supply of Biscuits for the period from Jun 2025 to May 2026, Details as per Annexure. Billing to be done on actual material supplied.</t>
  </si>
  <si>
    <t>BR-1858/25-26</t>
  </si>
  <si>
    <t>Project#117399,Task#3206,INV#,Barcode#,Po#100070002,PoLine#1,VendorName-PERFECT POINT A38190,Desc-Open PO for supply of beverages- Coke, Diet coke, ,PT#1173993206</t>
  </si>
  <si>
    <t>Open PO for supply of beverages- Coke, Diet coke, Juice for the Y2026 for JFWTC. Details as per Annexure. Billing shall be done at actuals.</t>
  </si>
  <si>
    <t>Project#117399,Task#3206,INV#,Barcode#,Po#100070292,PoLine#2,VendorName-DWIJA FOODS PRIVATE LIMITED A38747,Desc-5% - GST - Open PO for Arrangement towards Coffee ,PT#1173993206</t>
  </si>
  <si>
    <t>Open PO for Arrangement towards Coffee / Tea / Milk / Boost / Horlicks from the period: Jan 2026 to Dec 2026 at JFWTC, Bangalore. Billing shall be done at actuals.</t>
  </si>
  <si>
    <t>B-C-25-26-0400</t>
  </si>
  <si>
    <t>Project#117399,Task#3206,INV#,Barcode#,Po#100070314,PoLine#1,VendorName-ATLAS DISTRIBUTORS PRIVATE LIMITED A38538,Desc-Open PO towards supply of Himalayan water bottles ,PT#1173993206</t>
  </si>
  <si>
    <t>Open PO towards supply of Himalayan water bottles from Jan-2026 to Dec-2026 for JFWTC. Billing to be done at actuals.</t>
  </si>
  <si>
    <t>ADPL25-26/31259</t>
  </si>
  <si>
    <t>ORGTREE A38740</t>
  </si>
  <si>
    <t>Project#117399,Task#3206,INV#,Barcode#,Po#100070334,PoLine#1,VendorName-ORGTREE A38740,Desc-Open PO towards supply of millet cookies &amp; snacks ,PT#1173993206</t>
  </si>
  <si>
    <t>Open PO towards supply of millet cookies &amp; snacks for the Y2026 at JFWTC. Details as per annexure.</t>
  </si>
  <si>
    <t>ORG/25-26/782</t>
  </si>
  <si>
    <t>PCI PEST CONTROL PVT LTD A37760</t>
  </si>
  <si>
    <t>Project#117399,Task#3206,INV#,Barcode#,Po#100071085,PoLine#1,VendorName-PCI PEST CONTROL PVT LTD A37760,Desc-Supply of additional SPS(Snake Pro Station) Statio,PT#1173993206</t>
  </si>
  <si>
    <t>Supply of additional SPS(Snake Pro Station) Station</t>
  </si>
  <si>
    <t>V.R.ASSOCIATES A38920</t>
  </si>
  <si>
    <t>Project#117399,Task#4202,INV#,Barcode#,Po#100065841,PoLine#1,VendorName-V.R.ASSOCIATES A38920,Desc-Open PO towards supply of raw water through tanker,PT#1173994202</t>
  </si>
  <si>
    <t>Open PO towards supply of raw water through tankers from Mar 2025 to Feb 2026 at JFWTC, Bangalore. Billing to be done at actual quantity supplied. Refer annexure for details.</t>
  </si>
  <si>
    <t>1168/25</t>
  </si>
  <si>
    <t>Project#117399,Task#4202,INV#,Barcode#,Po#100065841,PoLine#2,VendorName-V.R.ASSOCIATES A38920,Desc-Amendment: Open PO towards supply of raw water thr,PT#1173994202</t>
  </si>
  <si>
    <t>Project#117399,Task#4202,INV#,Barcode#,Po#100065841,PoLine#3,VendorName-V.R.ASSOCIATES A38920,Desc-Amendment: Open PO towards supply of raw water thr,PT#1173994202</t>
  </si>
  <si>
    <t>Project#117399,Task#4202,INV#,Barcode#,Po#100070452,PoLine#1,VendorName-V.R.ASSOCIATES A38920,Desc-Open PO towards supply of raw water through tanker,PT#1173994202</t>
  </si>
  <si>
    <t>Open PO towards supply of raw water through tankers from Mar 2026 to Feb 2027 at JFWTC, Bangalore. Billing to be done at actual quantity supplied. Refer annexure for details.</t>
  </si>
  <si>
    <t>NETSIGN INC A37871</t>
  </si>
  <si>
    <t>Project#117549,Task#3202,INV#,Barcode#,Po#100070482,PoLine#1,VendorName-NETSIGN INC A37871,Desc-Open PO Towards Supply of Safety Signages, Labels,,PT#1175493202</t>
  </si>
  <si>
    <t>Open PO Towards Supply of Safety Signages, Labels, Display boards &amp; LOTO Items for the period from Jan 2026 to Dec 2026</t>
  </si>
  <si>
    <t>241/2025-26</t>
  </si>
  <si>
    <t>FEATHERLITE PRODUCTS PRIVATE LIMITED 362106</t>
  </si>
  <si>
    <t>Project#117549,Task#3202,INV#,Barcode#,Po#100071044,PoLine#1,VendorName-FEATHERLITE PRODUCTS PRIVATE LIMITED 362106,Desc-SUPPLY OF HELIX MBSSN '4D'ARMS CHAIR. Details as p,PT#1175493202</t>
  </si>
  <si>
    <t>SUPPLY OF HELIX MBSSN '4D'ARMS CHAIR. Details as per annexure.</t>
  </si>
  <si>
    <t>PSI/2526/8819</t>
  </si>
  <si>
    <t>Project#117549,Task#3202,INV#,Barcode#,Po#100071053,PoLine#1,VendorName-ARKANCE IN PRIVATE LIMITED A37642,Desc-Supply of Tape Drive  Brother Tape (Yellow on blac,PT#1175493202</t>
  </si>
  <si>
    <t>Supply of Tape Drive Brother Tape (Yellow on black Tze-651) 24mm width</t>
  </si>
  <si>
    <t>GKB LENS PRIVATE LIMITED A37708</t>
  </si>
  <si>
    <t>Project#117549,Task#3202,INV#,Barcode#,Po#100071223,PoLine#1,VendorName-GKB LENS PRIVATE LIMITED A37708,Desc-Open PO towards supply of power safety glasses. De,PT#1175493202</t>
  </si>
  <si>
    <t>A37708</t>
  </si>
  <si>
    <t>Open PO towards supply of power safety glasses. Details as per annexure and billing to be done at actuals.</t>
  </si>
  <si>
    <t>GKBWB000006225&amp; GKBWB000006217</t>
  </si>
  <si>
    <t>Project#117549,Task#7565,INV#,Barcode#,Po#100071008,PoLine#1,VendorName-CORP ATTIRE A37493,Desc-Supply of Football Duffle Bag 35L - Black - DECATH,PT#1175497565</t>
  </si>
  <si>
    <t>Supply of Football Duffle Bag 35L - Black - DECATHLON ID 8580093</t>
  </si>
  <si>
    <t>CA2603001</t>
  </si>
  <si>
    <t>Project#117699,Task#5506,INV#,Barcode#,Po#100071161,PoLine#1,VendorName-INFINITI POWER PRIVATE LIMITED A37094,Desc-Supply of materials for Pioneer and Pathfinder IDF,PT#1176995506</t>
  </si>
  <si>
    <t>Supply and Installation of materials for Pioneer and Pathfinder IDF raiser cable jack panel solution work- Details as per annexure</t>
  </si>
  <si>
    <t>Project#117699,Task#5506,INV#,Barcode#,Po#100071167,PoLine#1,VendorName-INFINITI POWER PRIVATE LIMITED A37094,Desc-Supply of IT Network rack materials at Gate2 (Visi,PT#1176995506</t>
  </si>
  <si>
    <t>Supply and installation of IT Network rack materials at Gate2 (Visitor Gate) JFWTC. Details as per annexure.</t>
  </si>
  <si>
    <t>Project#119401,Task#3200,INV#,Barcode#,Po#100070797,PoLine#2,VendorName-SHOBHA ELECTRICALS A37602,Desc-Supply of 20mm GI Sleeved flexible conduct  ,PT#1194013200</t>
  </si>
  <si>
    <t>Supply of 20mm GI Sleeved flexible conduct  </t>
  </si>
  <si>
    <t>SUP/344/25-26</t>
  </si>
  <si>
    <t>Project#119401,Task#3200,INV#,Barcode#,Po#100070797,PoLine#3,VendorName-SHOBHA ELECTRICALS A37602,Desc-supply of 25mm GI Conduct Pipes with Necessary acc,PT#1194013200</t>
  </si>
  <si>
    <t>INDICA INDUSTRIES PRIVATE LIMITED A38843</t>
  </si>
  <si>
    <t>Project#119401,Task#3200,INV#,Barcode#,Po#100071286,PoLine#1,VendorName-INDICA INDUSTRIES PRIVATE LIMITED A38843,Desc-Basotect G+ THICKNESS 100 MM SIZE - 1000*1000 MM,PT#1194013200</t>
  </si>
  <si>
    <t>A38843</t>
  </si>
  <si>
    <t>Basotect G+ THICKNESS 50 MM SIZE - 590*1190  MM</t>
  </si>
  <si>
    <t>Project#119401,Task#3200,INV#,Barcode#,Po#100071286,PoLine#2,VendorName-INDICA INDUSTRIES PRIVATE LIMITED A38843,Desc-Basotect G+ THICKNESS 50 MM SIZE - 590*1190  MM,PT#1194013200</t>
  </si>
  <si>
    <t>EIBC PRIVATE LIMITED</t>
  </si>
  <si>
    <t>Project#119407,Task#3200,INV#,Barcode#,Po#100067997,PoLine#1,VendorName-EIBC PRIVATE LIMITED,Desc-Supply of 45BNR10HTV1VSULP4Y (with MTS grease). Qu,PT#1194073200</t>
  </si>
  <si>
    <t>Supply of 45BNR10HTV1VSULP4Y (with MTS grease). Quote ref: 2526-2SQ-0116. Dated: 28.7.25.</t>
  </si>
  <si>
    <t>AALIAADO A37863</t>
  </si>
  <si>
    <t>Project#119407,Task#3200,INV#,Barcode#,Po#100070636,PoLine#1,VendorName-AALIAADO A37863,Desc-1. COPPER FOAM (55.7X82.3X1.5 mm),110PPI 2. COPPER,PT#1194073200</t>
  </si>
  <si>
    <t>A37863</t>
  </si>
  <si>
    <t>1. COPPER FOAM (55.7X82.3X1.5 mm)110PPI2. COPPER FOAM (55.7X82.3X4 mm) 130PPI</t>
  </si>
  <si>
    <t>A/25-26/90</t>
  </si>
  <si>
    <t>Project#119407,Task#3200,INV#,Barcode#,Po#100071149,PoLine#4,VendorName-D SQUARE ELECTROPLATING MACHINES PRIVATE LIMITED A38682,Desc-Supply of Anode Basket - Garde 2 Ti sheet and Mesh,PT#1194073200</t>
  </si>
  <si>
    <t>Supply of Nickel Tank Accessories for GE9X OGV MLE New Electroforming Setup.</t>
  </si>
  <si>
    <t>1633/BLR/2025-26</t>
  </si>
  <si>
    <t>Project#119407,Task#3200,INV#,Barcode#,Po#100071149,PoLine#7,VendorName-D SQUARE ELECTROPLATING MACHINES PRIVATE LIMITED A38682,Desc-Supply of Pump mounting PP Legs.,PT#1194073200</t>
  </si>
  <si>
    <t>Project#119407,Task#3200,INV#,Barcode#,Po#100071149,PoLine#8,VendorName-D SQUARE ELECTROPLATING MACHINES PRIVATE LIMITED A38682,Desc-Supply of SS Heater, Capacity: 4kw - Tubular type.,PT#1194073200</t>
  </si>
  <si>
    <t>Project#119407,Task#3200,INV#,Barcode#,Po#100071228,PoLine#1,VendorName-RAMESH SIGN GRAPHICS A37581,Desc-OPEN PO for Supply with Installation Label Sticker,PT#1194073200</t>
  </si>
  <si>
    <t>OPEN PO for Supply with Installation Label Stickers and sign Boards to ELECTRO FORMING LAB LEAN ELECTRO FORMING LAB PROTOTYPING LAB</t>
  </si>
  <si>
    <t>Project#119407,Task#3200,INV#,Barcode#,Po#100071324,PoLine#1,VendorName-BETHUR UNIQUE ENGINEERING LLP A38791,Desc-SS 1mm tube heat treatment and Holder,PT#1194073200</t>
  </si>
  <si>
    <t>SS 1mm tube heat treatment and Holder</t>
  </si>
  <si>
    <t>DS2025740</t>
  </si>
  <si>
    <t>Project#119407,Task#3200,INV#,Barcode#,Po#100071367,PoLine#1,VendorName-BETHUR UNIQUE ENGINEERING LLP A38791,Desc-Supply of 15-5 PH Rectangular plate as per GE appr,PT#1194073200</t>
  </si>
  <si>
    <t>Supply of 15-5 PH Rectangular plate and Titanium Rectangular plate as per GE approved drawings.</t>
  </si>
  <si>
    <t>DS2025733</t>
  </si>
  <si>
    <t>Project#119407,Task#3200,INV#,Barcode#,Po#100071367,PoLine#2,VendorName-BETHUR UNIQUE ENGINEERING LLP A38791,Desc-Supply of Titanium Rectangular plate as per GE app,PT#1194073200</t>
  </si>
  <si>
    <t>APPLIED REALTECH SYSTEMS PVT LTD A38236</t>
  </si>
  <si>
    <t>Project#119410,Task#3200,INV#,Barcode#,Po#100069857,PoLine#1,VendorName-APPLIED REALTECH SYSTEMS PVT LTD A38236,Desc-Supply of Keysight DC Powe Supply N5766A , 40 V, 3,PT#1194103200</t>
  </si>
  <si>
    <t>A38236</t>
  </si>
  <si>
    <t>Supply of Keysight DC Powe Supply N5766A , 40 V, 38 A, 1520 W – Specifications as per Quote No: 2025-26-SM095-GE Aerospace-Shubham-N5766A  Dated 27th Nov 2025</t>
  </si>
  <si>
    <t>ARSPL/25-26/547</t>
  </si>
  <si>
    <t>Project#119410,Task#3200,INV#,Barcode#,Po#100070367,PoLine#1,VendorName-SR TECHTRONICS A39006,Desc-Supply of spring Φ0.1*0.65*0.45*4000mm Material- ,PT#1194103200</t>
  </si>
  <si>
    <t>Supply of spring Φ0.1*0.65*0.45*4000mm Material- SUS304 Surface treatment-primary colors.</t>
  </si>
  <si>
    <t>SRT-CI/A/1114</t>
  </si>
  <si>
    <t>UNITRON INSTRUMENTATION TECHNOLOGY PVT. LTD. A37912</t>
  </si>
  <si>
    <t>Project#119410,Task#3200,INV#,Barcode#,Po#100070681,PoLine#1,VendorName-UNITRON INSTRUMENTATION TECHNOLOGY PVT. LTD. A37912,Desc-Laboratory supplies and fixtures - WHEEL GUARD FOR,PT#1194103200</t>
  </si>
  <si>
    <t>A37912</t>
  </si>
  <si>
    <t>Laboratory supplies and fixtures - WHEEL GUARD FOR MECATOME T210 Cutting Machine</t>
  </si>
  <si>
    <t>635/2025-26</t>
  </si>
  <si>
    <t>MISUMI INDIA PRIVATE LIMITED A38891</t>
  </si>
  <si>
    <t>Project#119410,Task#3200,INV#,Barcode#,Po#100070754,PoLine#1,VendorName-MISUMI INDIA PRIVATE LIMITED A38891,Desc-C-HTBN120S3M-60, Timing Belt,PT#1194103200</t>
  </si>
  <si>
    <t>A38891</t>
  </si>
  <si>
    <t>C-HTBN126S3M-60 Timing Belt</t>
  </si>
  <si>
    <t>ID325084330</t>
  </si>
  <si>
    <t>Project#119410,Task#3200,INV#,Barcode#,Po#100070754,PoLine#2,VendorName-MISUMI INDIA PRIVATE LIMITED A38891,Desc-C-HTBN123S3M-60, Timing Belt,PT#1194103200</t>
  </si>
  <si>
    <t>Project#119410,Task#3200,INV#,Barcode#,Po#100070754,PoLine#3,VendorName-MISUMI INDIA PRIVATE LIMITED A38891,Desc-C-HTBN126S3M-60, Timing Belt,PT#1194103200</t>
  </si>
  <si>
    <t>Project#119410,Task#3200,INV#,Barcode#,Po#100070754,PoLine#5,VendorName-MISUMI INDIA PRIVATE LIMITED A38891,Desc-HTPA15S3M060-A-H4, Timing Pulley,PT#1194103200</t>
  </si>
  <si>
    <t>Project#119410,Task#3200,INV#,Barcode#,Po#100070932,PoLine#1,VendorName-INDO-MIM LIMITED,Desc-Supply of 4013796-746B, WOBBLE WASHER 2X, 17-4 PH ,PT#1194103200</t>
  </si>
  <si>
    <t>A38418</t>
  </si>
  <si>
    <t>Supply of 4013796-746B, WOBBLE WASHER 2X, 17-4 PH material, 600 Quantity</t>
  </si>
  <si>
    <t>D-D2867/2526</t>
  </si>
  <si>
    <t>Project#119410,Task#3200,INV#,Barcode#,Po#100070932,PoLine#2,VendorName-INDO-MIM LIMITED,Desc-Supply of  4013796-747B, SEGMENT DIVIDER 2X, 17-4 ,PT#1194103200</t>
  </si>
  <si>
    <t>Project#119410,Task#3200,INV#,Barcode#,Po#100070964,PoLine#2,VendorName-MISUMI INDIA PRIVATE LIMITED A38891,Desc-C-HTBN123S3M-60 BELT(MISUMI),PT#1194103200</t>
  </si>
  <si>
    <t>C-HTBN126S3M-60ECONOMY_BELT(MISUMI)</t>
  </si>
  <si>
    <t>ID325084332</t>
  </si>
  <si>
    <t>Project#119410,Task#3200,INV#,Barcode#,Po#100070964,PoLine#4,VendorName-MISUMI INDIA PRIVATE LIMITED A38891,Desc-C-HTBN129S3M-60 BELT(MISUMI),PT#1194103200</t>
  </si>
  <si>
    <t>Project#119410,Task#3200,INV#,Barcode#,Po#100070964,PoLine#6,VendorName-MISUMI INDIA PRIVATE LIMITED A38891,Desc-HTPA15S3M060-A-H4 HIGH TORQUE TIMING PULLEY(MISUMI,PT#1194103200</t>
  </si>
  <si>
    <t>Project#119410,Task#3200,INV#,Barcode#,Po#100071086,PoLine#1,VendorName-ALPHA LAB SOLUTIONS A38403,Desc-Supply of Wall table, Open Rack and Photo booth pa,PT#1194103200</t>
  </si>
  <si>
    <t>Supply and installation of Wall table, Open Rack and Photo booth paper roll Assy at PH1 B3 Lab. Details as per annexure.</t>
  </si>
  <si>
    <t>148/2025-26</t>
  </si>
  <si>
    <t>Project#119410,Task#3200,INV#,Barcode#,Po#100071086,PoLine#2,VendorName-ALPHA LAB SOLUTIONS A38403,Desc-Charges towards installation of Wall table, Open R,PT#1194103200</t>
  </si>
  <si>
    <t>Project#119410,Task#3200,INV#,Barcode#,Po#100071159,PoLine#1,VendorName-BETHUR UNIQUE ENGINEERING LLP A38791,Desc-Open PO for machining and other mechanical works. ,PT#1194103200</t>
  </si>
  <si>
    <t>Open PO for machining and other mechanical works. Details as per annexure and prices will be valid till 31.12.26. Billing to be done at actuals.</t>
  </si>
  <si>
    <t>DS2025743</t>
  </si>
  <si>
    <t>Project#119410,Task#3200,INV#,Barcode#,Po#100071238,PoLine#1,VendorName-MISUMI INDIA PRIVATE LIMITED A38891,Desc-C-HTPA32S3M060-A-P8 ECONOMIC TIMING PULLEY(MISUMI),PT#1194103200</t>
  </si>
  <si>
    <t>C-HTPA32S3M060-A-P8ECONOMIC TIMING PULLEY(MISUMI)</t>
  </si>
  <si>
    <t>ID325084834</t>
  </si>
  <si>
    <t>REIVA3D</t>
  </si>
  <si>
    <t>Project#119410,Task#3200,INV#,Barcode#,Po#100071240,PoLine#1,VendorName-REIVA3D,Desc-Supply of Flexi_BIT_2D_view1, Mat'l: TPU90A, FDM p,PT#1194103200</t>
  </si>
  <si>
    <t>Supply of 3D Printing (FDM) and  3D Printing (SLA) as per GE approved drawings.</t>
  </si>
  <si>
    <t>2026-26/136</t>
  </si>
  <si>
    <t>Project#119410,Task#3200,INV#,Barcode#,Po#100071240,PoLine#10,VendorName-REIVA3D,Desc-Supply of Flexi_BIT_3D_view2_2, Mat'l: TPU95A, FDM,PT#1194103200</t>
  </si>
  <si>
    <t>Project#119410,Task#3200,INV#,Barcode#,Po#100071240,PoLine#11,VendorName-REIVA3D,Desc-Supply of Flexi_BIT_3D_view2_6mm, Mat'l: TPU90A, F,PT#1194103200</t>
  </si>
  <si>
    <t>Project#119410,Task#3200,INV#,Barcode#,Po#100071240,PoLine#3,VendorName-REIVA3D,Desc-Supply of Flexi_BIT_2D_view1_2 Mat'l: TPU95A, FDM ,PT#1194103200</t>
  </si>
  <si>
    <t>Project#119410,Task#3200,INV#,Barcode#,Po#100071240,PoLine#4,VendorName-REIVA3D,Desc-Supply of Flexi_BIT_2D_view1_2, Mat'l: TPU90A, FDM,PT#1194103200</t>
  </si>
  <si>
    <t>Project#119410,Task#3200,INV#,Barcode#,Po#100071240,PoLine#5,VendorName-REIVA3D,Desc-Supply of Flexi_BIT_2D_view1_6mm, Mat'l: TPU90A, F,PT#1194103200</t>
  </si>
  <si>
    <t>Project#119410,Task#3200,INV#,Barcode#,Po#100071240,PoLine#7,VendorName-REIVA3D,Desc-Supply of Flexi_BIT_3D_view2, Mat'l: TPU90A, FDM p,PT#1194103200</t>
  </si>
  <si>
    <t>Project#119410,Task#3200,INV#,Barcode#,Po#100071240,PoLine#8,VendorName-REIVA3D,Desc-Supply of Flexi_BIT_3D_view2, Mat'l: TPU95A, FDM p,PT#1194103200</t>
  </si>
  <si>
    <t>Project#119410,Task#3200,INV#,Barcode#,Po#100071240,PoLine#9,VendorName-REIVA3D,Desc-Supply of Flexi_BIT_3D_view2_2, Mat'l: TPU90A, FDM,PT#1194103200</t>
  </si>
  <si>
    <t>Project#119425,Task#1607,INV#,Barcode#,Po#100071411,PoLine#1,VendorName-EVENFLOW EXPERIENCES PRIVATE LIMITED,Desc-For Indira's sendoff printout and photoframe,PT#1194251607</t>
  </si>
  <si>
    <t>For Indira's sendoff printout and photoframe</t>
  </si>
  <si>
    <t>EEPL/25-26/255</t>
  </si>
  <si>
    <t>Project#11C07J,Task#3200,INV#,Barcode#,Po#100071074,PoLine#1,VendorName-ETA ENGINEERS BANGALORE PRIVATE LIMITED A37548,Desc-Associated electrical works for Installation of th,PT#11C07J3200</t>
  </si>
  <si>
    <t>Associated electrical works for Installation of the Electrical Distribution Board and Cable Terminations within the Pearl Lab at JFWTC. Details are as per the attached Annexure.</t>
  </si>
  <si>
    <t>371/HO/2025-26</t>
  </si>
  <si>
    <t>Project#11C07J,Task#3200,INV#,Barcode#,Po#100071248,PoLine#1,VendorName-ETA ENGINEERS BANGALORE PRIVATE LIMITED A37548,Desc-Supply of electrical materials towards electrical ,PT#11C07J3200</t>
  </si>
  <si>
    <t>Supply and installation of electrical materials towards electrical  works at PEAR Lab. Details as per annexure.</t>
  </si>
  <si>
    <t>374/HO/2025-26</t>
  </si>
  <si>
    <t>Project#11C13J,Task#3001,INV#,Barcode#,Po#100071337,PoLine#1,VendorName-SHOBHA ELECTRICALS A37602,Desc-Additional Electrical Works At PH2 GF FRETTING LAB,PT#11C13J3001</t>
  </si>
  <si>
    <t>Additional Electrical Works At PH2 GF FRETTING LAB Acoustic Room Area - Details as per annexure</t>
  </si>
  <si>
    <t>SUP/352/25-26</t>
  </si>
  <si>
    <t>Project#11C13J,Task#3200,INV#,Barcode#,Po#100070683,PoLine#2,VendorName-SHOBHA ELECTRICALS A37602,Desc-Supply of Electrical materials for electrical work,PT#11C13J3200</t>
  </si>
  <si>
    <t>Supply of Electrical materials for electrical works at PH2 GF FRETTING LAB inside ACSTICK Room Area. Details as per annexure.</t>
  </si>
  <si>
    <t>SUP/345/25-26</t>
  </si>
  <si>
    <t>Project#11C14J,Task#3200,INV#,Barcode#,Po#100069121,PoLine#3,VendorName-LABSUPPLIES INDIA PVT LTD A38991,Desc-E40005-5G Sigma Aldrich 2-Ethylnaphthalene 99%- 5 ,PT#11C14J3200</t>
  </si>
  <si>
    <t>M56808-5G Sigma Aldrich1-Methylnaphthalene 95%- 5g</t>
  </si>
  <si>
    <t>LS-25-26-10438</t>
  </si>
  <si>
    <t>Project#11C14J,Task#3200,INV#,Barcode#,Po#100071225,PoLine#1,VendorName-LABSUPPLIES INDIA PVT LTD A38991,Desc-Supply of SIGMA IKA® C-MAG HS hotplate stirrers C,PT#11C14J3200</t>
  </si>
  <si>
    <t>Supply of SIGMA IKA® C-MAG HS hotplate stirrers C-MAG HS7, AC/DC input 230 V AC, Schuko plug, platform size 200 mm × 200 mm. Z671797-1EA.</t>
  </si>
  <si>
    <t>LS-25-26-10493</t>
  </si>
  <si>
    <t>Project#11C14J,Task#3200,INV#,Barcode#,Po#100071393,PoLine#1,VendorName-BETHUR UNIQUE ENGINEERING LLP A38791,Desc-23 x 15 x 5 cms plastic box,PT#11C14J3200</t>
  </si>
  <si>
    <t>23 x 15 x 5 cms plastic box</t>
  </si>
  <si>
    <t>DS2025739</t>
  </si>
  <si>
    <t>OBO BETTERMANN INDIA PRIVATE LIMITED</t>
  </si>
  <si>
    <t>Project#270337,Task#0001,INV#,Barcode#,Po#100067451,PoLine#2,VendorName-OBO BETTERMANN INDIA PRIVATE LIMITED,Desc-Supply and installation of Lightening Arrestors fo,PT#2703370001</t>
  </si>
  <si>
    <t xml:space="preserve">Supply and installation of Lightening Arrestors for 17 Structures at JFWTC. Details as per annexure. </t>
  </si>
  <si>
    <t>SAL25005106 &amp; SAL25005105</t>
  </si>
  <si>
    <t>TECHSOL ENGINEERS A37549</t>
  </si>
  <si>
    <t>Project#270596,Task#0001,INV#,Barcode#,Po#100068998,PoLine#1,VendorName-TECHSOL ENGINEERS A37549,Desc-Providing Secondary Cart Integration for Paratherm,PT#2705960001</t>
  </si>
  <si>
    <t>Providing Secondary Cart Integration for Paratherm LR cart and Mil-23699F-Type-II Jet Oil Cart in CCP Thermal Lab at JFWTC. Details as per annexure.</t>
  </si>
  <si>
    <t>S264437</t>
  </si>
  <si>
    <t>Project#270596,Task#0001,INV#,Barcode#,Po#100068998,PoLine#2,VendorName-TECHSOL ENGINEERS A37549,Desc-Amendment: Providing Secondary Cart Integration fo,PT#2705960001</t>
  </si>
  <si>
    <t>Project#271087,Task#1002,INV#,Barcode#,Po#100071329,PoLine#1,VendorName-BETHUR UNIQUE ENGINEERING LLP A38791,Desc-Foam Specimen,PT#2710871002</t>
  </si>
  <si>
    <t>Foam Specimen</t>
  </si>
  <si>
    <t>DS2025730</t>
  </si>
  <si>
    <t>Project#271087,Task#1002,INV#,Barcode#,Po#100071391,PoLine#1,VendorName-BETHUR UNIQUE ENGINEERING LLP A38791,Desc-FWT Fixture with blackning,PT#2710871002</t>
  </si>
  <si>
    <t>FWT Fixture with blackning</t>
  </si>
  <si>
    <t>DS2025737</t>
  </si>
  <si>
    <t>Project#271103,Task#1001,INV#,Barcode#,Po#100071341,PoLine#1,VendorName-BHARATHI ENGINEERING A37664,Desc-Service charges towards Wire EDM and Machining for,PT#2711031001</t>
  </si>
  <si>
    <t>Service charges towards Wire EDM and Machining for Pins C63000 as per GEIIPL request.</t>
  </si>
  <si>
    <t>294/25-26</t>
  </si>
  <si>
    <t>Project#271103,Task#1001,INV#,Barcode#,Po#100071341,PoLine#2,VendorName-BHARATHI ENGINEERING A37664,Desc-Service charges towards Wire EDM and Machining for,PT#2711031001</t>
  </si>
  <si>
    <t>Project#271123,Task#1007,INV#,Barcode#,Po#100071216,PoLine#1,VendorName-LABSUPPLIES INDIA PVT LTD A38991,Desc-Supply of Boron &gt;95% (boron), amorphous powder.  S,PT#2711231007</t>
  </si>
  <si>
    <t>GRAS07</t>
  </si>
  <si>
    <t>Supply of Boron &gt;95% (boron), amorphous powder.  Sigma Aldrich. 15580-50G-F. Packing: 50 GMS.</t>
  </si>
  <si>
    <t>LS-25-26-10439</t>
  </si>
  <si>
    <t>Project#271164,Task#1007,INV#,Barcode#,Po#100070381,PoLine#1,VendorName-ELEMENT14 INDIA PRIVATE LIMITED A36095,Desc-EMI GASKET, RECTANGLE, 113DB. Manufacturer part no,PT#2711641007</t>
  </si>
  <si>
    <t>FINGER GUARD; Fan Guard TypePlastic; Manufacturer part no MC33018</t>
  </si>
  <si>
    <t>Project#271164,Task#1007,INV#,Barcode#,Po#100071145,PoLine#1,VendorName-BANGALORE FLUID SYSTEM COMPONENTS PRIVATE LIMITED A37680,Desc-Freight Charges,PT#2711641007</t>
  </si>
  <si>
    <t>Transportation Charges</t>
  </si>
  <si>
    <t>Project#271164,Task#1007,INV#,Barcode#,Po#100071145,PoLine#10,VendorName-BANGALORE FLUID SYSTEM COMPONENTS PRIVATE LIMITED A37680,Desc-THT-3R60-9.53-1.24 SS Tubing 3/8ODx0.049WT (SS-T,PT#2711641007</t>
  </si>
  <si>
    <t>Project#271164,Task#1007,INV#,Barcode#,Po#100071145,PoLine#11,VendorName-BANGALORE FLUID SYSTEM COMPONENTS PRIVATE LIMITED A37680,Desc-Transportation Charges,PT#2711641007</t>
  </si>
  <si>
    <t>Project#271164,Task#1007,INV#,Barcode#,Po#100071145,PoLine#2,VendorName-BANGALORE FLUID SYSTEM COMPONENTS PRIVATE LIMITED A37680,Desc-SS-4-RS-2V Stainless Steel Gasket for 1/4 in. ISO ,PT#2711641007</t>
  </si>
  <si>
    <t>Project#271164,Task#1007,INV#,Barcode#,Po#100071145,PoLine#6,VendorName-BANGALORE FLUID SYSTEM COMPONENTS PRIVATE LIMITED A37680,Desc-SS-600-61 Stainless Steel Swagelok Fitting, Bulkhe,PT#2711641007</t>
  </si>
  <si>
    <t>Project#271164,Task#1007,INV#,Barcode#,Po#100071145,PoLine#8,VendorName-BANGALORE FLUID SYSTEM COMPONENTS PRIVATE LIMITED A37680,Desc-SS-600-SET 316 Stainless Steel Ferrule Set (1 Fron,PT#2711641007</t>
  </si>
  <si>
    <t>Project#271223,Task#1001,INV#,Barcode#,Po#100070651,PoLine#1,VendorName-BETHUR UNIQUE ENGINEERING LLP A38791,Desc-SS304 cooling element, 300mm long, 25mm diameter w,PT#2712231001</t>
  </si>
  <si>
    <t>SS304 cooling element 300mm long 25mm diameter with 1/4 tube core</t>
  </si>
  <si>
    <t>DS2025729</t>
  </si>
  <si>
    <t>Project#271223,Task#1001,INV#,Barcode#,Po#100071264,PoLine#1,VendorName-LABSUPPLIES INDIA PVT LTD A38991,Desc-Supply of 202231-100GM Sigma Aldrich Chromium(III),PT#2712231001</t>
  </si>
  <si>
    <t>Supply of Chemicals for Hot fuels coking program</t>
  </si>
  <si>
    <t>LS-25-26-10566</t>
  </si>
  <si>
    <t>Project#271223,Task#1001,INV#,Barcode#,Po#100071264,PoLine#2,VendorName-LABSUPPLIES INDIA PVT LTD A38991,Desc-Supply of 205745-250G Sigma Aldrich Palladium on a,PT#2712231001</t>
  </si>
  <si>
    <t>Project#271223,Task#1001,INV#,Barcode#,Po#100071264,PoLine#3,VendorName-LABSUPPLIES INDIA PVT LTD A38991,Desc-Supply of 481955-100ML Sigma Aldrich Poly(dimethyl,PT#2712231001</t>
  </si>
  <si>
    <t>Project#271223,Task#1001,INV#,Barcode#,Po#100071264,PoLine#4,VendorName-LABSUPPLIES INDIA PVT LTD A38991,Desc-Supply of 481963-100ML Sigma Aldrich Poly(dimethyl,PT#2712231001</t>
  </si>
  <si>
    <t>Project#271275,Task#1002,INV#,Barcode#,Po#100070850,PoLine#1,VendorName-BETHUR UNIQUE ENGINEERING LLP A38791,Desc-IN718 19dia disc wire EDM &amp;Grinding,PT#2712751002</t>
  </si>
  <si>
    <t>IN718 19dia disc wire EDM &amp;Grinding</t>
  </si>
  <si>
    <t>DS2025735</t>
  </si>
  <si>
    <t>Project#271275,Task#1002,INV#,Barcode#,Po#100070850,PoLine#2,VendorName-BETHUR UNIQUE ENGINEERING LLP A38791,Desc-R65 19dia disc wire EDM &amp;Grinding,PT#2712751002</t>
  </si>
  <si>
    <t>DIVYANSHI AVIATION SERVICES PVT LTD A39030</t>
  </si>
  <si>
    <t>Project#271275,Task#1002,INV#,Barcode#,Po#100071118,PoLine#3,VendorName-DIVYANSHI AVIATION SERVICES PVT LTD A39030,Desc-ARDROX 185L, 20 LTR,PT#2712751002</t>
  </si>
  <si>
    <t>A39030</t>
  </si>
  <si>
    <t>Supply of ARDROX 185L, 1435A, 1435B</t>
  </si>
  <si>
    <t>DIV/2526/IN20994</t>
  </si>
  <si>
    <t>Project#271280,Task#1002,INV#,Barcode#,Po#100070994,PoLine#1,VendorName-SR TECHTRONICS A39006,Desc-Supply of Lighting-Led (reel 100nos).,PT#2712801002</t>
  </si>
  <si>
    <t>Supply of Lens (Edmund)- 33646 and Lens (Edmund) - 89410. INR 29380 per Lens.</t>
  </si>
  <si>
    <t>SRT-CI/A/1109</t>
  </si>
  <si>
    <t>CHEMIX SPECIALTY GASES AND EQUIPMENT A37836</t>
  </si>
  <si>
    <t>Project#271280,Task#1006,INV#,Barcode#,Po#100071108,PoLine#2,VendorName-CHEMIX SPECIALTY GASES AND EQUIPMENT A37836,Desc-Transportation Per trip,PT#2712801006</t>
  </si>
  <si>
    <t>A37836</t>
  </si>
  <si>
    <t>Cylinder Holding charges Per day per cylinder from the date of supply of filled cylinder till the date of receipt of empty cylinder.For 3 months for 2 cylinders</t>
  </si>
  <si>
    <t>CH/2025-26/3627</t>
  </si>
  <si>
    <t>Project#271280,Task#1006,INV#,Barcode#,Po#100071108,PoLine#3,VendorName-CHEMIX SPECIALTY GASES AND EQUIPMENT A37836,Desc-UHP Argon, Purity – 99.9995% in 47 ltrs cylinder,PT#2712801006</t>
  </si>
  <si>
    <t>Project#271291,Task#1001,INV#,Barcode#,Po#100071342,PoLine#3,VendorName-MAKENICA PRIVATE LIMITED A38918,Desc-SLA Translucent Light_panel_2_v2,PT#2712911001</t>
  </si>
  <si>
    <t>Packaging &amp; Forwarding Charges</t>
  </si>
  <si>
    <t>MPL/25-26/4771</t>
  </si>
  <si>
    <t>Project#271291,Task#1001,INV#,Barcode#,Po#100071386,PoLine#2,VendorName-GROWELL PRECISIONS A38999,Desc-T Frame  Size:350X200X200mm(30 Squire Alu Section),PT#2712911001</t>
  </si>
  <si>
    <t>T Frame Size350X200X200mm(30 Squire Alu Section)With L Angles Fasteners</t>
  </si>
  <si>
    <t>135/25-26</t>
  </si>
  <si>
    <t>Project#271298,Task#1001,INV#,Barcode#,Po#100070809,PoLine#1,VendorName-ELEMENT14 INDIA PRIVATE LIMITED A36095,Desc-C0805C104J5RALTU,PT#2712981001</t>
  </si>
  <si>
    <t>CRCW0402100KFKED</t>
  </si>
  <si>
    <t>Project#271317,Task#1002,INV#,Barcode#,Po#100071289,PoLine#1,VendorName-BETHUR UNIQUE ENGINEERING LLP A38791,Desc-Grinding vice,PT#2713171002</t>
  </si>
  <si>
    <t>Grinding vice</t>
  </si>
  <si>
    <t>DS2025724</t>
  </si>
  <si>
    <t>Project#271317,Task#1002,INV#,Barcode#,Po#100071319,PoLine#1,VendorName-BETHUR UNIQUE ENGINEERING LLP A38791,Desc-Supply of Machined items as per GE approved drawin,PT#2713171002</t>
  </si>
  <si>
    <t>Supply of Machined items as per GE approved drawings. Detail as per annexure.</t>
  </si>
  <si>
    <t>DS2025738</t>
  </si>
  <si>
    <t>Project#271325,Task#1001,INV#,Barcode#,Po#100071231,PoLine#1,VendorName-BETHUR UNIQUE ENGINEERING LLP A38791,Desc-Fuel nozzle cutup,PT#2713251001</t>
  </si>
  <si>
    <t>Fuel nozzle cutup</t>
  </si>
  <si>
    <t>DS2025734</t>
  </si>
  <si>
    <t>Project#271325,Task#1001,INV#,Barcode#,Po#100071252,PoLine#2,VendorName-CHEMIX SPECIALTY GASES AND EQUIPMENT A37836,Desc-Supply of Oxygen – 9.9 – 10.01 mol% + Nitrogen,PT#2713251001</t>
  </si>
  <si>
    <t>Supply of Oxygen – 9.9 – 10.01 mol% + Nitrogen Balance in 47 ltrs carbon steel cylinder. Preparation Tolerance: +/- 0.01%. Certification Accuracy: +/-1%. Shelf life: 12 months. Filling Pressure: 140 kg/cm2.</t>
  </si>
  <si>
    <t>CH/2025-26/3693</t>
  </si>
  <si>
    <t>Project#271325,Task#1001,INV#,Barcode#,Po#100071252,PoLine#3,VendorName-CHEMIX SPECIALTY GASES AND EQUIPMENT A37836,Desc-Transportation charges per trip,PT#2713251001</t>
  </si>
  <si>
    <t>Project#271325,Task#1001,INV#,Barcode#,Po#100071279,PoLine#1,VendorName-BETHUR UNIQUE ENGINEERING LLP A38791,Desc-Open PO towards machining and other mechanical wor,PT#2713251001</t>
  </si>
  <si>
    <t>Open PO towards machining and other mechanical work as per GE approved drawings. Wire EDM - INR 180 /Hr and Surface Grinding - INR 145 /Hr. Billing to be done at actuals.</t>
  </si>
  <si>
    <t>DS2025732</t>
  </si>
  <si>
    <t>SRI LAKSHMI VENKATESHWARA INDUSTRIES A38940</t>
  </si>
  <si>
    <t>Project#271325,Task#1001,INV#,Barcode#,Po#100071441,PoLine#2,VendorName-SRI LAKSHMI VENKATESHWARA INDUSTRIES A38940,Desc-SS316 Adapter,PT#2713251001</t>
  </si>
  <si>
    <t>A38940</t>
  </si>
  <si>
    <t>IN718</t>
  </si>
  <si>
    <t>Project#271397,Task#1001,INV#,Barcode#,Po#100071441,PoLine#1,VendorName-SRI LAKSHMI VENKATESHWARA INDUSTRIES A38940,Desc-IN718,PT#2713971001</t>
  </si>
  <si>
    <t>GRAS06</t>
  </si>
  <si>
    <t>Project#271424,Task#1001,INV#,Barcode#,Po#100071304,PoLine#4,VendorName-GROWELL PRECISIONS A38999,Desc-Polymer Disc Dia:64mmX6mm Th,PT#2714241001</t>
  </si>
  <si>
    <t>Polymer Disc Dia64mmX6mm Th</t>
  </si>
  <si>
    <t>131/25-26</t>
  </si>
  <si>
    <t>Project#271424,Task#1001,INV#,Barcode#,Po#100071304,PoLine#5,VendorName-GROWELL PRECISIONS A38999,Desc-Titanium Pin Sample(Dia 4mmX20 Lg R16),PT#2714241001</t>
  </si>
  <si>
    <t>Project#271432,Task#8001,INV#,Barcode#,Po#100070925,PoLine#1,VendorName-SUBHAASH ELECTRICAL ENTERPRISES A37682,Desc-Supply of Document holder, LOTO boxes and cabinets,PT#2714328001</t>
  </si>
  <si>
    <t>Supply of Document holder, LOTO boxes and cabinets for Thermal Lab. Details as per annexure.</t>
  </si>
  <si>
    <t>230-2025-26</t>
  </si>
  <si>
    <t>Project#271432,Task#8001,INV#,Barcode#,Po#100071166,PoLine#10,VendorName-EQUIPMENT FABRICATORS A37538,Desc-Supply of Float valve with Ball SS304, 1 BSP, oft,PT#2714328001</t>
  </si>
  <si>
    <t>Supply and Installation of Seamless Butt Weld 90 deg Elbow, SS 304, 1" NB Sch 10</t>
  </si>
  <si>
    <t>EF461/2025-26</t>
  </si>
  <si>
    <t>Project#271432,Task#8001,INV#,Barcode#,Po#100071166,PoLine#11,VendorName-EQUIPMENT FABRICATORS A37538,Desc-Supply of Butt Weld Union Ball SS304, 1 NB,PT#2714328001</t>
  </si>
  <si>
    <t>Project#271432,Task#8001,INV#,Barcode#,Po#100071166,PoLine#13,VendorName-EQUIPMENT FABRICATORS A37538,Desc-Supply of Butt Weld 3 piece design ball valve with,PT#2714328001</t>
  </si>
  <si>
    <t>Project#271432,Task#8001,INV#,Barcode#,Po#100071166,PoLine#14,VendorName-EQUIPMENT FABRICATORS A37538,Desc-Supply of Threaded End Y Strainer 100 microns,  ,PT#2714328001</t>
  </si>
  <si>
    <t>Project#271432,Task#8001,INV#,Barcode#,Po#100071166,PoLine#15,VendorName-EQUIPMENT FABRICATORS A37538,Desc-Supply of Balancing Valve 1 NB,PT#2714328001</t>
  </si>
  <si>
    <t>Project#271432,Task#8001,INV#,Barcode#,Po#100071166,PoLine#16,VendorName-EQUIPMENT FABRICATORS A37538,Desc-Supply of 4 Pressure Gauge, 0-10 bar, SS 304, 1/2,PT#2714328001</t>
  </si>
  <si>
    <t>Project#271432,Task#8001,INV#,Barcode#,Po#100071166,PoLine#3,VendorName-EQUIPMENT FABRICATORS A37538,Desc-Supply of Seamless Butt Weld Reducing Tee, SS 304,,PT#2714328001</t>
  </si>
  <si>
    <t>Project#271432,Task#8001,INV#,Barcode#,Po#100071166,PoLine#7,VendorName-EQUIPMENT FABRICATORS A37538,Desc-Supply of Seamless Pipe Nipple, SS 304, 1 NB Sch ,PT#2714328001</t>
  </si>
  <si>
    <t>Project#271432,Task#8001,INV#,Barcode#,Po#100071255,PoLine#1,VendorName-BHORUKA SPECIALTY GASES PRIVATE LIMITED A38716,Desc-Supply of Nitrogen Gas, Purity: 99.9997%. SL : 12 ,PT#2714328001</t>
  </si>
  <si>
    <t>Supply of Nitrogen Gas, Purity: 99.9997%. SL : 12 Months, FP : 140 Kg/Cm2 Gas Volume: 7 M3 Cylinder water capacity: 47 liters Carbon Steel Cylinder.</t>
  </si>
  <si>
    <t>Project#271540,Task#1001,INV#,Barcode#,Po#100070994,PoLine#2,VendorName-SR TECHTRONICS A39006,Desc-Supply of Lens (Edmund)- 33646 and Lens (Edmund) -,PT#2715401001</t>
  </si>
  <si>
    <t>Project#271545,Task#1001,INV#,Barcode#,Po#100071196,PoLine#1,VendorName-SR TECHTRONICS A39006,Desc-Electrical equipment and components and supplies,PT#2715451001</t>
  </si>
  <si>
    <t>Electrical equipment and components and supplies</t>
  </si>
  <si>
    <t>SRT-CI/A/1110</t>
  </si>
  <si>
    <t>DESOCON TECHNOLOGIES PRIVATE LIMITED A43758</t>
  </si>
  <si>
    <t>Project#271545,Task#1001,INV#,Barcode#,Po#100071407,PoLine#1,VendorName-DESOCON TECHNOLOGIES PRIVATE LIMITED A43758,Desc-Planetary Gearbox: PNSR60 15  Gear Ratio: 15:1,PT#2715451001</t>
  </si>
  <si>
    <t>A43758</t>
  </si>
  <si>
    <t>Planetary Gearbox PNSR6015 Gear Ratio 151</t>
  </si>
  <si>
    <t>DTPL/55/25-26</t>
  </si>
  <si>
    <t>Project#271562,Task#1001,INV#,Barcode#,Po#100071322,PoLine#1,VendorName-ELEMENT14 INDIA PRIVATE LIMITED A36095,Desc-Supply of Electrical switches and accessories. Det,PT#2715621001</t>
  </si>
  <si>
    <t>Supply of Electrical switches and accessories. Details as per annexure.</t>
  </si>
  <si>
    <t>Project#271740,Task#0001,INV#,Barcode#,Po#100071100,PoLine#1,VendorName-BNB SECURITY AND AUTOMATION SOLUTIONS (P) LTD A37563,Desc-Supply of FAPA materials at command center room - ,PT#2717400001</t>
  </si>
  <si>
    <t>Supply of FAPA materials at command center room - Details as per annexure</t>
  </si>
  <si>
    <t>TI/25-26/3190</t>
  </si>
  <si>
    <t>INNOV CONTROLS TECHNOLOGY (I) PVT. LTD. A37769</t>
  </si>
  <si>
    <t>Project#271740,Task#0001,INV#,Barcode#,Po#100071135,PoLine#1,VendorName-INNOV CONTROLS TECHNOLOGY (I) PVT. LTD. A37769,Desc-Supply of 6W Metal Ceiling Speaker  LBD606. BOSCH.,PT#2717400001</t>
  </si>
  <si>
    <t>A37769</t>
  </si>
  <si>
    <t>Supply of FAPA device for command center room.</t>
  </si>
  <si>
    <t>IC25/180</t>
  </si>
  <si>
    <t>Project#271740,Task#0001,INV#,Barcode#,Po#100071135,PoLine#2,VendorName-INNOV CONTROLS TECHNOLOGY (I) PVT. LTD. A37769,Desc-Supply of HOOTER_G1AVRF  Conventional Wall Horn/St,PT#2717400001</t>
  </si>
  <si>
    <t>Project#271740,Task#0001,INV#,Barcode#,Po#100071135,PoLine#3,VendorName-INNOV CONTROLS TECHNOLOGY (I) PVT. LTD. A37769,Desc-Supply of Manual Call Point,PT#2717400001</t>
  </si>
  <si>
    <t>Project#271740,Task#0001,INV#,Barcode#,Po#100071135,PoLine#4,VendorName-INNOV CONTROLS TECHNOLOGY (I) PVT. LTD. A37769,Desc-Supply of Smoke Detector.  Brand - JCI.,PT#2717400001</t>
  </si>
  <si>
    <t>Project#271740,Task#0001,INV#,Barcode#,Po#100071135,PoLine#5,VendorName-INNOV CONTROLS TECHNOLOGY (I) PVT. LTD. A37769,Desc-Supply of Smoke detector Base.,PT#2717400001</t>
  </si>
  <si>
    <t>Project#271745,Task#0001,INV#,Barcode#,Po#100071272,PoLine#2,VendorName-INFINITI POWER PRIVATE LIMITED A37094,Desc-Supply of materials towards IT Network work at Jet,PT#2717450001</t>
  </si>
  <si>
    <t>Supply and Installation of materials towards IT Network work at Jet Lab. Details as per Annexure</t>
  </si>
  <si>
    <t>Project#271749,Task#0001,INV#,Barcode#,Po#100071001,PoLine#1,VendorName-INNOV CONTROLS TECHNOLOGY (I) PVT. LTD. A37769,Desc-MCP Supply of Manual Call Point,PT#2717490001</t>
  </si>
  <si>
    <t>Supply of FAPA items at Jet Lab</t>
  </si>
  <si>
    <t>IC25/171</t>
  </si>
  <si>
    <t>Project#271749,Task#0001,INV#,Barcode#,Po#100071001,PoLine#2,VendorName-INNOV CONTROLS TECHNOLOGY (I) PVT. LTD. A37769,Desc-Supply of Smoke Detector Brand - JCI,PT#2717490001</t>
  </si>
  <si>
    <t>Project#271749,Task#0001,INV#,Barcode#,Po#100071001,PoLine#3,VendorName-INNOV CONTROLS TECHNOLOGY (I) PVT. LTD. A37769,Desc-Supply of Smoke detector Base,PT#2717490001</t>
  </si>
  <si>
    <t>Project#271749,Task#0001,INV#,Barcode#,Po#100071001,PoLine#4,VendorName-INNOV CONTROLS TECHNOLOGY (I) PVT. LTD. A37769,Desc-LBD606/BOSCH  Supply of 6W Metal Ceiling Speaker,PT#2717490001</t>
  </si>
  <si>
    <t>Project#271749,Task#0001,INV#,Barcode#,Po#100071001,PoLine#5,VendorName-INNOV CONTROLS TECHNOLOGY (I) PVT. LTD. A37769,Desc-HOOTER_G1AVRF Conventional Wall Horn/Strobe, 15-75,PT#2717490001</t>
  </si>
  <si>
    <t>VISHAY MEASUREMENTS GROUP INC</t>
  </si>
  <si>
    <t>Project#269610,Task#1001,INV#,Barcode#,Po#100065416,PoLine#1,VendorName-VISHAY MEASUREMENTS GROUP INC,Desc-Supply of EP-08-125AC-350 STRAIN GAUGES (5/PK) 10g,PT#2696101001</t>
  </si>
  <si>
    <t>Supply of EP-08-125AC-350 STRAIN GAUGES (5/PK) 10g. Item No.MMF001527 Quote ref: SQ227946</t>
  </si>
  <si>
    <t>25M0006025</t>
  </si>
  <si>
    <t>Awaiting tax document from supplier</t>
  </si>
  <si>
    <t>Project#271478,Task#1003,INV#,Barcode#,Po#100071344,PoLine#8,VendorName-MCMASTER-CARR SUPPLY COMPANY A28538,Desc-Supply of fasteners   4844N54   T-Slotted Framing ,PT#2714781003</t>
  </si>
  <si>
    <t>A28538</t>
  </si>
  <si>
    <t>Supply of Bolt nut - 4976N28, End-Feed T-Slotted Framing Fasteners, Double Nut for 1" High Single Rail, M6 Thread, 0.130" Thick, packs of 1.</t>
  </si>
  <si>
    <t>Project#271141,Task#1001,INV#,Barcode#,Po#100070764,PoLine#3,VendorName-W W GRAINGER INC A14110,Desc-Supply of PANELVIEW PLUS 7 GRAPHITE TERMINAL, Mfr ,PT#2711411001</t>
  </si>
  <si>
    <t>GRAS03</t>
  </si>
  <si>
    <t>Supply of PANELVIEW PLUS 7 GRAPHITE TERMINAL, Mfr Brand Name ALLEN BRADLEY.</t>
  </si>
  <si>
    <t>Project#,Task#,Barcode#,INV#129/2025-26,Po#,PoLine#0,VendorName-BK INFRASYS PRIVATE LIMITED A39017,Desc-Supply of rack back side gladding sheets - IT Stor,PT#</t>
  </si>
  <si>
    <t>Supply of rack back side gladding sheets - IT Store Room Racks- Details as per annexure</t>
  </si>
  <si>
    <t>129/2025-26</t>
  </si>
  <si>
    <t>Project#,Task#,Barcode#,INV#20250766506,Po#,PoLine#0,VendorName-QUEST GLOBAL ENGINEERING SERVICES PRIVATE LIMITED A36314,Desc-Engineering Services | Business : GE Aerospace | S,PT#</t>
  </si>
  <si>
    <t>Charges towards BEC Purchase Service PO for duration from Jan'26 to Mar'26.</t>
  </si>
  <si>
    <t>Project#,Task#,Barcode#,INV#252901196925,Po#,PoLine#0,VendorName-ABB INDIA LIMITED A37150,Desc-PO towards Supply &amp; Installation of ABB make UPS &amp;,PT#</t>
  </si>
  <si>
    <t>A37150</t>
  </si>
  <si>
    <t>PO towards Supply &amp; Installation of ABB make UPS &amp; Battery for BEC Thermal lab located in Ph-1, CPP area at JFWTC. Details as per annexure.</t>
  </si>
  <si>
    <t>Project#,Task#,Barcode#,INV#360/HO/2025-26,Po#,PoLine#0,VendorName-ETA ENGINEERS BANGALORE PRIVATE LIMITED A37548,Desc-Installation of materials towards Electrical power,PT#</t>
  </si>
  <si>
    <t>Supply and Installation of materials towards Electrical power supply point for gate at Gate-5- Details as per annexure</t>
  </si>
  <si>
    <t>360/HO/2025-26</t>
  </si>
  <si>
    <t>ANJANADRI INTERIORS A37725</t>
  </si>
  <si>
    <t>Project#,Task#,Barcode#,INV#AI/277/25-26,Po#,PoLine#0,VendorName-ANJANADRI INTERIORS A37725,Desc-Supply and installation of a modular - style door ,PT#</t>
  </si>
  <si>
    <t>A37725</t>
  </si>
  <si>
    <t>Supply and installation of a modular - style door with bottom-line specifications and Dorma/Gaze hardware at Phase - 1 Colab. Details as per annexure.</t>
  </si>
  <si>
    <t>AI/277/25-26</t>
  </si>
  <si>
    <t>Project#,Task#,Barcode#,INV#TI/25-26/3147,Po#,PoLine#0,VendorName-BNB SECURITY AND AUTOMATION SOLUTIONS (P) LTD A37563,Desc-Installation of FAPA for the PH-2 MT Lab expansion,PT#</t>
  </si>
  <si>
    <t>Supply and Installation of FAPA for the PH-2 MT Lab expansion- Details as per annexure</t>
  </si>
  <si>
    <t>TI/25-26/3147</t>
  </si>
  <si>
    <t>Project#116529,Task#1612,INV#EEPL/25-26/248,Barcode#,Po#100071227,PoLine#1,VendorName-EVENFLOW EXPERIENCES PRIVATE LIMITED,Desc-Charges towards Tai-Chi Workshop, Goodies, Brandin,PT#1165291612</t>
  </si>
  <si>
    <t>Charges towards Tai-Chi Workshop, Goodies, Branding &amp; Creatives for International Women's Day celebration at JFWTC. Details as per annexure.</t>
  </si>
  <si>
    <t>EEPL/25-26/248</t>
  </si>
  <si>
    <t>Project#116529,Task#1612,INV#EEPL/25-26/253,Barcode#,Po#100071227,PoLine#2,VendorName-EVENFLOW EXPERIENCES PRIVATE LIMITED,Desc-Amd-1: Charges towards Tai-Chi Workshop, Goodies, ,PT#1165291612</t>
  </si>
  <si>
    <t>EEPL/25-26/253</t>
  </si>
  <si>
    <t>VITAL INDUSTRIES INDIA PRIVATE LIMITED 362945</t>
  </si>
  <si>
    <t>Project#116529,Task#1612,INV#MW25-26BFU000277,Barcode#,Po#100071298,PoLine#1,VendorName-VITAL INDUSTRIES INDIA PRIVATE LIMITED 362945,Desc-Charges towards ODC Lunch on 12.03.26 for Women's ,PT#1165291612</t>
  </si>
  <si>
    <t>Charges towards ODC Lunch on 12.03.26 for Women's day Special Lunch</t>
  </si>
  <si>
    <t>MW25-26BFU000277</t>
  </si>
  <si>
    <t>Project#116529,Task#1612,INV#MW25-26BFU000277,Barcode#,Po#100071298,PoLine#2,VendorName-VITAL INDUSTRIES INDIA PRIVATE LIMITED 362945,Desc-Charges towards Transportation on 12.03.26,PT#1165291612</t>
  </si>
  <si>
    <t>Project#116529,Task#1612,INV#MW25-26BFU000277,Barcode#,Po#100071298,PoLine#3,VendorName-VITAL INDUSTRIES INDIA PRIVATE LIMITED 362945,Desc-Charges for Providing Cocktail Tables on 12.03.26,PT#1165291612</t>
  </si>
  <si>
    <t>Project#116529,Task#4300,INV#10012792,Barcode#,Po#100071089,PoLine#1,VendorName-THE ZURI WHITEFIELD BANGALORE A38985,Desc-5 dinner boxes ordered on 3rd March for Fuel event,PT#1165294300</t>
  </si>
  <si>
    <t>Transport for 5 dinner boxes ordered on 3rd March for Fuel event by GRC leaders</t>
  </si>
  <si>
    <t>Project#116529,Task#4300,INV#10012792,Barcode#,Po#100071089,PoLine#2,VendorName-THE ZURI WHITEFIELD BANGALORE A38985,Desc-Transport for 5 dinner boxes ordered on 3rd March ,PT#1165294300</t>
  </si>
  <si>
    <t>Project#117359,Task#5501,INV#DI02/000943BLR26,Barcode#,Po#100066438,PoLine#1,VendorName-G4S SECURE SOLUTIONS (INDIA) PVT LTD A37065,Desc-Open PO for Security charges as per new min wages ,PT#1173595501</t>
  </si>
  <si>
    <t>Open PO for Security charges as per new min wages for the period of April 2025 to Mar 2026 at JFWTC. Details as per Annexure.</t>
  </si>
  <si>
    <t>DI02/000943BLR26</t>
  </si>
  <si>
    <t>HALLI MANE A39083</t>
  </si>
  <si>
    <t>Project#117399,Task#1603,INV#GE-2526-129,Barcode#,Po#100069006,PoLine#1,VendorName-HALLI MANE A39083,Desc-Open PO towards Supply of Buffet food for South In,PT#1173991603</t>
  </si>
  <si>
    <t>Open PO towards Supply of Buffet food for South Indian Meal, Mini / Combo Meal &amp; Snacks at JFWTC. Details as per Annexure. Billing shall be done at actuals for the Period: Nov 2025 to Oct 2026.</t>
  </si>
  <si>
    <t>GE-2526-129</t>
  </si>
  <si>
    <t>Project#117399,Task#1603,INV#GE-2526-137,Barcode#,Po#100069006,PoLine#1,VendorName-HALLI MANE A39083,Desc-Open PO towards Supply of Buffet food for South In,PT#1173991603</t>
  </si>
  <si>
    <t>GE-2526-137</t>
  </si>
  <si>
    <t>Project#117399,Task#2801,INV#KA-PJ-25261890,Barcode#,Po#100070876,PoLine#1,VendorName-TRANE TECHNOLOGIES INDIA PVT LTD A36375,Desc-Charges towards Non Comprehensive AMC for 7 Trane ,PT#1173992801</t>
  </si>
  <si>
    <t>Charges towards Non Comprehensive AMC for 7 Trane Chiller for the period of Feb 2026 to Jan 2027 at JFWTC Campus, Bangalore. Details as per Annexure. (TSC - SS ID: 62465 / 19389 / 77114 / 10001262)</t>
  </si>
  <si>
    <t>KA-PJ-25261890</t>
  </si>
  <si>
    <t>Project#117399,Task#3001,INV#49-2025,Barcode#,Po#100070522,PoLine#1,VendorName-M.J.S ENTERPRISES A37859,Desc-Charges towards removing and refixing of new dustb,PT#1173993001</t>
  </si>
  <si>
    <t>Charges towards removing and refixing of new dustbins across JFWTC campus including excavation, pole fixing, shuttering concrete laying and debris shifting as directed by the Engineer incharge.</t>
  </si>
  <si>
    <t>49-2025</t>
  </si>
  <si>
    <t>Project#117399,Task#3006,INV#121/2025/26,Barcode#,Po#100070867,PoLine#1,VendorName-SLN ENTERPRISES A37598,Desc-Supply of glass safety film,PT#1173993006</t>
  </si>
  <si>
    <t>Supply and Installation of glass safety film including necessary surface preparation</t>
  </si>
  <si>
    <t>121/2025/26</t>
  </si>
  <si>
    <t>Project#117399,Task#3006,INV#121/2025/26,Barcode#,Po#100070867,PoLine#2,VendorName-SLN ENTERPRISES A37598,Desc-Installation of glass safety film including necess,PT#1173993006</t>
  </si>
  <si>
    <t>Project#117399,Task#3006,INV#121/2025/26,Barcode#,Po#100070867,PoLine#3,VendorName-SLN ENTERPRISES A37598,Desc-Supply of frosted glass film,PT#1173993006</t>
  </si>
  <si>
    <t>Project#117399,Task#3006,INV#121/2025/26,Barcode#,Po#100070867,PoLine#4,VendorName-SLN ENTERPRISES A37598,Desc-Installation of frosted glass film with plotter cu,PT#1173993006</t>
  </si>
  <si>
    <t>Project#117399,Task#3006,INV#121/2025/26,Barcode#,Po#100070867,PoLine#5,VendorName-SLN ENTERPRISES A37598,Desc-Charges for removing the existing glass safety fil,PT#1173993006</t>
  </si>
  <si>
    <t>Project#117399,Task#3006,INV#123/2025/26,Barcode#,Po#100069442,PoLine#2,VendorName-SLN ENTERPRISES A37598,Desc-Installation of Modular grid celling work at - Ph-,PT#1173993006</t>
  </si>
  <si>
    <t>Supply and Installation of Modular grid celling work at - Ph-05 B wing LGF- Specifications as per Quote No: 99 Dated 11th Nov 2025</t>
  </si>
  <si>
    <t>123/2025/26</t>
  </si>
  <si>
    <t>Project#117399,Task#3006,INV#123/2025/26,Barcode#,Po#100069442,PoLine#3,VendorName-SLN ENTERPRISES A37598,Desc-Charges towards Removing of existing old grid cell,PT#1173993006</t>
  </si>
  <si>
    <t>Project#117399,Task#3006,INV#130/2025-26,Barcode#,Po#100070906,PoLine#1,VendorName-BK INFRASYS PRIVATE LIMITED A39017,Desc-Charges towards removing &amp; chipping of existing ch,PT#1173993006</t>
  </si>
  <si>
    <t>Supply &amp; Installation of (AAGAM)  5ton capacity FRP Chamber Cover with frame at Ph-1 Pump room B/S. Rate include plastering, necessary equipment's including lift  &amp; lead, shifting of materials and all related works.</t>
  </si>
  <si>
    <t>130/2025-26</t>
  </si>
  <si>
    <t>Project#117399,Task#3006,INV#130/2025-26,Barcode#,Po#100070906,PoLine#2,VendorName-BK INFRASYS PRIVATE LIMITED A39017,Desc-Supply &amp; Installation of (AAGAM)  5ton capacity FR,PT#1173993006</t>
  </si>
  <si>
    <t>Project#117399,Task#3006,INV#132/2025-26,Barcode#,Po#100066826,PoLine#1,VendorName-BK INFRASYS PRIVATE LIMITED A39017,Desc-Open PO towards road safety and road line marking ,PT#1173993006</t>
  </si>
  <si>
    <t>Open PO towards road safety and road line marking for entire campus at JFWTC. Details as per annexure.</t>
  </si>
  <si>
    <t>Project#117399,Task#3006,INV#252900512,Barcode#,Po#100071091,PoLine#2,VendorName-INFINITI POWER PRIVATE LIMITED A37094,Desc-Installation of IT materials towards Table replace,PT#1173993006</t>
  </si>
  <si>
    <t>Supply and Installation of IT materials towards Table replacement at Odyssey- Details as per annexure</t>
  </si>
  <si>
    <t>Project#117399,Task#3006,INV#2S2900499,Barcode#,Po#100071091,PoLine#1,VendorName-INFINITI POWER PRIVATE LIMITED A37094,Desc-Supply of IT materials towards Table replacement a,PT#1173993006</t>
  </si>
  <si>
    <t>Project#117399,Task#3006,INV#364/HO/2025-26,Barcode#,Po#100070668,PoLine#1,VendorName-ETA ENGINEERS BANGALORE PRIVATE LIMITED A37548,Desc-Charges towards removing and fixing of existing li,PT#1173993006</t>
  </si>
  <si>
    <t>Charges towards removing and fixing of existing light fixtures, Power Cables, Access Control &amp; Network Cables, end terminations, rerouting of existing cables and end terminations at CAFETERIA LGF.</t>
  </si>
  <si>
    <t>364/HO/2025-26</t>
  </si>
  <si>
    <t>Project#117399,Task#3006,INV#365/HO/2025-26,Barcode#,Po#100070887,PoLine#1,VendorName-ETA ENGINEERS BANGALORE PRIVATE LIMITED A37548,Desc-Charges towards removing of existing, power socket,PT#1173993006</t>
  </si>
  <si>
    <t>Supply and Installation of 3 Nos of 6/16 Amps multipin flush type socket outlet controlled by 1 No of 16 Amps tiny trip MCB at PH-5 4TH FLOOR CONFERENCE ROOM.</t>
  </si>
  <si>
    <t>365/HO/2025-26</t>
  </si>
  <si>
    <t>Project#117399,Task#3006,INV#AI/277/25-26,Barcode#,Po#100070246,PoLine#1,VendorName-ANJANADRI INTERIORS A37725,Desc-Supply and installation of a modular - style door ,PT#1173993006</t>
  </si>
  <si>
    <t>COLLIERS INTERNATIONAL (INDIA) PROPERTY SERVICES PVT LTD A37765</t>
  </si>
  <si>
    <t>Project#117399,Task#3006,INV#CI/25-26/15846,Barcode#,Po#100069825,PoLine#1,VendorName-COLLIERS INTERNATIONAL (INDIA) PROPERTY SERVICES PVT LTD A37765,Desc-Architectural consultancy charges towards Design c,PT#1173993006</t>
  </si>
  <si>
    <t>A37765</t>
  </si>
  <si>
    <t>Architectural consultancy charges towards Design charges for MD Cabin, Pit-1 &amp; Pit-2 at JFWTC. Details as per annexure.</t>
  </si>
  <si>
    <t>CI/25-26/15846</t>
  </si>
  <si>
    <t>LEISTUNG TECHNOLOGIES A38830</t>
  </si>
  <si>
    <t>Project#117399,Task#3006,INV#INV-25-26/013,Barcode#,Po#100070289,PoLine#1,VendorName-LEISTUNG TECHNOLOGIES A38830,Desc-Charges towards Design and Engineering Service Pro,PT#1173993006</t>
  </si>
  <si>
    <t>Charges towards Design and Engineering Service Provision of detailed engineering and design services for modification and re-routing of existing fire protection piping systems- Specifications as per quote No: PI - BLR86 Dated 22nd Dec 2025</t>
  </si>
  <si>
    <t>INV-25-26/013</t>
  </si>
  <si>
    <t>Project#117399,Task#3006,INV#LNM25-26-146,Barcode#,Po#100070611,PoLine#2,VendorName-LN MEP CONTRACTORS A37547,Desc-Charges towards Alignment 7 Nos - Braided Flexible,PT#1173993006</t>
  </si>
  <si>
    <t>Charges towards Alignment 7 Nos - Braided Flexible hose of 1500 mm in length with necessary required fittings, testing &amp; commissioning at Ph - 1, LGF , IDF Room Passage.</t>
  </si>
  <si>
    <t>LNM25-26-146</t>
  </si>
  <si>
    <t>V.S.P ENTERPRISES A39010</t>
  </si>
  <si>
    <t>Project#117399,Task#3006,INV#SS-96/2025-26,Barcode#,Po#100070273,PoLine#2,VendorName-V.S.P ENTERPRISES A39010,Desc-Installation: Materials towards HVAC Works at Ph-1,PT#1173993006</t>
  </si>
  <si>
    <t>A39010</t>
  </si>
  <si>
    <t>Supply &amp; Installation of materials towards HVAC Works at Ph-1 Colab to meeting room at JFWTC. Details as per annexure.</t>
  </si>
  <si>
    <t>SS-96/2025-26</t>
  </si>
  <si>
    <t>Project#117399,Task#3007,INV#131/2025-26,Barcode#,Po#100070985,PoLine#1,VendorName-BK INFRASYS PRIVATE LIMITED A39017,Desc-Charges towards Providing Earth pits for electrica,PT#1173993007</t>
  </si>
  <si>
    <t>Charges towards Providing Earth pits for electrical fencing at Gate-6- details of the work as per annexure</t>
  </si>
  <si>
    <t>Project#117399,Task#3007,INV#360/HO/2025-26,Barcode#,Po#100069854,PoLine#2,VendorName-ETA ENGINEERS BANGALORE PRIVATE LIMITED A37548,Desc-Installation of materials towards Electrical power,PT#1173993007</t>
  </si>
  <si>
    <t>Project#117399,Task#3007,INV#SS-99/2025-26,Barcode#,Po#100069326,PoLine#1,VendorName-V.S.P ENTERPRISES A39010,Desc-Associated works towards Supply &amp; Installation of ,PT#1173993007</t>
  </si>
  <si>
    <t>Associated works towards Supply &amp; Installation of VAV actuators at JFWTC. Details as per annexure.</t>
  </si>
  <si>
    <t>SS-99/2025-26</t>
  </si>
  <si>
    <t>Project#117399,Task#3007,INV#TI/25-26/3154,Barcode#,Po#100069081,PoLine#1,VendorName-BNB SECURITY AND AUTOMATION SOLUTIONS (P) LTD A37563,Desc-Open PO towards Supply and Installation of materia,PT#1173993007</t>
  </si>
  <si>
    <t>Open PO towards Supply and Installation of materials for FAPA Devices till June 2026</t>
  </si>
  <si>
    <t>TI/25-26/3154</t>
  </si>
  <si>
    <t>Project#117399,Task#3202,INV#LS-25-26-10184,Barcode#,Po#100071130,PoLine#1,VendorName-LABSUPPLIES INDIA PVT LTD A38991,Desc-Supply of Lab chemicals,PT#1173993202</t>
  </si>
  <si>
    <t>MARIDI BIO INDUSTRIES PRIVATE LIMITED A37801</t>
  </si>
  <si>
    <t>Project#117399,Task#3206,INV#9806863605,Barcode#,Po#100070316,PoLine#1,VendorName-MARIDI BIO INDUSTRIES PRIVATE LIMITED A37801,Desc-Open PO for the management of feminine hygiene kit,PT#1173993206</t>
  </si>
  <si>
    <t>Open PO for the management of feminine hygiene kits in ladies' restrooms at JFWTC, covering the period February 2026 to January 2027.</t>
  </si>
  <si>
    <t>Project#117399,Task#5503,INV#109006578,Barcode#,Po#100067692,PoLine#1,VendorName-CURRIE AND BROWN (INDIA) PVT LTD. A38250,Desc-Open PO towards charges for Quantity Estimator ser,PT#1173995503</t>
  </si>
  <si>
    <t>Open PO towards charges for Quantity Estimator services from July 2025 to June 2026 at JFWTC Campus. Details as per Annexure. T&amp;Cs shall be governed by the MSA entered between GEIIPL &amp; Currie and Brown (India) Pvt Ltd.</t>
  </si>
  <si>
    <t>KARNATAKA KLEENING KORPORATION A38055</t>
  </si>
  <si>
    <t>Project#117399,Task#5503,INV#532/25-26,Barcode#,Po#100066385,PoLine#1,VendorName-KARNATAKA KLEENING KORPORATION A38055,Desc-Charges for providing facility support for O&amp;M Ser,PT#1173995503</t>
  </si>
  <si>
    <t>Charges for providing facility support for O&amp;M Services. period from April'2025 to March'2026. As per agreed SOW &amp; KPI at JFWTC Campus. Details as per Annexure.</t>
  </si>
  <si>
    <t>532/25-26</t>
  </si>
  <si>
    <t>Project#117399,Task#5503,INV#PM/KA/2526/01180,Barcode#,Po#100066280,PoLine#1,VendorName-JONES LANG LASALLE PROPERTY CONSULTANTS (INDIA) PRIVATE LIMITED A37383,Desc-Open PO towards PMC for Infra and Lab projects for,PT#1173995503</t>
  </si>
  <si>
    <t>Open PO towards PMC for Infra and Lab projects for the period April 2025 to Mar 2026 at GE/JFWTC, Bangalore. Details as per annexure. Billing at actuals. T&amp;Cs shall be governedy the MSA entered between GEIIPL &amp; JLL.</t>
  </si>
  <si>
    <t>PM/KA/2526/01180</t>
  </si>
  <si>
    <t>Project#117399,Task#5503,INV#PM/KA/2526/01180,Barcode#,Po#100066280,PoLine#2,VendorName-JONES LANG LASALLE PROPERTY CONSULTANTS (INDIA) PRIVATE LIMITED A37383,Desc-Amendment: Open PO towards PMC for Infra and Lab p,PT#1173995503</t>
  </si>
  <si>
    <t>Project#117399,Task#6900,INV#BLR4363001659425,Barcode#,Po#100067088,PoLine#4,VendorName-PUNJAB OXYGEN PRIVATE LIMITED A38329,Desc-Packed Lunch / Dinner - Veg. Salad / Chaat,  One A,PT#1173996900</t>
  </si>
  <si>
    <t>Packed Breakfast Veg One Tetra Pack Juice Mixed fruits salad main and dessert (UOM per Box).</t>
  </si>
  <si>
    <t>BLR4363001659425</t>
  </si>
  <si>
    <t>Project#117399,Task#6900,INV#BLR4363001676725,Barcode#,Po#100067088,PoLine#4,VendorName-PUNJAB OXYGEN PRIVATE LIMITED A38329,Desc-Packed Lunch / Dinner - Veg. Salad / Chaat,  One A,PT#1173996900</t>
  </si>
  <si>
    <t>BLR4363001676725</t>
  </si>
  <si>
    <t>Project#117399,Task#6900,INV#BLR4363001679525,Barcode#,Po#100067088,PoLine#4,VendorName-PUNJAB OXYGEN PRIVATE LIMITED A38329,Desc-Packed Lunch / Dinner - Veg. Salad / Chaat,  One A,PT#1173996900</t>
  </si>
  <si>
    <t>BLR4363001679525</t>
  </si>
  <si>
    <t>JUICE JUNCTION A38216</t>
  </si>
  <si>
    <t>Project#117399,Task#6900,INV#JJ/2025-26/298,Barcode#,Po#100066527,PoLine#1,VendorName-JUICE JUNCTION A38216,Desc-Open PO for arrangement of snacks, juices &amp; other ,PT#1173996900</t>
  </si>
  <si>
    <t>A38216</t>
  </si>
  <si>
    <t>Open PO for arrangement of snacks, juices &amp; other items for team events for Year 2025-26. Details as per annexure. Billing shall be done at actuals.</t>
  </si>
  <si>
    <t>JJ/2025-26/298</t>
  </si>
  <si>
    <t>VM CRANE SERVICE A37648</t>
  </si>
  <si>
    <t>Project#117399,Task#7302,INV#VM70/25-26,Barcode#,Po#100068158,PoLine#1,VendorName-VM CRANE SERVICE A37648,Desc-Open PO for hiring of cranes forklifts &amp; manpower ,PT#1173997302</t>
  </si>
  <si>
    <t>A37648</t>
  </si>
  <si>
    <t xml:space="preserve">Open PO for hiring of cranes forklifts &amp; manpower from Sep 2025 to Aug 2026. Details as per annexure. </t>
  </si>
  <si>
    <t>VM70/25-26</t>
  </si>
  <si>
    <t>SUPERSEVA GLOBAL SERVICES PRIVATE LIMITED A38849</t>
  </si>
  <si>
    <t>Project#117539,Task#3200,INV#FEB/25-26/5599,Barcode#,Po#100071125,PoLine#1,VendorName-SUPERSEVA GLOBAL SERVICES PRIVATE LIMITED A38849,Desc-0% GST Procurement of Stamp papers,PT#1175393200</t>
  </si>
  <si>
    <t>18% Procurement of Stamp papers</t>
  </si>
  <si>
    <t>FEB/25-26/5599</t>
  </si>
  <si>
    <t>Project#117539,Task#3200,INV#FEB/25-26/5600,Barcode#,Po#100071125,PoLine#2,VendorName-SUPERSEVA GLOBAL SERVICES PRIVATE LIMITED A38849,Desc-18% Procurement of Stamp papers,PT#1175393200</t>
  </si>
  <si>
    <t>FEB/25-26/5600</t>
  </si>
  <si>
    <t>Project#117539,Task#5500,INV#10A-26125/2026,Barcode#,Po#100066090,PoLine#1,VendorName-NIPPON EXPRESS (INDIA) PRIVATE LIMITED A37078,Desc-Customs Clearance Charge for the period 1st April ,PT#1175395500</t>
  </si>
  <si>
    <t>Charges for Customs Clearance Charge for the period 1st April 2025 to 31st March 2026</t>
  </si>
  <si>
    <t>10A-26125/2026</t>
  </si>
  <si>
    <t>Project#117539,Task#5500,INV#10A-26276/2026,Barcode#,Po#100066090,PoLine#1,VendorName-NIPPON EXPRESS (INDIA) PRIVATE LIMITED A37078,Desc-Customs Clearance Charge for the period 1st April ,PT#1175395500</t>
  </si>
  <si>
    <t>10A-26276/2026</t>
  </si>
  <si>
    <t>Project#117539,Task#5500,INV#BLR698518,Barcode#,Po#100065989,PoLine#2,VendorName-DHL EXPRESS INDIA PRIVATE LIMITED.,Desc-18% GST Open PO for Customs duty payment and clear,PT#1175395500</t>
  </si>
  <si>
    <t>Open PO for Customs duty payment and clearance charges @ port for the period 1st April 2025 to 31st March 2026 - to be billed at actuals</t>
  </si>
  <si>
    <t>BLR698518</t>
  </si>
  <si>
    <t>Project#117539,Task#5500,INV#BLR698518,Barcode#,Po#100065989,PoLine#3,VendorName-DHL EXPRESS INDIA PRIVATE LIMITED.,Desc-Amendment-1 Open PO for Customs duty payment and c,PT#1175395500</t>
  </si>
  <si>
    <t>Project#117539,Task#5500,INV#BLR699952,Barcode#,Po#100065989,PoLine#2,VendorName-DHL EXPRESS INDIA PRIVATE LIMITED.,Desc-18% GST Open PO for Customs duty payment and clear,PT#1175395500</t>
  </si>
  <si>
    <t>BLR699952</t>
  </si>
  <si>
    <t>Project#117539,Task#5500,INV#BLR703555,Barcode#,Po#100065989,PoLine#2,VendorName-DHL EXPRESS INDIA PRIVATE LIMITED.,Desc-18% GST Open PO for Customs duty payment and clear,PT#1175395500</t>
  </si>
  <si>
    <t>BLR703555</t>
  </si>
  <si>
    <t>Project#117549,Task#3202,INV#GKBWB000006217,Barcode#,Po#100065884,PoLine#1,VendorName-GKB LENS PRIVATE LIMITED A37708,Desc-Open PO supply of power safety glasses. Details as,PT#1175493202</t>
  </si>
  <si>
    <t>Open PO supply of power safety glasses. Details as per annexure and billing to be done on actual supply.</t>
  </si>
  <si>
    <t>GKBWB000006217</t>
  </si>
  <si>
    <t>Project#117549,Task#3202,INV#GKBWB000006225,Barcode#,Po#100065884,PoLine#1,VendorName-GKB LENS PRIVATE LIMITED A37708,Desc-Open PO supply of power safety glasses. Details as,PT#1175493202</t>
  </si>
  <si>
    <t>GKBWB000006225</t>
  </si>
  <si>
    <t>Project#117549,Task#5503,INV#3312/25-26,Barcode#,Po#100070961,PoLine#1,VendorName-AMBASSADOR TOURS AND TRAVELS LLP A37868,Desc-PO towards Providing Transport Facility for Hazard,PT#1175495503</t>
  </si>
  <si>
    <t>PO towards Providing Transport Facility for Hazardous Chemicals / Material movement from Jan 2026 to Dec 2026. Details as per Annexure.</t>
  </si>
  <si>
    <t>3312/25-26</t>
  </si>
  <si>
    <t>Project#117549,Task#5503,INV#531/25-26,Barcode#,Po#100065978,PoLine#1,VendorName-KARNATAKA KLEENING KORPORATION A38055,Desc-Charges for providing Chemical Management, ERT Sup,PT#1175495503</t>
  </si>
  <si>
    <t>Charges for providing Chemical Management, ERT Support, EHS Support &amp; EHS safety stewards for the period from April 2025 to Mar 2026. Billing shall be carried out on actual quantities in terms of number of depute. Details as per Annexure.</t>
  </si>
  <si>
    <t>531/25-26</t>
  </si>
  <si>
    <t>Project#117689,Task#2504,INV#BBL292603B080984,Barcode#,Po#100070284,PoLine#1,VendorName-BHARTI AIRTEL LIMITED A38979,Desc-Charges towards 3Gbps Airtel P2P for HPC-VDI circu,PT#1176892504</t>
  </si>
  <si>
    <t>Charges towards 3Gbps Airtel P2P for HPC-VDI circuit ID: 14107036 b/w JFWTC and STT for the period of Jan 2026 to Dec'26.</t>
  </si>
  <si>
    <t>BBL292603B080984</t>
  </si>
  <si>
    <t>TEAMLEASE DIGITAL PVT LTD A38341</t>
  </si>
  <si>
    <t>Project#117689,Task#5500,INV#TD29T2526-35980,Barcode#,Po#100066252,PoLine#1,VendorName-TEAMLEASE DIGITAL PVT LTD A38341,Desc-Charges towards Hands and Feet support for GE mana,PT#1176895500</t>
  </si>
  <si>
    <t>Charges towards Hands and Feet support for GE managed HCP and VDI assets hosted in GE STT datacenter from Apr'25 to Mar'26.</t>
  </si>
  <si>
    <t>TD29T2526-35980</t>
  </si>
  <si>
    <t>STT GLOBAL DATA CENTERS INDIA PRIVATE LIMITED A39060</t>
  </si>
  <si>
    <t>Project#117689,Task#5509,INV#TX2925004034,Barcode#,Po#100070263,PoLine#1,VendorName-STT GLOBAL DATA CENTERS INDIA PRIVATE LIMITED A39060,Desc-Charges towards HPC Datacenter Annual Rental Charg,PT#1176895509</t>
  </si>
  <si>
    <t>Charges towards HPC Datacenter Annual Rental Charges for 146 DC Rackspace, 5 Workspaces and a Storage Area from 1-January-2026  to 25-December-2026, Details as per annexure and payment done at actuals.</t>
  </si>
  <si>
    <t>TX2925004034</t>
  </si>
  <si>
    <t>Project#117689,Task#7300,INV#230002279473,Barcode#,Po#100054934,PoLine#1,VendorName-HEWLETT PACKARD FINANCIAL SERVICES INDIA PRIVATE LIMITED A36106,Desc-Lease Rentals for HPE E1000 Cluster Storage System,PT#1176897300</t>
  </si>
  <si>
    <t>A36106</t>
  </si>
  <si>
    <t>Lease Rentals for HPE E1000 Cluster Storage Systems. (3 Years Lease Quartelry advance))Detailed BOM As per anenxure.</t>
  </si>
  <si>
    <t>Project#117689,Task#7300,INV#230002291372,Barcode#,Po#100071320,PoLine#1,VendorName-HEWLETT PACKARD FINANCIAL SERVICES INDIA PRIVATE LIMITED A36106,Desc-Charges towards Lease extension of first 128 AMD G,PT#1176897300</t>
  </si>
  <si>
    <t>Charges towards Lease extension of first 128 AMD GPU systems from 1st March 2026 to 28th February 2027 (Y2023 Ref PO#100053097)</t>
  </si>
  <si>
    <t>Project#117689,Task#7300,INV#230002294719,Barcode#,Po#100056561,PoLine#1,VendorName-HEWLETT PACKARD FINANCIAL SERVICES INDIA PRIVATE LIMITED A36106,Desc-Lease Rental for 2023 HPC hardware procurement whi,PT#1176897300</t>
  </si>
  <si>
    <t>Lease Rental for 2023 HPC hardware procurement to meet Bangalore HPC business growth needs for FY2023 which includes 6500 CFD cores, 1920 FEA cores, 3 VM Infra Nodes and 4 Heavy Visual Nodes</t>
  </si>
  <si>
    <t>Project#117689,Task#7300,INV#230002295777,Barcode#,Po#100061360,PoLine#1,VendorName-HEWLETT PACKARD FINANCIAL SERVICES INDIA PRIVATE LIMITED A36106,Desc-Lease charges towards 2024 HPC hardware procuremen,PT#1176897300</t>
  </si>
  <si>
    <t>Lease charges towards 2024 HPC hardware procurement to meet Aerospace growth needs for FY2024 which includes 128 GPUs, 8320 CFD cores, 1024 FEA cores and 5 Visual nodes for post processing. Details as per annexure.</t>
  </si>
  <si>
    <t>Project#117699,Task#3205,INV#129/2025-26,Barcode#,Po#100070395,PoLine#1,VendorName-BK INFRASYS PRIVATE LIMITED A39017,Desc-Supply of rack back side gladding sheets - IT Stor,PT#1176993205</t>
  </si>
  <si>
    <t>Project#117699,Task#5503,INV#128/2025-26,Barcode#,Po#100070017,PoLine#1,VendorName-BK INFRASYS PRIVATE LIMITED A39017,Desc-PO towards supply and installation of racks, inclu,PT#1176995503</t>
  </si>
  <si>
    <t>PO towards supply and installation of racks, including necessary civil works for IT Store Room at JFWTC. Details as per annexure.</t>
  </si>
  <si>
    <t>128/2025-26</t>
  </si>
  <si>
    <t>Project#119401,Task#5503,INV#85207110169912,Barcode#,Po#100070659,PoLine#1,VendorName-CAPGEMINI TECHNOLOGY SERVICES INDIA LIMITED A16348,Desc-Engineering Services   Business : GE Aerospace   S,PT#1194015503</t>
  </si>
  <si>
    <t>Engineering Service | Business : GE Aerospace | Skill Set : Offsite Spotfire Developer -2 Nos and Project Management- 2Nos | Duration from 01-Jan-2026 to 30-Jun-2026.</t>
  </si>
  <si>
    <t>85207110169912</t>
  </si>
  <si>
    <t>Project#119401,Task#5503,INV#85207110169912,Barcode#,Po#100070659,PoLine#2,VendorName-CAPGEMINI TECHNOLOGY SERVICES INDIA LIMITED A16348,Desc-Engineering Services   Business : GE Aerospace   S,PT#1194015503</t>
  </si>
  <si>
    <t>WISSEN INFOTECH PVT LTD A38031</t>
  </si>
  <si>
    <t>Project#119402,Task#5503,INV#WBD/25-26/3553,Barcode#,Po#100065991,PoLine#5,VendorName-WISSEN INFOTECH PVT LTD A38031,Desc-Amendment 2 : Engineering Services   Business: GE ,PT#1194025503</t>
  </si>
  <si>
    <t>Engineering Services | Business: GE Aerospace | Skill Set : Offsite software developer &amp; Data Scientist |  Exp- 3 to 6 years | Duration: 24-Feb-25 to 31-Aug-25 | No of resources -2 Nos</t>
  </si>
  <si>
    <t>WBD/25-26/3553</t>
  </si>
  <si>
    <t>Project#119403,Task#5503,INV#20250766475,Barcode#,Po#100070323,PoLine#1,VendorName-QUEST GLOBAL ENGINEERING SERVICES PRIVATE LIMITED A36314,Desc-Engineering Services   Business : GE Aerospace   S,PT#1194035503</t>
  </si>
  <si>
    <t>Project#119403,Task#5503,INV#20250766475,Barcode#,Po#100070323,PoLine#22,VendorName-QUEST GLOBAL ENGINEERING SERVICES PRIVATE LIMITED A36314,Desc-Engineering Services   Business :GE Aerospace   Sk,PT#1194035503</t>
  </si>
  <si>
    <t>Project#119403,Task#5503,INV#KAT2526EH00150,Barcode#,Po#100070773,PoLine#1,VendorName-PERSOL INDIA PRIVATE LIMITED,Desc-Charges towards Resource Utilization in Aerospace ,PT#1194035503</t>
  </si>
  <si>
    <t>Charges towards Resource Utilization in Aerospace Team as per SOW, Effective date of PO Feb'2026 till Jan'2027. Details as per annexure.</t>
  </si>
  <si>
    <t>KAT2526EH00150</t>
  </si>
  <si>
    <t>Project#119403,Task#5503,INV#KAT2526EH00153,Barcode#,Po#100070773,PoLine#1,VendorName-PERSOL INDIA PRIVATE LIMITED,Desc-Charges towards Resource Utilization in Aerospace ,PT#1194035503</t>
  </si>
  <si>
    <t>KAT2526EH00153</t>
  </si>
  <si>
    <t>Project#119406,Task#5503,INV#20250765340,Barcode#,Po#100062145,PoLine#3,VendorName-QUEST GLOBAL ENGINEERING SERVICES PRIVATE LIMITED A36314,Desc-Amendment 2 : Charges towards DR Reduction from Ap,PT#1194065503</t>
  </si>
  <si>
    <t>Charges towards DR Reduction duration from 20-June-2024 to 31-Dec-2025</t>
  </si>
  <si>
    <t>Project#119406,Task#5503,INV#20250765625,Barcode#,Po#100066777,PoLine#23,VendorName-QUEST GLOBAL ENGINEERING SERVICES PRIVATE LIMITED A36314,Desc-Engineering Services   Business: GE Aerospace   Sk,PT#1194065503</t>
  </si>
  <si>
    <t>Charges towards BEC Purchase Service PO for duration from Apr'25 to Dec'25.</t>
  </si>
  <si>
    <t>Project#119406,Task#5503,INV#20250766442,Barcode#,Po#100070323,PoLine#31,VendorName-QUEST GLOBAL ENGINEERING SERVICES PRIVATE LIMITED A36314,Desc-Engineering Services   Skill Set : Onsite Backend ,PT#1194065503</t>
  </si>
  <si>
    <t>Project#119406,Task#5503,INV#20250766442,Barcode#,Po#100070323,PoLine#32,VendorName-QUEST GLOBAL ENGINEERING SERVICES PRIVATE LIMITED A36314,Desc-Engineering Services   Business: GE Aerospace   Sk,PT#1194065503</t>
  </si>
  <si>
    <t>Project#119406,Task#5503,INV#20250766442,Barcode#,Po#100070323,PoLine#7,VendorName-QUEST GLOBAL ENGINEERING SERVICES PRIVATE LIMITED A36314,Desc-Engineering Services   Business : GE Aerospace   S,PT#1194065503</t>
  </si>
  <si>
    <t>Project#119406,Task#5503,INV#20250766475,Barcode#,Po#100070323,PoLine#17,VendorName-QUEST GLOBAL ENGINEERING SERVICES PRIVATE LIMITED A36314,Desc-Engineering Services   Business : GE Aerospace   S,PT#1194065503</t>
  </si>
  <si>
    <t>Project#119406,Task#5503,INV#20250766475,Barcode#,Po#100070323,PoLine#27,VendorName-QUEST GLOBAL ENGINEERING SERVICES PRIVATE LIMITED A36314,Desc-Engineering Services   Business : GE Aerospace   S,PT#1194065503</t>
  </si>
  <si>
    <t>Project#119406,Task#5503,INV#20250766505,Barcode#,Po#100070323,PoLine#16,VendorName-QUEST GLOBAL ENGINEERING SERVICES PRIVATE LIMITED A36314,Desc-Engineering Service   Business : GE Aerospace   Sk,PT#1194065503</t>
  </si>
  <si>
    <t>Project#119406,Task#5503,INV#20250766505,Barcode#,Po#100070323,PoLine#33,VendorName-QUEST GLOBAL ENGINEERING SERVICES PRIVATE LIMITED A36314,Desc-Engineering Services   Business : GE Aerospace   S,PT#1194065503</t>
  </si>
  <si>
    <t>Project#119406,Task#5503,INV#20250766505,Barcode#,Po#100070323,PoLine#7,VendorName-QUEST GLOBAL ENGINEERING SERVICES PRIVATE LIMITED A36314,Desc-Engineering Services   Business : GE Aerospace   S,PT#1194065503</t>
  </si>
  <si>
    <t>Project#119406,Task#5503,INV#20250766683,Barcode#,Po#100070323,PoLine#31,VendorName-QUEST GLOBAL ENGINEERING SERVICES PRIVATE LIMITED A36314,Desc-Engineering Services   Skill Set : Onsite Backend ,PT#1194065503</t>
  </si>
  <si>
    <t>Project#119406,Task#5503,INV#20250766683,Barcode#,Po#100070323,PoLine#32,VendorName-QUEST GLOBAL ENGINEERING SERVICES PRIVATE LIMITED A36314,Desc-Engineering Services   Business: GE Aerospace   Sk,PT#1194065503</t>
  </si>
  <si>
    <t>Project#119406,Task#5503,INV#20250766684,Barcode#,Po#100070323,PoLine#2,VendorName-QUEST GLOBAL ENGINEERING SERVICES PRIVATE LIMITED A36314,Desc-Engineering Services   Business : GE Aerospace   S,PT#1194065503</t>
  </si>
  <si>
    <t>Project#119406,Task#5503,INV#20250766684,Barcode#,Po#100070323,PoLine#3,VendorName-QUEST GLOBAL ENGINEERING SERVICES PRIVATE LIMITED A36314,Desc-Engineering Services   Business : GE Aerospace   S,PT#1194065503</t>
  </si>
  <si>
    <t>Project#119406,Task#5503,INV#20250766684,Barcode#,Po#100070323,PoLine#30,VendorName-QUEST GLOBAL ENGINEERING SERVICES PRIVATE LIMITED A36314,Desc-Engineering Services   Skill Set : Onsite Tool Dev,PT#1194065503</t>
  </si>
  <si>
    <t>Project#119406,Task#5503,INV#B2ZXKA18391,Barcode#,Po#100070658,PoLine#1,VendorName-GENPACT INDIA PRIVATE LIMITED A37168,Desc-Engineering Service   Business : GE Aerospace   Sk,PT#1194065503</t>
  </si>
  <si>
    <t>Engineering Service | Business : GE Aerospace | Skill Set : Offsite NX CAD Automation Engineer | No.of resources: 4 Nos | Section: ADT| GE Contact: Nagini Sabbineni | Duration : Jan'26 to Dec'26</t>
  </si>
  <si>
    <t>B2ZXKA18391</t>
  </si>
  <si>
    <t>Project#119406,Task#5503,INV#B2ZXKA18391,Barcode#,Po#100070658,PoLine#2,VendorName-GENPACT INDIA PRIVATE LIMITED A37168,Desc-Engineering Service    Skill Set : Offsite NX CAD ,PT#1194065503</t>
  </si>
  <si>
    <t>Project#119406,Task#5503,INV#B2ZXKA18393,Barcode#,Po#100070660,PoLine#1,VendorName-GENPACT INDIA PRIVATE LIMITED A37168,Desc-Engineering Services   Business : GE Aerospace   S,PT#1194065503</t>
  </si>
  <si>
    <t>Engineering Services | Business : GE Aerospace | Skill Set : Onsite Impact Dynamic Design Support | No. of resources : 2 Nos | Section : ADT | GE Contact : Roy, Abhijit | Duration :Jan'26 to Dec'26.</t>
  </si>
  <si>
    <t>B2ZXKA18393</t>
  </si>
  <si>
    <t>Project#119406,Task#5503,INV#B2ZXKA18393,Barcode#,Po#100070660,PoLine#2,VendorName-GENPACT INDIA PRIVATE LIMITED A37168,Desc-Engineering Services   Business : GE Aerospace   S,PT#1194065503</t>
  </si>
  <si>
    <t>Project#119406,Task#5503,INV#GEI2526/30/1165,Barcode#,Po#100068850,PoLine#1,VendorName-NEUDESIC TECHNOLOGIES PRIVATE LIMITED A38249,Desc-Engineering Services   Business: GE Aerospace   Sk,PT#1194065503</t>
  </si>
  <si>
    <t>Engineering Services | Business: GE Aerospace | Skill Set : Offsite QA Engineer ( 6 Years Exp) | Duration : Oct'25 to Sep'26</t>
  </si>
  <si>
    <t>GEI2526/30/1165</t>
  </si>
  <si>
    <t>Project#119406,Task#5503,INV#GEI2526/33/1343,Barcode#,Po#100068850,PoLine#1,VendorName-NEUDESIC TECHNOLOGIES PRIVATE LIMITED A38249,Desc-Engineering Services   Business: GE Aerospace   Sk,PT#1194065503</t>
  </si>
  <si>
    <t>GEI2526/33/1343</t>
  </si>
  <si>
    <t>Project#119406,Task#5503,INV#GEI2526/34/1344,Barcode#,Po#100070302,PoLine#1,VendorName-NEUDESIC TECHNOLOGIES PRIVATE LIMITED A38249,Desc-Engineering Services   Business: GE Aerospace   Sk,PT#1194065503</t>
  </si>
  <si>
    <t>Engineering Services | Business: GE Aerospace | Skill Set : Onsite Backend developer ( 5+ Years Exp)  | GE Contact : Sharath Aramanekoppa | Duration : 1-Jan-26 to 30-June-26</t>
  </si>
  <si>
    <t>GEI2526/34/1344</t>
  </si>
  <si>
    <t>ALTAIR ENGINEERING INDIA PVT, LTD A37670</t>
  </si>
  <si>
    <t>Project#119406,Task#5503,INV#INVALKA-04579,Barcode#,Po#100067185,PoLine#1,VendorName-ALTAIR ENGINEERING INDIA PVT, LTD A37670,Desc-Charges towards onsite HyperWorks Customization Au,PT#1194065503</t>
  </si>
  <si>
    <t>Charges towards onsite HyperWorks Customization Automation Engineer for NGT customization ( 6+ Years Exp)  &amp; onsite HyperWorks Customization Automation Engineer ( 1+ years Exp)  from 15-Apr-25  to 14-Apr-2026.</t>
  </si>
  <si>
    <t>INVALKA-04579</t>
  </si>
  <si>
    <t>Project#119406,Task#5503,INV#INVALKA-04579,Barcode#,Po#100067185,PoLine#2,VendorName-ALTAIR ENGINEERING INDIA PVT, LTD A37670,Desc-Charges towards onsite HyperWorks Customization Au,PT#1194065503</t>
  </si>
  <si>
    <t>Project#119406,Task#5503,INV#KADI526012761,Barcode#,Po#100070385,PoLine#1,VendorName-TATA CONSULTANCY SERVICES LIMITED A11987,Desc-Engineering Service   Business : GE Aerospace   Sk,PT#1194065503</t>
  </si>
  <si>
    <t>Engineering Service | Business : GE Aerospace | Skill Set : CFD Engineer | No.of resources: 2 Nos | Experience: 20 &amp; 22 years | Section: ADT | GE Contact: Pradeep Sangli | Duration from 01-Jan-2026 to 30-Jun-2026.</t>
  </si>
  <si>
    <t>KADI526012761</t>
  </si>
  <si>
    <t>Project#119406,Task#5503,INV#KADI526012762,Barcode#,Po#100070366,PoLine#1,VendorName-TATA CONSULTANCY SERVICES LIMITED A11987,Desc-Engineering Service   Business : GE Aerospace   Sk,PT#1194065503</t>
  </si>
  <si>
    <t>Engineering Service | Business : GE Aerospace | Skill Set : CFD Engineer | No.of resources:  1 No | Experience: 17+ years | Section: ADT | GE Contact: Vijay Sethuraman | Duration from 29-Jan-2026 to 30-Dec-2026.</t>
  </si>
  <si>
    <t>KADI526012762</t>
  </si>
  <si>
    <t>Project#119406,Task#5503,INV#KADI526013679,Barcode#,Po#100070384,PoLine#1,VendorName-TATA CONSULTANCY SERVICES LIMITED A11987,Desc-Engineering Services   Business: GE Aerospace   Sk,PT#1194065503</t>
  </si>
  <si>
    <t>Engineering Services | Business: GE Aerospace | Skill Set: Offsite Back End Developer | 3 + Years Exp  | No. of resources: 1; Section: ADT |  GE Contact: Ashwini Wadhavkar | Duration : 01-Jan-2026 to 31-Dec-2026</t>
  </si>
  <si>
    <t>KADI526013679</t>
  </si>
  <si>
    <t>Project#119406,Task#5503,INV#KADI526013750,Barcode#,Po#100070385,PoLine#1,VendorName-TATA CONSULTANCY SERVICES LIMITED A11987,Desc-Engineering Service   Business : GE Aerospace   Sk,PT#1194065503</t>
  </si>
  <si>
    <t>KADI526013750</t>
  </si>
  <si>
    <t>Project#119406,Task#5503,INV#KADI526013752,Barcode#,Po#100070366,PoLine#1,VendorName-TATA CONSULTANCY SERVICES LIMITED A11987,Desc-Engineering Service   Business : GE Aerospace   Sk,PT#1194065503</t>
  </si>
  <si>
    <t>KADI526013752</t>
  </si>
  <si>
    <t>Project#119406,Task#5503,INV#TSDI526006125,Barcode#,Po#100070384,PoLine#1,VendorName-TATA CONSULTANCY SERVICES LIMITED A11987,Desc-Engineering Services   Business: GE Aerospace   Sk,PT#1194065503</t>
  </si>
  <si>
    <t>TSDI526006125</t>
  </si>
  <si>
    <t>Project#119407,Task#3200,INV#1631/BLR/2025-26,Barcode#,Po#100071165,PoLine#6,VendorName-D SQUARE ELECTROPLATING MACHINES PRIVATE LIMITED A38682,Desc-Installation charges,PT#1194073200</t>
  </si>
  <si>
    <t>Supply of PP Tanks</t>
  </si>
  <si>
    <t>1631/BLR/2025-26</t>
  </si>
  <si>
    <t>Project#119407,Task#3200,INV#1633/BLR/2025-26,Barcode#,Po#100071149,PoLine#10,VendorName-D SQUARE ELECTROPLATING MACHINES PRIVATE LIMITED A38682,Desc-Charges towards Float Switch fixing Works.,PT#1194073200</t>
  </si>
  <si>
    <t>Project#119407,Task#3200,INV#1633/BLR/2025-26,Barcode#,Po#100071149,PoLine#11,VendorName-D SQUARE ELECTROPLATING MACHINES PRIVATE LIMITED A38682,Desc-Charges towards Primary Tank Filter piping works.,PT#1194073200</t>
  </si>
  <si>
    <t>Project#119407,Task#3200,INV#1633/BLR/2025-26,Barcode#,Po#100071149,PoLine#5,VendorName-D SQUARE ELECTROPLATING MACHINES PRIVATE LIMITED A38682,Desc-Charges towards PP shield Modification as per GE a,PT#1194073200</t>
  </si>
  <si>
    <t>Project#119407,Task#3200,INV#1633/BLR/2025-26,Barcode#,Po#100071149,PoLine#6,VendorName-D SQUARE ELECTROPLATING MACHINES PRIVATE LIMITED A38682,Desc-Charges towards Ti Baskets modifications as per GE,PT#1194073200</t>
  </si>
  <si>
    <t>Project#119407,Task#3200,INV#1633/BLR/2025-26,Barcode#,Po#100071149,PoLine#9,VendorName-D SQUARE ELECTROPLATING MACHINES PRIVATE LIMITED A38682,Desc-Charges towards Storage Tank Bottom drain Modifica,PT#1194073200</t>
  </si>
  <si>
    <t>Project#119407,Task#5503,INV#20250766506,Barcode#,Po#100070323,PoLine#19,VendorName-QUEST GLOBAL ENGINEERING SERVICES PRIVATE LIMITED A36314,Desc-Engineering Services   Business : GE Aerospace   S,PT#1194075503</t>
  </si>
  <si>
    <t>Project#119407,Task#5503,INV#20250766506,Barcode#,Po#100070323,PoLine#8,VendorName-QUEST GLOBAL ENGINEERING SERVICES PRIVATE LIMITED A36314,Desc-Engineering Services   Business : GE Aerospace   S,PT#1194075503</t>
  </si>
  <si>
    <t>Project#119407,Task#5503,INV#20250766839,Barcode#,Po#100070323,PoLine#19,VendorName-QUEST GLOBAL ENGINEERING SERVICES PRIVATE LIMITED A36314,Desc-Engineering Services   Business : GE Aerospace   S,PT#1194075503</t>
  </si>
  <si>
    <t>Project#119407,Task#5503,INV#20250766839,Barcode#,Po#100070323,PoLine#8,VendorName-QUEST GLOBAL ENGINEERING SERVICES PRIVATE LIMITED A36314,Desc-Engineering Services   Business : GE Aerospace   S,PT#1194075503</t>
  </si>
  <si>
    <t>Project#119407,Task#5503,INV#B2ZXKA18390,Barcode#,Po#100068107,PoLine#1,VendorName-GENPACT INDIA PRIVATE LIMITED A37168,Desc-Engineering Services   Business: GE Aerospace   Sk,PT#1194075503</t>
  </si>
  <si>
    <t>Engineering Services | Business: GE Aerospace | Skill Set: Offsite FEA  | No of resources - 1 No | Duration : Sep'25  to Aug'26.</t>
  </si>
  <si>
    <t>B2ZXKA18390</t>
  </si>
  <si>
    <t>Project#119409,Task#5503,INV#KADI526013756,Barcode#,Po#100070872,PoLine#1,VendorName-TATA CONSULTANCY SERVICES LIMITED A11987,Desc-Engineering Services   Business: GE Aerospace   Sk,PT#1194095503</t>
  </si>
  <si>
    <t>GC9409</t>
  </si>
  <si>
    <t>Engineering Services | Business: GE Aerospace | Skill Set : Python Developer and QA Engineer | No. of resources: 2 Nos | Section: ADT |GE Contact: Amrendra Singh  | Duration : 17-Feb-2026 to 31-Dec-2026.</t>
  </si>
  <si>
    <t>KADI526013756</t>
  </si>
  <si>
    <t>Project#119409,Task#5503,INV#KADI526013756,Barcode#,Po#100070872,PoLine#2,VendorName-TATA CONSULTANCY SERVICES LIMITED A11987,Desc-Engineering Services   Business: GE Aerospace   Sk,PT#1194095503</t>
  </si>
  <si>
    <t>Project#119410,Task#3200,INV#2026-26/136,Barcode#,Po#100071240,PoLine#2,VendorName-REIVA3D,Desc-Supply of Flexi_BIT_2D_view1, Mat'l: TPU95A, FDM p,PT#1194103200</t>
  </si>
  <si>
    <t>Project#119410,Task#3200,INV#2026-26/136,Barcode#,Po#100071240,PoLine#6,VendorName-REIVA3D,Desc-Supply of Flexi_BIT_2D_view1_6mm, Mat'l: TPU95A, F,PT#1194103200</t>
  </si>
  <si>
    <t>LEONA INSTRUMENTATION AND TESTING SOLUTIONS INDIA PRIVATE LIMITED A38626</t>
  </si>
  <si>
    <t>Project#119410,Task#3200,INV#INV/25-26/91,Barcode#,Po#100071285,PoLine#1,VendorName-LEONA INSTRUMENTATION AND TESTING SOLUTIONS INDIA PRIVATE LIMITED A38626,Desc-Charges towards NABL ACCREDIATED CALIBRATION OF MT,PT#1194103200</t>
  </si>
  <si>
    <t>A38626</t>
  </si>
  <si>
    <t>Charges towards NABL ACCREDIATED CALIBRATION OF MTS SYSTEMS. • LOAD CELL • LVDT • EXTENSOMETER (HT &amp; RT).</t>
  </si>
  <si>
    <t>INV/25-26/91</t>
  </si>
  <si>
    <t>Project#119410,Task#5503,INV#20250766209,Barcode#,Po#100070323,PoLine#6,VendorName-QUEST GLOBAL ENGINEERING SERVICES PRIVATE LIMITED A36314,Desc-Engineering Services   Business : GE Aerospace  Sk,PT#1194105503</t>
  </si>
  <si>
    <t>Project#119410,Task#5503,INV#20250766442,Barcode#,Po#100070323,PoLine#23,VendorName-QUEST GLOBAL ENGINEERING SERVICES PRIVATE LIMITED A36314,Desc-Engineering Services   Business : GE Aerospace   S,PT#1194105503</t>
  </si>
  <si>
    <t>Project#119410,Task#5503,INV#20250766442,Barcode#,Po#100070323,PoLine#24,VendorName-QUEST GLOBAL ENGINEERING SERVICES PRIVATE LIMITED A36314,Desc-Engineering Services   Business : GE Aerospace   S,PT#1194105503</t>
  </si>
  <si>
    <t>Project#119410,Task#5503,INV#20250766442,Barcode#,Po#100070323,PoLine#28,VendorName-QUEST GLOBAL ENGINEERING SERVICES PRIVATE LIMITED A36314,Desc-Engineering Services   Business: GE Aerospace   Sk,PT#1194105503</t>
  </si>
  <si>
    <t>Project#119410,Task#5503,INV#20250766506,Barcode#,Po#100070323,PoLine#5,VendorName-QUEST GLOBAL ENGINEERING SERVICES PRIVATE LIMITED A36314,Desc-Engineering Services   Business : GE Aerospace   S,PT#1194105503</t>
  </si>
  <si>
    <t>Project#119410,Task#5503,INV#20250766683,Barcode#,Po#100070323,PoLine#23,VendorName-QUEST GLOBAL ENGINEERING SERVICES PRIVATE LIMITED A36314,Desc-Engineering Services   Business : GE Aerospace   S,PT#1194105503</t>
  </si>
  <si>
    <t>Project#119410,Task#5503,INV#20250766683,Barcode#,Po#100070323,PoLine#24,VendorName-QUEST GLOBAL ENGINEERING SERVICES PRIVATE LIMITED A36314,Desc-Engineering Services   Business : GE Aerospace   S,PT#1194105503</t>
  </si>
  <si>
    <t>Project#119410,Task#5503,INV#20250766683,Barcode#,Po#100070323,PoLine#25,VendorName-QUEST GLOBAL ENGINEERING SERVICES PRIVATE LIMITED A36314,Desc-Engineering Services   Business : GE Aerospace   S,PT#1194105503</t>
  </si>
  <si>
    <t>Project#119410,Task#5503,INV#20250766683,Barcode#,Po#100070323,PoLine#28,VendorName-QUEST GLOBAL ENGINEERING SERVICES PRIVATE LIMITED A36314,Desc-Engineering Services   Business: GE Aerospace   Sk,PT#1194105503</t>
  </si>
  <si>
    <t>Project#119410,Task#5503,INV#20250766763,Barcode#,Po#100070323,PoLine#6,VendorName-QUEST GLOBAL ENGINEERING SERVICES PRIVATE LIMITED A36314,Desc-Engineering Services   Business : GE Aerospace  Sk,PT#1194105503</t>
  </si>
  <si>
    <t>Project#119410,Task#5503,INV#20250766839,Barcode#,Po#100070323,PoLine#5,VendorName-QUEST GLOBAL ENGINEERING SERVICES PRIVATE LIMITED A36314,Desc-Engineering Services   Business : GE Aerospace   S,PT#1194105503</t>
  </si>
  <si>
    <t>Project#119412,Task#5503,INV#20250765625,Barcode#,Po#100066777,PoLine#21,VendorName-QUEST GLOBAL ENGINEERING SERVICES PRIVATE LIMITED A36314,Desc-Engineering service   Skillset : Offsite Engineeri,PT#1194125503</t>
  </si>
  <si>
    <t>Project#119412,Task#5503,INV#20250765625,Barcode#,Po#100066777,PoLine#38,VendorName-QUEST GLOBAL ENGINEERING SERVICES PRIVATE LIMITED A36314,Desc-Amendment 1: Engineering Services   Business: GE A,PT#1194125503</t>
  </si>
  <si>
    <t>Project#119412,Task#5503,INV#20250765625,Barcode#,Po#100066777,PoLine#42,VendorName-QUEST GLOBAL ENGINEERING SERVICES PRIVATE LIMITED A36314,Desc-Amendment 2 : Engineering Services   Skill Set:Ski,PT#1194125503</t>
  </si>
  <si>
    <t>Project#119412,Task#5503,INV#20250766474,Barcode#,Po#100070323,PoLine#18,VendorName-QUEST GLOBAL ENGINEERING SERVICES PRIVATE LIMITED A36314,Desc-Engineering service   Skillset : Offsite Engineeri,PT#1194125503</t>
  </si>
  <si>
    <t>Project#119412,Task#5503,INV#20250766474,Barcode#,Po#100070323,PoLine#34,VendorName-QUEST GLOBAL ENGINEERING SERVICES PRIVATE LIMITED A36314,Desc-Engineering Services   Skill Set : Repair/Design E,PT#1194125503</t>
  </si>
  <si>
    <t>Project#119412,Task#5503,INV#20250766475,Barcode#,Po#100070323,PoLine#21,VendorName-QUEST GLOBAL ENGINEERING SERVICES PRIVATE LIMITED A36314,Desc-Engineering Services   Business : GE Aerospace  Sk,PT#1194125503</t>
  </si>
  <si>
    <t>Project#119412,Task#5503,INV#20250766982,Barcode#,Po#100070323,PoLine#18,VendorName-QUEST GLOBAL ENGINEERING SERVICES PRIVATE LIMITED A36314,Desc-Engineering service   Skillset : Offsite Engineeri,PT#1194125503</t>
  </si>
  <si>
    <t>Project#119412,Task#5503,INV#20250766982,Barcode#,Po#100070323,PoLine#34,VendorName-QUEST GLOBAL ENGINEERING SERVICES PRIVATE LIMITED A36314,Desc-Engineering Services   Skill Set : Repair/Design E,PT#1194125503</t>
  </si>
  <si>
    <t>Project#119413,Task#1614,INV#39854-246840,Barcode#,Po#100071119,PoLine#1,VendorName-BENGALURU MARRIOTT HOTEL WHITEFIELD A37515,Desc-Flower bouquet for Satya reddy's team,PT#1194131614</t>
  </si>
  <si>
    <t>Flower bouquet for Satya reddy's team</t>
  </si>
  <si>
    <t>39854-246840</t>
  </si>
  <si>
    <t>Project#119413,Task#1614,INV#39854-247444,Barcode#,Po#100071226,PoLine#1,VendorName-BENGALURU MARRIOTT HOTEL WHITEFIELD A37515,Desc-Payment towards Flower bouquet for Saurabh 25yrs w,PT#1194131614</t>
  </si>
  <si>
    <t>Payment towards Flower bouquet for Saurabh 25yrs work anniversary</t>
  </si>
  <si>
    <t>39854-247444</t>
  </si>
  <si>
    <t>Project#119413,Task#1614,INV#EEPL/25-26/243,Barcode#,Po#100071173,PoLine#1,VendorName-EVENFLOW EXPERIENCES PRIVATE LIMITED,Desc-Payment towards Photo collage printing and photo f,PT#1194131614</t>
  </si>
  <si>
    <t>Payment towards Photo collage printing and photo frame</t>
  </si>
  <si>
    <t>EEPL/25-26/243</t>
  </si>
  <si>
    <t>Project#119413,Task#5503,INV#20250765340,Barcode#,Po#100062145,PoLine#4,VendorName-QUEST GLOBAL ENGINEERING SERVICES PRIVATE LIMITED A36314,Desc-Amendment 3 : Charges towards DR Reduction for BEC,PT#1194135503</t>
  </si>
  <si>
    <t>Project#119413,Task#5503,INV#20250765341,Barcode#,Po#100062145,PoLine#5,VendorName-QUEST GLOBAL ENGINEERING SERVICES PRIVATE LIMITED A36314,Desc-Amendment 3 : Charges towards DR Reduction Global ,PT#1194135503</t>
  </si>
  <si>
    <t>Project#119413,Task#5503,INV#20250765625,Barcode#,Po#100066777,PoLine#29,VendorName-QUEST GLOBAL ENGINEERING SERVICES PRIVATE LIMITED A36314,Desc-Engineering Services   Business: GE Aerospace   Sk,PT#1194135503</t>
  </si>
  <si>
    <t>Project#119413,Task#5503,INV#20250766474,Barcode#,Po#100070323,PoLine#20,VendorName-QUEST GLOBAL ENGINEERING SERVICES PRIVATE LIMITED A36314,Desc-Engineering Services   Business: GE Aerospace   Sk,PT#1194135503</t>
  </si>
  <si>
    <t>Project#119413,Task#5503,INV#20250766474,Barcode#,Po#100070323,PoLine#26,VendorName-QUEST GLOBAL ENGINEERING SERVICES PRIVATE LIMITED A36314,Desc-Engineering Services   Business: GE Aerospace   Sk,PT#1194135503</t>
  </si>
  <si>
    <t>Project#119413,Task#5503,INV#20250766534,Barcode#,Po#100062145,PoLine#5,VendorName-QUEST GLOBAL ENGINEERING SERVICES PRIVATE LIMITED A36314,Desc-Amendment 3 : Charges towards DR Reduction Global ,PT#1194135503</t>
  </si>
  <si>
    <t>Project#119413,Task#5503,INV#20250766535,Barcode#,Po#100062145,PoLine#4,VendorName-QUEST GLOBAL ENGINEERING SERVICES PRIVATE LIMITED A36314,Desc-Amendment 3 : Charges towards DR Reduction for BEC,PT#1194135503</t>
  </si>
  <si>
    <t>Project#119413,Task#5503,INV#20250766982,Barcode#,Po#100070323,PoLine#20,VendorName-QUEST GLOBAL ENGINEERING SERVICES PRIVATE LIMITED A36314,Desc-Engineering Services   Business: GE Aerospace   Sk,PT#1194135503</t>
  </si>
  <si>
    <t>Project#119413,Task#5503,INV#20250766982,Barcode#,Po#100070323,PoLine#26,VendorName-QUEST GLOBAL ENGINEERING SERVICES PRIVATE LIMITED A36314,Desc-Engineering Services   Business: GE Aerospace   Sk,PT#1194135503</t>
  </si>
  <si>
    <t>Project#119413,Task#5503,INV#20250767018,Barcode#,Po#100070848,PoLine#1,VendorName-QUEST GLOBAL ENGINEERING SERVICES PRIVATE LIMITED A36314,Desc-Engineering Services   Business: GE Aerospace   Sk,PT#1194135503</t>
  </si>
  <si>
    <t>Engineering Services | Business: GE Aerospace | Skillset: Offsite Repair Engineers (1 Lead + 4 engineers) , No.of resources: 5 - Section: GE90 GP PT, GE Contact: Madhurupa Ghose Roy | Duration : Jan'26 to Mar'26.</t>
  </si>
  <si>
    <t>Project#119413,Task#5503,INV#IN312-0000000233,Barcode#,Po#100067743,PoLine#1,VendorName-BELCAN INDIA PRIVATE LIMITED 351698,Desc-Charges towards End to End DR Fleet Support ( Sect,PT#1194135503</t>
  </si>
  <si>
    <t>Charges towards End to End DR Fleet Support. Section: GE90, GENX, GP, Duration from Aug'25 to Dec'25.</t>
  </si>
  <si>
    <t>IN312-0000000233</t>
  </si>
  <si>
    <t>Project#119413,Task#5503,INV#IN312-0000000233,Barcode#,Po#100067743,PoLine#3,VendorName-BELCAN INDIA PRIVATE LIMITED 351698,Desc-Charges towards End to End DR Fleet Support ( Sect,PT#1194135503</t>
  </si>
  <si>
    <t>Project#119421,Task#1607,INV#39854-247443,Barcode#,Po#100071218,PoLine#1,VendorName-BENGALURU MARRIOTT HOTEL WHITEFIELD A37515,Desc-Charges towards Buffet Dinner at Hibiscus (Marriot,PT#1194211607</t>
  </si>
  <si>
    <t>GC9421</t>
  </si>
  <si>
    <t>Charges towards Buffet Dinner at Hibiscus (Marriott Hotel) on 12th March 2026</t>
  </si>
  <si>
    <t>39854-247443</t>
  </si>
  <si>
    <t>Project#119425,Task#5503,INV#20250766475,Barcode#,Po#100070323,PoLine#10,VendorName-QUEST GLOBAL ENGINEERING SERVICES PRIVATE LIMITED A36314,Desc-Engineering Services   Business : GE Aerospace   S,PT#1194255503</t>
  </si>
  <si>
    <t>Project#119425,Task#5503,INV#20250766475,Barcode#,Po#100070323,PoLine#11,VendorName-QUEST GLOBAL ENGINEERING SERVICES PRIVATE LIMITED A36314,Desc-Engineering Services   Business : GE Aerospace   S,PT#1194255503</t>
  </si>
  <si>
    <t>Project#119425,Task#5503,INV#20250766475,Barcode#,Po#100070323,PoLine#12,VendorName-QUEST GLOBAL ENGINEERING SERVICES PRIVATE LIMITED A36314,Desc-Engineering Services   Skill Set : Offsite Finite ,PT#1194255503</t>
  </si>
  <si>
    <t>Project#119425,Task#5503,INV#20250766475,Barcode#,Po#100070323,PoLine#13,VendorName-QUEST GLOBAL ENGINEERING SERVICES PRIVATE LIMITED A36314,Desc-Engineering Services   Business : GE Aerospace   S,PT#1194255503</t>
  </si>
  <si>
    <t>Project#119425,Task#5503,INV#20250766475,Barcode#,Po#100070323,PoLine#14,VendorName-QUEST GLOBAL ENGINEERING SERVICES PRIVATE LIMITED A36314,Desc-Engineering Services   Business : GE Aerospace   S,PT#1194255503</t>
  </si>
  <si>
    <t>Project#119425,Task#5503,INV#20250766475,Barcode#,Po#100070323,PoLine#15,VendorName-QUEST GLOBAL ENGINEERING SERVICES PRIVATE LIMITED A36314,Desc-Engineering Services   Business : GE Aerospace  Sk,PT#1194255503</t>
  </si>
  <si>
    <t>Project#119425,Task#5503,INV#B2ZXKA18392,Barcode#,Po#100068631,PoLine#1,VendorName-GENPACT INDIA PRIVATE LIMITED A37168,Desc-Engineering Services   Business: GE Aerospace   Sk,PT#1194255503</t>
  </si>
  <si>
    <t>Engineering Services | Business: GE Aerospace | Skill Set : Meshing Engineer | No. of resources: 2 | Section: Mechanical Analysis | GE Contact: Juhi Sharma | Duration : 01-Oct-25 to 30-Sep-26.</t>
  </si>
  <si>
    <t>B2ZXKA18392</t>
  </si>
  <si>
    <t>Project#119426,Task#5503,INV#20250765625,Barcode#,Po#100066777,PoLine#11,VendorName-QUEST GLOBAL ENGINEERING SERVICES PRIVATE LIMITED A36314,Desc-Engineering Services   Business : GE Aerospace   S,PT#1194265503</t>
  </si>
  <si>
    <t>Project#119426,Task#5503,INV#20250765625,Barcode#,Po#100066777,PoLine#18,VendorName-QUEST GLOBAL ENGINEERING SERVICES PRIVATE LIMITED A36314,Desc-Engineering Services   Business: GE Aerospace   Sk,PT#1194265503</t>
  </si>
  <si>
    <t>Project#119426,Task#5503,INV#20250766474,Barcode#,Po#100070323,PoLine#9,VendorName-QUEST GLOBAL ENGINEERING SERVICES PRIVATE LIMITED A36314,Desc-Engineering Services   Business : GE Aerospace   S,PT#1194265503</t>
  </si>
  <si>
    <t>Project#119426,Task#5503,INV#20250766982,Barcode#,Po#100070323,PoLine#9,VendorName-QUEST GLOBAL ENGINEERING SERVICES PRIVATE LIMITED A36314,Desc-Engineering Services   Business : GE Aerospace   S,PT#1194265503</t>
  </si>
  <si>
    <t>Project#119427,Task#1607,INV#BLRWB-6746,Barcode#,Po#100071154,PoLine#1,VendorName-INNMAR TOURISM AND HOTELS PRIVATE LIMITED A37416,Desc-Charges towards ODC Breakfast, Lunch and  Hi- Tea ,PT#1194271607</t>
  </si>
  <si>
    <t>GC9427</t>
  </si>
  <si>
    <t>Charges towards ODC Breakfast, Lunch and  Hi- Tea at Kaizen Week from 2nd  to 5th March 2026</t>
  </si>
  <si>
    <t>BLRWB-6746</t>
  </si>
  <si>
    <t>Project#119427,Task#1607,INV#BLRWB-6746,Barcode#,Po#100071154,PoLine#2,VendorName-INNMAR TOURISM AND HOTELS PRIVATE LIMITED A37416,Desc-Charges towards ODC Breakfast, Lunch and  Hi- Tea ,PT#1194271607</t>
  </si>
  <si>
    <t>Project#119427,Task#1607,INV#BLRWB-6746,Barcode#,Po#100071154,PoLine#3,VendorName-INNMAR TOURISM AND HOTELS PRIVATE LIMITED A37416,Desc-Charges for Lavazza Coffee Machine at Kaizen Week ,PT#1194271607</t>
  </si>
  <si>
    <t>Project#119427,Task#1607,INV#BLRWB-6746,Barcode#,Po#100071154,PoLine#4,VendorName-INNMAR TOURISM AND HOTELS PRIVATE LIMITED A37416,Desc-Transportation Charges from 2nd  to 6th March 2026,PT#1194271607</t>
  </si>
  <si>
    <t>Project#119427,Task#1607,INV#BLRWB-6746,Barcode#,Po#100071154,PoLine#5,VendorName-INNMAR TOURISM AND HOTELS PRIVATE LIMITED A37416,Desc-Charges towards Cocktail Tables arrangement from 2,PT#1194271607</t>
  </si>
  <si>
    <t>Project#119428,Task#5503,INV#20250766506,Barcode#,Po#100070323,PoLine#4,VendorName-QUEST GLOBAL ENGINEERING SERVICES PRIVATE LIMITED A36314,Desc-Engineering Services   Business : GE Aerospace   S,PT#1194285503</t>
  </si>
  <si>
    <t>Project#119428,Task#5503,INV#20250766839,Barcode#,Po#100070323,PoLine#35,VendorName-QUEST GLOBAL ENGINEERING SERVICES PRIVATE LIMITED A36314,Desc-Engineering Services   Business: GE Aerospace   Sk,PT#1194285503</t>
  </si>
  <si>
    <t>Project#119428,Task#5503,INV#20250766839,Barcode#,Po#100070323,PoLine#4,VendorName-QUEST GLOBAL ENGINEERING SERVICES PRIVATE LIMITED A36314,Desc-Engineering Services   Business : GE Aerospace   S,PT#1194285503</t>
  </si>
  <si>
    <t>Project#119428,Task#5503,INV#KADI526012763,Barcode#,Po#100067076,PoLine#1,VendorName-TATA CONSULTANCY SERVICES LIMITED A11987,Desc-Engineering Services   Business: GE Aerospace   Sk,PT#1194285503</t>
  </si>
  <si>
    <t>Engineering Services | Business: GE Aerospace | Skill Set: Onsite / Offsite Product Definition Engineers, No. of resources: 1 - Section : SEEMS , GE Contact : M, Jayasankar  | Duration from Jun'25 to Mar'26.</t>
  </si>
  <si>
    <t>KADI526012763</t>
  </si>
  <si>
    <t>Project#119428,Task#5503,INV#KADI526012764,Barcode#,Po#100067072,PoLine#1,VendorName-TATA CONSULTANCY SERVICES LIMITED A11987,Desc- Engineering Services   Business: GE Aerospace   S,PT#1194285503</t>
  </si>
  <si>
    <t>Engineering Services | Business: GE Aerospace | Skill Set : Onsite / Offsite Product Definition Engineers | No. of resources : 5 Nos |  Section : AT- AMD PDE | GE Contact : Narasimhamurthy Raju Nadimpalli | Duration from Jun'25 to Mar'26.</t>
  </si>
  <si>
    <t>KADI526012764</t>
  </si>
  <si>
    <t>Project#119428,Task#5503,INV#KADI526013753,Barcode#,Po#100067076,PoLine#1,VendorName-TATA CONSULTANCY SERVICES LIMITED A11987,Desc-Engineering Services   Business: GE Aerospace   Sk,PT#1194285503</t>
  </si>
  <si>
    <t>KADI526013753</t>
  </si>
  <si>
    <t>Project#119428,Task#5503,INV#KADI526013754,Barcode#,Po#100067072,PoLine#1,VendorName-TATA CONSULTANCY SERVICES LIMITED A11987,Desc- Engineering Services   Business: GE Aerospace   S,PT#1194285503</t>
  </si>
  <si>
    <t>KADI526013754</t>
  </si>
  <si>
    <t>Project#119428,Task#5503,INV#KADI526013754,Barcode#,Po#100067072,PoLine#2,VendorName-TATA CONSULTANCY SERVICES LIMITED A11987,Desc-Amendment 1 : Engineering Services   Skill Set: On,PT#1194285503</t>
  </si>
  <si>
    <t>Project#119428,Task#5503,INV#KADI526013754,Barcode#,Po#100067072,PoLine#3,VendorName-TATA CONSULTANCY SERVICES LIMITED A11987,Desc-Amendment 1 : Engineering Services   Skill Set: On,PT#1194285503</t>
  </si>
  <si>
    <t>Project#119429,Task#5503,INV#IN312-0000000233,Barcode#,Po#100067743,PoLine#2,VendorName-BELCAN INDIA PRIVATE LIMITED 351698,Desc-Charges towards End to End DR Fleet Support ( Sect,PT#1194295503</t>
  </si>
  <si>
    <t>Project#119435,Task#1607,INV#BLRWB-6922,Barcode#,Po#100070955,PoLine#1,VendorName-INNMAR TOURISM AND HOTELS PRIVATE LIMITED A37416,Desc-Charges toward the veg lunch box with visitors Ter,PT#1194351607</t>
  </si>
  <si>
    <t>GC9435</t>
  </si>
  <si>
    <t>Charges toward the veg lunch box with visitors Terra - Dalibir / Murugan</t>
  </si>
  <si>
    <t>BLRWB-6922</t>
  </si>
  <si>
    <t>Project#119435,Task#1607,INV#BLRWB-6922,Barcode#,Po#100070955,PoLine#2,VendorName-INNMAR TOURISM AND HOTELS PRIVATE LIMITED A37416,Desc-non veg,PT#1194351607</t>
  </si>
  <si>
    <t>Project#119436,Task#1607,INV#39854-247149,Barcode#,Po#100071170,PoLine#1,VendorName-BENGALURU MARRIOTT HOTEL WHITEFIELD A37515,Desc-Charges towards the dinner event with visitors on ,PT#1194361607</t>
  </si>
  <si>
    <t>Estimated Beverage cost`</t>
  </si>
  <si>
    <t>39854-247149</t>
  </si>
  <si>
    <t>Project#119436,Task#1607,INV#39854-247149,Barcode#,Po#100071170,PoLine#2,VendorName-BENGALURU MARRIOTT HOTEL WHITEFIELD A37515,Desc-Estimated Beverage cost`,PT#1194361607</t>
  </si>
  <si>
    <t>Project#119436,Task#1607,INV#BLRWB-6896,Barcode#,Po#100071197,PoLine#1,VendorName-INNMAR TOURISM AND HOTELS PRIVATE LIMITED A37416,Desc-Charges towards the GE Aerospace Dinner on 11th Ma,PT#1194361607</t>
  </si>
  <si>
    <t>Charges towards the GE Aerospace Dinner on 11th Mar 2026</t>
  </si>
  <si>
    <t>BLRWB-6896</t>
  </si>
  <si>
    <t>Project#119436,Task#1607,INV#BLRWB-6896,Barcode#,Po#100071197,PoLine#2,VendorName-INNMAR TOURISM AND HOTELS PRIVATE LIMITED A37416,Desc-Charges for Beverages- to be billed at actuals,PT#1194361607</t>
  </si>
  <si>
    <t>Project#119436,Task#1607,INV#BLRWB-6896,Barcode#,Po#100071197,PoLine#3,VendorName-INNMAR TOURISM AND HOTELS PRIVATE LIMITED A37416,Desc-Charges for Beverages to be billed at actuals,PT#1194361607</t>
  </si>
  <si>
    <t>Project#119646,Task#5503,INV#KAT2526EH00152,Barcode#,Po#100070954,PoLine#1,VendorName-PERSOL INDIA PRIVATE LIMITED,Desc-Open PO towards Charges for Resource Utilization f,PT#1196465503</t>
  </si>
  <si>
    <t>Open PO towards Charges for Resource Utilization for Coretech &amp; Cyber team part of Corporate DT with relevant Educational Qualification as per SOW, Effective date of PO Feb 2026 till Jan 2027. Details as per annexure.</t>
  </si>
  <si>
    <t>KAT2526EH00152</t>
  </si>
  <si>
    <t>Awaiting revise invoice</t>
  </si>
  <si>
    <t>Project#11C14J,Task#3001,INV#534/25-26,Barcode#,Po#100066873,PoLine#1,VendorName-KARNATAKA KLEENING KORPORATION A38055,Desc-Charges for Providing Assistance Services in Mater,PT#11C14J3001</t>
  </si>
  <si>
    <t>Charges for Providing Assistance Services in Material Protection and Durability Lab (MPDL) to for the period from April 2025 to March 2026. (No of Depute 1). Details as per annexure.</t>
  </si>
  <si>
    <t>534/25-26</t>
  </si>
  <si>
    <t>Project#11C14J,Task#3200,INV#CH/2025-26/3600,Barcode#,Po#100070884,PoLine#1,VendorName-CHEMIX SPECIALTY GASES AND EQUIPMENT A37836,Desc-Open PO towards Holding charges for gas cylinders ,PT#11C14J3200</t>
  </si>
  <si>
    <t>Open PO towards Holding charges for gas cylinders (GRC-Tech teams) INR 5/- per cylinder per day. Billing to be done at actuals.</t>
  </si>
  <si>
    <t>CH/2025-26/3600</t>
  </si>
  <si>
    <t>Project#11C14J,Task#3200,INV#SS-98/2025-26,Barcode#,Po#100070432,PoLine#1,VendorName-V.S.P ENTERPRISES A39010,Desc-Charges towards Fume Hood DM waterline GI pipe dum,PT#11C14J3200</t>
  </si>
  <si>
    <t>Charges towards Fume Hood DM waterline GI pipe dummy fixing and fume hood 70x75 square plate fixing -Including tools and tackles ,manpower charges</t>
  </si>
  <si>
    <t>SS-98/2025-26</t>
  </si>
  <si>
    <t>Project#270719,Task#0001,INV#EF460/2025-26,Barcode#,Po#100070931,PoLine#1,VendorName-EQUIPMENT FABRICATORS A37538,Desc-Supply of materials for Shop Air Compressor Piping,PT#2707190001</t>
  </si>
  <si>
    <t>Supply and Installation of materials for Shop Air Compressor Piping at BEC Thermal Lab- Details as per annexure</t>
  </si>
  <si>
    <t>EF460/2025-26</t>
  </si>
  <si>
    <t>Project#270719,Task#0001,INV#TXGK-029/2025-26,Barcode#,Po#100068516,PoLine#1,VendorName-G K ENTERPRISES A38969,Desc-Open PO towards providing External Scaffolding arr,PT#2707190001</t>
  </si>
  <si>
    <t>Open PO towards providing External Scaffolding arrangments for BEC Thermal Lab Project. Details as per annexure.</t>
  </si>
  <si>
    <t>TXGK-029/2025-26</t>
  </si>
  <si>
    <t>Project#270841,Task#0001,INV#252901196925,Barcode#,Po#100068568,PoLine#1,VendorName-ABB INDIA LIMITED A37150,Desc-PO towards Supply &amp; Installation of ABB make UPS &amp;,PT#2708410001</t>
  </si>
  <si>
    <t>252901196925</t>
  </si>
  <si>
    <t>Project#270841,Task#0001,INV#5114105325,Barcode#,Po#100068618,PoLine#1,VendorName-CHUBB SYSTEMS PRIVATE LIMITED A38431,Desc-Associated works for providing Access control syst,PT#2708410001</t>
  </si>
  <si>
    <t>A38431</t>
  </si>
  <si>
    <t>Associated works for providing Access control system for the BEC Thermal lab located in the Ph-1, CPP area at JFWTC. Details as per annexure.</t>
  </si>
  <si>
    <t>Project#271396,Task#0001,INV#TI/25-26/3147,Barcode#,Po#100069751,PoLine#2,VendorName-BNB SECURITY AND AUTOMATION SOLUTIONS (P) LTD A37563,Desc-Installation of FAPA for the PH-2 MT Lab expansion,PT#2713960001</t>
  </si>
  <si>
    <t>Project#271477,Task#1001,INV#20250766984,Barcode#,Po#100070656,PoLine#1,VendorName-QUEST GLOBAL ENGINEERING SERVICES PRIVATE LIMITED A36314,Desc-Engineering Services   Business : GE Aerospace   S,PT#2714771001</t>
  </si>
  <si>
    <t>Engineering Services | Business : GE Aerospace | Skill Set : Onsite FE analysis using ANSYS and MESHING using Hypermesh | Duration : Jan'26 to Mar'26 | No of resource - 1 No.</t>
  </si>
  <si>
    <t>MSMED/Non MSMED</t>
  </si>
  <si>
    <t>Inv#</t>
  </si>
  <si>
    <t>GRC</t>
  </si>
  <si>
    <t>Charges towards AMC for Bruker UMT Serial # TL-400449 Duration from  11-Sep-23 to 10-Sep-26.</t>
  </si>
  <si>
    <t>Charges towards providing Lab assistance services for Material Protection &amp; Durability Lab (MPDL) for the period from Jan 2025 to June 2025. (No of Depute 1).</t>
  </si>
  <si>
    <t>Amendment 2  Charges towards Onsite PCB Design engineer (11 + Years Exp) for Dec'2025.</t>
  </si>
  <si>
    <t>Associated works towards providing Acoustic enclosure for MTS hydraulic power pack unit in Contact Fratigue Lab at JFWTC. Details as per annexure.</t>
  </si>
  <si>
    <t>Amendment Charges towards lab assistance services (Resource - 1) in Power Electronics Advanced Research Lab from April 2025 to Mar 2026. Billing shall be carried out on actual quantities [no. of deputee - 1].</t>
  </si>
  <si>
    <t>Mts Testing Solutions India Private Limited A38148</t>
  </si>
  <si>
    <t>Charges towards Installation &amp; Commissioning Basic Operator Training and Calibration for MTS Servo Hydrallic machine Quote Ref#Service-GE-Aerospace-2025-02. (Supply PO# 100061611 Ref).</t>
  </si>
  <si>
    <t>Comprehensive Maintenance charges for D6175 Nova Nano SEM 450 Duration from 1-Apr-2025 to 31-Mar-2026  (Quote Ref# 22290887).</t>
  </si>
  <si>
    <t>AMC for Titan E 450 Sr No. 150133. 2 PM visits and AMC period 1.5.25. to 30.4.26. Details SOW as per quote ref no. 21391638. Dated 24.2.25.</t>
  </si>
  <si>
    <t>AMC for Vtomex S 240 PA#2125. 2 PM visits and AMC period 1.5.25. to 30.4.26. Details SOW as per quote ref no. 21391638. Dated 24.2.25.</t>
  </si>
  <si>
    <t>Engineering Services  Business  GE Aerospace  Skill Set   Onsite PCB design services Project Name HPPC   Duration  19-May-25 to 31-Dec-25  No of resource - 1 No.</t>
  </si>
  <si>
    <t>AMC for EDS UM40 Sr#051S005961 &amp; EBSD Model SymmS2 Sr#051J030522 installed on FEI NNS450 FESEM &amp; EDS Model X-Act Sr#71113 installed on Q400 SEM. 2PM &amp; 1BD. period 21.5.25 to 20.5.26. Qt rf OIIPL/GE-India/AMC/SO#5961/250318. Dtd 18.3.25.</t>
  </si>
  <si>
    <t>AMC for Quanta250 D6176 period of Jun'25 to May'26 as per Quote Ref# 22344298</t>
  </si>
  <si>
    <t>AMC for Quanta400 D8387 period of Jun'25 to May'26 as per Quote Ref# 22344298</t>
  </si>
  <si>
    <t>Charges towards Resource Utilization in Component heat transfer Lab as per SOW for the period from Dec 2025 to May 2026. (number of deputy 1 No). Details as per annexure.</t>
  </si>
  <si>
    <t>Charges towards onsite Embedded Lab Electronics Engineer duration from  4-Jul-25 to 20-Jun-26</t>
  </si>
  <si>
    <t>Charges towards Resource Utilization HPPC project as per SOW for the period from Jan 2026 to June 2026. (number of deputy 1 No). Details as per annexure.</t>
  </si>
  <si>
    <t>PIVUTGLOBAL PRIVATE LIMITED</t>
  </si>
  <si>
    <t>Charges towards providing Executive Coaching as per GEIIPL approved SOW.</t>
  </si>
  <si>
    <t>Alvi Automation (India) Private Limited A39079</t>
  </si>
  <si>
    <t>Comply Works Subscription Charges – To be billed at actuals</t>
  </si>
  <si>
    <t>AMC Charges towards inspection calibration &amp; testing of 4 Nos PX2 Hydrocarbon (HC) Sensor Transmitter to Detect JP8 and 1 No Oxygen Gas Sensor Transmitter -Ref E-1010523 Dated 28th July 2025</t>
  </si>
  <si>
    <t>Engineering Services  Business  GE Aerospace Skill Set  Onsite FPGA Programming Engineer ( Exp Level  8+ Years ) ; No. of resources  1   Duration   24-Sep-2025 to 31-Dec-2025</t>
  </si>
  <si>
    <t>Bharat Hotels Limited A38864</t>
  </si>
  <si>
    <t>Charges towards providing rooms (Lagoon view suite) x 2 nights for GE Aerospace team on 10th October 2025 to 12th October 2025. Meal Plan Continental Plan (CP). Details as per annexure and billing to be done at actuals.</t>
  </si>
  <si>
    <t>Charges towards Resource Utilization in Fretting and RCF Lab as per SOW for the period from Oct 2025 to Sep 2026. (number of deputy 1 No). Details as per annexure.</t>
  </si>
  <si>
    <t>AMC of Laboratory Ovens- SOW as per Quote No VKTS-9921  Dated 19th Sep 2025</t>
  </si>
  <si>
    <t>Comply Works- Subscription Charges – To be billed at actuals</t>
  </si>
  <si>
    <t>AMC of Box &amp; Tube Furnaces- SOW as per Quote No VKTS-9921  Dated 19th Sep 2025</t>
  </si>
  <si>
    <t>Charges towards Resource Utilization in HP Coking Lab as per SOW for the period from Nov 2025 to Oct 2026. (number of deputy 1 No). Details as per annexure.</t>
  </si>
  <si>
    <t>Engineering Services  Business  GE Aerospace Skill Set  Onsite FPGA Programming Engineer  Exp Level  8+ Years  No. of resources  1   Duration  from 01-Jan-2026 to 31-Mar-2026</t>
  </si>
  <si>
    <t>Engineering Services  Business GE Aerospace  Skill Set  Onsite Full Stack Developer (Eddy Current Project- 40%)  Duration  17-Jan-2026 to 16-Jan-2027.</t>
  </si>
  <si>
    <t>Engineering Services  Business GE Aerospace  Skill Set  Onsite Full Stack Developer (Finger Snake Team)  Duration  17-Jan-2026 to 16-Jan-2027.</t>
  </si>
  <si>
    <t>Engineering Services  Business  GE Aerospace  Skill Set  Offsite FE analysis using ANSYS and MESHING using Hypermesh ( Exp 10+ years) Duration  Jan'26 to Mar'26   No of resource - 1 No</t>
  </si>
  <si>
    <t>Engineering Service  Business  GE Aerospace  Skill Set  Onsite UI Developer  No.of resources 1 No Experience 6 years   Duration from  20-Jan-26 to 30-Apr-26.</t>
  </si>
  <si>
    <t>Engineering Service  Business  GE Aerospace  Skill Set  Onsite UI Developer  No.of resources 1 No  Experience 8 + years   Duration from  20-Jan-26 to 30-Apr-26</t>
  </si>
  <si>
    <t>Engineering Services  Business GE Aerospace  Skill Set  Onsite PCB Engineer ( Project  HyPES/Dowty )  Exp- 12.5  years  Duration 26-Jan-26 to 25-Jul-26   No of resources -1 No</t>
  </si>
  <si>
    <t>Engineering Services  Business GE Aerospace  Skill Set  Onsite PCB Engineer ( Project  HPPC/SPEED )  Exp- 12.5  years  Duration 26-Jan-26 to 25-Jul-26  No of resources -1 No.</t>
  </si>
  <si>
    <t>Charges towards providing lab assistance services in Material Characterization Lab for the period from Jan 2026 to Dec 2026. (No of Depute 1). Details as per Annexure. Billing shall be done at actuals.</t>
  </si>
  <si>
    <t>Charges towards Resource Utilization in Material Systems and Inspection Lab as per SOW for the period from Jan 2026 to Dec 2026. (number of deputy 1 No). Details as per annexure.</t>
  </si>
  <si>
    <t>Charges towards providing lab assistance services in SEM operation for the period from Jan 2026 to Dec 2026. (No of Depute 1). Details as per Annexure.</t>
  </si>
  <si>
    <t>Engineering Services  Business  GE Aerospace  Skill Set  Onsite  FE analysis using ANSYS and MESHING using Hypermesh   Project Name  FEA Support  Duration  Jan'26 to Mar'26  No of resource - 1 No.</t>
  </si>
  <si>
    <t>Charges towards Mechanical &amp; CAD Engineer   Project   Journal bearing rig fixture drawings   Duration from 10-Feb-2026 to 9-May-2026.</t>
  </si>
  <si>
    <t>Charges towards Mechanical &amp; CAD Engineer   Project    Seal Rig component drawings   Duration from 10-Feb-2026 to 9-May-2026.</t>
  </si>
  <si>
    <t>Charges towards Mechanical &amp; CAD Engineer    Damper Rig &amp; Technologies project  Duration from 10-Feb-2026 to 9-May-2026</t>
  </si>
  <si>
    <t>Charges towards Mechanical &amp; CAD Engineer  Project   HPPC V0 and SPEED support   Duration from 10-Feb-2026 to 9-May-2026.</t>
  </si>
  <si>
    <t>Charges for Providing Assistance Services in Material Protection and Durability Lab to for the period from Jan 2026 to Dec 2026. Details as per Annexure.</t>
  </si>
  <si>
    <t>Charges for Providing Assistance Services in Material Protection and Durability Lab to for the period from Jan 2026 to Dec 2026. Details as per annexure.</t>
  </si>
  <si>
    <t>Charges for Providing Assistance Services in Material Protection and Durability Lab (MPDL) for the period from Jan 2026 to Dec 2026. Details as per Annexure.</t>
  </si>
  <si>
    <t>Charges for Providing Lab Assistance Services for  Mechanical-Design Team Tribology-High Bay Labs and Fretting &amp; RCF Lab for the period Jan to Mar 2026. Details as per annexure. no of depute 3.</t>
  </si>
  <si>
    <t>Charges towards providing lab assistance services in GRC lab for the period from Jan 2026 to Dec 2026. (No of Depute 1). Details as per Annexure.</t>
  </si>
  <si>
    <t>Charges towards Onsite PCB Design engineer (11 + Years Exp) from Mar'26 to Feb'27</t>
  </si>
  <si>
    <t>Charges towards Resource Utilization in ATLAS - Advanced Thermal Laboratory for Aerospace Systems as per SOW for the period from Mar 2026 to Feb 2027. (number of deputy 1 No). Details as per annexure.</t>
  </si>
  <si>
    <t>Charges towards Onsite Software Engineer C++ ( Resource Exp 8+ Years ) Duration from 6-Mar-2026 to 5-Jun-26.</t>
  </si>
  <si>
    <t>Charges towards Resource Utilization for MSI - Materials Characterization Lab with relevant Educational Qualification as per SOW Effective date of PO Mar 2026 - Feb 2027. Details as per annexure.</t>
  </si>
  <si>
    <t>Charges towards Resource Utilization in NDE (Nondestructive Evaluation) Lab as per SOW for the period from Mar 2026 to Feb 2027. (number of deputy 1 No). Details as per annexure.</t>
  </si>
  <si>
    <t>Charges for Providing Assistance Services in Material Protection and Durability Lab to for the period from Mar 2026 to Feb 2027. Details as per annexure.</t>
  </si>
  <si>
    <t>Charges towards Resource Utilization in BEC Thermal Lab as per SOW for the period from Mar 2026 to Feb 2027 at JFWTC. Details as per annexure.</t>
  </si>
  <si>
    <t>Charges towards Onsite/Offsite NX CAD Automation Engineer (C# VB.NET Python or C++) Resource Exp 4+ Years Duration from 26-Mar-2026 to 25-Sep-26.</t>
  </si>
  <si>
    <t>Finance</t>
  </si>
  <si>
    <t>RCS Tech LLP</t>
  </si>
  <si>
    <t>Charges towards onsite Sr Asset Team lead (Exp level 21+ Years) from Jan'26 to Dec'26 with one resource.</t>
  </si>
  <si>
    <t>Charges for providing Accounts Payable help desk assistance services to for the period from Jan 2026 to Dec 2026.</t>
  </si>
  <si>
    <t>Charges towards Resource Utilization for Finance Team support activities with relevant Educational Qualification as per SOW, Effective date of PO Jan 2026 till Dec 2026</t>
  </si>
  <si>
    <t>DRS Management Consultants Pvt Ltd</t>
  </si>
  <si>
    <t>Open PO charges for filing of regular and revised TDS returns for the year 2026 - Rates as per annexure and billing to be done at actuals.</t>
  </si>
  <si>
    <t xml:space="preserve">Open PO for CA Certificate charges for import payments. </t>
  </si>
  <si>
    <t xml:space="preserve">Thanawala </t>
  </si>
  <si>
    <t>To Be Raised</t>
  </si>
  <si>
    <t>Actuarial Valuation of LE  for the year 2025</t>
  </si>
  <si>
    <t>Open PO towards finance (Cust ID35000725 &amp; 35000713 JFWTC Finance and GTS Div) document storage and retrieval services for the period 1st Jan'2025 to 31st Dec' 2025- to be billed at actuals</t>
  </si>
  <si>
    <t>SUDI AND CO</t>
  </si>
  <si>
    <t>Open PO for CA certification charges (15CB &amp; Others)</t>
  </si>
  <si>
    <t>Jan-26 to Apr-26</t>
  </si>
  <si>
    <t>Open PO towards finance (Cust ID35000725 &amp; 35000713 JFWTC Finance and GTS Div) document storage and retrieval services for the period 1st Jan'2026 to 31st Dec' 2026- to be billed at actuals</t>
  </si>
  <si>
    <t>Aviation</t>
  </si>
  <si>
    <t>Charges towards migration of NGT pre-post tools codebase from TCL/TK to PYTHON and tools compatibility with hype works Details as per GE SOW  GE CONTACT - VIJAY S  Section - ADT  Duration - Jan'26 to Sep'26.</t>
  </si>
  <si>
    <t>Charges towards End to End DR Repair Support ( Section GE90 ) Duration from Aug'25 to Dec'25.</t>
  </si>
  <si>
    <t>Engineering Services  Business  GE Aerospace  Skill Set  Offsite Data Entry Engineer  GE Contact  Kotian Dayananda   Duration  Aug 2025 to Jul 2026  No of resource 16 No's.</t>
  </si>
  <si>
    <t>Engineering Service  Business  GE Aerospace  Skill Set  Offsite NX CAD Automation Engineer  No.of resources 3  Experience  8 &amp; 10  years  Section ADT  GE Contact Nagini Sabbineni  Duration  Jan'26 to Dec'26.</t>
  </si>
  <si>
    <t>Engineering Services  Business GE Aerospace Skill Set   Data Scientist ( 2 to 4 Years Exp )  Duration   1-Jan -26 to 31-Dec-26 - No of resources -3 Nos  GE Contact  AAW Wilfred</t>
  </si>
  <si>
    <t>Engineering Services  Business  GE Aerospace  Skill Set  Offsite Time On Wing Analyst No of Resource - 2 Nos  Duration Jan 2026 to Dec 2026.</t>
  </si>
  <si>
    <t>Amendment 3  Charges towards DR Reduction duration from Apr'25 to Dec'25</t>
  </si>
  <si>
    <t>Charges towards Resource Utilization in Aerospace Team as per SOW Effective date of PO Feb'2026 till Jan'2027. Details as per annexure.</t>
  </si>
  <si>
    <t>Engineering Services  Business GE Aerospace  Skill Set   QA Engineer (6 Years Exp)  Duration  Oct'25 to Sep'26.</t>
  </si>
  <si>
    <t>Engineering Services  Business  GE Aerospace  Skill Set  AI Engineer ( Exp Level  4 + Years )  No.of resources  1 No  GE Contact  Joshi Hrishikesh  Duration  Feb'26 to Dec'26.</t>
  </si>
  <si>
    <t>Engineering Service  Business  GE Aerospace  Skill Set  CFD Engineer  No.of resources  1 No  Experience 17+ years  Section ADT  GE Contact Vijay Sethuraman  Duration from 29-Jan-2026 to 30-Dec-2026.</t>
  </si>
  <si>
    <t>Engineering Services  Business GE Aerospace  Skill Set  offsite Configuration management support for GEnx ABM development (Data Analysis) -2 No's  GE Contact  AAW Wilfred  Duration  Jan'26 to Jun'26.</t>
  </si>
  <si>
    <t>Amendment 1  Engineering Services  Skill Set Onsite / Offsite Product Definition Engineers  No. of resources 5 Nos - Section  SEEMS  GE Contact  Narasimhamurthy Raju Nadimpalli  Duration from Nov' 25 to Mar'26</t>
  </si>
  <si>
    <t>Engineering Services  Business GE Aerospace  Skillset Offsite Repair Engineers (1 Lead + 4 engineers)  No.of resources 5 - Section GE90 GP PT GE Contact Madhurupa Ghose Roy  Duration  Jan'26 to Mar'26.</t>
  </si>
  <si>
    <t>Engineering Service  Business  GE Aerospace  Skill Set  CFD Engineer  No.of resources 2 Nos  Experience 20 &amp; 22 years  Section ADT  GE Contact Pradeep Sangli  Duration from 01-Jan-2026 to 30-Jun-2026.</t>
  </si>
  <si>
    <t>Engineering Services  Business GE Aerospace  Skill Set  Python Developer (Experience - 10 + Years)  No. of resources 1 SectionADT GE Contact Amrendra Singh   Duration  17-Feb-2026 to 31-Dec-2026.</t>
  </si>
  <si>
    <t>Charges towards Aerospace (BEC) VDI Rack space Rental at STT Duration from 1-Jan 26 to 25-Dec-26.</t>
  </si>
  <si>
    <t>Engineering Services  Business GE Aerospace  Skill Set  Meshing Engineer  No. of resources 2  Section Mechanical Analysis  GE Contact Juhi Sharma  Duration  01-Oct-25 to 30-Sep-26.</t>
  </si>
  <si>
    <t>Engineering Services  Business GE Aerospace  Skill Set Offsite Back End Developer  3 + Years Exp   No. of resources 1; Section ADT   GE Contact Ashwini Wadhavkar  Duration  01-Jan-2026 to 31-Dec-2026</t>
  </si>
  <si>
    <t>Engineering Services  Business GE Aerospace  Skill Set  Onsite Backend developer ( 5+ Years Exp)   GE Contact  Sharath Aramanekoppa  Duration  1-Jan-26 to 30-June-26</t>
  </si>
  <si>
    <t>Engineering Services  Business GE Aerospace  Skillset Offsite Repair Engineers (1 Lead + 4 engineers)   No.of resources 5 - Section GE90 GP PT  GE Contact Madhurupa Ghose Roy  Duration  27-Mar-25 to 31-Dec-25.</t>
  </si>
  <si>
    <t>Engineering Services  Business  GE Aerospace  Skill Set Offsite Spotfire Developer 2 Nos  Duration  Jan 2026 to Jun 2026.</t>
  </si>
  <si>
    <t>Charges towards Full stack Developer (Skill UI Back-end and AWS Cloud) with 9+ Years Exp and Duration form 24-Sep-2025 to 30-Sep-2026.</t>
  </si>
  <si>
    <t>Engineering Services  Business  GE Aerospace  Skill Set  Onsite Impact Dynamic Design Support  No. of resources  1 No  Section  ADT  GE Contact  Roy Abhijit  Duration  Jan'26 to Dec'26.</t>
  </si>
  <si>
    <t xml:space="preserve">Charges towards Onsite PCB Design engineer ( 7 Years Exp ) duration from Jan'26 to Dec'26. </t>
  </si>
  <si>
    <t>Engineering Services  Business GE Aerospace  Skill Set Offsite FEA   No of resources - 1 No  Duration  Sep'25  to Aug'26.</t>
  </si>
  <si>
    <t>Engineering Services  Business  GE Aerospace Skill Set  Electromagnetic Design &amp; Analysis Engineer ( Exp Level  8+ Years ) ; No. of resources  1; Section  AVS  GE Contact  Sarveshwar Wadgaonkar  Duration  Jul'25 to Mar'26.</t>
  </si>
  <si>
    <t>Charges towards Executive Assistant support services (Admin Assistant for GE Aerospace). Period Mar 2026 to Feb 2027 at JF. Details as per annexure.</t>
  </si>
  <si>
    <t>Charges towards providing lab assistance services in Prototyping lab for the period from Mar 2026 to Feb 2027. (No of Depute 1). Details as per Annexure.</t>
  </si>
  <si>
    <t>Amendment 1  Engineering Services  Business GE Aerospace  Skill Set  Onsite Front-End Developer and AWS Deployment Skills  No of resource - 1 No  Duration 10-Aug-2025 to 31-Mar-2026.</t>
  </si>
  <si>
    <t>Charges towards Resource Utilization in Damper Rig Lab as per SOW for the period from Dec 2025 to Nov 2026. (number of deputy 1 No). Details as per annexure.</t>
  </si>
  <si>
    <t>Amendment 1  Engineering Services  Business   GE Aerospace  Skill Set  Offsite Data Visualization and Data Analytics support  Duration Oct'25 to Mar'26  No of resource -1 No.</t>
  </si>
  <si>
    <t>Charges towards onsite Metallurgical and Material lab engineer from Jun'25 to May'26 with 1 resource.</t>
  </si>
  <si>
    <t>Amendment 2  Engineering Services  Business GE Aerospace  Skill Set  Offsite software developer Exp- 3 to 6 years  Duration 1-Jan-2026 to 31-Mar-2026</t>
  </si>
  <si>
    <t>Ginger Bangalore Whitefield-Luxe Double - Single Person  (Rates with Breakfast Wi-Fi and Office transfer [2way]). Rate 3500 / Per Room. Billing to be done on actual number of days stayed.</t>
  </si>
  <si>
    <t>Open PO for Consultant Charges for JETS and GENX Lab based Trainings effective from 1st July 2025 to 31st May 2026. Price Rs. 932/- Per Hour. Terms and Conditions will be as per agreement dated Ist July 2025.</t>
  </si>
  <si>
    <t>Charges towards Short Haul Analytics team outing from 13th to 15th November Luxury Cottage / Suite Cottage (Double) - All Meals at Tamara Coorg</t>
  </si>
  <si>
    <t>Charges for Providing Lab Support services in Damper Rig Lab for the period from Oct 2025 to Sep 2026. Details as per Annexure. Billing shall be done at actuals</t>
  </si>
  <si>
    <t>Open PO towards AMD-PDE Leadership offsite at The Lalit Bekal from 5th Dec to 7th Dec 2025- Details as per annexure</t>
  </si>
  <si>
    <t>Amendment 1  Engineering Services  Business  GE Aerospace  Skill Set  Offsite Data Entry Engineer    Exp - 4 + Years  Duration  Jan'26 to Mar'26  No of resource -2 Nos.</t>
  </si>
  <si>
    <t>Charges towards Onsite for Team Coordinator for ET CoE. Period Oct 2025 to Sep 2026 at JFWTC. Details as per annexure.</t>
  </si>
  <si>
    <t>Charges towards sourcing documentation support duration from 01st June 2025 to 30th April 2026</t>
  </si>
  <si>
    <t>Khimsar Fort Private Limited A38967</t>
  </si>
  <si>
    <t>Charges towards Teams offsite from 14th Nov to 15 Nov 2025 at KHIMSAR FORT PVT LTD with MAP Plan (Room + Breakfast + Dinner)</t>
  </si>
  <si>
    <t>BANGALORE AIRPORT HOTEL LIMITED A36555</t>
  </si>
  <si>
    <t>Open PO towards providing Conference Hall Breakfast Lunch (Min45 Pax ) 2 sessions of tea/coffee cookies note pads pencils 1 flip chart/ white board &amp; 3 basic Wi-Fi connections. Details as per annexure &amp; billing to be done at actuals.</t>
  </si>
  <si>
    <t>Charges towards lab assistance services in Electro Forming Lab from April 2025 to Mar 2026. Billing shall be carried out on actual quantities [no. of deputee - 3]. T&amp;Cs shall be governed by our contract agreement dt 01.04.2020.</t>
  </si>
  <si>
    <t>NAFEMS LTD 360272</t>
  </si>
  <si>
    <t>Charges towards for NAFEMS Membership fees for our employee.</t>
  </si>
  <si>
    <t>Charges for Prototype assembly support activity in Aerospace for the period from June 2025 to Mar 2026.  (No of Depute 1). Details as per annexure.</t>
  </si>
  <si>
    <t>R R Holiday Homes Pvt Ltd A38640</t>
  </si>
  <si>
    <t>Charges towards providing 16 rooms for 2 nights (MAPAI). Event Date 9th Oct to 11th Oct 25.</t>
  </si>
  <si>
    <t>DEKRA INDIA PRIVATE LIMITED</t>
  </si>
  <si>
    <t>Charges towards Combustible Dust Hazard Analysis (DHA) for Additive Experience lab- SOW as per Proposal No P12734 Rev01  Dated 24th Nov 2025</t>
  </si>
  <si>
    <t>Charges towards STS team offsite - MAP PLAN (room + breakfast + dinner only) on 13-15th Nov.</t>
  </si>
  <si>
    <t>Engineering Services  Business GE Aerospace  Skill Set Onsite / Offsite Product Definition Engineers No. of resources 1 - Section  SEEMS  GE Contact  M Jayasankar   Duration from Jun'25 to Mar'26.</t>
  </si>
  <si>
    <t>Extension of PO 100067374 Charges towards Providing Executive Assistant services for GE9X Team from the period Oct 2025 to June 2026 at JFWTC. Details as per annexure. Billing shall be done at actuals.</t>
  </si>
  <si>
    <t>Charges towards providing Lab assistanct services for Metallography Lab from the period Aug 2025 to July 2026 at JFWTC. Details as per annexure.</t>
  </si>
  <si>
    <t>AON CONSULTING PRIVATE LIMITED A37176</t>
  </si>
  <si>
    <t>Professional Services Fees- Aptitude + Technical Logins  904 * INR 178 and Aptitude + Coding Logins  226 * INR 277</t>
  </si>
  <si>
    <t>Charges for Providing Lab Assistance Services for Electroforming Lab for the period from April 2025 to Mar 2026. (No of Depute 2). Details as per annexure. The terms and conditions of this PO shall be governed by our contract agreement.</t>
  </si>
  <si>
    <t>Charges towards Administrator support services for Aviation learning team. Period July 2025 to June 2026 (No of Depute 1). Details as per Annexure.</t>
  </si>
  <si>
    <t>Charges for Packed lunch boxes - Non Veg from 23rd Feb to 27th Feb 2026</t>
  </si>
  <si>
    <t>Charges towards providing lab assistance services in Metallography lab (Resource 2) for the period from 6th June 2025 to 31st May 2026. (No of Depute 1). Details as per Annexure. Billing shall be done at actuals.</t>
  </si>
  <si>
    <t>Charges towards providing lab assistance services in Metallography lab for the period from March 2026 to May 2026. (No of Depute 1). Details as per Annexure.</t>
  </si>
  <si>
    <t>Comprehensive AMC for Trane Scroll Chiller. Model No/Sr. No- CGAX20/ ELF1595. AMC period from 1.1.26 to 31.12.26. Details as per Trane agrrement ref no. TT21AMC-BLR304R1. Dated 18.12.25.</t>
  </si>
  <si>
    <t>Prime Land Holdings Private Limited A38606</t>
  </si>
  <si>
    <t>Charges towards GE90 GP Team offsite at 2 Vythiri Haven from  31st October to 2nd November 2025.</t>
  </si>
  <si>
    <t>RADISSON UDAIPUR A UNIT OF RIDHI SIDHI INFRAPROJECTS PVT LTD</t>
  </si>
  <si>
    <t>Charges towards providing Superior rooms (9 rooms x 2days) with CP Plan for GE Aerospace team. Event date 21.11.25 to 23.11.25.</t>
  </si>
  <si>
    <t>AMC for Furnace Control panels of Furnace and Safety temperature control unit for the year 2026- SOW as per Quote No TD/QTN/15 – 089A/25 – 26   Dated 17th Dec 2025</t>
  </si>
  <si>
    <t>AA RA Hotels Private Limited A39086</t>
  </si>
  <si>
    <t>Charges towards Mechanical analysis - Sub section team offsite at Fairfield Mariott at Calangute Goa on 13th Nov 2025</t>
  </si>
  <si>
    <t>Charges towards Laundry. Billing shall be at actuals.</t>
  </si>
  <si>
    <t>PMI Bangalore India Chapter A38842</t>
  </si>
  <si>
    <t>Charges towards two day in person interactive customized Training Program on Project Management as per GEIIPL agreed SOW.</t>
  </si>
  <si>
    <t>AEL Bunker-1 - storage cabinet (Size 68x80''x24'')</t>
  </si>
  <si>
    <t>Charges for Packed lunch boxes - Veg- from 23rd Feb to 27th Feb 2026</t>
  </si>
  <si>
    <t>AEL Bunker-1 - storage cabinet (Size 50x80''x24'')</t>
  </si>
  <si>
    <t>Travel Expenses (Lodging Boarding Local Travel)- to be billed at actuals</t>
  </si>
  <si>
    <t>AEL Bunker-1 - storage cabinet (Size 36x80''x24'')</t>
  </si>
  <si>
    <t>Charges for Cocltail Table with Clothes from 23rd Feb to 27th Feb 2026</t>
  </si>
  <si>
    <t>Installation charges</t>
  </si>
  <si>
    <t>Charges towards Jeep Safari</t>
  </si>
  <si>
    <t>Charges Towards Buffet Lunch / Dinner.  Billing shall be done at actuals (Rate INR 599.00 + Taxes).</t>
  </si>
  <si>
    <t>Charges towards providing PA system with Hall.</t>
  </si>
  <si>
    <t>Amendment-1 Lunch on 15th Nov</t>
  </si>
  <si>
    <t>Charges towards Hi-tea on 14th -15th Nov 2025</t>
  </si>
  <si>
    <t>Amendment 1 Engineering Services  Business  GE Aerospace Skill Set  Data Analyst with Python/Dataiku  No. of resources  1  Section  SEEMS  GE Contact  H S Shivakumar  Duration  16-Mar-26 to 31 Mar-26</t>
  </si>
  <si>
    <t>Engineering Services  Skill Set  Offsite Finite Element Analysis (FEA) of aero engine components - Resource Level  Lead  No. of resources  1  Section  GE90 GP PT  GE Contact  Abhishek Patil Duration  1-Jan-26 to 30-Jun-26</t>
  </si>
  <si>
    <t>Infra</t>
  </si>
  <si>
    <t>Providing Healthcare Services - Manpower Dietician and Ambulance services for Jan 2026 to Dec 2026 at JFWTC Campus Bangalore. Details as per Annexure. Billing shall be at actuals.</t>
  </si>
  <si>
    <t>AMC for SCBA Service for all SCBA sets and spare cylinders for the period from March 2026 to Feb 2027. Details as per annexure.</t>
  </si>
  <si>
    <t>Open PO towards Medical professional Consultancy services to GEIIPL for a period of One  year with 5 days in a week -Monday to Friday(min 8 hours per day- (9AM to 5PM) of consulting commencing from 1st Mar 2026 to 28-Feb-2027.</t>
  </si>
  <si>
    <t>Open PO for the management of feminine hygiene kits in ladies' restrooms at JFWTC covering the period February 2026 to January 2027.</t>
  </si>
  <si>
    <t>Open PO towards supply of raw water through tankers from Jan 2026 to Dec 2026 at JFWTC Bangalore. Billing to be done at actual quantity supplied. Refer annexure for details.</t>
  </si>
  <si>
    <t>HI M SOLUTEK INDIA PRIVATE LIMITED</t>
  </si>
  <si>
    <t>Comprehensive AMC for LG VRF Units for the period from Jan-2026 to Dec-2026. Details as per Annexure.</t>
  </si>
  <si>
    <t>Open PO for Providing Taxi Services for the Y2026. Details as per Annexure. The terms and conditions of the PO shall be governed by the Contract Agreement by and between GEIPL and ATT.</t>
  </si>
  <si>
    <t>Charges towards Providing facility related Electrical HVAC &amp; DG Block Operation DG Technicians activity for Ph-I to Ph-III at JFWTC for the Y 2026. As detailed in our Annexure.</t>
  </si>
  <si>
    <t>Non-Comprehensive AMC for HRX machine (4 Nos) for the period Jan-26 to Dec-26.</t>
  </si>
  <si>
    <t>Charges towards Managed printing services and manpower from Jan' 26 to Dec'26. Details as per annexure.</t>
  </si>
  <si>
    <t>18% - GST - Open PO for Arrangement towards Coffee / Tea / Milk / Boost / Horlicks from the period Jan 2026 to Dec 2026 at JFWTC Bangalore. Billing shall be done at actuals.</t>
  </si>
  <si>
    <t>Open PO for International courier- DHL for period from Jan-2026 to Sep-2026</t>
  </si>
  <si>
    <t>Carrying out Mail Desk Operations at JFWTC as per our SOW dt. 27.10.14 for the Period Y2026. The Terms &amp; Conditions of the PO shall be governed by our MSA dt. 01.08.14 (amended from time to time).</t>
  </si>
  <si>
    <t>Open PO towards supply of raw water through tankers from Mar 2026 to Feb 2027 at JFWTC Bangalore. Billing to be done at actual quantity supplied. Refer annexure for details.</t>
  </si>
  <si>
    <t>Open PO for Statutory monitoring of Stacks Ambient Air Monitoring and Water / Waste-water samples from Jan 2026 to Dec 2026 at JFWTC. Details as per annexure.</t>
  </si>
  <si>
    <t>Mountain Trail Foods Pvt, LTD A37576</t>
  </si>
  <si>
    <t>5% - GST - Open PO for Arrangement towards Coffee / Tea / Milk / Boost / Horlicks for the period Jan'2026 to Dec'2026 at JFWTC. Details as per Annexure.</t>
  </si>
  <si>
    <t>Open PO Towards Collecting and Disposing of dry wet rejection &amp; landscape waste as per Solid Waste Management rules (Wet waste) at JFWTC. Details as per Annexure.</t>
  </si>
  <si>
    <t>Comprehensive AMC for Daikin VRF units for the period Jan 2026 to Dec 2026 at JFWTC. Details as per annexure.</t>
  </si>
  <si>
    <t>Open PO charges towards providing Physiotherapist Service for period Mar-2026 to Feb-2027.</t>
  </si>
  <si>
    <t>PO Charges towards outsourcing of Gym &amp; ERC activity for period from Jan-2026 to Dec-2026 at JFWTC. Details as per Annexure.</t>
  </si>
  <si>
    <t>Open PO for courier- Fedex- for period Jan-2026 to Dec-2026</t>
  </si>
  <si>
    <t>PO towards charges for Providing Logistics coordinator  Services of employee transport at JF for the period from Dec 2025 to Nov 2026. Details as per annexure.</t>
  </si>
  <si>
    <t>Non-comprehensive AMC for Mobile Trace machine for the period from Jan 2026 to Dec 2026.</t>
  </si>
  <si>
    <t>Charges towards Airtel internet circuit id# 9501865 with 2Gbps from Jan'26 to Dec'26.</t>
  </si>
  <si>
    <t>Charges towards TCL internet circuit Id# 91BANG030031551003 with 2Gbps from Jan'26 to Dec'26.</t>
  </si>
  <si>
    <t>O&amp;M towards Carrying out O&amp;M of Gardening / Landscaping in Phase-2 Areas at JFWTC for the Y2026. T&amp;Cs shall be governed by MSA entered between GEIIPL &amp; Amazing Blooms.</t>
  </si>
  <si>
    <t>Charges towards storage and retrieval of media tape from Jan 2026 to Dec 2026.</t>
  </si>
  <si>
    <t>Charges towards Comprehensive AMC for HRX machine at Gate – 1 &amp; 3 from Jan-2026 to Dec 2026 Comprehensive Maint. Contract - 5030si  Serial No. 140954 &amp; 140955.</t>
  </si>
  <si>
    <t>Open PO towards Supply of Pet Jar bottles [1 Can = 20 Ltr] for JFWTC.</t>
  </si>
  <si>
    <t>Charges towards  onsite Asset Team Lead ( Experience 10+ Years ) from Jan'26 to Dec'26 with 1 resource.</t>
  </si>
  <si>
    <t>Charges towards Audio Visual support at JFWTC Duration from 1-Apr-25 to 31-Mar-2026</t>
  </si>
  <si>
    <t>AMC for Hydrogen sensor service at MLCP Period from 1st Mar-2025 to 28th Feb-2026. 4 PM Visits and unlimited breakdown calls. Details as per quote ref Q253586. Dated 7.2.25.</t>
  </si>
  <si>
    <t>Charges towards Providing IT shifters for supporting &amp; enabling IT services for the period from April 2025 to Mar 2026. Billing shall be carried out at actual quantities (No. of depute 4 Nos) Amended from time to time.</t>
  </si>
  <si>
    <t>Charges towards Providing IT Telecommunications Support Services for the period from April 2025 to March 2026. (No. of depute 1 No). T&amp;Cs of this PO shall be governed by our contract agreement. Amended from time to time.</t>
  </si>
  <si>
    <t>Charges for Providing back end services for Sourcing Operational assistance Services to for the period April 2025 to Mar 2026. The T&amp;Cs of this PO shall be governed by our contract agreement dt. 01.04.14 (amended from time to time).</t>
  </si>
  <si>
    <t>Charges towards providing O&amp;M of Electrical &amp; Mechanical Engineering services for the period of May-2025 to April-2026. Details as per Annexure. T&amp;C shall be governed by PSA between GE &amp; Apollo Power System Pvt Ltd.</t>
  </si>
  <si>
    <t>Open PO towards lease of gym equipments for the period from 7th May 2025  to 6th May 2026</t>
  </si>
  <si>
    <t>Open PO towards PMC for Infra and Lab projects for the period April 2025 to Mar 2026 at GE/JFWTC Bangalore. Details as per annexure. Billing at actuals. T&amp;Cs shall be governedy the MSA entered between GEIIPL &amp; JLL.</t>
  </si>
  <si>
    <t>Open PO towards Servicing of ABB make HT breakers at JFWTC Campus.AMC towards trouble shooting Testing and servicing of ABB make HT breakers - Unit Price @ Rs. 20790.00</t>
  </si>
  <si>
    <t>Open PO towards providing employee transportation services from July 2025 to June 2026. Details as per Annexure. The terms and conditions of the PO shall be governed by the Contract Agreement by and between GEIIPL and BTT.</t>
  </si>
  <si>
    <t>Charges towards Leak Testing for 1 circuit at Odyssey Ph-5 (PAC replacement). Quote ref  STULZ/REF/BGL/AMC/CH/06. Dated 17.4.25.</t>
  </si>
  <si>
    <t>Open PO for Rental Charges for Liquid Nitrogen Tanker for the period July 2025 to June 2026</t>
  </si>
  <si>
    <t>Open PO towards Providing Helpdesk Executive to handle calls &amp; log requests on behalf of Employee for the period from June 2025 to May 2026</t>
  </si>
  <si>
    <t>Avanti Business Machines Ltd A37439</t>
  </si>
  <si>
    <t>Non-Comprehensive AMC charges for Avanti Paper shredder model PS-409HD CC (2 Nos) for period Jan-2025 to Dec-2025. 4 PM visits and unlimited breakdown calls. Quote ref no. 70/2024-2025 Dated 3.12.24.</t>
  </si>
  <si>
    <t>Amendment Open PO towards supply of raw water through tankers from April 2025 to Mar 2026 at JFWTC Bangalore. Billing to be done at actual quantity supplied. Refer annexure for details.</t>
  </si>
  <si>
    <t>Comprehensive AMC for Daikin split ac units for the period 1st June 2025 to 31st May 2026 (VRF AMC)- Details as per annexure</t>
  </si>
  <si>
    <t>Retainership fees - Legal Consultancy Services for the period 1st April 2025 to 31st March 2026- SOW as per agreement executed on 22nd May 2025</t>
  </si>
  <si>
    <t>Charges towards Hands and Feet support for GE managed HCP and VDI assets hosted in GE STT datacenter from Apr'25 to Mar'26</t>
  </si>
  <si>
    <t>Charges towards Providing Car Lease Helpdesk Services from June 2025 to May 2026 at JFWTC. As detailed in annexure. The T&amp;C of this PO shall be governed by our PSA dt 05.08.13 (amendment from time to time).</t>
  </si>
  <si>
    <t>Open PO for organic waste &amp; managing of organic compost machine for the period Apr 2025 to Mar 2026</t>
  </si>
  <si>
    <t>Charges towards providing O&amp;M WTP ETP Incinerator and Fire services for the period from April 2025 to Mar 2026. Billing shall be carried out on actual quantities in terms of No. of depute. No. of depute - 12 Nos. Details as per Annexure.</t>
  </si>
  <si>
    <t>Open PO for additional Head Guards towards Facility Escort Scrap duty support for the period of April 2025 to Mar 2026 at JFWTC. Details as per Annexure.</t>
  </si>
  <si>
    <t>Open PO towards Supply of Buffet food for South Indian Meal Mini / Combo Meal &amp; Snacks at JFWTC. Details as per Annexure. Billing shall be done at actuals for the Period Nov 2025 to Oct 2026.</t>
  </si>
  <si>
    <t>Charges for providing various Retainers Fee for employee support helpdesk / Concierge service from August 2025 till July 2026 at JFWTC Bangalore. as detailed in Annexure. T&amp;Cs of this PO shall be governed by our contract agreement.</t>
  </si>
  <si>
    <t>Scrum Systems Private Limited A37746</t>
  </si>
  <si>
    <t>AMC for Safety Kiosk for the period from 1st Dec-2025 to 30th Nov-2026- SOW as per Quote No SSPL/AMC/252 Dated 1st Dec 2025</t>
  </si>
  <si>
    <t>Comprehensive AMC for Daikin VRF units for the period 1-Jul-2025 to 30-Jun-2026 at JFWTC. Details as per annexure.</t>
  </si>
  <si>
    <t>PO charges towards smart vending machine (5 Nos) for period Oct-2025 to Sep 2026. Details as per annexure. Billing shall be done on actual work executed. (Per Machine Rs. 6500)</t>
  </si>
  <si>
    <t>Charges towards AMC for Trane BMS for the period from August-2025 To July-2026 at JFWTC Bangalore. Detailed SOW will be as per your Quote No. TTIPL/LAMC/25-R2 - Dated 28th July 2025.</t>
  </si>
  <si>
    <t>Amendment Open PO for Taxi App digitation for period Jan 2026 to Mar 2026 at JFWTC Campus Bangalore.</t>
  </si>
  <si>
    <t>O&amp;M towards Carrying out O&amp;M of Gardening / Landscaping in Part-I Areas at JFWTC Campus. T&amp;Cs shall be governed by MSA between GEIIPL &amp; Pragathi Landscapers.</t>
  </si>
  <si>
    <t>Carrying out pest control services including and pond / aquarium maintenance services at JFWTC for a period from July 2025 to June 2026 as detailed in the annexure. Billing shall be done at actuals.</t>
  </si>
  <si>
    <t>Charges towards Comprehensive AMC for IR compressor for the period from 01-06-2025 to 31-05-2026 Details as per annexure.</t>
  </si>
  <si>
    <t>Open PO for Providing Employee &amp; driver App for Employee transport service for the period Oct 2025 to Sep 2026 for GE-JFWTC. Details as per Annexure.</t>
  </si>
  <si>
    <t>Charges towards providing Health Safety &amp; Environment (HSE) support services (Resource 2) in EHS Team for the period from Dec-25 to Nov-26 (No of Depute 1).</t>
  </si>
  <si>
    <t>Charges for Happy Visitor Management Subscription period AMC renewal from 01st Jan 26 to 31st Dec 26 Happy Visitor Management Subscription  MAN  GEGEN00127250  Type  Maintenance</t>
  </si>
  <si>
    <t>Open PO towards charges for Quantity Survey services from July 2025 to June 2026 at JFWTC Campus. Details as per Annexure. T&amp;Cs shall be governed by the MSA entered between GEIIPL &amp; Lambsrock Consulting (I) Pvt Ltd.</t>
  </si>
  <si>
    <t>Charges towards Providing commercial desk services at JFWTC for a period August 2025 till July 2026. The T&amp;C of this PO shall be governed by the contract agreement. Billing shall be done at actuals. Details as per Annexure.</t>
  </si>
  <si>
    <t>Charges for Manpower Services Routed through RPO. Period - June 2025 to May 2026. The T&amp;Cs of the PO shall be governed by our Global MSA by and between GE Capital Services India and Kelly Services India Pvt. Ltd.</t>
  </si>
  <si>
    <t>Charges towards O&amp;M service for BMS FAS &amp; PAS and MLCP Systems FAS PAS and Talkback systems for the period Oct 2025 to July 2026 at JFWTC Bangalore. Details as per Annexure.</t>
  </si>
  <si>
    <t>Power Solution A38174</t>
  </si>
  <si>
    <t>Charges towards Non-Comprehensive AMC charges of 110V/25A Dual FCBC Battery Chargers make of Amara Raja (Period from 01.11.2025 to 31.10.2026) - 6 Nos</t>
  </si>
  <si>
    <t>Charges towards HPC Datacenter Power Charges for DC Racks from January 2026 to December 2026 and payment done at actuals.</t>
  </si>
  <si>
    <t>Open PO for Charges towards Airtel mobility plan as per Annexure duration from From 01-Jan-26 to 31-Dec-26.</t>
  </si>
  <si>
    <t>Open PO for Power Procurement through BESCOM for the year 2026 at JFWTC Campus Bangalore. Billing to be done at actuals.</t>
  </si>
  <si>
    <t>Charges towards Airtel landline for SIP 150 plan - 30 Channels circuit IDGEINDA_MSU3 the period from 1-Jan-2026 to 31-Dec-2026 and Payment done at actuals.</t>
  </si>
  <si>
    <t>Charges towards L2/L3 (Infrastructure operations support ) for Servers Storage &amp; Backup Network from Jan'26 to Dec'26.</t>
  </si>
  <si>
    <t>Charges towards the house-keeping services &amp; Pantry services for Odyssey Galileo buildings &amp; SHS Area at JFWTC. (No. of Resources - 56).</t>
  </si>
  <si>
    <t>Charges for providing Facility management services (PSA) like housekeeping admin support Cafeteria incharge transport co-ordination taxi helpdesk Shifters Buggy drivers MP Ground cleaning &amp; Pantry support services at JFWTC. Y2026</t>
  </si>
  <si>
    <t>BOH</t>
  </si>
  <si>
    <t>DS2025731</t>
  </si>
  <si>
    <t>1632/BLR/2025-26</t>
  </si>
  <si>
    <t>Supply of  Quick Connect,Socket,1/4" Body,1/4"-18. Manufacturer: AIGNEP USA. Part Number: 80622-04. COO: Italy. 49JW56.</t>
  </si>
  <si>
    <t>Supply of Soft Masterkleer PVC Tubing for Air and Water, 8 mm ID, 12 mm OD- Line No: 5233K126</t>
  </si>
  <si>
    <t>Barque Hotels Pvt Ltd A37415</t>
  </si>
  <si>
    <t>Laundry Charges 20% discount on laundry</t>
  </si>
  <si>
    <t>2603-I-WK1269</t>
  </si>
  <si>
    <t>Kongunadu Road Lines A38309</t>
  </si>
  <si>
    <t>Open PO towards transport of ATF fuel barrels from JFWTC to Bangalore Airport and return (round trip)</t>
  </si>
  <si>
    <t>KRL-GIIPL2526-02</t>
  </si>
  <si>
    <t>Cocktail Tables</t>
  </si>
  <si>
    <t>BLRWB-7136</t>
  </si>
  <si>
    <t>Open PO towards Collection, Removal &amp; Dumping of C&amp;D Waste (in authroised BBMP site only) Licence from BBMP should be carried always with the vehicle.Period: Aug 2025 to July 2026.</t>
  </si>
  <si>
    <t>1994/2026-2027</t>
  </si>
  <si>
    <t>Coated Block SamplesEDM Cutting and Surface Grinding</t>
  </si>
  <si>
    <t>134/25-26</t>
  </si>
  <si>
    <t>FAC/25-26/5464</t>
  </si>
  <si>
    <t>FAC/25-26/5463</t>
  </si>
  <si>
    <t>FAC/25-26/5467</t>
  </si>
  <si>
    <t>FAC/25-26/5466</t>
  </si>
  <si>
    <t>FAC/25-26/5465</t>
  </si>
  <si>
    <t>KASR000324951</t>
  </si>
  <si>
    <t>KASIR00505611</t>
  </si>
  <si>
    <t>Charges for Packing of Equipment using quality packing materials like bubble Foam  corrugated sheet into treated wooden Box with Fumigation Certificate. – For Wooden boxes -1 nos of the following dimensions 16×16×8=1box</t>
  </si>
  <si>
    <t>RI/25-26/BLR3444</t>
  </si>
  <si>
    <t>Charges for Wooden box nut and bolt with export packing- dimension of 22*20*14 (Inner size). Individual packing using plastic cover with 5mm foam in between each piece</t>
  </si>
  <si>
    <t>RI/25-26/BLR2952</t>
  </si>
  <si>
    <t>IPG DXTRA INDIA PRIVATE LIMITED 359022</t>
  </si>
  <si>
    <t>Charges towards Sensitization Workshops on 4th March</t>
  </si>
  <si>
    <t>MH0712501131</t>
  </si>
  <si>
    <t>BLR4363001735225</t>
  </si>
  <si>
    <t>BLR4363001735125</t>
  </si>
  <si>
    <t>Transport for Buffet Lunch arranged for 23rd &amp; 24th March at Odessy</t>
  </si>
  <si>
    <t>RT lunch with Alf on 11th March</t>
  </si>
  <si>
    <t>Charges towards the GE Aerospace- DT Hi-tea with visitors on 12th Mar 2026</t>
  </si>
  <si>
    <t>BLRWB-7036</t>
  </si>
  <si>
    <t>10A-27005/2026</t>
  </si>
  <si>
    <t>Charges towards End to End DR Fleet and Repair support ( Section: GE90, GENX, GP ) Duration from Aug'25 to Dec'25.</t>
  </si>
  <si>
    <t>Charges for Non customs clearance Charges (DO, CE certification, Transport &amp; Loading, Unloading charges)-for the period 1st April 2025 to 31st Dec 2026</t>
  </si>
  <si>
    <t>10A-27006/2026</t>
  </si>
  <si>
    <t>Charges towards servicing of NOVEC-1230 GAS Cylinder as per GEIIPL request.</t>
  </si>
  <si>
    <t>LNM25-26-151</t>
  </si>
  <si>
    <t>Open PO for Freight Charges &amp; customs duty for Export and Import activities for the period 1st April 2025 to 31st March 2026 - To be billed at actuals</t>
  </si>
  <si>
    <t>Open PO for providing name plates (Plastic Strip) and Cubicle Stickers (Plastic Strip) as per GEIIPL request for the period Jan-2026 To Dec-2026. Details as per annexure.</t>
  </si>
  <si>
    <t>540/25-26</t>
  </si>
  <si>
    <t>Charges towards Compliance Consulting for the Year 2026 at JFWTC. Details as per Annexure.</t>
  </si>
  <si>
    <t>Engineering Services | Business : GE Aerospace | Skill Set : Offsite Fleet Model Analysts  &amp; Time On Wing Analyst | No of Resource - 4 Nos | Duration : Jan 2026 to Dec 2026.</t>
  </si>
  <si>
    <t>B2ZXKA18423</t>
  </si>
  <si>
    <t>B2ZXKA18425</t>
  </si>
  <si>
    <t>B2ZXKA18428</t>
  </si>
  <si>
    <t>B2ZXKA18424</t>
  </si>
  <si>
    <t>Charges towards emergency signages (Epoxy floor) for the phase-5 4th floor and 5th floor terrace area</t>
  </si>
  <si>
    <t>Charges towards fire rated door dismantling and installation works across JFWTC Campus. Details as per annexure and billing to be done at actuals.</t>
  </si>
  <si>
    <t>Supply and installation of rubber matting for the Gymnasium and Prana Room at JF. JFWTC. Details as per annexure.</t>
  </si>
  <si>
    <t>124/2025/26</t>
  </si>
  <si>
    <t>Supply and installation of FAPA items at PH-1 and PH-2 IT Store Modification- Details as per annexure</t>
  </si>
  <si>
    <t>TI/25-26/3284</t>
  </si>
  <si>
    <t>Supply and Installation of materials towards ERT room / Concierge Desk Copper Piping Re-routing work- Details as per annexure</t>
  </si>
  <si>
    <t>CI25-26/246</t>
  </si>
  <si>
    <t>Charges towards Branding at Cassini Lab as per GEIIPL reqest. Details as per annexure.</t>
  </si>
  <si>
    <t>EEPL/25-26/256</t>
  </si>
  <si>
    <t>Charges towards providing Ginger Bangalore Whitefield-Luxe Double - Single Person rooms (Rates with Breakfast, Wi-Fi and Office transfer [2way]). Billing to be done on actual number of days stayed.</t>
  </si>
  <si>
    <t>BLR4363001725325</t>
  </si>
  <si>
    <t>BLR4363001725625</t>
  </si>
  <si>
    <t>BLR4363001725225</t>
  </si>
  <si>
    <t>BLR4363001725525</t>
  </si>
  <si>
    <t>BLR4363001725125</t>
  </si>
  <si>
    <t>BLR4363001725425</t>
  </si>
  <si>
    <t>Charges towards the RT Lunch with Nate in EDR on 11rh and 12th Mar 2026</t>
  </si>
  <si>
    <t>Engineering Services | Business: GE Aerospace | Skill Set : offsite Configuration management support for GEnx ABM development (Data Analysis) -2 No's | GE Contact : AAW, Wilfred |  Duration : Jan'26 to Jun'26.</t>
  </si>
  <si>
    <t>B2ZXKA18427</t>
  </si>
  <si>
    <t>B2ZXKA18426</t>
  </si>
  <si>
    <t>Supply of Cake 10/3/2026</t>
  </si>
  <si>
    <t>Charges towards DR Reduction duration from 12th June to 31st Oct 2024( Quote Ref #298- 6799)</t>
  </si>
  <si>
    <t>IN312-0000000190</t>
  </si>
  <si>
    <t>Towards Transportation Charges on 23-03-2026</t>
  </si>
  <si>
    <t>Charges towards COMSOL Multiphysics FNL (Floating Network License) | MAN : COMSOL_Term_0003 | Type : License | Request : 631956 Valid till 31st March 2027- Details as per annexure</t>
  </si>
  <si>
    <t xml:space="preserve">	Charges towards TCL P2P circuit ID 091BENG1143037011330 b/w JFWTC to STT for 3Gbps,</t>
  </si>
  <si>
    <t>292603G10009842</t>
  </si>
  <si>
    <t>292603G10009875</t>
  </si>
  <si>
    <t>292603G10009877</t>
  </si>
  <si>
    <t>292512G10004443</t>
  </si>
  <si>
    <t>292602G10003895</t>
  </si>
  <si>
    <t>292602G10003901</t>
  </si>
  <si>
    <t>Charges towards migration of NGT pre-post tools codebase from TCL/TK to PYTHON and tools compatibility with hype works, Details as per GE SOW | GE CONTACT - VIJAY S | Section - ADT | Duration - Jan'26 to Sep'26.</t>
  </si>
  <si>
    <t>INVALKA-04614</t>
  </si>
  <si>
    <t>Open PO for machining and other mechanical work. Details as per annexure. 1. Wire EDM - INR 180/Hr, 2. Surface Grinding - INR 150/Hr and 3. Laser Marking - INR 90/Pcs.</t>
  </si>
  <si>
    <t>DS2025746</t>
  </si>
  <si>
    <t>Open PO for machining and other mechanical work. Wire EDM Per hour - Rs.180/- and Surface Grinding per hour - Rs.145/-.</t>
  </si>
  <si>
    <t>DS2025747</t>
  </si>
  <si>
    <t>Netzsch Geratebau GmbH</t>
  </si>
  <si>
    <t>2X2-Staggered plate with holes</t>
  </si>
  <si>
    <t>A12526SI0905</t>
  </si>
  <si>
    <t>Colliers International (India) Property Services Pvt Ltd A37765</t>
  </si>
  <si>
    <t>Charges towards End to End Interior &amp; MEP Design Consultancy Services (Electrical and lighting) for all the stages namely – Concept Design, Schematic, Tender &amp; BOQ, Approval of Handing over related Documentation</t>
  </si>
  <si>
    <t>CI/25-26/16729</t>
  </si>
  <si>
    <t xml:space="preserve">Charges towards MTS Frames Routine Maintenance &amp; Breakdown Visit, Details as per Quotation Ref No: OP454653 ( Duration : 14-Feb-2025 to 13-Feb-2026)  </t>
  </si>
  <si>
    <t>RI001359</t>
  </si>
  <si>
    <t>Charges towards Amber AI Suite (Tenure, MTM, Pulse)- 1 year subscription from Mar 26-Feb 27(1600 users, 1250 per user per year)</t>
  </si>
  <si>
    <t>INV/25-26/0771</t>
  </si>
  <si>
    <t>Cpas Technologies Private Limited A37715</t>
  </si>
  <si>
    <t>Supply of Amazon e-Gift VoucherAmazon electronic gift voucherRemark GST/TDS is not applicable on sale/purchase of gift card.</t>
  </si>
  <si>
    <t>INV-184297</t>
  </si>
  <si>
    <t>The Translation Guru A38495</t>
  </si>
  <si>
    <t>Charges for Script making - A well-structured script aligned with the video's purpose</t>
  </si>
  <si>
    <t>Charges towards HPC Datacenter Power Charges for DC Racks from 1-January- 2026 to 25-December-2026 and payment done at actuals.</t>
  </si>
  <si>
    <t>TX2925004382</t>
  </si>
  <si>
    <t>Charges towards Power Consumption at STT for Aerospace VDI 6 racks for the period Jan 26 to 25-Dec 26 and payment done at actuals.</t>
  </si>
  <si>
    <t>TX2925004383</t>
  </si>
  <si>
    <t>Charges towards two day in person interactive customized Training Program on Project Management</t>
  </si>
  <si>
    <t>0513/2025-26</t>
  </si>
  <si>
    <t>Associated Electrical works towards creation of BEC Thermal Lab at JFWTC. Details as per Annexure.</t>
  </si>
  <si>
    <t>SER/484/25-26</t>
  </si>
  <si>
    <t>Open PO for Testing and Calibration of Protective devices across Campus for the period from June'2025 to May'2026 as per the PO Annexure.</t>
  </si>
  <si>
    <t>RCPL/25-26/1145</t>
  </si>
  <si>
    <t>Open PO for the hiring of a boom lift (from Manlift India) for painting work at the Odyssey building and other campus locations until December 2025. Details as per annexure.</t>
  </si>
  <si>
    <t>225/25-26</t>
  </si>
  <si>
    <t>Open PO for labour charges for Laying cables, raceways, installation of Power points, IP sockets, with necessary Power &amp; hand tools with necessary work permit (3MD). INR 6300 per day. Billing to be done at actuals.</t>
  </si>
  <si>
    <t>SER/483/25-26</t>
  </si>
  <si>
    <t>G K Enterprises A38969</t>
  </si>
  <si>
    <t>PO towards External texture painting works at JFWTC Campus. Details as per annexure. T&amp;Cs shall be governed by the MSA b/w GEIIPL and G K Enterprises.</t>
  </si>
  <si>
    <t>TXGK-032/2025-26</t>
  </si>
  <si>
    <t>Supply and Installation of FRP Chamber covers with FRP frame of up to size 300mm x 300mm of 5 ton capacity (Make – AAGAM)</t>
  </si>
  <si>
    <t>51-2025</t>
  </si>
  <si>
    <t>Charges towards Comprehensive AMC for audio visual equipment's in MG Hall from 1-Mar 2026 to 28-Feb-2027.Details as per Annexure 1 &amp; 2.</t>
  </si>
  <si>
    <t>FISPL/25-26/0254</t>
  </si>
  <si>
    <t>Non-Comprehensive AMC of Chiller. Model No. IMAT020D0BY. Serial No. 1310788. Capacity 20TR. 2 PM Visits and 2 Breakdown Visits. AMC  period 15.10.25. to 14.10.26. Quote ref WF-NCAMC-2526-152. Dated 15.10.25.</t>
  </si>
  <si>
    <t>25/26252124443</t>
  </si>
  <si>
    <t>Supply of Electronic Components as per annexure.</t>
  </si>
  <si>
    <t>Supply of spares and Service of 45 KVA Mahindra DG Set at Indigo Kolkata Airport. Details as per annexure.  aintenance of Diesel Generator at Indigo Kolkata</t>
  </si>
  <si>
    <t>Supply of spares for preventive maintenance of Diesel Generator at Akasa Airlines Bangalore. Details as per annexure.</t>
  </si>
  <si>
    <t>Charges towards reimbursement of annual subscription of Comply works - The bill shall be settled at actuals. The copy of the original bill paid to Veriforce should be attached along with the bill.</t>
  </si>
  <si>
    <t>Charges towards Coaching for Leaders of Leaders. Coaching sessions - 1 to 1.5 hrs.</t>
  </si>
  <si>
    <t>Open PO Towards Supply of Safety Signages Labels Display boards &amp; LOTO Items for the period from Jan 2026 to Dec 2026</t>
  </si>
  <si>
    <t>244/2025-26</t>
  </si>
  <si>
    <t>5%GST Open PO Supply of "JD" make HK Chemicals &amp; Consumables for Y2026 at JFWTC. Details as per Annexure. Billing to be done on actual material supplied.</t>
  </si>
  <si>
    <t>1537/2025-26</t>
  </si>
  <si>
    <t>Supply of spares and Service of 25 KVA Mahindra DG Set at Air India Delhi Airport. Details as per annexure.</t>
  </si>
  <si>
    <t xml:space="preserve">Engineering Services | Business : GE Aerospace | Skill Set : Charges towards T3 IT Risk and Security Operations Support </t>
  </si>
  <si>
    <t>KADI526014438</t>
  </si>
  <si>
    <t>Amendment 1 Charges towards L3 Support Services for High Performance Computing Virtual Desktop Infrastructure and Engineering Applications ( No of resources 3 Nos) for the period of Oct '25 to Mar'26.</t>
  </si>
  <si>
    <t>KADI526014443</t>
  </si>
  <si>
    <t>Amendment 1  Engineering Services  Business  GE Aerospace  Skill Set  Offsite Data Entry Engineer  GE Contact  Kotian Dayananda   Duration  21-Oct-25 2025 to 31-Jul -2026  No of resource 1 No.</t>
  </si>
  <si>
    <t>B2ZXKA18482</t>
  </si>
  <si>
    <t>Engineering Services  Business  GE Aerospace Skill Set  Frontend developer ( Exp Level  5 + Years )  No.of resources  1 No  GE Contact  Joshi Hrishikesh  Duration  Mar'26 to Dec'26.</t>
  </si>
  <si>
    <t>B2ZXKA18483</t>
  </si>
  <si>
    <t>Open PO towards rental charges for air freshener units at all restrooms inside the GE-JF campus.</t>
  </si>
  <si>
    <t>Open PO towards Supply Fabrication &amp; Installation of Insulation works for the Y2025 - 26 at JFWTC. Details as per annexure. Billing shall be done on actual work executed.</t>
  </si>
  <si>
    <t>CI/25-26/247</t>
  </si>
  <si>
    <t>Installation of 350mm CI Pot-strainer completed with 304-stainless steel bucket having 3mm perforation flange end filterationPN-16Floor mounding- Ref MVE2025/JFWTC/GE-429  Dated 27th Nov 2025</t>
  </si>
  <si>
    <t>MVE/25-2026/187</t>
  </si>
  <si>
    <t>Aluminum pin (Wire cut and machining)</t>
  </si>
  <si>
    <t>296/25-26</t>
  </si>
  <si>
    <t>Fixture for Sample holding</t>
  </si>
  <si>
    <t>297/25-26</t>
  </si>
  <si>
    <t>Supply of Support Aluminum</t>
  </si>
  <si>
    <t>299/25-26</t>
  </si>
  <si>
    <t>Shaft</t>
  </si>
  <si>
    <t>301/25-26</t>
  </si>
  <si>
    <t>Packaging &amp;Forwarding Charges</t>
  </si>
  <si>
    <t>MPL/25-26/4839</t>
  </si>
  <si>
    <t>Supply of NICKEL (II) CHLORIDE HEXAHYDRATE (EMPLURA). 1.93655.0521 MERCK(India). Packing 500 GMS.</t>
  </si>
  <si>
    <t>LS-25-26-10743</t>
  </si>
  <si>
    <t>Supply of ORTHOPHOSPHORIC ACID min 85%(LR) EMPLURA. (CAS 7664-38-2). MERCK(India). 1.93403.0521. Packing 500 ML.</t>
  </si>
  <si>
    <t>LS-25-26-10741</t>
  </si>
  <si>
    <t>Supply of CH10540/1 Burette Clamp</t>
  </si>
  <si>
    <t>2026/0035403</t>
  </si>
  <si>
    <t>Logistics (per Shipment)</t>
  </si>
  <si>
    <t>2025-26/139</t>
  </si>
  <si>
    <t>Electrical equipment and components and supplies for HPPC Program</t>
  </si>
  <si>
    <t>UI/2526/4198</t>
  </si>
  <si>
    <t>Mc Corporate Gifts A37450</t>
  </si>
  <si>
    <t>Promotional Trophy 2244 - 10</t>
  </si>
  <si>
    <t>GE9X HPT S2N Adapter  mat'l SS316</t>
  </si>
  <si>
    <t>300/25-26</t>
  </si>
  <si>
    <t>BOTTLE 1000 ML  NM GRAD. SCREW CAP &amp;POURING RING</t>
  </si>
  <si>
    <t>LS-25-26-10804</t>
  </si>
  <si>
    <t>IMU Flex PCB Assembly Qty: 5 Nos</t>
  </si>
  <si>
    <t>KT202526GST261</t>
  </si>
  <si>
    <t>Blue Star Engineering and Electronics Ltd A36914</t>
  </si>
  <si>
    <t>B2, V260-SM</t>
  </si>
  <si>
    <t>Supply of Boric Acid (ER) Qualigens Q1200E</t>
  </si>
  <si>
    <t>Other electrical hardware and supplies. PCB manufacturing for HPPC Program</t>
  </si>
  <si>
    <t>7770/25-26</t>
  </si>
  <si>
    <t>Supply of CAN Digital Isolator 2500Vrms 2 Channel 1Mbps 30kV/µs CMTI 16-SSOP (0.154 3.90mm Width)- MPN/ Make390-IL41050TA-1E-ND / IL 41050TA-1E</t>
  </si>
  <si>
    <t>SRT-CI/A/1138</t>
  </si>
  <si>
    <t>Krishna Precision Components A37922</t>
  </si>
  <si>
    <t>Manufacture of parts listed in the quote and assemble the Motor and align</t>
  </si>
  <si>
    <t>348/25-26</t>
  </si>
  <si>
    <t>NI Systems (India) Private Limited A37363</t>
  </si>
  <si>
    <t>Supply of DAQ SYSTEM- Details as per annexure</t>
  </si>
  <si>
    <t>NI/25-26/4004</t>
  </si>
  <si>
    <t>Supply of 0402 25VDC 0.1uF 10% Murata Multilayer Ceramic Capacitors MLCC - SMD/SMT. CUST PN81-GXT155R71E104KE1D. MFR PN GXT155R71E104KE01D.</t>
  </si>
  <si>
    <t>Installation of Electrical items towards electrical work for new DT Storeroom in Pioneer Stilts area- Details as per annexure</t>
  </si>
  <si>
    <t>SUP/358/25-26</t>
  </si>
  <si>
    <t>Supply of 'Discrete Semiconductor Modules Discrete Semiconductor Modules HYBRID PACK DRIVE G2 SIC- Mouser Part No '726-FS01MR08A8MA2LBC and Mfr Part No 'FS01MR08A8MA2LBCHPSA1</t>
  </si>
  <si>
    <t>SUPPLY OF CLOSING PLATE- AL 6061 T6</t>
  </si>
  <si>
    <t>A/25-26/93</t>
  </si>
  <si>
    <t>IMAGINARIUM SOLUTIONS INDIA PVT LTD</t>
  </si>
  <si>
    <t>Packaging &amp; Delivery Charges</t>
  </si>
  <si>
    <t>Supply of IRON (III) NITRATE NONAHYDRATE GR99-101% for Analysis (complexometric)</t>
  </si>
  <si>
    <t>LS-25-26-10742</t>
  </si>
  <si>
    <t>Steelcase Asiapacific Holdings India Pvt Ltd. A38998</t>
  </si>
  <si>
    <t>Supply of Gesture Chair Wrapped Back with Headrest (Leather)- Specifications of the chair as per Estimate No IN2025-04740  Dated 16th Dec 2025</t>
  </si>
  <si>
    <t>SCIN2108000760</t>
  </si>
  <si>
    <t>Infotek Software and Systems (P) Ltd A39043</t>
  </si>
  <si>
    <t>Supply of Guard patrolling NFC Hand held device. Make  FAMOCO. Model  FX205.</t>
  </si>
  <si>
    <t>IN/25-26/8529</t>
  </si>
  <si>
    <t>Brilyant IT solutions Pvt Ltd</t>
  </si>
  <si>
    <t xml:space="preserve">PWC &amp; DMD </t>
  </si>
  <si>
    <t>-</t>
  </si>
  <si>
    <t>STAT &amp; Tax audit fees</t>
  </si>
  <si>
    <t>UDYAM-KR-03-0490195</t>
  </si>
  <si>
    <t>UDYAM-KR-03-0059222</t>
  </si>
  <si>
    <t>UDYAM-KR-03-0010583</t>
  </si>
  <si>
    <t>UDYAM-KR-03-0027300</t>
  </si>
  <si>
    <t>M/S BELCAN INDIA PRIVATE LIMITED</t>
  </si>
  <si>
    <t>M/S VINOLYA SERVICES PRIVATE LIMITED</t>
  </si>
  <si>
    <t>S S MANPOWER SERVICES PVT LTD</t>
  </si>
  <si>
    <t>SHOBHA ELECTRICALS</t>
  </si>
  <si>
    <t>M/S ETA ENGINEERS BANGALORE PRIVATE LIMITED</t>
  </si>
  <si>
    <t>SERVICES</t>
  </si>
  <si>
    <t>MANUFACTURING</t>
  </si>
  <si>
    <t>71100 - Architecturaland engineeringactivities and relatedtechnical consultancy</t>
  </si>
  <si>
    <t>27101, 27102, 74909, 35101, 35103, 35106, 35107, 35109</t>
  </si>
  <si>
    <t>81210 - General cleaning of buildings
96098 - General household maintenanceactivities like grooming of the floor, dusting,cleaning of utensils etc</t>
  </si>
  <si>
    <t>25999 -Manufacture ofother fabricatedmetal productsn.e.c.</t>
  </si>
  <si>
    <t xml:space="preserve">43211 - Installation ofelectrical wiring and fittings
43212 - Installation oftelecommunications wiring,computer network and cabletelevision wiring, includingfibre optic, satellite dishes
43219 - Other electricalelectrical installation n.e.c.
</t>
  </si>
  <si>
    <t>UDYAM-TN-08-0019698</t>
  </si>
  <si>
    <t>M/S OBO BETTERMANN INDIA PRIVATE LIMITED</t>
  </si>
  <si>
    <t>27900 - Manufacture of otherelectrical equipment</t>
  </si>
  <si>
    <t>UDYAM-KR-03E0047546</t>
  </si>
  <si>
    <t>BRILYANT IT SOLUTIONS PRIVATE LIMITED</t>
  </si>
  <si>
    <t>61900 Other telecommunications activities</t>
  </si>
  <si>
    <t>UDYAM-KR-03A0061615</t>
  </si>
  <si>
    <t>SKYTECH INFINITE PLATFORM PRIVATE LIMITED</t>
  </si>
  <si>
    <t>16219 - Manufacture of other plywood products n.e.c</t>
  </si>
  <si>
    <t>To check the subsequent payment of MSME Vendors</t>
  </si>
  <si>
    <t xml:space="preserve">Due days </t>
  </si>
  <si>
    <t xml:space="preserve">Ageing Days </t>
  </si>
  <si>
    <t>Classification</t>
  </si>
  <si>
    <t>Charges towards AMC of hardware SMARTnet from Jan'26 to Dec'26 Details as per annexure.</t>
  </si>
  <si>
    <t>AP</t>
  </si>
  <si>
    <t>Engineering Services  Business GE Aerospace  Skill Set Full Stack Developer (Experience - 3+ years) ; No. of resources 1; Section ADT; GE Contact Aramanekoppa Sharath  Duration  1-April-25 to 30-April-25</t>
  </si>
  <si>
    <t>Lease charges towards Cisco Network devices as part of 2024 HPC Network Refresh Plan as per annexure with 20 quarters lease payment</t>
  </si>
  <si>
    <t xml:space="preserve">SSS </t>
  </si>
  <si>
    <t>Subsequent Payment Testing</t>
  </si>
  <si>
    <t>Sample Details</t>
  </si>
  <si>
    <t>Invoice received date</t>
  </si>
  <si>
    <t>PO Term</t>
  </si>
  <si>
    <t xml:space="preserve">IBS- Payment voided on 22-Jul-2022, new due date auto updated by system </t>
  </si>
  <si>
    <t>Duplicate</t>
  </si>
  <si>
    <t>Samples Details</t>
  </si>
  <si>
    <t>Ageing Testing</t>
  </si>
  <si>
    <t>09/04/2026</t>
  </si>
  <si>
    <t>HSBCN52026040936508694</t>
  </si>
  <si>
    <t>02/04/2026</t>
  </si>
  <si>
    <t>HSBCN52026040234192710</t>
  </si>
  <si>
    <t>HSBCN52026040936508693</t>
  </si>
  <si>
    <t>24/04/2026</t>
  </si>
  <si>
    <t>HSBCN52026042440202768</t>
  </si>
  <si>
    <t>07/05/2026</t>
  </si>
  <si>
    <t>HSBCN52026050745062509</t>
  </si>
  <si>
    <t>01/05/2026</t>
  </si>
  <si>
    <t>HSBCN52026050143370463</t>
  </si>
  <si>
    <t>04/05/2026</t>
  </si>
  <si>
    <t>HSBCN52026050443994571</t>
  </si>
  <si>
    <t>Payment Details</t>
  </si>
  <si>
    <t>Account No</t>
  </si>
  <si>
    <t>Transanction No.</t>
  </si>
  <si>
    <t>Payment Date</t>
  </si>
  <si>
    <t>Pyament Amount</t>
  </si>
  <si>
    <t>071-096713-001</t>
  </si>
  <si>
    <t>HK and Shanghai Banking Corp Ltd</t>
  </si>
  <si>
    <t>BOH (Mobile)</t>
  </si>
  <si>
    <t>Samsung Galaxy S25 (Indiamobilityteam - samsungs25india)</t>
  </si>
  <si>
    <t>A36745</t>
  </si>
  <si>
    <t>BITS25-26S7356</t>
  </si>
  <si>
    <t>A38180</t>
  </si>
  <si>
    <t>A38750</t>
  </si>
  <si>
    <t>A37638</t>
  </si>
  <si>
    <t>A38238</t>
  </si>
  <si>
    <t>A39079</t>
  </si>
  <si>
    <t>A38107</t>
  </si>
  <si>
    <t>A38514</t>
  </si>
  <si>
    <t>A37489</t>
  </si>
  <si>
    <t>A37688</t>
  </si>
  <si>
    <t>A37469</t>
  </si>
  <si>
    <t>A37467</t>
  </si>
  <si>
    <t>A38090</t>
  </si>
  <si>
    <t>A38967</t>
  </si>
  <si>
    <t>A38640</t>
  </si>
  <si>
    <t>A38606</t>
  </si>
  <si>
    <t>A37772</t>
  </si>
  <si>
    <t>A37650</t>
  </si>
  <si>
    <t>A37431</t>
  </si>
  <si>
    <t>A38222</t>
  </si>
  <si>
    <t>A36207</t>
  </si>
  <si>
    <t>A38498</t>
  </si>
  <si>
    <t>A38034</t>
  </si>
  <si>
    <t>A38045</t>
  </si>
  <si>
    <t>A38244</t>
  </si>
  <si>
    <t>A38252</t>
  </si>
  <si>
    <t>A38997</t>
  </si>
  <si>
    <t>A38989</t>
  </si>
  <si>
    <t>A37439</t>
  </si>
  <si>
    <t>A38921</t>
  </si>
  <si>
    <t>A37746</t>
  </si>
  <si>
    <t>A38394</t>
  </si>
  <si>
    <t>A38064</t>
  </si>
  <si>
    <t>A38590</t>
  </si>
  <si>
    <t>A37707</t>
  </si>
  <si>
    <t>A37762</t>
  </si>
  <si>
    <t>A38309</t>
  </si>
  <si>
    <t>A38770</t>
  </si>
  <si>
    <t>A38353</t>
  </si>
  <si>
    <t>A39064</t>
  </si>
  <si>
    <t>A36378</t>
  </si>
  <si>
    <t>A39008</t>
  </si>
  <si>
    <t>A37715</t>
  </si>
  <si>
    <t>A38495</t>
  </si>
  <si>
    <t>A38110</t>
  </si>
  <si>
    <t>A37564</t>
  </si>
  <si>
    <t>A38508</t>
  </si>
  <si>
    <t>A35971</t>
  </si>
  <si>
    <t>A38944</t>
  </si>
  <si>
    <t>A37857</t>
  </si>
  <si>
    <t>A37795</t>
  </si>
  <si>
    <t>A36764</t>
  </si>
  <si>
    <t>A37374</t>
  </si>
  <si>
    <t>A37450</t>
  </si>
  <si>
    <t>A37404</t>
  </si>
  <si>
    <t>A37922</t>
  </si>
  <si>
    <t>A39043</t>
  </si>
  <si>
    <t>A38148</t>
  </si>
  <si>
    <t>A39070</t>
  </si>
  <si>
    <t>A37115</t>
  </si>
  <si>
    <t>A38864</t>
  </si>
  <si>
    <t>A38229</t>
  </si>
  <si>
    <t>A35622</t>
  </si>
  <si>
    <t>A38494</t>
  </si>
  <si>
    <t>A37883</t>
  </si>
  <si>
    <t>A38568</t>
  </si>
  <si>
    <t>A36555</t>
  </si>
  <si>
    <t>A37176</t>
  </si>
  <si>
    <t>A37483</t>
  </si>
  <si>
    <t>A39086</t>
  </si>
  <si>
    <t>A38842</t>
  </si>
  <si>
    <t>A38910</t>
  </si>
  <si>
    <t>A37976</t>
  </si>
  <si>
    <t>A38198</t>
  </si>
  <si>
    <t>A38076</t>
  </si>
  <si>
    <t>A38072</t>
  </si>
  <si>
    <t>A38098</t>
  </si>
  <si>
    <t>A37062</t>
  </si>
  <si>
    <t>A38086</t>
  </si>
  <si>
    <t>A37576</t>
  </si>
  <si>
    <t>A37212</t>
  </si>
  <si>
    <t>A38979</t>
  </si>
  <si>
    <t>A35963</t>
  </si>
  <si>
    <t>A36137</t>
  </si>
  <si>
    <t>A37782</t>
  </si>
  <si>
    <t>A35841</t>
  </si>
  <si>
    <t>A38192</t>
  </si>
  <si>
    <t>A38980</t>
  </si>
  <si>
    <t>A37942</t>
  </si>
  <si>
    <t>A39096</t>
  </si>
  <si>
    <t>A37052</t>
  </si>
  <si>
    <t>A38936</t>
  </si>
  <si>
    <t>A38174</t>
  </si>
  <si>
    <t>A37440</t>
  </si>
  <si>
    <t>A38982</t>
  </si>
  <si>
    <t>A37415</t>
  </si>
  <si>
    <t>A37582</t>
  </si>
  <si>
    <t>A02649</t>
  </si>
  <si>
    <t>A36598</t>
  </si>
  <si>
    <t>A37610</t>
  </si>
  <si>
    <t>A36914</t>
  </si>
  <si>
    <t>A37363</t>
  </si>
  <si>
    <t>A38998</t>
  </si>
  <si>
    <t>GEIIPL ESOP/RSU liability F.Y. 2025-26</t>
  </si>
  <si>
    <t>To document the closing exchange rate as per RBI as on 31st March 2026</t>
  </si>
  <si>
    <t>GE India Industrial Pvt. Ltd.</t>
  </si>
  <si>
    <t>RSU / ESOP Working F.Y. 2024-25</t>
  </si>
  <si>
    <t>Opening Liablity</t>
  </si>
  <si>
    <t>Closing Liability</t>
  </si>
  <si>
    <t xml:space="preserve">Adjustment of Common </t>
  </si>
  <si>
    <t>Adjusted Closing Liability</t>
  </si>
  <si>
    <t>Payments</t>
  </si>
  <si>
    <t xml:space="preserve">Accrual made </t>
  </si>
  <si>
    <t>Expense to be booked</t>
  </si>
  <si>
    <t>IDE Adjustment</t>
  </si>
  <si>
    <t>Consolidated</t>
  </si>
  <si>
    <t>One Corporate</t>
  </si>
  <si>
    <t>WIND</t>
  </si>
  <si>
    <t>MMF</t>
  </si>
  <si>
    <t>JFWTC</t>
  </si>
  <si>
    <t>STIR Accounts</t>
  </si>
  <si>
    <t>Description for In CoA</t>
  </si>
  <si>
    <t>Head</t>
  </si>
  <si>
    <t>STIRIN0113000120</t>
  </si>
  <si>
    <t>Stock Compensation cost</t>
  </si>
  <si>
    <t>ESOP Expense / Payment</t>
  </si>
  <si>
    <t>STIRIN0107000055</t>
  </si>
  <si>
    <t>Current liabilities- Others</t>
  </si>
  <si>
    <t>ESOP Payable</t>
  </si>
  <si>
    <t>STIRIN0103000095</t>
  </si>
  <si>
    <t>Current Asset- Inter Division</t>
  </si>
  <si>
    <t>STIRIN0107000085</t>
  </si>
  <si>
    <t>Current Liabilities(including provision)- Inter Division</t>
  </si>
  <si>
    <t>FY 2025-26</t>
  </si>
  <si>
    <t xml:space="preserve">MMF </t>
  </si>
  <si>
    <t xml:space="preserve"> JFWTC </t>
  </si>
  <si>
    <t xml:space="preserve">               1,43,19,547 </t>
  </si>
  <si>
    <t xml:space="preserve">                   2,87,06,983 </t>
  </si>
  <si>
    <t>          (16,85,46,812)</t>
  </si>
  <si>
    <t>                 (2,87,06,983)</t>
  </si>
  <si>
    <t xml:space="preserve">             15,42,27,265 </t>
  </si>
  <si>
    <t xml:space="preserve">                                    -   </t>
  </si>
  <si>
    <t xml:space="preserve">                                -   </t>
  </si>
  <si>
    <t>Reporting BUC</t>
  </si>
  <si>
    <t>Balance at MOR</t>
  </si>
  <si>
    <t>Reinstatement 2025-26</t>
  </si>
  <si>
    <t>RBI Converted Amount</t>
  </si>
  <si>
    <t>Invoice Seq #</t>
  </si>
  <si>
    <t>Reporting BUC Name</t>
  </si>
  <si>
    <t>Reporting BUC Currency</t>
  </si>
  <si>
    <t>Invoice Amount-Reporting BUC Currency</t>
  </si>
  <si>
    <t>Reporting BUC Segment</t>
  </si>
  <si>
    <t>Reporting Buc Sub Org</t>
  </si>
  <si>
    <t>Invoice Amount-Reporting BUC Functional Currency</t>
  </si>
  <si>
    <t>From BUC MARS Mgt Entity Code</t>
  </si>
  <si>
    <t>From Buc Sub Org</t>
  </si>
  <si>
    <t>From Buc Contact</t>
  </si>
  <si>
    <t>To BUC MARS Mgt Entity Code</t>
  </si>
  <si>
    <t>To BUC MARS Legal Entity Code</t>
  </si>
  <si>
    <t>To Buc Sub Org</t>
  </si>
  <si>
    <t>To Buc Contact</t>
  </si>
  <si>
    <t>PO Buyer Contact</t>
  </si>
  <si>
    <t>Return to Sender Reason Code</t>
  </si>
  <si>
    <t>Settlement Date</t>
  </si>
  <si>
    <t>Payment Letter Number</t>
  </si>
  <si>
    <t>Temp FX Contract Number</t>
  </si>
  <si>
    <t>Reporting BUC Accrual process type</t>
  </si>
  <si>
    <t>Reporting BUC ES CoA type</t>
  </si>
  <si>
    <t xml:space="preserve">IBS CREATE DATE </t>
  </si>
  <si>
    <t>Reporting BUC Functional Currency</t>
  </si>
  <si>
    <t>Reporting BUC Functional Currency GAP Rate</t>
  </si>
  <si>
    <t>Reporting BUC Extract Group</t>
  </si>
  <si>
    <t>Validation Method</t>
  </si>
  <si>
    <t>Reporting BUC Country</t>
  </si>
  <si>
    <t>FROM BUC Country</t>
  </si>
  <si>
    <t>TO BUC Country</t>
  </si>
  <si>
    <t>Cost Extract Status</t>
  </si>
  <si>
    <t>Invoice Status Code</t>
  </si>
  <si>
    <t>Invoice load indicator</t>
  </si>
  <si>
    <t>Aging Days</t>
  </si>
  <si>
    <t>Aging Bucket</t>
  </si>
  <si>
    <t>From BUC Namee</t>
  </si>
  <si>
    <t>IDE/RPT</t>
  </si>
  <si>
    <t>2026</t>
  </si>
  <si>
    <t>INCOMING</t>
  </si>
  <si>
    <t>A02000</t>
  </si>
  <si>
    <t>SETTLEMENT HOLD</t>
  </si>
  <si>
    <t>GR01</t>
  </si>
  <si>
    <t>BB17FEB26INV001</t>
  </si>
  <si>
    <t>304739</t>
  </si>
  <si>
    <t>R &amp; D CENTER</t>
  </si>
  <si>
    <t>200013967</t>
  </si>
  <si>
    <t>I00162</t>
  </si>
  <si>
    <t>503135999</t>
  </si>
  <si>
    <t>O</t>
  </si>
  <si>
    <t>IN</t>
  </si>
  <si>
    <t>US</t>
  </si>
  <si>
    <t>AA</t>
  </si>
  <si>
    <t>N</t>
  </si>
  <si>
    <t>UPLOAD</t>
  </si>
  <si>
    <t>31-60</t>
  </si>
  <si>
    <t>GENERAL ELECTRIC COMPANY</t>
  </si>
  <si>
    <t>RPT</t>
  </si>
  <si>
    <t>02.28.26EY FEESCN10</t>
  </si>
  <si>
    <t>080330</t>
  </si>
  <si>
    <t>1AVITN</t>
  </si>
  <si>
    <t>502457693</t>
  </si>
  <si>
    <t>F</t>
  </si>
  <si>
    <t>BATCH</t>
  </si>
  <si>
    <t>0-30 Days</t>
  </si>
  <si>
    <t>GE AVIATION SYSTEMS NORTH AMERICA LLC</t>
  </si>
  <si>
    <t>03.31.26 EY FEES-04</t>
  </si>
  <si>
    <t>080986</t>
  </si>
  <si>
    <t>H</t>
  </si>
  <si>
    <t>AVCOM SW Q1 MAR81</t>
  </si>
  <si>
    <t>994253</t>
  </si>
  <si>
    <t>503429485</t>
  </si>
  <si>
    <t>GISLES005521</t>
  </si>
  <si>
    <t>018791</t>
  </si>
  <si>
    <t>GBIN01</t>
  </si>
  <si>
    <t>570009944</t>
  </si>
  <si>
    <t>GE INDIA INDUSTRIAL PVT LTD - CORP</t>
  </si>
  <si>
    <t>ACCRUAL-04-A02003GEIN888180</t>
  </si>
  <si>
    <t>045697</t>
  </si>
  <si>
    <t>1AERBN</t>
  </si>
  <si>
    <t>1CORPN</t>
  </si>
  <si>
    <t>212577992</t>
  </si>
  <si>
    <t>K</t>
  </si>
  <si>
    <t>GBS INDIA INDUSTRIAL PVT. LTD.</t>
  </si>
  <si>
    <t>02.28.26EY FEESCN11</t>
  </si>
  <si>
    <t>080341</t>
  </si>
  <si>
    <t>02.28.26 EY FEES-02</t>
  </si>
  <si>
    <t>080152</t>
  </si>
  <si>
    <t>02.28.26 EY FEES-03</t>
  </si>
  <si>
    <t>080153</t>
  </si>
  <si>
    <t>02.28.26 EY FEES-04</t>
  </si>
  <si>
    <t>080154</t>
  </si>
  <si>
    <t>02.28.26 EY FEES-05</t>
  </si>
  <si>
    <t>080155</t>
  </si>
  <si>
    <t>01.31.26 IMMGFEE-04</t>
  </si>
  <si>
    <t>078828</t>
  </si>
  <si>
    <t>60-90</t>
  </si>
  <si>
    <t>TW8010</t>
  </si>
  <si>
    <t>USE1</t>
  </si>
  <si>
    <t>TW8010-GRR-0326-03</t>
  </si>
  <si>
    <t>891311</t>
  </si>
  <si>
    <t>USES - PAYROLL &amp; OTHER</t>
  </si>
  <si>
    <t>GBUSES</t>
  </si>
  <si>
    <t>03.31.26 EY FEES-07</t>
  </si>
  <si>
    <t>080989</t>
  </si>
  <si>
    <t>02.28.26 EY FEES-10</t>
  </si>
  <si>
    <t>079320</t>
  </si>
  <si>
    <t>02.28.26 IMMGFEE-03</t>
  </si>
  <si>
    <t>079831</t>
  </si>
  <si>
    <t>02.28.26 IMMGFEE-05</t>
  </si>
  <si>
    <t>079833</t>
  </si>
  <si>
    <t>02.28.26 IMMGFEE-07</t>
  </si>
  <si>
    <t>079835</t>
  </si>
  <si>
    <t>F00MA0</t>
  </si>
  <si>
    <t>REJECT</t>
  </si>
  <si>
    <t>V051</t>
  </si>
  <si>
    <t>4012604818</t>
  </si>
  <si>
    <t>268745</t>
  </si>
  <si>
    <t>GE AVIO SRL NONMILITARY NONGOV</t>
  </si>
  <si>
    <t>GEAVIO</t>
  </si>
  <si>
    <t>570007832</t>
  </si>
  <si>
    <t xml:space="preserve">PO </t>
  </si>
  <si>
    <t>IT</t>
  </si>
  <si>
    <t>NA</t>
  </si>
  <si>
    <t>R</t>
  </si>
  <si>
    <t>GE AVIO S.R.L.</t>
  </si>
  <si>
    <t>BB19MAR26INV003</t>
  </si>
  <si>
    <t>305292</t>
  </si>
  <si>
    <t>02.28.26 EY FEES-11</t>
  </si>
  <si>
    <t>080171</t>
  </si>
  <si>
    <t>730000005734</t>
  </si>
  <si>
    <t>018536</t>
  </si>
  <si>
    <t>079331</t>
  </si>
  <si>
    <t>VB55</t>
  </si>
  <si>
    <t>226GRC006</t>
  </si>
  <si>
    <t>000019</t>
  </si>
  <si>
    <t>GE ADDTIV INDIA</t>
  </si>
  <si>
    <t>503429234</t>
  </si>
  <si>
    <t>GE INDIA INDUSTRIAL PVT LTD - ADDTIV</t>
  </si>
  <si>
    <t>02.28.26EY FEESCN02</t>
  </si>
  <si>
    <t>080322</t>
  </si>
  <si>
    <t>02.28.26EY FEESCN03</t>
  </si>
  <si>
    <t>080323</t>
  </si>
  <si>
    <t>02.28.26EY FEESCN04</t>
  </si>
  <si>
    <t>080324</t>
  </si>
  <si>
    <t>02.28.26EY FEESCN05</t>
  </si>
  <si>
    <t>080325</t>
  </si>
  <si>
    <t>03.31.26 IMMGFEE-04</t>
  </si>
  <si>
    <t>081063</t>
  </si>
  <si>
    <t>01.31.26 EY FEES-1</t>
  </si>
  <si>
    <t>078688</t>
  </si>
  <si>
    <t>01.31.26 IMMGFEE-03</t>
  </si>
  <si>
    <t>078826</t>
  </si>
  <si>
    <t>02.28.26 IMMGFEE-04</t>
  </si>
  <si>
    <t>079832</t>
  </si>
  <si>
    <t>02.28.26 IMMGFEE-08</t>
  </si>
  <si>
    <t>079836</t>
  </si>
  <si>
    <t>226GRC006-1</t>
  </si>
  <si>
    <t>000021</t>
  </si>
  <si>
    <t>03.31.26 EY FEES-02</t>
  </si>
  <si>
    <t>080984</t>
  </si>
  <si>
    <t>03.31.26 EY FEES-05</t>
  </si>
  <si>
    <t>080987</t>
  </si>
  <si>
    <t>079313</t>
  </si>
  <si>
    <t>079315</t>
  </si>
  <si>
    <t>02.28.26 EY FEES-06</t>
  </si>
  <si>
    <t>079316</t>
  </si>
  <si>
    <t>02.28.26 EY FEES-08</t>
  </si>
  <si>
    <t>079318</t>
  </si>
  <si>
    <t>GISLES005520</t>
  </si>
  <si>
    <t>018790</t>
  </si>
  <si>
    <t>GISLES005522</t>
  </si>
  <si>
    <t>018792</t>
  </si>
  <si>
    <t>TW8010-GRR-0326-58</t>
  </si>
  <si>
    <t>891421</t>
  </si>
  <si>
    <t>BB19MAR26INV002</t>
  </si>
  <si>
    <t>305290</t>
  </si>
  <si>
    <t>BB19MAR26INV004</t>
  </si>
  <si>
    <t>305294</t>
  </si>
  <si>
    <t>BB19MAR26INV006</t>
  </si>
  <si>
    <t>305298</t>
  </si>
  <si>
    <t>BB17FEB26INV004</t>
  </si>
  <si>
    <t>304745</t>
  </si>
  <si>
    <t>02.28.26EY FEESCN06</t>
  </si>
  <si>
    <t>080326</t>
  </si>
  <si>
    <t>02.28.26EY FEESCN07</t>
  </si>
  <si>
    <t>080327</t>
  </si>
  <si>
    <t>02.28.26EY FEESCN08</t>
  </si>
  <si>
    <t>080328</t>
  </si>
  <si>
    <t>02.28.26EY FEESCN09</t>
  </si>
  <si>
    <t>080329</t>
  </si>
  <si>
    <t>F00GL0</t>
  </si>
  <si>
    <t>V159</t>
  </si>
  <si>
    <t>6400011982</t>
  </si>
  <si>
    <t>044397</t>
  </si>
  <si>
    <t>AVIATION CALADONIAN</t>
  </si>
  <si>
    <t>ENGSVC</t>
  </si>
  <si>
    <t>1AVCES</t>
  </si>
  <si>
    <t>570008556</t>
  </si>
  <si>
    <t>GB</t>
  </si>
  <si>
    <t>120-180</t>
  </si>
  <si>
    <t>GE CALEDONIAN LIMITED</t>
  </si>
  <si>
    <t>730000005738</t>
  </si>
  <si>
    <t>018539</t>
  </si>
  <si>
    <t>BB17FEB26INV003</t>
  </si>
  <si>
    <t>304743</t>
  </si>
  <si>
    <t>BB22JAN26INV003</t>
  </si>
  <si>
    <t>304674</t>
  </si>
  <si>
    <t>01.31.26 EY FEES-2</t>
  </si>
  <si>
    <t>078690</t>
  </si>
  <si>
    <t>BB22JAN26INV001</t>
  </si>
  <si>
    <t>304670</t>
  </si>
  <si>
    <t>BB22JAN26INV004</t>
  </si>
  <si>
    <t>304676</t>
  </si>
  <si>
    <t>1404910019980</t>
  </si>
  <si>
    <t>002473</t>
  </si>
  <si>
    <t>503417415</t>
  </si>
  <si>
    <t>DE</t>
  </si>
  <si>
    <t>180-365</t>
  </si>
  <si>
    <t>CONCEPT - LASER GMBH</t>
  </si>
  <si>
    <t>Q1 GME PAY/MAR26/10</t>
  </si>
  <si>
    <t>080955</t>
  </si>
  <si>
    <t>02.28.26 EY FEES-01</t>
  </si>
  <si>
    <t>080151</t>
  </si>
  <si>
    <t>080156</t>
  </si>
  <si>
    <t>02.28.26 EY FEES-07</t>
  </si>
  <si>
    <t>080157</t>
  </si>
  <si>
    <t>080158</t>
  </si>
  <si>
    <t>02.28.26 EY FEES-09</t>
  </si>
  <si>
    <t>080159</t>
  </si>
  <si>
    <t>TW8010-GRR-0326-41</t>
  </si>
  <si>
    <t>891387</t>
  </si>
  <si>
    <t>079311</t>
  </si>
  <si>
    <t>079317</t>
  </si>
  <si>
    <t>079319</t>
  </si>
  <si>
    <t>02.28.26 IMMGFEE-06</t>
  </si>
  <si>
    <t>079834</t>
  </si>
  <si>
    <t>6400011981</t>
  </si>
  <si>
    <t>044392</t>
  </si>
  <si>
    <t>730000005714</t>
  </si>
  <si>
    <t>018532</t>
  </si>
  <si>
    <t>02.28.26EY FEESCN01</t>
  </si>
  <si>
    <t>080321</t>
  </si>
  <si>
    <t>03.31.26 EY FEES-06</t>
  </si>
  <si>
    <t>080988</t>
  </si>
  <si>
    <t>03.31.26 IMMGFEE-05</t>
  </si>
  <si>
    <t>081064</t>
  </si>
  <si>
    <t>03.31.26 IMMGFEE-06</t>
  </si>
  <si>
    <t>081065</t>
  </si>
  <si>
    <t>079312</t>
  </si>
  <si>
    <t>079314</t>
  </si>
  <si>
    <t>BB19MAR26INV001</t>
  </si>
  <si>
    <t>305288</t>
  </si>
  <si>
    <t>BB19MAR26INV007</t>
  </si>
  <si>
    <t>305300</t>
  </si>
  <si>
    <t>080160</t>
  </si>
  <si>
    <t>03.31.26 EY FEES-03</t>
  </si>
  <si>
    <t>080985</t>
  </si>
  <si>
    <t>AVCOM SW Q1 MAR80</t>
  </si>
  <si>
    <t>994251</t>
  </si>
  <si>
    <t>TW8010-GRR-0326-22</t>
  </si>
  <si>
    <t>891349</t>
  </si>
  <si>
    <t>BB19MAR26INV005</t>
  </si>
  <si>
    <t>305296</t>
  </si>
  <si>
    <t>BB22JAN26INV002</t>
  </si>
  <si>
    <t>304672</t>
  </si>
  <si>
    <t>BB22JAN26INV005</t>
  </si>
  <si>
    <t>304678</t>
  </si>
  <si>
    <t>730000005732</t>
  </si>
  <si>
    <t>018534</t>
  </si>
  <si>
    <t>ACCRUAL-04-A02003GEIN888141</t>
  </si>
  <si>
    <t>045694</t>
  </si>
  <si>
    <t>BB19MAR26INV008</t>
  </si>
  <si>
    <t>305302</t>
  </si>
  <si>
    <t>BB17FEB26INV002</t>
  </si>
  <si>
    <t>304741</t>
  </si>
  <si>
    <t>6400011969</t>
  </si>
  <si>
    <t>044355</t>
  </si>
  <si>
    <t>A02003GEIN887971</t>
  </si>
  <si>
    <t>045686</t>
  </si>
  <si>
    <t>A02003GEIN888110</t>
  </si>
  <si>
    <t>045689</t>
  </si>
  <si>
    <t>PLH BUNDLE Q1 26 -1</t>
  </si>
  <si>
    <t>079265</t>
  </si>
  <si>
    <t>03.31.26 EY FEES-08</t>
  </si>
  <si>
    <t>080990</t>
  </si>
  <si>
    <t>03.31.26 IMMGFEE-03</t>
  </si>
  <si>
    <t>081062</t>
  </si>
  <si>
    <t>CAPEX</t>
  </si>
  <si>
    <t>Bank Acc No</t>
  </si>
  <si>
    <t>Bank</t>
  </si>
  <si>
    <t>Payment date</t>
  </si>
  <si>
    <t>Transaction No</t>
  </si>
  <si>
    <t>HSBCN52026042340021059</t>
  </si>
  <si>
    <t>Charges towards facility maagement services</t>
  </si>
  <si>
    <t>HSBCN52026041337386402</t>
  </si>
  <si>
    <t>HSBCN52026040735813109</t>
  </si>
  <si>
    <t>HSBCN52026041537886107</t>
  </si>
  <si>
    <t>15/04/2026</t>
  </si>
  <si>
    <t>Charges towards electrical works in JFWTC Campus</t>
  </si>
  <si>
    <t>HSBCN52026042340021052</t>
  </si>
  <si>
    <t>HSBCN52026041537715671</t>
  </si>
  <si>
    <t>HSBCN52026041337386372</t>
  </si>
  <si>
    <t>HSBCN52026050544295863</t>
  </si>
  <si>
    <t>HSBCN52026042440202731</t>
  </si>
  <si>
    <t>HSBCN52026050143370420</t>
  </si>
  <si>
    <t>Bank tracing</t>
  </si>
  <si>
    <t>23/04/2026</t>
  </si>
  <si>
    <t>HSBCN52026042340021050</t>
  </si>
  <si>
    <t>17/04/2026</t>
  </si>
  <si>
    <t>HSBCN52026041738551447</t>
  </si>
  <si>
    <t>HSBCN52026041036826642</t>
  </si>
  <si>
    <t>HSBCN52026040836176394</t>
  </si>
  <si>
    <t>04/04/2026</t>
  </si>
  <si>
    <t>HSBCN52026040434947526</t>
  </si>
  <si>
    <t>05/05/2026</t>
  </si>
  <si>
    <t>HSBCN52026050544295969</t>
  </si>
  <si>
    <t>HSBCN52026050143370252</t>
  </si>
  <si>
    <t>HSBCN52026042440202710</t>
  </si>
  <si>
    <t>Terms As per PO</t>
  </si>
  <si>
    <t>Invoice Date
(a)</t>
  </si>
  <si>
    <t>Invoice Received Date/ GRN Date (b)</t>
  </si>
  <si>
    <t>Later of (a) and (b)</t>
  </si>
  <si>
    <t>MSME/Non MSME</t>
  </si>
  <si>
    <t>Brilyant IT Solutions Pvt Ltd</t>
  </si>
  <si>
    <t>Net 45</t>
  </si>
  <si>
    <t>Supply of Samsung S25 mobiles, accessories and Carepack warranty</t>
  </si>
  <si>
    <t>Skytech Infinite Platform Pvt Ltd</t>
  </si>
  <si>
    <t>PLC CUM VFD control panel, HMI, SCADA, purge panel and engineering services</t>
  </si>
  <si>
    <t>OBO Bettermann India Pvt Ltd</t>
  </si>
  <si>
    <t>Supply and installation of Lightning Arrestors for JFWTC structures</t>
  </si>
  <si>
    <t>Samsung S25 mobiles with accessories and warranty</t>
  </si>
  <si>
    <t>SAL25005105</t>
  </si>
  <si>
    <t>Lightning protection materials</t>
  </si>
  <si>
    <t>SAL25005106</t>
  </si>
  <si>
    <t>Connection clamps</t>
  </si>
  <si>
    <t>Skytech Infinite Platform Ltd</t>
  </si>
  <si>
    <t>Control panel and purge panel supply</t>
  </si>
  <si>
    <t>Payment Testing</t>
  </si>
  <si>
    <t xml:space="preserve">Bank </t>
  </si>
  <si>
    <t>Acc No</t>
  </si>
  <si>
    <t>UTR</t>
  </si>
  <si>
    <t>Date</t>
  </si>
  <si>
    <t>11/05/2026</t>
  </si>
  <si>
    <t>HSBCN52026051146253199</t>
  </si>
  <si>
    <t>HSBCN52026041537715683</t>
  </si>
  <si>
    <t>HSBCN52026042440202759</t>
  </si>
  <si>
    <t>Subsequent Taxable Invoice value</t>
  </si>
  <si>
    <t>No# of Invoice</t>
  </si>
  <si>
    <t>Updated against line#47</t>
  </si>
  <si>
    <t>Updated against PO line#59</t>
  </si>
  <si>
    <t>Updated against line#114</t>
  </si>
  <si>
    <t>Updated against other line#136</t>
  </si>
  <si>
    <t>No of Invoice</t>
  </si>
  <si>
    <t>Updated against Line#50</t>
  </si>
  <si>
    <t>Updated against Line#55</t>
  </si>
  <si>
    <t>Updated against line#62</t>
  </si>
  <si>
    <t>Updated against other line#128</t>
  </si>
  <si>
    <t xml:space="preserve">Invoice Amount </t>
  </si>
  <si>
    <t xml:space="preserve">Accrual Amount </t>
  </si>
  <si>
    <t xml:space="preserve">Ageing ( Not Due) </t>
  </si>
  <si>
    <t xml:space="preserve">Subsequent Clearing Doc. </t>
  </si>
  <si>
    <t xml:space="preserve">Subsequent Payment Date </t>
  </si>
  <si>
    <t xml:space="preserve">Subsequent Amount </t>
  </si>
  <si>
    <t xml:space="preserve">Samsung Galaxy S25 </t>
  </si>
  <si>
    <t>Supply and installation of Lightening Arrestors for 17 Structures at JFWTC.</t>
  </si>
  <si>
    <t xml:space="preserve">Supply of PLC CUM VFD control panel accessories with 10 inch HMI(ZONE 2 HMI) for GE BEC Thermal Lab requirement </t>
  </si>
  <si>
    <t>Providing Secondary Cart Integration for Paratherm LR cart and Mil-23699F-Type-II Jet Oil Cart in CCP Thermal Lab at JFWTC.</t>
  </si>
  <si>
    <t>Electrical works towards creation of BEC Thermal Lab at JFWTC</t>
  </si>
  <si>
    <t xml:space="preserve">Non MSME </t>
  </si>
  <si>
    <t xml:space="preserve"> Supply Installation Testing &amp; Commissioning of High Velocity Water Spray System (HVWSS) for Transformers (2 Units of 8000 kVA) at JFWTC.</t>
  </si>
  <si>
    <t xml:space="preserve">Supply of IT materials for Network cabling work in Thermal lab CPP - FF JFWTC. </t>
  </si>
  <si>
    <t>Supply of AV equipments for Thermal lab CPP FF</t>
  </si>
  <si>
    <t>Supply of DAQ SYSTEM</t>
  </si>
  <si>
    <t>Supply of FAPA items at Jet Lab &amp; command center room</t>
  </si>
  <si>
    <t>Open PO towards providing External Scaffolding arrangments for BEC Thermal Lab Project.</t>
  </si>
  <si>
    <t>Electrical works at various areas in JFWTC</t>
  </si>
  <si>
    <t>Charges towards installation of workstation</t>
  </si>
  <si>
    <t>Supply and Installation of UPS</t>
  </si>
  <si>
    <t>Supply of Danfoss make PIBCV 80MM valve with Modulating Actuator AME 435 QM</t>
  </si>
  <si>
    <t>Installation of FAPA for the PH-2 MT Lab expansion,</t>
  </si>
  <si>
    <t>Puprose</t>
  </si>
  <si>
    <t>To document the Capital Creditors and their subsequent payment status</t>
  </si>
  <si>
    <t>1-2 years</t>
  </si>
  <si>
    <t>2-3 years</t>
  </si>
  <si>
    <t>*Excl Interdivison and Capital Creditros</t>
  </si>
  <si>
    <t>As per Financials</t>
  </si>
  <si>
    <t>Diff</t>
  </si>
  <si>
    <t>DHS Team understood from the client that Due date is calculated from Invoice Date or Invoie Received Date whichever is later</t>
  </si>
  <si>
    <t>ap non</t>
  </si>
  <si>
    <t>Sum of Amount as per RBI</t>
  </si>
  <si>
    <t>Row Labels</t>
  </si>
  <si>
    <t>Grand Total</t>
  </si>
  <si>
    <t>VENDOR</t>
  </si>
  <si>
    <t>AMOUNT</t>
  </si>
  <si>
    <t>NATURE OF EXPENSES</t>
  </si>
  <si>
    <t>Outsourced Service Charges of Engineers for Research, Development and Testing</t>
  </si>
  <si>
    <t>Lease charges towards HPC hardware procurement to meet Aerospace growth needs  which includes GPUs, CFD cores, FEA cores and Visual nodes for post processing.</t>
  </si>
  <si>
    <t>Outsourced Service Charges of Engineers for Research, Development and Testing and L2/L3 Charges for IT Support</t>
  </si>
  <si>
    <t>1. Charges towards L3 Support Services for High Performance Computing, Virtual Desktop Infrastructure
2. Engineering Service   Business : GE Aerospace 
3. Engineering Services   Business : GE Aerospace   Skillset : Offsite Frontend developer</t>
  </si>
  <si>
    <t>Charges to ensure 24/7 uptime of servers, cooling and maintenance</t>
  </si>
  <si>
    <t>AMC for Smartnet devices</t>
  </si>
  <si>
    <t xml:space="preserve">Lease charges towards Switches, SFP and Transceiver </t>
  </si>
  <si>
    <t>Solar power procurement charges</t>
  </si>
  <si>
    <t>Security charges for entire JFWTC Campus</t>
  </si>
  <si>
    <t>AMC Charges for GPUs</t>
  </si>
  <si>
    <t>Charges towards Perpetual floating Avizo Inspect and Avizo Online license</t>
  </si>
  <si>
    <t>Engineering Services   Business : GE Aerospace   Skill Set: Offsite Spotfire Developer</t>
  </si>
  <si>
    <t>Charges for TCNI and MOBNi6 (perpetual license of Nickel Thermodynamic and Mobility databases to the latest version).</t>
  </si>
  <si>
    <t>Engineering Services   Business :GE Aerospace  Skill Set  : Data Scientist/Data Analytics</t>
  </si>
  <si>
    <t>Engineering Services   Business: GE Aerospace   Skill Set : Onsite Full Stack Developer</t>
  </si>
  <si>
    <t>Deploys offsite data scientists/software developers for GE Aerospace projects</t>
  </si>
  <si>
    <t>Manpower outsourcing/RPO - HR, legal and corporate support resources</t>
  </si>
  <si>
    <t>Deploys onsite VDI engineer resources</t>
  </si>
  <si>
    <t>Freight forwarding and logistics/shipment handling services</t>
  </si>
  <si>
    <t>Housekeeping/pantry manpower services and lab-assistance deputation</t>
  </si>
  <si>
    <t>Telecom services - internet circuits, mobility plans and landline connections</t>
  </si>
  <si>
    <t>Supplies general industrial hardware and hand tools</t>
  </si>
  <si>
    <t>Subscription for a patent/IP research database</t>
  </si>
  <si>
    <t>Supplies electronic components for engineering programmes</t>
  </si>
  <si>
    <t>Manpower outsourcing - DC engineers, sourcing support and AV support staff</t>
  </si>
  <si>
    <t>International courier services</t>
  </si>
  <si>
    <t>Maximo application-suite migration/software services</t>
  </si>
  <si>
    <t>Project management consultancy (PMC) for infra/lab projects</t>
  </si>
  <si>
    <t>Supplies precision-machined metal components as per GE drawings</t>
  </si>
  <si>
    <t>Supplies electronic components, cables and connectors</t>
  </si>
  <si>
    <t>Mail-desk operations, concierge/helpdesk and property-registration coordination services</t>
  </si>
  <si>
    <t>Supplies raw water via tankers to the campus</t>
  </si>
  <si>
    <t>HVAC, fabrication and interior civil works across campus</t>
  </si>
  <si>
    <t>Supplies general engineering hardware (fasteners, fittings, tools)</t>
  </si>
  <si>
    <t>Catering services (packed meals, event catering) for the campus</t>
  </si>
  <si>
    <t>Supplies and services security-screening equipment (baggage scanners, metal detectors)</t>
  </si>
  <si>
    <t>IT network cabling and infrastructure installation works</t>
  </si>
  <si>
    <t>Supplies PPE, safety gear and small electronic/mechanical parts</t>
  </si>
  <si>
    <t>Catering services (packed meals, buffet lunch/dinner) for events</t>
  </si>
  <si>
    <t>AMC and O&amp;M services for CCTV and access-control systems</t>
  </si>
  <si>
    <t>Supplies Siemens PLC/SCADA software licenses and related fixtures</t>
  </si>
  <si>
    <t>Catering and event-hosting services (buffet meals, breakfast/lunch)</t>
  </si>
  <si>
    <t>Subscription for Gartner research/advisory services</t>
  </si>
  <si>
    <t>Quantity-survey consultancy services for campus projects</t>
  </si>
  <si>
    <t>AMC and servicing of Trane chillers and BMS systems</t>
  </si>
  <si>
    <t>Supplies precision-machined aerospace test-fixture components</t>
  </si>
  <si>
    <t>Quantity-estimator consultancy services for campus projects</t>
  </si>
  <si>
    <t>Supplies tea/coffee/beverage arrangements for the cafeteria</t>
  </si>
  <si>
    <t>Managed printing services and related manpower</t>
  </si>
  <si>
    <t>Product/prototype testing services (electrical machine, oil-spray and clutch testing)</t>
  </si>
  <si>
    <t>Fire-safety equipment AMC (extinguishers, SCBA, sprinklers) and related MEP works</t>
  </si>
  <si>
    <t>Supplies liquid nitrogen and rents nitrogen tankers</t>
  </si>
  <si>
    <t>Provides lab-based technical training sessions</t>
  </si>
  <si>
    <t>Supplies industrial cameras and lenses for lab/engineering use</t>
  </si>
  <si>
    <t>Hires cranes, forklifts and boom lifts for campus works</t>
  </si>
  <si>
    <t>Supplies lab thermal-analysis instrument spares (TG-DSC sample carriers)</t>
  </si>
  <si>
    <t>Prepares as-built P&amp;ID/layout drawings for gas piping systems</t>
  </si>
  <si>
    <t>Professional due-diligence and consultancy services (incl. NGO due diligence, customs advisory)</t>
  </si>
  <si>
    <t>AMC for cafeteria LPG gas bank and gas-leak detection systems</t>
  </si>
  <si>
    <t>Legal/tax advisory and litigation representation services</t>
  </si>
  <si>
    <t>Organic waste management and compost-machine servicing</t>
  </si>
  <si>
    <t>AMC and spares for lab cutting/polishing instruments</t>
  </si>
  <si>
    <t>Supplies fire-detection system components (detectors, sensors, speakers)</t>
  </si>
  <si>
    <t>AMC for the fire-suppression system and related hydraulic calculations</t>
  </si>
  <si>
    <t>One-off supply of an industrial X-ray CT system spares/consumables</t>
  </si>
  <si>
    <t>Catering services (packed meals, hi-tea, event catering)</t>
  </si>
  <si>
    <t>Bio-medical waste collection services</t>
  </si>
  <si>
    <t>Supplies RO-plant consumables and cleaning chemicals</t>
  </si>
  <si>
    <t>Supplies mechanical components - belts, pulleys and fasteners</t>
  </si>
  <si>
    <t>Supplies pneumatic/fluid-system fittings and tubing (Swagelok)</t>
  </si>
  <si>
    <t>International courier and freight/customs services</t>
  </si>
  <si>
    <t>Supplies and installs CCTV and access-control system materials</t>
  </si>
  <si>
    <t>Customs/regulatory audit and certification support services</t>
  </si>
  <si>
    <t>Supplies medicines and first-aid/medical supplies</t>
  </si>
  <si>
    <t>Telecom (PRI lines) services</t>
  </si>
  <si>
    <t>Laundry services for campus</t>
  </si>
  <si>
    <t>Domestic courier services</t>
  </si>
  <si>
    <t>Supplies industrial belts (PIX brand)</t>
  </si>
  <si>
    <t>Food testing, internal-auditor training and inspection services</t>
  </si>
  <si>
    <t>Supplies specialty industrial gases (Argon, Nitrogen, Helium) and cylinder rentals</t>
  </si>
  <si>
    <t>Supplies plant/table-top arrangements for reception</t>
  </si>
  <si>
    <t>Civil works, plumbing and drainage/chamber maintenance across campus</t>
  </si>
  <si>
    <t>Supplies DG panel electrical spares (chargers, coils, fan assembly)</t>
  </si>
  <si>
    <t>Electrical works and access-control installations across the campus</t>
  </si>
  <si>
    <t>Interior works - partitions, glass, ceiling and window film installation</t>
  </si>
  <si>
    <t>Deploys offsite/onsite engineers (design, FEA, DevOps etc.) to support GE Aerospace engineering projects</t>
  </si>
  <si>
    <t>Facility management manpower - housekeeping, cafeteria, IT shifters, seat movements and general campus support</t>
  </si>
  <si>
    <t>Provides lab assistants/technicians deputed to various labs (Fretting, Tribology, Electroforming etc.)</t>
  </si>
  <si>
    <t>Electrical works across campus - cabling, panels, lighting fixtures and related installation/repair jobs</t>
  </si>
  <si>
    <t>Precision machining/fabrication of small metal parts and fixtures for engineering/lab use</t>
  </si>
  <si>
    <t>Machining, molding and fabrication of components as per GE Aerospace drawings</t>
  </si>
  <si>
    <t>Deputes lab assistants and EHS/chemical-management support staff to various labs</t>
  </si>
  <si>
    <t>Electrical &amp; mechanical O&amp;M services - transformers, substation SF6 breakers and related maintenance</t>
  </si>
  <si>
    <t>Manpower outsourcing - executive assistants, HR coordinators, back-office and sourcing support staff</t>
  </si>
  <si>
    <t>Supplies tea/coffee/beverage arrangements and occasion cakes for the campus</t>
  </si>
  <si>
    <t>Supplies plumbing and electrical consumables (fittings, valves, batteries etc.)</t>
  </si>
  <si>
    <t>Employee transportation - cab/coach hire for offsites and daily commute</t>
  </si>
  <si>
    <t>One-off supply of an industrial induction motor with drive</t>
  </si>
  <si>
    <t>Manpower outsourcing - EHS support, lab assistance, helpdesk and accounts-payable support staff</t>
  </si>
  <si>
    <t>Lab furniture/interior fit-out - worktops, racks, cabinets and related installation work</t>
  </si>
  <si>
    <t>Runs employee communication/leadership workshops and training sessions</t>
  </si>
  <si>
    <t>Calibration and servicing of testing equipment (load cells, UTMs)</t>
  </si>
  <si>
    <t>Cafeteria catering - breakfast/lunch buffet and event catering at JFWTC</t>
  </si>
  <si>
    <t>Interior/civil fit-out works - signage boards, gypsum &amp; glass partitions, general repairs</t>
  </si>
  <si>
    <t>Supplies lab chemicals, reagents and general laboratory consumables</t>
  </si>
  <si>
    <t>HVAC works - VAV supply/installation and related mechanical works</t>
  </si>
  <si>
    <t>HVAC/AC servicing, duct cleaning, insulation and related mechanical works</t>
  </si>
  <si>
    <t>Waste collection and disposal (construction &amp; demolition, solid waste) services</t>
  </si>
  <si>
    <t>Hiring of cranes, forklifts and boom lifts for campus works</t>
  </si>
  <si>
    <t>Precision machining and fabrication of test fixtures/components</t>
  </si>
  <si>
    <t>Supplies housekeeping/tissue paper products (rolls, wipes)</t>
  </si>
  <si>
    <t>General civil works - repairs, waterproofing, painting and pond works across campus</t>
  </si>
  <si>
    <t>Gardening/landscaping upkeep for part of the campus</t>
  </si>
  <si>
    <t>Event management - branding, merchandise and event support services</t>
  </si>
  <si>
    <t>Supplies industrial hydraulic/lubricant oils</t>
  </si>
  <si>
    <t>Fabrication and installation of piping, fittings and lab utility works</t>
  </si>
  <si>
    <t>Supplies fabricated enclosures, tanks and general hardware fittings</t>
  </si>
  <si>
    <t>Electrical works - cable laying, panel upgrades and earthing systems</t>
  </si>
  <si>
    <t>Cafeteria catering - South Indian meals, snacks and buffet services</t>
  </si>
  <si>
    <t>Deploys an onsite UI developer resource to support engineering IT needs</t>
  </si>
  <si>
    <t>Supplies and installs electroplating equipment/tank components</t>
  </si>
  <si>
    <t>Supplies precision lab balances and their AMC servicing</t>
  </si>
  <si>
    <t>Supplies ergonomic office furniture - height-adjustable desks, monitor arms, chairs</t>
  </si>
  <si>
    <t>Onsite medical services - doctors, nurses, ambulance and healthcare manpower</t>
  </si>
  <si>
    <t>Housekeeping equipment AMC, carpet/sofa shampooing and machine spares</t>
  </si>
  <si>
    <t>Deputes lab assistants to material characterisation and metallography labs</t>
  </si>
  <si>
    <t>Supplies lab titrators, electrodes and related consumables</t>
  </si>
  <si>
    <t>Supplies fire-evacuation maps for campus buildings</t>
  </si>
  <si>
    <t>Gardening/landscaping upkeep and plant supply for part of the campus</t>
  </si>
  <si>
    <t>Chair/lobby seating maintenance and spare parts (AMC)</t>
  </si>
  <si>
    <t>Supplies pneumatic/hydraulic fittings, hoses and pressure gauges</t>
  </si>
  <si>
    <t>AMC and spares for air compressors</t>
  </si>
  <si>
    <t>Supplies labelling tapes and label printers</t>
  </si>
  <si>
    <t>Supplies/calibrates thermocouples and lab furnace-related electrical parts</t>
  </si>
  <si>
    <t>Precision machining of test samples/blocks and small metal components</t>
  </si>
  <si>
    <t>Deploys an onsite PCB design engineer resource</t>
  </si>
  <si>
    <t>Supplies biscuits for the cafeteria/pantry</t>
  </si>
  <si>
    <t>Supplies millet cookies and snacks for the cafeteria</t>
  </si>
  <si>
    <t>Supplies general stationery and office consumables</t>
  </si>
  <si>
    <t>Supplies housekeeping chemicals and consumables</t>
  </si>
  <si>
    <t>Supplies hand tools, measuring instruments and hardware</t>
  </si>
  <si>
    <t>General civil works - RCC bases, wall repairs, plumbing and painting</t>
  </si>
  <si>
    <t>Supplies power tools and electrical safety gear</t>
  </si>
  <si>
    <t>Provides one-on-one leadership coaching sessions</t>
  </si>
  <si>
    <t>Subscription for an HR predictive-people-analytics platform</t>
  </si>
  <si>
    <t>Steel fabrication - gratings, staircases, gates and related metal works</t>
  </si>
  <si>
    <t>Supplies/services electro-polishing lab instrument spares</t>
  </si>
  <si>
    <t>Supplies specialty/industrial gases and cylinder rental services</t>
  </si>
  <si>
    <t>AV systems - display screens, installation and related AV works</t>
  </si>
  <si>
    <t>Supplies electrical testing instruments (clamp meters, multimeters)</t>
  </si>
  <si>
    <t>Calibration services for lab/testing equipment</t>
  </si>
  <si>
    <t>Supplies electronic/electrical components, motors and specialty polymers</t>
  </si>
  <si>
    <t>Taxi-booking app digitisation services</t>
  </si>
  <si>
    <t>Supplies snacks, juices and light refreshments for events/cafeteria</t>
  </si>
  <si>
    <t>Runs the onsite gym/fitness centre and related equipment lease</t>
  </si>
  <si>
    <t>Supplies small precision-machined metal parts</t>
  </si>
  <si>
    <t>3D-printing services for prototype parts, fixtures and jigs</t>
  </si>
  <si>
    <t>Electroplating/coating services for fabricated metal parts</t>
  </si>
  <si>
    <t>Engineering support for the campus Energy Management System (EMS)</t>
  </si>
  <si>
    <t>Supplies drinking-water cans (20 Ltr jars) for the campus</t>
  </si>
  <si>
    <t>Supplies and installs cooling-system fittings, valves and heater spares</t>
  </si>
  <si>
    <t>Runs leadership-development training programmes for employees</t>
  </si>
  <si>
    <t>Supplies heat-resistant polyimide tape</t>
  </si>
  <si>
    <t>Deputes onsite manpower for food-safety management-system (FSMS) implementation</t>
  </si>
  <si>
    <t>Supplies and installs safety signages, labels and identification boards across labs</t>
  </si>
  <si>
    <t>Supplies branded merchandise, employee gifts and apparel for events</t>
  </si>
  <si>
    <t>AMC and spares for cafeteria dishwashing machines</t>
  </si>
  <si>
    <t>NABL calibration of testing systems and furnace-insulation supply</t>
  </si>
  <si>
    <t>Employee counselling and maternity-support programme services</t>
  </si>
  <si>
    <t>Supplies industrial pumps, valves and filter spares</t>
  </si>
  <si>
    <t>Electrical panel works and AMC for DG synchronisation panels</t>
  </si>
  <si>
    <t>Fabrication of small tools, fixtures and clamps for engineering use</t>
  </si>
  <si>
    <t>Furnace repair and thermal-mapping services for labs</t>
  </si>
  <si>
    <t>Supplies lab consumables (distilled water, hydrometers)</t>
  </si>
  <si>
    <t>Supplies branded drinking-water bottles for the campus</t>
  </si>
  <si>
    <t>Supplies plumbing and carpentry consumables</t>
  </si>
  <si>
    <t>Gas-detector AMC/calibration and electrical installation consumables</t>
  </si>
  <si>
    <t>Supplies and services lab furnaces, thermocouples and related consumables</t>
  </si>
  <si>
    <t>Repair and rewinding of pumps/motors and related electrical hardware</t>
  </si>
  <si>
    <t>Supplies specialty electroplating chemicals</t>
  </si>
  <si>
    <t>One-off supply of an aircraft fuel-system calibrating fluid</t>
  </si>
  <si>
    <t>Manufacturing support - custom silicone tubing and dies as per GE drawings</t>
  </si>
  <si>
    <t>PCB/electronic assembly manufacturing services</t>
  </si>
  <si>
    <t>Supplies beverages and housekeeping consumables</t>
  </si>
  <si>
    <t>Supplies branded merchandise, books and printed items for events</t>
  </si>
  <si>
    <t>Supplies snacks and beverages for campus events</t>
  </si>
  <si>
    <t>Supplies laboratory glassware and consumables</t>
  </si>
  <si>
    <t>Catering services (packed meals, hi-tea) for events and meetings</t>
  </si>
  <si>
    <t>Retainer for labour-law advisory services</t>
  </si>
  <si>
    <t>Supplies adhesives, fixture parts and related small hardware</t>
  </si>
  <si>
    <t>PCB fabrication and electronic component supply</t>
  </si>
  <si>
    <t>Supplies safety signage, labels and nameplates</t>
  </si>
  <si>
    <t>AMC and repair services for EOT cranes</t>
  </si>
  <si>
    <t>Supplies electrical panel components and PLC-related installation services</t>
  </si>
  <si>
    <t>Employee/driver transport-app service</t>
  </si>
  <si>
    <t>Visitor-management software subscription and related SMS charges</t>
  </si>
  <si>
    <t>Packing, crating and inter-city transportation of equipment</t>
  </si>
  <si>
    <t>Custom fabrication of transformers/inductors for engineering use</t>
  </si>
  <si>
    <t>Printing services - stationery, certificates, signage and cards</t>
  </si>
  <si>
    <t>Supplies electroless-nickel plated busbars and connector hardware</t>
  </si>
  <si>
    <t>Calibration and AMC services for gas detectors</t>
  </si>
  <si>
    <t>3D-printing services for prototype parts and assemblies</t>
  </si>
  <si>
    <t>Supplies printer/plotter cartridges and AMC for HP DesignJet printer</t>
  </si>
  <si>
    <t>Precision-machined metal plates and components</t>
  </si>
  <si>
    <t>Supplies a lab consumable (rubber gas bladder)</t>
  </si>
  <si>
    <t>Calibration and testing of electrical protective devices/instruments</t>
  </si>
  <si>
    <t>Supplies PPE items (masks, aprons)</t>
  </si>
  <si>
    <t>Supplies Apple charging accessories</t>
  </si>
  <si>
    <t>Supplies cakes, snacks and confectionery for events/gifting</t>
  </si>
  <si>
    <t>MSME Vendors Analysis</t>
  </si>
  <si>
    <t>NON-MSME Vendors Analysis</t>
  </si>
  <si>
    <t>Subsequently Invoiced</t>
  </si>
  <si>
    <t xml:space="preserve">Amount </t>
  </si>
  <si>
    <t xml:space="preserve">Ageing </t>
  </si>
  <si>
    <t xml:space="preserve">&gt;&gt;Less than 6 months </t>
  </si>
  <si>
    <t>&gt;&gt;More than 6 months</t>
  </si>
  <si>
    <t xml:space="preserve">Accruals </t>
  </si>
  <si>
    <t>Sum of Net Amount as Per RBI</t>
  </si>
  <si>
    <t xml:space="preserve">Labour code Assessment Accruals </t>
  </si>
  <si>
    <t xml:space="preserve">Electricity Bill for the month of march Accrual </t>
  </si>
  <si>
    <t xml:space="preserve">Audit Fees Accrual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</si>
</sst>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 #,##0.00_ ;_ * \-#,##0.00_ ;_ * &quot;-&quot;??_ ;_ @_ "/>
    <numFmt numFmtId="164" formatCode="_(* #,##0.00_);_(* \(#,##0.00\);_(* &quot;-&quot;??_);_(@_)"/>
    <numFmt numFmtId="165" formatCode="_(* #,##0_);_(* \(#,##0\);_(* &quot;-&quot;??_);_(@_)"/>
    <numFmt numFmtId="166" formatCode="[$-409]dd\-mmm\-yy;@"/>
    <numFmt numFmtId="167" formatCode="_ * #,##0_ ;_ * \-#,##0_ ;_ * &quot;-&quot;??_ ;_ @_ "/>
    <numFmt numFmtId="168" formatCode="[$-409]General"/>
    <numFmt numFmtId="169" formatCode="[$-409]d\-mmm\-yy;@"/>
    <numFmt numFmtId="170" formatCode="[$-14009]dd\ mmmm\ yyyy;@"/>
    <numFmt numFmtId="171" formatCode="#,##0_);[Red]\(#,##0\);&quot;- &quot;"/>
    <numFmt numFmtId="172" formatCode="#,##0.0000000_);[Red]\(#,##0.0000000\);&quot;- &quot;"/>
    <numFmt numFmtId="173" formatCode="mm/dd/yyyy"/>
    <numFmt numFmtId="174" formatCode="[$-C09]dd/mmm/yy;@"/>
    <numFmt numFmtId="175" formatCode="_-* #,##0_-;\-* #,##0_-;_-* &quot;-&quot;??_-;_-@_-"/>
    <numFmt numFmtId="176" formatCode="mm\-dd\-yyyy"/>
    <numFmt numFmtId="177" formatCode="_(* #,##0.0_);_(* \(#,##0.0\);_(* &quot;-&quot;??_);_(@_)"/>
  </numFmts>
  <fonts count="50">
    <font>
      <sz val="11"/>
      <color theme="1"/>
      <name val="Calibri"/>
      <family val="2"/>
      <scheme val="minor"/>
    </font>
    <font>
      <sz val="11"/>
      <color theme="1"/>
      <name val="Calibri"/>
      <family val="2"/>
      <scheme val="minor"/>
    </font>
    <font>
      <b/>
      <sz val="11"/>
      <color theme="1"/>
      <name val="Calibri"/>
      <family val="2"/>
      <scheme val="minor"/>
    </font>
    <font>
      <sz val="10"/>
      <color theme="1"/>
      <name val="Calibri"/>
      <family val="2"/>
      <scheme val="minor"/>
    </font>
    <font>
      <b/>
      <sz val="10"/>
      <color theme="1"/>
      <name val="Calibri"/>
      <family val="2"/>
      <scheme val="minor"/>
    </font>
    <font>
      <sz val="11"/>
      <color rgb="FF000000"/>
      <name val="Calibri"/>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10"/>
      <color theme="1"/>
      <name val="Calibri"/>
      <family val="2"/>
    </font>
    <font>
      <b/>
      <sz val="10"/>
      <color theme="1"/>
      <name val="Calibri"/>
      <family val="2"/>
    </font>
    <font>
      <b/>
      <sz val="10"/>
      <color rgb="FFFF0000"/>
      <name val="Calibri"/>
      <family val="2"/>
    </font>
    <font>
      <sz val="10"/>
      <color rgb="FFFF0000"/>
      <name val="Calibri"/>
      <family val="2"/>
    </font>
    <font>
      <b/>
      <sz val="10"/>
      <color theme="0"/>
      <name val="Calibri"/>
      <family val="2"/>
    </font>
    <font>
      <sz val="10"/>
      <name val="Calibri"/>
      <family val="2"/>
    </font>
    <font>
      <b/>
      <sz val="10"/>
      <name val="Calibri"/>
      <family val="2"/>
    </font>
    <font>
      <sz val="10"/>
      <color rgb="FF000000"/>
      <name val="Calibri"/>
      <family val="2"/>
    </font>
    <font>
      <b/>
      <sz val="10"/>
      <color indexed="8"/>
      <name val="Calibri"/>
      <family val="2"/>
    </font>
    <font>
      <sz val="10"/>
      <name val="Arial"/>
      <family val="2"/>
    </font>
    <font>
      <sz val="10"/>
      <color rgb="FFFF0000"/>
      <name val="Calibri"/>
      <family val="2"/>
      <scheme val="minor"/>
    </font>
    <font>
      <b/>
      <sz val="10"/>
      <color theme="0"/>
      <name val="Calibri"/>
      <family val="2"/>
      <scheme val="minor"/>
    </font>
    <font>
      <sz val="11"/>
      <color theme="1"/>
      <name val="Calibri"/>
      <family val="2"/>
    </font>
    <font>
      <sz val="8"/>
      <color rgb="FF000000"/>
      <name val="GE Inspira"/>
    </font>
    <font>
      <b/>
      <sz val="11"/>
      <color theme="0"/>
      <name val="GE Inspira"/>
    </font>
    <font>
      <sz val="10"/>
      <color theme="1"/>
      <name val="Aptos Serif"/>
      <family val="1"/>
    </font>
    <font>
      <sz val="12"/>
      <color theme="1"/>
      <name val="Calibri"/>
      <family val="2"/>
      <scheme val="minor"/>
    </font>
    <font>
      <sz val="10"/>
      <color rgb="FF3C3C3C"/>
      <name val="Tahoma"/>
      <family val="2"/>
    </font>
    <font>
      <b/>
      <sz val="9"/>
      <color theme="0"/>
      <name val="Calibri"/>
      <family val="2"/>
      <scheme val="minor"/>
    </font>
    <font>
      <sz val="9"/>
      <color theme="1"/>
      <name val="Calibri"/>
      <family val="2"/>
      <scheme val="minor"/>
    </font>
    <font>
      <sz val="9"/>
      <color rgb="FF000000"/>
      <name val="GE Inspira"/>
    </font>
    <font>
      <sz val="9"/>
      <color rgb="FF3C3C3C"/>
      <name val="Tahoma"/>
      <family val="2"/>
    </font>
    <font>
      <b/>
      <sz val="10"/>
      <color theme="1"/>
      <name val="Georgia"/>
      <family val="1"/>
    </font>
    <font>
      <sz val="10"/>
      <color theme="1"/>
      <name val="Georgia"/>
      <family val="1"/>
    </font>
    <font>
      <b/>
      <sz val="10"/>
      <color theme="0"/>
      <name val="Georgia"/>
      <family val="1"/>
    </font>
    <font>
      <b/>
      <sz val="10"/>
      <color rgb="FF000000"/>
      <name val="Georgia"/>
      <family val="1"/>
    </font>
    <font>
      <sz val="10"/>
      <color rgb="FF000000"/>
      <name val="Georgia"/>
      <family val="1"/>
    </font>
    <font>
      <b/>
      <sz val="11"/>
      <color theme="0"/>
      <name val="Calibri"/>
      <family val="2"/>
    </font>
    <font>
      <b/>
      <sz val="14"/>
      <color theme="1"/>
      <name val="Calibri"/>
      <family val="2"/>
      <scheme val="minor"/>
    </font>
  </fonts>
  <fills count="43">
    <fill>
      <patternFill patternType="none"/>
    </fill>
    <fill>
      <patternFill patternType="gray125"/>
    </fill>
    <fill>
      <patternFill patternType="solid">
        <fgColor rgb="FFFFFFFF"/>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2"/>
        <bgColor indexed="64"/>
      </patternFill>
    </fill>
    <fill>
      <patternFill patternType="solid">
        <fgColor theme="4" tint="0.59999389629810485"/>
        <bgColor indexed="64"/>
      </patternFill>
    </fill>
    <fill>
      <patternFill patternType="solid">
        <fgColor rgb="FF002060"/>
        <bgColor indexed="64"/>
      </patternFill>
    </fill>
    <fill>
      <patternFill patternType="solid">
        <fgColor theme="9" tint="0.79998168889431442"/>
        <bgColor indexed="64"/>
      </patternFill>
    </fill>
    <fill>
      <patternFill patternType="solid">
        <fgColor rgb="FFBDD7EE"/>
        <bgColor indexed="64"/>
      </patternFill>
    </fill>
    <fill>
      <patternFill patternType="solid">
        <fgColor rgb="FFFFFFFF"/>
        <bgColor rgb="FF000000"/>
      </patternFill>
    </fill>
    <fill>
      <patternFill patternType="solid">
        <fgColor theme="1"/>
        <bgColor theme="4" tint="0.79998168889431442"/>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thin">
        <color indexed="64"/>
      </top>
      <bottom style="thin">
        <color indexed="64"/>
      </bottom>
      <diagonal/>
    </border>
  </borders>
  <cellStyleXfs count="60">
    <xf numFmtId="0" fontId="0" fillId="0" borderId="0"/>
    <xf numFmtId="164" fontId="1" fillId="0" borderId="0" applyFont="0" applyFill="0" applyBorder="0" applyAlignment="0" applyProtection="0"/>
    <xf numFmtId="0" fontId="1" fillId="0" borderId="0"/>
    <xf numFmtId="43" fontId="1" fillId="0" borderId="0" applyFont="0" applyFill="0" applyBorder="0" applyAlignment="0" applyProtection="0"/>
    <xf numFmtId="164" fontId="1" fillId="0" borderId="0" applyFont="0" applyFill="0" applyBorder="0" applyAlignment="0" applyProtection="0"/>
    <xf numFmtId="0" fontId="1"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168" fontId="5" fillId="0" borderId="0"/>
    <xf numFmtId="43" fontId="1" fillId="0" borderId="0" applyFont="0" applyFill="0" applyBorder="0" applyAlignment="0" applyProtection="0"/>
    <xf numFmtId="0" fontId="6" fillId="0" borderId="0" applyNumberFormat="0" applyFill="0" applyBorder="0" applyAlignment="0" applyProtection="0"/>
    <xf numFmtId="0" fontId="7" fillId="0" borderId="6" applyNumberFormat="0" applyFill="0" applyAlignment="0" applyProtection="0"/>
    <xf numFmtId="0" fontId="8" fillId="0" borderId="7" applyNumberFormat="0" applyFill="0" applyAlignment="0" applyProtection="0"/>
    <xf numFmtId="0" fontId="9" fillId="0" borderId="8" applyNumberFormat="0" applyFill="0" applyAlignment="0" applyProtection="0"/>
    <xf numFmtId="0" fontId="9" fillId="0" borderId="0" applyNumberFormat="0" applyFill="0" applyBorder="0" applyAlignment="0" applyProtection="0"/>
    <xf numFmtId="0" fontId="10" fillId="4" borderId="0" applyNumberFormat="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9" applyNumberFormat="0" applyAlignment="0" applyProtection="0"/>
    <xf numFmtId="0" fontId="14" fillId="8" borderId="10" applyNumberFormat="0" applyAlignment="0" applyProtection="0"/>
    <xf numFmtId="0" fontId="15" fillId="8" borderId="9" applyNumberFormat="0" applyAlignment="0" applyProtection="0"/>
    <xf numFmtId="0" fontId="16" fillId="0" borderId="11" applyNumberFormat="0" applyFill="0" applyAlignment="0" applyProtection="0"/>
    <xf numFmtId="0" fontId="17" fillId="9" borderId="12" applyNumberFormat="0" applyAlignment="0" applyProtection="0"/>
    <xf numFmtId="0" fontId="18" fillId="0" borderId="0" applyNumberFormat="0" applyFill="0" applyBorder="0" applyAlignment="0" applyProtection="0"/>
    <xf numFmtId="0" fontId="1" fillId="10" borderId="13" applyNumberFormat="0" applyFont="0" applyAlignment="0" applyProtection="0"/>
    <xf numFmtId="0" fontId="19" fillId="0" borderId="0" applyNumberFormat="0" applyFill="0" applyBorder="0" applyAlignment="0" applyProtection="0"/>
    <xf numFmtId="0" fontId="2" fillId="0" borderId="14" applyNumberFormat="0" applyFill="0" applyAlignment="0" applyProtection="0"/>
    <xf numFmtId="0" fontId="20"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20"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20"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2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2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2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170" fontId="1" fillId="0" borderId="0"/>
    <xf numFmtId="0" fontId="1" fillId="0" borderId="0"/>
    <xf numFmtId="43" fontId="1" fillId="0" borderId="0" applyFont="0" applyFill="0" applyBorder="0" applyAlignment="0" applyProtection="0"/>
    <xf numFmtId="171" fontId="30" fillId="0" borderId="0">
      <alignment vertical="center"/>
    </xf>
    <xf numFmtId="0" fontId="33" fillId="0" borderId="0"/>
    <xf numFmtId="164" fontId="33" fillId="0" borderId="0" applyFont="0" applyFill="0" applyBorder="0" applyAlignment="0" applyProtection="0"/>
    <xf numFmtId="0" fontId="1" fillId="0" borderId="0"/>
    <xf numFmtId="0" fontId="5" fillId="0" borderId="0" applyBorder="0"/>
  </cellStyleXfs>
  <cellXfs count="426">
    <xf numFmtId="0" fontId="0" fillId="0" borderId="0" xfId="0"/>
    <xf numFmtId="0" fontId="3" fillId="0" borderId="0" xfId="0" applyFont="1"/>
    <xf numFmtId="0" fontId="3" fillId="0" borderId="1" xfId="0" applyFont="1" applyBorder="1"/>
    <xf numFmtId="0" fontId="4" fillId="0" borderId="0" xfId="0" applyFont="1"/>
    <xf numFmtId="0" fontId="21" fillId="0" borderId="0" xfId="0" applyFont="1"/>
    <xf numFmtId="0" fontId="22" fillId="0" borderId="0" xfId="0" applyFont="1"/>
    <xf numFmtId="0" fontId="22" fillId="0" borderId="0" xfId="0" applyFont="1" applyAlignment="1">
      <alignment vertical="top"/>
    </xf>
    <xf numFmtId="0" fontId="21" fillId="0" borderId="0" xfId="0" applyFont="1" applyAlignment="1">
      <alignment vertical="top"/>
    </xf>
    <xf numFmtId="0" fontId="23" fillId="0" borderId="0" xfId="0" applyFont="1" applyAlignment="1">
      <alignment vertical="top"/>
    </xf>
    <xf numFmtId="0" fontId="22" fillId="0" borderId="0" xfId="53" applyFont="1" applyAlignment="1">
      <alignment vertical="top"/>
    </xf>
    <xf numFmtId="0" fontId="24" fillId="0" borderId="0" xfId="0" applyFont="1" applyAlignment="1">
      <alignment vertical="top"/>
    </xf>
    <xf numFmtId="9" fontId="21" fillId="0" borderId="0" xfId="7" applyFont="1" applyAlignment="1">
      <alignment vertical="top"/>
    </xf>
    <xf numFmtId="0" fontId="21" fillId="0" borderId="1" xfId="0" applyFont="1" applyBorder="1" applyAlignment="1">
      <alignment vertical="top"/>
    </xf>
    <xf numFmtId="165" fontId="21" fillId="0" borderId="1" xfId="1" applyNumberFormat="1" applyFont="1" applyBorder="1" applyAlignment="1">
      <alignment vertical="top"/>
    </xf>
    <xf numFmtId="165" fontId="21" fillId="0" borderId="1" xfId="0" applyNumberFormat="1" applyFont="1" applyBorder="1" applyAlignment="1">
      <alignment vertical="top"/>
    </xf>
    <xf numFmtId="165" fontId="21" fillId="0" borderId="0" xfId="0" applyNumberFormat="1" applyFont="1" applyAlignment="1">
      <alignment vertical="top"/>
    </xf>
    <xf numFmtId="165" fontId="21" fillId="0" borderId="0" xfId="1" quotePrefix="1" applyNumberFormat="1" applyFont="1" applyFill="1" applyBorder="1" applyAlignment="1">
      <alignment vertical="top"/>
    </xf>
    <xf numFmtId="165" fontId="21" fillId="0" borderId="1" xfId="1" quotePrefix="1" applyNumberFormat="1" applyFont="1" applyFill="1" applyBorder="1" applyAlignment="1">
      <alignment vertical="top"/>
    </xf>
    <xf numFmtId="165" fontId="21" fillId="0" borderId="1" xfId="1" applyNumberFormat="1" applyFont="1" applyFill="1" applyBorder="1" applyAlignment="1">
      <alignment vertical="top"/>
    </xf>
    <xf numFmtId="0" fontId="21" fillId="0" borderId="1" xfId="0" applyFont="1" applyBorder="1" applyAlignment="1">
      <alignment vertical="top" wrapText="1"/>
    </xf>
    <xf numFmtId="165" fontId="22" fillId="0" borderId="1" xfId="1" applyNumberFormat="1" applyFont="1" applyBorder="1" applyAlignment="1">
      <alignment vertical="top"/>
    </xf>
    <xf numFmtId="0" fontId="21" fillId="0" borderId="0" xfId="0" applyFont="1" applyAlignment="1">
      <alignment vertical="top" wrapText="1"/>
    </xf>
    <xf numFmtId="165" fontId="21" fillId="0" borderId="0" xfId="1" applyNumberFormat="1" applyFont="1" applyAlignment="1">
      <alignment vertical="top"/>
    </xf>
    <xf numFmtId="170" fontId="21" fillId="0" borderId="0" xfId="52" applyFont="1" applyAlignment="1">
      <alignment vertical="top"/>
    </xf>
    <xf numFmtId="165" fontId="25" fillId="35" borderId="1" xfId="1" applyNumberFormat="1" applyFont="1" applyFill="1" applyBorder="1" applyAlignment="1">
      <alignment vertical="top" wrapText="1"/>
    </xf>
    <xf numFmtId="0" fontId="25" fillId="35" borderId="1" xfId="0" applyFont="1" applyFill="1" applyBorder="1" applyAlignment="1">
      <alignment vertical="top" wrapText="1"/>
    </xf>
    <xf numFmtId="0" fontId="27" fillId="0" borderId="0" xfId="0" applyFont="1" applyAlignment="1">
      <alignment vertical="top"/>
    </xf>
    <xf numFmtId="0" fontId="21" fillId="3" borderId="0" xfId="0" applyFont="1" applyFill="1"/>
    <xf numFmtId="0" fontId="22" fillId="3" borderId="0" xfId="0" applyFont="1" applyFill="1"/>
    <xf numFmtId="0" fontId="21" fillId="3" borderId="1" xfId="0" applyFont="1" applyFill="1" applyBorder="1"/>
    <xf numFmtId="0" fontId="25" fillId="35" borderId="1" xfId="0" applyFont="1" applyFill="1" applyBorder="1"/>
    <xf numFmtId="164" fontId="21" fillId="3" borderId="1" xfId="0" applyNumberFormat="1" applyFont="1" applyFill="1" applyBorder="1"/>
    <xf numFmtId="43" fontId="21" fillId="3" borderId="1" xfId="0" applyNumberFormat="1" applyFont="1" applyFill="1" applyBorder="1"/>
    <xf numFmtId="0" fontId="21" fillId="3" borderId="0" xfId="0" applyFont="1" applyFill="1" applyAlignment="1">
      <alignment vertical="top"/>
    </xf>
    <xf numFmtId="164" fontId="21" fillId="0" borderId="1" xfId="1" applyFont="1" applyBorder="1" applyAlignment="1">
      <alignment horizontal="left" vertical="top"/>
    </xf>
    <xf numFmtId="0" fontId="25" fillId="35" borderId="5" xfId="0" applyFont="1" applyFill="1" applyBorder="1" applyAlignment="1">
      <alignment vertical="top"/>
    </xf>
    <xf numFmtId="0" fontId="21" fillId="0" borderId="1" xfId="0" applyFont="1" applyBorder="1"/>
    <xf numFmtId="165" fontId="21" fillId="0" borderId="0" xfId="1" applyNumberFormat="1" applyFont="1"/>
    <xf numFmtId="0" fontId="22" fillId="0" borderId="1" xfId="0" applyFont="1" applyBorder="1"/>
    <xf numFmtId="165" fontId="21" fillId="0" borderId="1" xfId="1" applyNumberFormat="1" applyFont="1" applyBorder="1"/>
    <xf numFmtId="165" fontId="22" fillId="0" borderId="0" xfId="1" applyNumberFormat="1" applyFont="1"/>
    <xf numFmtId="165" fontId="21" fillId="0" borderId="1" xfId="1" applyNumberFormat="1" applyFont="1" applyFill="1" applyBorder="1"/>
    <xf numFmtId="0" fontId="27" fillId="0" borderId="0" xfId="0" applyFont="1"/>
    <xf numFmtId="0" fontId="26" fillId="0" borderId="0" xfId="0" applyFont="1"/>
    <xf numFmtId="164" fontId="26" fillId="0" borderId="0" xfId="1" applyFont="1" applyFill="1"/>
    <xf numFmtId="165" fontId="25" fillId="35" borderId="1" xfId="1" applyNumberFormat="1" applyFont="1" applyFill="1" applyBorder="1"/>
    <xf numFmtId="0" fontId="29" fillId="0" borderId="0" xfId="0" applyFont="1"/>
    <xf numFmtId="9" fontId="25" fillId="35" borderId="1" xfId="7" applyFont="1" applyFill="1" applyBorder="1" applyAlignment="1">
      <alignment vertical="top"/>
    </xf>
    <xf numFmtId="164" fontId="25" fillId="35" borderId="2" xfId="1" applyFont="1" applyFill="1" applyBorder="1" applyAlignment="1">
      <alignment vertical="top"/>
    </xf>
    <xf numFmtId="165" fontId="22" fillId="0" borderId="0" xfId="0" applyNumberFormat="1" applyFont="1"/>
    <xf numFmtId="38" fontId="26" fillId="0" borderId="0" xfId="0" applyNumberFormat="1" applyFont="1" applyAlignment="1">
      <alignment horizontal="right"/>
    </xf>
    <xf numFmtId="164" fontId="26" fillId="0" borderId="0" xfId="1" applyFont="1" applyFill="1" applyAlignment="1">
      <alignment horizontal="right"/>
    </xf>
    <xf numFmtId="0" fontId="26" fillId="0" borderId="0" xfId="0" applyFont="1" applyAlignment="1">
      <alignment horizontal="left"/>
    </xf>
    <xf numFmtId="164" fontId="27" fillId="0" borderId="0" xfId="1" applyFont="1" applyFill="1" applyAlignment="1">
      <alignment horizontal="left"/>
    </xf>
    <xf numFmtId="164" fontId="27" fillId="0" borderId="0" xfId="1" applyFont="1" applyFill="1" applyAlignment="1">
      <alignment horizontal="right"/>
    </xf>
    <xf numFmtId="38" fontId="27" fillId="0" borderId="0" xfId="0" applyNumberFormat="1" applyFont="1" applyAlignment="1">
      <alignment horizontal="right"/>
    </xf>
    <xf numFmtId="14" fontId="27" fillId="0" borderId="0" xfId="0" applyNumberFormat="1" applyFont="1"/>
    <xf numFmtId="0" fontId="26" fillId="0" borderId="0" xfId="0" applyFont="1" applyAlignment="1">
      <alignment vertical="top"/>
    </xf>
    <xf numFmtId="165" fontId="25" fillId="35" borderId="1" xfId="1" applyNumberFormat="1" applyFont="1" applyFill="1" applyBorder="1" applyAlignment="1">
      <alignment horizontal="center" vertical="center"/>
    </xf>
    <xf numFmtId="165" fontId="25" fillId="35" borderId="1" xfId="1" applyNumberFormat="1" applyFont="1" applyFill="1" applyBorder="1" applyAlignment="1">
      <alignment horizontal="center" vertical="center" wrapText="1"/>
    </xf>
    <xf numFmtId="165" fontId="22" fillId="0" borderId="0" xfId="1" applyNumberFormat="1" applyFont="1" applyAlignment="1">
      <alignment horizontal="right" vertical="top"/>
    </xf>
    <xf numFmtId="14" fontId="22" fillId="0" borderId="0" xfId="0" applyNumberFormat="1" applyFont="1"/>
    <xf numFmtId="14" fontId="21" fillId="0" borderId="0" xfId="0" applyNumberFormat="1" applyFont="1"/>
    <xf numFmtId="164" fontId="21" fillId="0" borderId="0" xfId="1" applyFont="1"/>
    <xf numFmtId="164" fontId="22" fillId="0" borderId="0" xfId="1" applyFont="1"/>
    <xf numFmtId="164" fontId="21" fillId="0" borderId="1" xfId="1" applyFont="1" applyBorder="1"/>
    <xf numFmtId="15" fontId="21" fillId="0" borderId="1" xfId="0" applyNumberFormat="1" applyFont="1" applyBorder="1"/>
    <xf numFmtId="165" fontId="22" fillId="0" borderId="0" xfId="1" applyNumberFormat="1" applyFont="1" applyBorder="1" applyAlignment="1">
      <alignment vertical="top"/>
    </xf>
    <xf numFmtId="165" fontId="21" fillId="0" borderId="0" xfId="1" applyNumberFormat="1" applyFont="1" applyBorder="1" applyAlignment="1">
      <alignment vertical="top"/>
    </xf>
    <xf numFmtId="9" fontId="21" fillId="0" borderId="1" xfId="7" applyFont="1" applyBorder="1" applyAlignment="1">
      <alignment vertical="top"/>
    </xf>
    <xf numFmtId="165" fontId="22" fillId="0" borderId="0" xfId="1" applyNumberFormat="1" applyFont="1" applyBorder="1" applyAlignment="1">
      <alignment horizontal="center"/>
    </xf>
    <xf numFmtId="165" fontId="27" fillId="0" borderId="0" xfId="1" applyNumberFormat="1" applyFont="1" applyBorder="1" applyAlignment="1">
      <alignment horizontal="left" vertical="center"/>
    </xf>
    <xf numFmtId="165" fontId="26" fillId="0" borderId="0" xfId="1" applyNumberFormat="1" applyFont="1" applyBorder="1"/>
    <xf numFmtId="9" fontId="22" fillId="0" borderId="0" xfId="7" applyFont="1"/>
    <xf numFmtId="0" fontId="21" fillId="3" borderId="0" xfId="0" applyFont="1" applyFill="1" applyAlignment="1">
      <alignment horizontal="center"/>
    </xf>
    <xf numFmtId="0" fontId="28" fillId="2" borderId="1" xfId="0" applyFont="1" applyFill="1" applyBorder="1" applyAlignment="1">
      <alignment horizontal="left" vertical="top" wrapText="1"/>
    </xf>
    <xf numFmtId="0" fontId="26" fillId="0" borderId="1" xfId="0" applyFont="1" applyBorder="1" applyAlignment="1">
      <alignment horizontal="left" vertical="top"/>
    </xf>
    <xf numFmtId="0" fontId="21" fillId="0" borderId="1" xfId="0" applyFont="1" applyBorder="1" applyAlignment="1">
      <alignment horizontal="left" vertical="top" wrapText="1"/>
    </xf>
    <xf numFmtId="15" fontId="28" fillId="2" borderId="1" xfId="0" applyNumberFormat="1" applyFont="1" applyFill="1" applyBorder="1" applyAlignment="1">
      <alignment horizontal="left" vertical="top" wrapText="1"/>
    </xf>
    <xf numFmtId="165" fontId="28" fillId="2" borderId="1" xfId="1" applyNumberFormat="1" applyFont="1" applyFill="1" applyBorder="1" applyAlignment="1">
      <alignment horizontal="left" vertical="top" wrapText="1"/>
    </xf>
    <xf numFmtId="166" fontId="21" fillId="0" borderId="1" xfId="0" applyNumberFormat="1" applyFont="1" applyBorder="1" applyAlignment="1">
      <alignment horizontal="left" vertical="top"/>
    </xf>
    <xf numFmtId="0" fontId="3" fillId="0" borderId="1" xfId="0" applyFont="1" applyBorder="1" applyAlignment="1">
      <alignment horizontal="left" vertical="top"/>
    </xf>
    <xf numFmtId="165" fontId="21" fillId="3" borderId="1" xfId="1" applyNumberFormat="1" applyFont="1" applyFill="1" applyBorder="1" applyAlignment="1">
      <alignment horizontal="left" vertical="top"/>
    </xf>
    <xf numFmtId="0" fontId="21" fillId="0" borderId="1" xfId="0" applyFont="1" applyBorder="1" applyAlignment="1">
      <alignment horizontal="left" vertical="top"/>
    </xf>
    <xf numFmtId="172" fontId="26" fillId="0" borderId="1" xfId="55" applyNumberFormat="1" applyFont="1" applyBorder="1" applyAlignment="1">
      <alignment horizontal="left" vertical="top"/>
    </xf>
    <xf numFmtId="0" fontId="21" fillId="3" borderId="1" xfId="0" applyFont="1" applyFill="1" applyBorder="1" applyAlignment="1">
      <alignment horizontal="left" vertical="top"/>
    </xf>
    <xf numFmtId="0" fontId="21" fillId="2" borderId="1" xfId="0" applyFont="1" applyFill="1" applyBorder="1" applyAlignment="1">
      <alignment horizontal="left" vertical="top" wrapText="1"/>
    </xf>
    <xf numFmtId="15" fontId="21" fillId="2" borderId="1" xfId="0" applyNumberFormat="1" applyFont="1" applyFill="1" applyBorder="1" applyAlignment="1">
      <alignment horizontal="left" vertical="top" wrapText="1"/>
    </xf>
    <xf numFmtId="165" fontId="21" fillId="2" borderId="1" xfId="1" applyNumberFormat="1" applyFont="1" applyFill="1" applyBorder="1" applyAlignment="1">
      <alignment horizontal="left" vertical="top" wrapText="1"/>
    </xf>
    <xf numFmtId="15" fontId="3" fillId="0" borderId="1" xfId="0" applyNumberFormat="1" applyFont="1" applyBorder="1" applyAlignment="1">
      <alignment horizontal="left" vertical="top"/>
    </xf>
    <xf numFmtId="15" fontId="21" fillId="0" borderId="0" xfId="0" applyNumberFormat="1" applyFont="1" applyAlignment="1">
      <alignment horizontal="center" vertical="center"/>
    </xf>
    <xf numFmtId="0" fontId="21" fillId="0" borderId="0" xfId="0" applyFont="1" applyAlignment="1">
      <alignment horizontal="center" vertical="center"/>
    </xf>
    <xf numFmtId="15" fontId="21" fillId="0" borderId="1" xfId="0" applyNumberFormat="1" applyFont="1" applyBorder="1" applyAlignment="1">
      <alignment horizontal="center" vertical="center"/>
    </xf>
    <xf numFmtId="164" fontId="21" fillId="0" borderId="1" xfId="0" applyNumberFormat="1" applyFont="1" applyBorder="1" applyAlignment="1">
      <alignment horizontal="center" vertical="center"/>
    </xf>
    <xf numFmtId="165" fontId="21" fillId="3" borderId="0" xfId="1" applyNumberFormat="1" applyFont="1" applyFill="1"/>
    <xf numFmtId="0" fontId="25" fillId="35" borderId="3" xfId="0" applyFont="1" applyFill="1" applyBorder="1"/>
    <xf numFmtId="0" fontId="25" fillId="35" borderId="16" xfId="0" applyFont="1" applyFill="1" applyBorder="1"/>
    <xf numFmtId="0" fontId="3" fillId="0" borderId="17" xfId="0" applyFont="1" applyBorder="1"/>
    <xf numFmtId="0" fontId="3" fillId="0" borderId="18" xfId="0" applyFont="1" applyBorder="1"/>
    <xf numFmtId="0" fontId="4" fillId="0" borderId="19" xfId="0" applyFont="1" applyBorder="1"/>
    <xf numFmtId="0" fontId="4" fillId="0" borderId="20" xfId="0" applyFont="1" applyBorder="1"/>
    <xf numFmtId="0" fontId="4" fillId="0" borderId="21" xfId="0" applyFont="1" applyBorder="1"/>
    <xf numFmtId="0" fontId="3" fillId="0" borderId="16" xfId="0" applyFont="1" applyBorder="1"/>
    <xf numFmtId="0" fontId="31" fillId="0" borderId="0" xfId="0" applyFont="1"/>
    <xf numFmtId="165" fontId="22" fillId="3" borderId="0" xfId="1" applyNumberFormat="1" applyFont="1" applyFill="1"/>
    <xf numFmtId="165" fontId="21" fillId="0" borderId="1" xfId="0" applyNumberFormat="1" applyFont="1" applyBorder="1"/>
    <xf numFmtId="9" fontId="21" fillId="0" borderId="1" xfId="7" applyFont="1" applyBorder="1"/>
    <xf numFmtId="0" fontId="25" fillId="35" borderId="1" xfId="0" applyFont="1" applyFill="1" applyBorder="1" applyAlignment="1">
      <alignment vertical="top"/>
    </xf>
    <xf numFmtId="0" fontId="32" fillId="35" borderId="1" xfId="0" applyFont="1" applyFill="1" applyBorder="1" applyAlignment="1">
      <alignment horizontal="center" vertical="center" wrapText="1"/>
    </xf>
    <xf numFmtId="0" fontId="32" fillId="0" borderId="0" xfId="0" applyFont="1" applyAlignment="1">
      <alignment horizontal="left" vertical="center" wrapText="1"/>
    </xf>
    <xf numFmtId="0" fontId="3" fillId="0" borderId="0" xfId="0" applyFont="1" applyAlignment="1">
      <alignment wrapText="1"/>
    </xf>
    <xf numFmtId="0" fontId="3" fillId="0" borderId="1" xfId="0" applyFont="1" applyBorder="1" applyAlignment="1">
      <alignment vertical="top"/>
    </xf>
    <xf numFmtId="0" fontId="3" fillId="0" borderId="1" xfId="0" applyFont="1" applyBorder="1" applyAlignment="1">
      <alignment vertical="top" wrapText="1"/>
    </xf>
    <xf numFmtId="0" fontId="3" fillId="0" borderId="0" xfId="0" applyFont="1" applyAlignment="1">
      <alignment vertical="top"/>
    </xf>
    <xf numFmtId="14" fontId="3" fillId="0" borderId="1" xfId="0" applyNumberFormat="1" applyFont="1" applyBorder="1" applyAlignment="1">
      <alignment vertical="top" wrapText="1"/>
    </xf>
    <xf numFmtId="164" fontId="0" fillId="0" borderId="0" xfId="1" applyFont="1"/>
    <xf numFmtId="164" fontId="21" fillId="0" borderId="0" xfId="1" applyFont="1" applyFill="1"/>
    <xf numFmtId="164" fontId="21" fillId="0" borderId="0" xfId="0" applyNumberFormat="1" applyFont="1"/>
    <xf numFmtId="15" fontId="34" fillId="2" borderId="1" xfId="58" applyNumberFormat="1" applyFont="1" applyFill="1" applyBorder="1" applyAlignment="1">
      <alignment vertical="top" wrapText="1"/>
    </xf>
    <xf numFmtId="15" fontId="34" fillId="0" borderId="1" xfId="58" applyNumberFormat="1" applyFont="1" applyBorder="1" applyAlignment="1">
      <alignment vertical="top" wrapText="1"/>
    </xf>
    <xf numFmtId="0" fontId="17" fillId="35" borderId="1" xfId="0" applyFont="1" applyFill="1" applyBorder="1" applyAlignment="1">
      <alignment horizontal="center" vertical="center" wrapText="1"/>
    </xf>
    <xf numFmtId="0" fontId="17" fillId="35" borderId="1" xfId="0" applyFont="1" applyFill="1" applyBorder="1" applyAlignment="1">
      <alignment horizontal="left" vertical="center" wrapText="1"/>
    </xf>
    <xf numFmtId="165" fontId="17" fillId="35" borderId="1" xfId="1" applyNumberFormat="1" applyFont="1" applyFill="1" applyBorder="1" applyAlignment="1">
      <alignment horizontal="center" vertical="center" wrapText="1"/>
    </xf>
    <xf numFmtId="2" fontId="17" fillId="35" borderId="1" xfId="0" applyNumberFormat="1" applyFont="1" applyFill="1" applyBorder="1" applyAlignment="1">
      <alignment horizontal="center" vertical="center" wrapText="1"/>
    </xf>
    <xf numFmtId="169" fontId="17" fillId="35" borderId="1" xfId="0" applyNumberFormat="1" applyFont="1" applyFill="1" applyBorder="1" applyAlignment="1">
      <alignment horizontal="center" vertical="center" wrapText="1"/>
    </xf>
    <xf numFmtId="0" fontId="0" fillId="0" borderId="1" xfId="0" applyBorder="1"/>
    <xf numFmtId="165" fontId="0" fillId="0" borderId="1" xfId="1" applyNumberFormat="1" applyFont="1" applyBorder="1"/>
    <xf numFmtId="15" fontId="34" fillId="2" borderId="1" xfId="0" applyNumberFormat="1" applyFont="1" applyFill="1" applyBorder="1" applyAlignment="1">
      <alignment vertical="top" wrapText="1"/>
    </xf>
    <xf numFmtId="165" fontId="0" fillId="0" borderId="1" xfId="1" applyNumberFormat="1" applyFont="1" applyFill="1" applyBorder="1"/>
    <xf numFmtId="15" fontId="0" fillId="0" borderId="1" xfId="0" applyNumberFormat="1" applyBorder="1"/>
    <xf numFmtId="15" fontId="34" fillId="0" borderId="1" xfId="0" applyNumberFormat="1" applyFont="1" applyBorder="1" applyAlignment="1">
      <alignment vertical="top" wrapText="1"/>
    </xf>
    <xf numFmtId="0" fontId="17" fillId="35" borderId="1" xfId="0" applyFont="1" applyFill="1" applyBorder="1"/>
    <xf numFmtId="164" fontId="17" fillId="35" borderId="1" xfId="1" applyFont="1" applyFill="1" applyBorder="1"/>
    <xf numFmtId="165" fontId="17" fillId="35" borderId="1" xfId="1" applyNumberFormat="1" applyFont="1" applyFill="1" applyBorder="1"/>
    <xf numFmtId="14" fontId="17" fillId="35" borderId="1" xfId="0" applyNumberFormat="1" applyFont="1" applyFill="1" applyBorder="1"/>
    <xf numFmtId="0" fontId="32" fillId="35" borderId="1" xfId="0" applyFont="1" applyFill="1" applyBorder="1" applyAlignment="1">
      <alignment horizontal="left" vertical="center"/>
    </xf>
    <xf numFmtId="166" fontId="32" fillId="35" borderId="1" xfId="0" applyNumberFormat="1" applyFont="1" applyFill="1" applyBorder="1" applyAlignment="1">
      <alignment horizontal="center" vertical="center"/>
    </xf>
    <xf numFmtId="0" fontId="20" fillId="35" borderId="1" xfId="0" applyFont="1" applyFill="1" applyBorder="1"/>
    <xf numFmtId="169" fontId="17" fillId="35" borderId="1" xfId="0" applyNumberFormat="1" applyFont="1" applyFill="1" applyBorder="1"/>
    <xf numFmtId="0" fontId="0" fillId="0" borderId="1" xfId="0" applyBorder="1" applyAlignment="1">
      <alignment horizontal="left" vertical="center"/>
    </xf>
    <xf numFmtId="169" fontId="0" fillId="0" borderId="1" xfId="0" applyNumberFormat="1" applyBorder="1"/>
    <xf numFmtId="1" fontId="0" fillId="0" borderId="1" xfId="0" applyNumberFormat="1" applyBorder="1"/>
    <xf numFmtId="0" fontId="0" fillId="0" borderId="1" xfId="0" quotePrefix="1" applyBorder="1" applyAlignment="1">
      <alignment horizontal="left" vertical="center"/>
    </xf>
    <xf numFmtId="165" fontId="0" fillId="0" borderId="0" xfId="0" applyNumberFormat="1"/>
    <xf numFmtId="2" fontId="17" fillId="35" borderId="1" xfId="1" applyNumberFormat="1" applyFont="1" applyFill="1" applyBorder="1"/>
    <xf numFmtId="165" fontId="17" fillId="35" borderId="1" xfId="1" applyNumberFormat="1" applyFont="1" applyFill="1" applyBorder="1" applyAlignment="1">
      <alignment horizontal="center"/>
    </xf>
    <xf numFmtId="0" fontId="17" fillId="35" borderId="1" xfId="0" applyFont="1" applyFill="1" applyBorder="1" applyAlignment="1">
      <alignment horizontal="center"/>
    </xf>
    <xf numFmtId="174" fontId="17" fillId="35" borderId="1" xfId="1" applyNumberFormat="1" applyFont="1" applyFill="1" applyBorder="1" applyAlignment="1">
      <alignment horizontal="center"/>
    </xf>
    <xf numFmtId="17" fontId="36" fillId="0" borderId="1" xfId="0" applyNumberFormat="1" applyFont="1" applyBorder="1" applyAlignment="1">
      <alignment horizontal="left" vertical="top"/>
    </xf>
    <xf numFmtId="0" fontId="36" fillId="0" borderId="1" xfId="0" applyFont="1" applyBorder="1" applyAlignment="1">
      <alignment horizontal="left" vertical="top"/>
    </xf>
    <xf numFmtId="174" fontId="0" fillId="0" borderId="1" xfId="0" applyNumberFormat="1" applyBorder="1"/>
    <xf numFmtId="0" fontId="37" fillId="3" borderId="1" xfId="0" applyFont="1" applyFill="1" applyBorder="1" applyAlignment="1">
      <alignment horizontal="left" vertical="center"/>
    </xf>
    <xf numFmtId="0" fontId="37" fillId="3" borderId="1" xfId="0" quotePrefix="1" applyFont="1" applyFill="1" applyBorder="1" applyAlignment="1">
      <alignment horizontal="left" vertical="center"/>
    </xf>
    <xf numFmtId="1" fontId="37" fillId="3" borderId="1" xfId="0" quotePrefix="1" applyNumberFormat="1" applyFont="1" applyFill="1" applyBorder="1" applyAlignment="1">
      <alignment horizontal="left" vertical="center"/>
    </xf>
    <xf numFmtId="174" fontId="37" fillId="3" borderId="1" xfId="0" quotePrefix="1" applyNumberFormat="1" applyFont="1" applyFill="1" applyBorder="1" applyAlignment="1">
      <alignment horizontal="left" vertical="center"/>
    </xf>
    <xf numFmtId="1" fontId="37" fillId="3" borderId="1" xfId="0" quotePrefix="1" applyNumberFormat="1" applyFont="1" applyFill="1" applyBorder="1" applyAlignment="1">
      <alignment horizontal="left" vertical="center" wrapText="1"/>
    </xf>
    <xf numFmtId="0" fontId="38" fillId="0" borderId="1" xfId="0" applyFont="1" applyBorder="1"/>
    <xf numFmtId="0" fontId="18" fillId="0" borderId="1" xfId="0" applyFont="1" applyBorder="1"/>
    <xf numFmtId="165" fontId="0" fillId="0" borderId="1" xfId="0" applyNumberFormat="1" applyBorder="1"/>
    <xf numFmtId="0" fontId="0" fillId="0" borderId="1" xfId="0" applyBorder="1" applyAlignment="1">
      <alignment horizontal="center"/>
    </xf>
    <xf numFmtId="15" fontId="21" fillId="0" borderId="0" xfId="0" applyNumberFormat="1" applyFont="1"/>
    <xf numFmtId="0" fontId="2" fillId="0" borderId="0" xfId="0" applyFont="1"/>
    <xf numFmtId="0" fontId="35" fillId="35" borderId="1" xfId="0" applyFont="1" applyFill="1" applyBorder="1" applyAlignment="1">
      <alignment vertical="center" wrapText="1"/>
    </xf>
    <xf numFmtId="0" fontId="0" fillId="0" borderId="0" xfId="0" applyAlignment="1">
      <alignment vertical="center"/>
    </xf>
    <xf numFmtId="0" fontId="21" fillId="0" borderId="0" xfId="0" applyFont="1" applyAlignment="1">
      <alignment vertical="center"/>
    </xf>
    <xf numFmtId="0" fontId="25" fillId="35" borderId="1" xfId="0" applyFont="1" applyFill="1" applyBorder="1" applyAlignment="1">
      <alignment vertical="center"/>
    </xf>
    <xf numFmtId="165" fontId="25" fillId="35" borderId="1" xfId="1" applyNumberFormat="1" applyFont="1" applyFill="1" applyBorder="1" applyAlignment="1">
      <alignment vertical="center"/>
    </xf>
    <xf numFmtId="0" fontId="32" fillId="35" borderId="1" xfId="0" applyFont="1" applyFill="1" applyBorder="1" applyAlignment="1">
      <alignment horizontal="left" vertical="top" wrapText="1"/>
    </xf>
    <xf numFmtId="0" fontId="0" fillId="0" borderId="1" xfId="0" applyBorder="1" applyAlignment="1">
      <alignment horizontal="left" vertical="top"/>
    </xf>
    <xf numFmtId="15" fontId="34" fillId="2" borderId="1" xfId="58" applyNumberFormat="1" applyFont="1" applyFill="1" applyBorder="1" applyAlignment="1">
      <alignment horizontal="left" vertical="top" wrapText="1"/>
    </xf>
    <xf numFmtId="165" fontId="0" fillId="0" borderId="1" xfId="3" applyNumberFormat="1" applyFont="1" applyBorder="1"/>
    <xf numFmtId="4" fontId="34" fillId="2" borderId="1" xfId="0" applyNumberFormat="1" applyFont="1" applyFill="1" applyBorder="1" applyAlignment="1">
      <alignment vertical="top" wrapText="1"/>
    </xf>
    <xf numFmtId="165" fontId="0" fillId="0" borderId="1" xfId="3" applyNumberFormat="1" applyFont="1" applyFill="1" applyBorder="1"/>
    <xf numFmtId="0" fontId="32" fillId="35" borderId="1" xfId="0" applyFont="1" applyFill="1" applyBorder="1" applyAlignment="1">
      <alignment horizontal="left" vertical="top"/>
    </xf>
    <xf numFmtId="165" fontId="32" fillId="35" borderId="1" xfId="3" applyNumberFormat="1" applyFont="1" applyFill="1" applyBorder="1" applyAlignment="1">
      <alignment horizontal="center" vertical="center"/>
    </xf>
    <xf numFmtId="0" fontId="32" fillId="35" borderId="1" xfId="0" applyFont="1" applyFill="1" applyBorder="1" applyAlignment="1">
      <alignment horizontal="center" vertical="center"/>
    </xf>
    <xf numFmtId="15" fontId="32" fillId="35" borderId="1" xfId="0" applyNumberFormat="1" applyFont="1" applyFill="1" applyBorder="1" applyAlignment="1">
      <alignment horizontal="center" vertical="center"/>
    </xf>
    <xf numFmtId="169" fontId="32" fillId="35" borderId="1" xfId="0" applyNumberFormat="1" applyFont="1" applyFill="1" applyBorder="1" applyAlignment="1">
      <alignment horizontal="center" vertical="center"/>
    </xf>
    <xf numFmtId="0" fontId="0" fillId="0" borderId="0" xfId="0" applyAlignment="1">
      <alignment wrapText="1"/>
    </xf>
    <xf numFmtId="0" fontId="0" fillId="0" borderId="1" xfId="0" applyBorder="1" applyAlignment="1">
      <alignment horizontal="left" vertical="top" wrapText="1"/>
    </xf>
    <xf numFmtId="0" fontId="0" fillId="0" borderId="1" xfId="0" applyBorder="1" applyAlignment="1">
      <alignment wrapText="1"/>
    </xf>
    <xf numFmtId="0" fontId="39" fillId="35" borderId="1" xfId="0" applyFont="1" applyFill="1" applyBorder="1" applyAlignment="1">
      <alignment horizontal="left" vertical="top" wrapText="1"/>
    </xf>
    <xf numFmtId="165" fontId="39" fillId="35" borderId="1" xfId="3" applyNumberFormat="1" applyFont="1" applyFill="1" applyBorder="1" applyAlignment="1">
      <alignment horizontal="center" vertical="center" wrapText="1"/>
    </xf>
    <xf numFmtId="167" fontId="39" fillId="35" borderId="1" xfId="3" applyNumberFormat="1" applyFont="1" applyFill="1" applyBorder="1" applyAlignment="1">
      <alignment horizontal="center" vertical="center" wrapText="1"/>
    </xf>
    <xf numFmtId="169" fontId="39" fillId="35" borderId="1" xfId="0" applyNumberFormat="1" applyFont="1" applyFill="1" applyBorder="1" applyAlignment="1">
      <alignment horizontal="center" vertical="center" wrapText="1"/>
    </xf>
    <xf numFmtId="0" fontId="40" fillId="0" borderId="1" xfId="0" applyFont="1" applyBorder="1" applyAlignment="1">
      <alignment horizontal="left" vertical="top"/>
    </xf>
    <xf numFmtId="15" fontId="41" fillId="2" borderId="1" xfId="58" applyNumberFormat="1" applyFont="1" applyFill="1" applyBorder="1" applyAlignment="1">
      <alignment horizontal="left" vertical="top" wrapText="1"/>
    </xf>
    <xf numFmtId="165" fontId="40" fillId="0" borderId="1" xfId="3" applyNumberFormat="1" applyFont="1" applyBorder="1"/>
    <xf numFmtId="167" fontId="40" fillId="0" borderId="1" xfId="3" applyNumberFormat="1" applyFont="1" applyBorder="1"/>
    <xf numFmtId="15" fontId="41" fillId="2" borderId="1" xfId="0" applyNumberFormat="1" applyFont="1" applyFill="1" applyBorder="1" applyAlignment="1">
      <alignment vertical="top" wrapText="1"/>
    </xf>
    <xf numFmtId="4" fontId="41" fillId="2" borderId="1" xfId="0" applyNumberFormat="1" applyFont="1" applyFill="1" applyBorder="1" applyAlignment="1">
      <alignment vertical="top" wrapText="1"/>
    </xf>
    <xf numFmtId="0" fontId="40" fillId="0" borderId="1" xfId="0" applyFont="1" applyBorder="1"/>
    <xf numFmtId="15" fontId="40" fillId="0" borderId="1" xfId="0" applyNumberFormat="1" applyFont="1" applyBorder="1" applyAlignment="1">
      <alignment wrapText="1"/>
    </xf>
    <xf numFmtId="15" fontId="40" fillId="0" borderId="1" xfId="0" applyNumberFormat="1" applyFont="1" applyBorder="1"/>
    <xf numFmtId="0" fontId="40" fillId="0" borderId="1" xfId="0" applyFont="1" applyBorder="1" applyAlignment="1">
      <alignment horizontal="left" vertical="center"/>
    </xf>
    <xf numFmtId="169" fontId="40" fillId="0" borderId="1" xfId="0" applyNumberFormat="1" applyFont="1" applyBorder="1"/>
    <xf numFmtId="165" fontId="40" fillId="0" borderId="1" xfId="3" applyNumberFormat="1" applyFont="1" applyFill="1" applyBorder="1"/>
    <xf numFmtId="167" fontId="40" fillId="0" borderId="1" xfId="3" applyNumberFormat="1" applyFont="1" applyFill="1" applyBorder="1"/>
    <xf numFmtId="15" fontId="42" fillId="0" borderId="1" xfId="0" applyNumberFormat="1" applyFont="1" applyBorder="1" applyAlignment="1">
      <alignment wrapText="1"/>
    </xf>
    <xf numFmtId="0" fontId="40" fillId="0" borderId="1" xfId="0" applyFont="1" applyBorder="1" applyAlignment="1">
      <alignment wrapText="1"/>
    </xf>
    <xf numFmtId="0" fontId="0" fillId="0" borderId="1" xfId="0" applyBorder="1" applyAlignment="1">
      <alignment vertical="center"/>
    </xf>
    <xf numFmtId="0" fontId="37" fillId="3" borderId="1" xfId="0" applyFont="1" applyFill="1" applyBorder="1"/>
    <xf numFmtId="0" fontId="37" fillId="3" borderId="1" xfId="0" applyFont="1" applyFill="1" applyBorder="1" applyAlignment="1">
      <alignment horizontal="center" vertical="center"/>
    </xf>
    <xf numFmtId="43" fontId="0" fillId="0" borderId="1" xfId="3" applyFont="1" applyBorder="1"/>
    <xf numFmtId="167" fontId="0" fillId="0" borderId="1" xfId="0" applyNumberFormat="1" applyBorder="1"/>
    <xf numFmtId="43" fontId="0" fillId="0" borderId="1" xfId="0" applyNumberFormat="1" applyBorder="1"/>
    <xf numFmtId="0" fontId="2" fillId="0" borderId="1" xfId="0" applyFont="1" applyBorder="1"/>
    <xf numFmtId="167" fontId="2" fillId="0" borderId="1" xfId="0" applyNumberFormat="1" applyFont="1" applyBorder="1"/>
    <xf numFmtId="43" fontId="2" fillId="0" borderId="1" xfId="0" applyNumberFormat="1" applyFont="1" applyBorder="1"/>
    <xf numFmtId="0" fontId="43" fillId="0" borderId="0" xfId="0" applyFont="1"/>
    <xf numFmtId="0" fontId="44" fillId="0" borderId="0" xfId="0" applyFont="1"/>
    <xf numFmtId="0" fontId="45" fillId="38" borderId="1" xfId="0" applyFont="1" applyFill="1" applyBorder="1" applyAlignment="1">
      <alignment horizontal="left" vertical="center" wrapText="1" indent="2"/>
    </xf>
    <xf numFmtId="0" fontId="45" fillId="38" borderId="1" xfId="0" applyFont="1" applyFill="1" applyBorder="1" applyAlignment="1">
      <alignment horizontal="right" vertical="center" wrapText="1"/>
    </xf>
    <xf numFmtId="0" fontId="44" fillId="0" borderId="0" xfId="0" applyFont="1" applyAlignment="1">
      <alignment vertical="center"/>
    </xf>
    <xf numFmtId="0" fontId="44" fillId="39" borderId="1" xfId="0" applyFont="1" applyFill="1" applyBorder="1" applyAlignment="1">
      <alignment horizontal="left" vertical="center" indent="2"/>
    </xf>
    <xf numFmtId="165" fontId="44" fillId="39" borderId="1" xfId="0" applyNumberFormat="1" applyFont="1" applyFill="1" applyBorder="1" applyAlignment="1">
      <alignment vertical="center"/>
    </xf>
    <xf numFmtId="165" fontId="44" fillId="39" borderId="1" xfId="1" applyNumberFormat="1" applyFont="1" applyFill="1" applyBorder="1" applyAlignment="1">
      <alignment vertical="center"/>
    </xf>
    <xf numFmtId="164" fontId="44" fillId="39" borderId="1" xfId="1" applyFont="1" applyFill="1" applyBorder="1" applyAlignment="1">
      <alignment vertical="center"/>
    </xf>
    <xf numFmtId="165" fontId="44" fillId="0" borderId="0" xfId="0" applyNumberFormat="1" applyFont="1" applyAlignment="1">
      <alignment vertical="center"/>
    </xf>
    <xf numFmtId="0" fontId="44" fillId="0" borderId="1" xfId="0" applyFont="1" applyBorder="1" applyAlignment="1">
      <alignment horizontal="left" vertical="center" indent="2"/>
    </xf>
    <xf numFmtId="165" fontId="44" fillId="0" borderId="1" xfId="1" applyNumberFormat="1" applyFont="1" applyBorder="1" applyAlignment="1">
      <alignment vertical="center"/>
    </xf>
    <xf numFmtId="0" fontId="44" fillId="0" borderId="1" xfId="0" applyFont="1" applyBorder="1" applyAlignment="1">
      <alignment vertical="center"/>
    </xf>
    <xf numFmtId="165" fontId="44" fillId="0" borderId="1" xfId="0" applyNumberFormat="1" applyFont="1" applyBorder="1" applyAlignment="1">
      <alignment vertical="center"/>
    </xf>
    <xf numFmtId="165" fontId="44" fillId="0" borderId="0" xfId="0" applyNumberFormat="1" applyFont="1"/>
    <xf numFmtId="0" fontId="43" fillId="37" borderId="1" xfId="0" applyFont="1" applyFill="1" applyBorder="1" applyAlignment="1">
      <alignment horizontal="center"/>
    </xf>
    <xf numFmtId="175" fontId="43" fillId="37" borderId="1" xfId="1" applyNumberFormat="1" applyFont="1" applyFill="1" applyBorder="1" applyAlignment="1">
      <alignment horizontal="center"/>
    </xf>
    <xf numFmtId="0" fontId="44" fillId="0" borderId="1" xfId="0" applyFont="1" applyBorder="1"/>
    <xf numFmtId="165" fontId="44" fillId="0" borderId="1" xfId="1" applyNumberFormat="1" applyFont="1" applyBorder="1"/>
    <xf numFmtId="165" fontId="44" fillId="0" borderId="0" xfId="1" applyNumberFormat="1" applyFont="1"/>
    <xf numFmtId="0" fontId="46" fillId="40" borderId="22" xfId="0" applyFont="1" applyFill="1" applyBorder="1" applyAlignment="1">
      <alignment horizontal="center" vertical="center"/>
    </xf>
    <xf numFmtId="0" fontId="46" fillId="40" borderId="23" xfId="0" applyFont="1" applyFill="1" applyBorder="1" applyAlignment="1">
      <alignment horizontal="center" vertical="center"/>
    </xf>
    <xf numFmtId="0" fontId="47" fillId="0" borderId="15" xfId="0" applyFont="1" applyBorder="1" applyAlignment="1">
      <alignment vertical="center"/>
    </xf>
    <xf numFmtId="0" fontId="47" fillId="0" borderId="24" xfId="0" applyFont="1" applyBorder="1" applyAlignment="1">
      <alignment vertical="center"/>
    </xf>
    <xf numFmtId="3" fontId="47" fillId="0" borderId="24" xfId="0" applyNumberFormat="1" applyFont="1" applyBorder="1" applyAlignment="1">
      <alignment vertical="center"/>
    </xf>
    <xf numFmtId="165" fontId="21" fillId="0" borderId="1" xfId="1" applyNumberFormat="1" applyFont="1" applyBorder="1" applyAlignment="1"/>
    <xf numFmtId="43" fontId="21" fillId="0" borderId="1" xfId="0" applyNumberFormat="1" applyFont="1" applyBorder="1"/>
    <xf numFmtId="0" fontId="21" fillId="0" borderId="25" xfId="0" applyFont="1" applyBorder="1"/>
    <xf numFmtId="165" fontId="21" fillId="0" borderId="25" xfId="1" applyNumberFormat="1" applyFont="1" applyBorder="1"/>
    <xf numFmtId="167" fontId="0" fillId="0" borderId="1" xfId="3" applyNumberFormat="1" applyFont="1" applyBorder="1"/>
    <xf numFmtId="4" fontId="0" fillId="0" borderId="1" xfId="0" applyNumberFormat="1" applyBorder="1"/>
    <xf numFmtId="176" fontId="0" fillId="0" borderId="1" xfId="0" applyNumberFormat="1" applyBorder="1"/>
    <xf numFmtId="173" fontId="0" fillId="0" borderId="1" xfId="0" applyNumberFormat="1" applyBorder="1"/>
    <xf numFmtId="43" fontId="20" fillId="35" borderId="1" xfId="3" applyFont="1" applyFill="1" applyBorder="1"/>
    <xf numFmtId="2" fontId="20" fillId="35" borderId="1" xfId="3" applyNumberFormat="1" applyFont="1" applyFill="1" applyBorder="1"/>
    <xf numFmtId="165" fontId="20" fillId="35" borderId="1" xfId="3" applyNumberFormat="1" applyFont="1" applyFill="1" applyBorder="1"/>
    <xf numFmtId="0" fontId="48" fillId="35" borderId="1" xfId="0" applyFont="1" applyFill="1" applyBorder="1"/>
    <xf numFmtId="167" fontId="48" fillId="35" borderId="1" xfId="3" applyNumberFormat="1" applyFont="1" applyFill="1" applyBorder="1"/>
    <xf numFmtId="165" fontId="22" fillId="0" borderId="26" xfId="0" applyNumberFormat="1" applyFont="1" applyBorder="1" applyAlignment="1">
      <alignment vertical="top"/>
    </xf>
    <xf numFmtId="165" fontId="22" fillId="0" borderId="26" xfId="1" applyNumberFormat="1" applyFont="1" applyBorder="1" applyAlignment="1">
      <alignment vertical="top"/>
    </xf>
    <xf numFmtId="0" fontId="25" fillId="35" borderId="3" xfId="0" applyFont="1" applyFill="1" applyBorder="1" applyAlignment="1">
      <alignment horizontal="center" vertical="top"/>
    </xf>
    <xf numFmtId="0" fontId="25" fillId="35" borderId="4" xfId="0" applyFont="1" applyFill="1" applyBorder="1" applyAlignment="1">
      <alignment horizontal="center" vertical="top"/>
    </xf>
    <xf numFmtId="3" fontId="21" fillId="0" borderId="0" xfId="0" applyNumberFormat="1" applyFont="1"/>
    <xf numFmtId="164" fontId="0" fillId="0" borderId="1" xfId="1" applyFont="1" applyBorder="1"/>
    <xf numFmtId="177" fontId="0" fillId="0" borderId="1" xfId="1" applyNumberFormat="1" applyFont="1" applyBorder="1"/>
    <xf numFmtId="165" fontId="1" fillId="0" borderId="1" xfId="1" applyNumberFormat="1" applyFont="1" applyBorder="1"/>
    <xf numFmtId="0" fontId="17" fillId="35" borderId="1" xfId="0" applyFont="1" applyFill="1" applyBorder="1" applyAlignment="1">
      <alignment wrapText="1"/>
    </xf>
    <xf numFmtId="14" fontId="30" fillId="0" borderId="1" xfId="0" applyNumberFormat="1" applyFont="1" applyBorder="1" applyAlignment="1">
      <alignment vertical="top" wrapText="1"/>
    </xf>
    <xf numFmtId="4" fontId="30" fillId="0" borderId="1" xfId="0" applyNumberFormat="1" applyFont="1" applyBorder="1" applyAlignment="1">
      <alignment horizontal="right" vertical="top" wrapText="1"/>
    </xf>
    <xf numFmtId="14" fontId="0" fillId="0" borderId="1" xfId="0" applyNumberFormat="1" applyBorder="1" applyAlignment="1">
      <alignment vertical="center"/>
    </xf>
    <xf numFmtId="165" fontId="0" fillId="0" borderId="1" xfId="1" applyNumberFormat="1" applyFont="1" applyBorder="1" applyAlignment="1">
      <alignment horizontal="left" vertical="center"/>
    </xf>
    <xf numFmtId="49" fontId="30" fillId="0" borderId="1" xfId="0" applyNumberFormat="1" applyFont="1" applyBorder="1" applyAlignment="1">
      <alignment horizontal="left" vertical="top" wrapText="1"/>
    </xf>
    <xf numFmtId="166" fontId="32" fillId="35" borderId="1" xfId="0" applyNumberFormat="1" applyFont="1" applyFill="1" applyBorder="1" applyAlignment="1">
      <alignment vertical="center"/>
    </xf>
    <xf numFmtId="169" fontId="0" fillId="0" borderId="2" xfId="0" applyNumberFormat="1" applyBorder="1"/>
    <xf numFmtId="0" fontId="0" fillId="0" borderId="2" xfId="0" applyBorder="1"/>
    <xf numFmtId="165" fontId="0" fillId="0" borderId="2" xfId="1" applyNumberFormat="1" applyFont="1" applyFill="1" applyBorder="1"/>
    <xf numFmtId="0" fontId="0" fillId="0" borderId="2" xfId="0" applyBorder="1" applyAlignment="1">
      <alignment horizontal="left" vertical="center"/>
    </xf>
    <xf numFmtId="1" fontId="0" fillId="0" borderId="2" xfId="0" applyNumberFormat="1" applyBorder="1"/>
    <xf numFmtId="165" fontId="0" fillId="0" borderId="2" xfId="1" applyNumberFormat="1" applyFont="1" applyBorder="1"/>
    <xf numFmtId="0" fontId="0" fillId="0" borderId="1" xfId="0" applyBorder="1" applyAlignment="1">
      <alignment horizontal="left"/>
    </xf>
    <xf numFmtId="14" fontId="21" fillId="0" borderId="1" xfId="0" applyNumberFormat="1" applyFont="1" applyBorder="1"/>
    <xf numFmtId="165" fontId="0" fillId="0" borderId="1" xfId="1" applyNumberFormat="1" applyFont="1" applyBorder="1" applyAlignment="1"/>
    <xf numFmtId="0" fontId="17" fillId="35" borderId="1" xfId="0" applyFont="1" applyFill="1" applyBorder="1" applyAlignment="1">
      <alignment vertical="center"/>
    </xf>
    <xf numFmtId="0" fontId="3" fillId="0" borderId="1" xfId="0" applyFont="1" applyBorder="1" applyAlignment="1">
      <alignment vertical="center"/>
    </xf>
    <xf numFmtId="0" fontId="3" fillId="0" borderId="0" xfId="0" applyFont="1" applyAlignment="1">
      <alignment vertical="center"/>
    </xf>
    <xf numFmtId="14" fontId="30" fillId="0" borderId="1" xfId="0" applyNumberFormat="1" applyFont="1" applyBorder="1" applyAlignment="1">
      <alignment horizontal="right" vertical="center" wrapText="1"/>
    </xf>
    <xf numFmtId="0" fontId="26" fillId="0" borderId="1" xfId="0" applyFont="1" applyBorder="1" applyAlignment="1">
      <alignment vertical="center"/>
    </xf>
    <xf numFmtId="14" fontId="26" fillId="0" borderId="1" xfId="0" applyNumberFormat="1" applyFont="1" applyBorder="1" applyAlignment="1">
      <alignment vertical="center"/>
    </xf>
    <xf numFmtId="0" fontId="26" fillId="0" borderId="1" xfId="0" applyFont="1" applyBorder="1" applyAlignment="1">
      <alignment horizontal="left" vertical="center"/>
    </xf>
    <xf numFmtId="15" fontId="26" fillId="0" borderId="1" xfId="0" applyNumberFormat="1" applyFont="1" applyBorder="1" applyAlignment="1">
      <alignment vertical="center" wrapText="1"/>
    </xf>
    <xf numFmtId="165" fontId="26" fillId="0" borderId="1" xfId="1" applyNumberFormat="1" applyFont="1" applyFill="1" applyBorder="1" applyAlignment="1">
      <alignment vertical="center"/>
    </xf>
    <xf numFmtId="165" fontId="3" fillId="0" borderId="1" xfId="1" applyNumberFormat="1" applyFont="1" applyBorder="1" applyAlignment="1">
      <alignment vertical="center"/>
    </xf>
    <xf numFmtId="15" fontId="3" fillId="0" borderId="1" xfId="0" applyNumberFormat="1" applyFont="1" applyBorder="1" applyAlignment="1">
      <alignment vertical="center"/>
    </xf>
    <xf numFmtId="0" fontId="3" fillId="0" borderId="1" xfId="0" applyFont="1" applyBorder="1" applyAlignment="1">
      <alignment vertical="center" wrapText="1"/>
    </xf>
    <xf numFmtId="0" fontId="3" fillId="0" borderId="1" xfId="0" applyFont="1" applyBorder="1" applyAlignment="1">
      <alignment horizontal="left" vertical="center" wrapText="1"/>
    </xf>
    <xf numFmtId="3" fontId="3" fillId="0" borderId="1" xfId="0" applyNumberFormat="1" applyFont="1" applyBorder="1" applyAlignment="1">
      <alignment vertical="center"/>
    </xf>
    <xf numFmtId="0" fontId="26" fillId="0" borderId="1" xfId="0" applyFont="1" applyBorder="1" applyAlignment="1">
      <alignment vertical="center" wrapText="1"/>
    </xf>
    <xf numFmtId="0" fontId="3" fillId="0" borderId="1" xfId="0" quotePrefix="1" applyFont="1" applyBorder="1" applyAlignment="1">
      <alignment vertical="center"/>
    </xf>
    <xf numFmtId="0" fontId="26" fillId="0" borderId="1" xfId="0" applyFont="1" applyBorder="1" applyAlignment="1">
      <alignment horizontal="right" vertical="center"/>
    </xf>
    <xf numFmtId="165" fontId="3" fillId="0" borderId="0" xfId="0" applyNumberFormat="1" applyFont="1"/>
    <xf numFmtId="0" fontId="32" fillId="35" borderId="25" xfId="0" applyFont="1" applyFill="1" applyBorder="1" applyAlignment="1">
      <alignment horizontal="center" vertical="center" wrapText="1"/>
    </xf>
    <xf numFmtId="0" fontId="3" fillId="0" borderId="1" xfId="0" applyFont="1" applyBorder="1" applyAlignment="1">
      <alignment horizontal="left" vertical="center"/>
    </xf>
    <xf numFmtId="15" fontId="21" fillId="0" borderId="0" xfId="1" applyNumberFormat="1" applyFont="1"/>
    <xf numFmtId="15" fontId="34" fillId="41" borderId="1" xfId="0" applyNumberFormat="1" applyFont="1" applyFill="1" applyBorder="1" applyAlignment="1">
      <alignment horizontal="left" vertical="top" wrapText="1" indent="1"/>
    </xf>
    <xf numFmtId="15" fontId="34" fillId="2" borderId="1" xfId="0" applyNumberFormat="1" applyFont="1" applyFill="1" applyBorder="1" applyAlignment="1">
      <alignment horizontal="left" vertical="top" wrapText="1" indent="1"/>
    </xf>
    <xf numFmtId="0" fontId="17" fillId="42" borderId="1" xfId="0" applyFont="1" applyFill="1" applyBorder="1"/>
    <xf numFmtId="0" fontId="17" fillId="42" borderId="1" xfId="0" applyFont="1" applyFill="1" applyBorder="1" applyAlignment="1">
      <alignment horizontal="left"/>
    </xf>
    <xf numFmtId="0" fontId="17" fillId="42" borderId="27" xfId="0" applyFont="1" applyFill="1" applyBorder="1"/>
    <xf numFmtId="0" fontId="17" fillId="42" borderId="0" xfId="0" applyFont="1" applyFill="1"/>
    <xf numFmtId="167" fontId="0" fillId="0" borderId="1" xfId="3" applyNumberFormat="1" applyFont="1" applyFill="1" applyBorder="1"/>
    <xf numFmtId="0" fontId="0" fillId="0" borderId="1" xfId="0" applyBorder="1" applyAlignment="1">
      <alignment horizontal="left" wrapText="1"/>
    </xf>
    <xf numFmtId="0" fontId="0" fillId="0" borderId="0" xfId="0" applyAlignment="1">
      <alignment horizontal="left" wrapText="1"/>
    </xf>
    <xf numFmtId="167" fontId="0" fillId="0" borderId="2" xfId="3" applyNumberFormat="1" applyFont="1" applyBorder="1" applyAlignment="1"/>
    <xf numFmtId="167" fontId="0" fillId="0" borderId="25" xfId="3" applyNumberFormat="1" applyFont="1" applyBorder="1" applyAlignment="1"/>
    <xf numFmtId="0" fontId="17" fillId="42" borderId="1" xfId="0" applyFont="1" applyFill="1" applyBorder="1" applyAlignment="1">
      <alignment wrapText="1"/>
    </xf>
    <xf numFmtId="167" fontId="2" fillId="0" borderId="26" xfId="0" applyNumberFormat="1" applyFont="1" applyBorder="1"/>
    <xf numFmtId="0" fontId="17" fillId="35" borderId="1" xfId="0" applyFont="1" applyFill="1" applyBorder="1" applyAlignment="1">
      <alignment horizontal="center" wrapText="1"/>
    </xf>
    <xf numFmtId="0" fontId="17" fillId="35" borderId="1" xfId="0" applyFont="1" applyFill="1" applyBorder="1" applyAlignment="1">
      <alignment horizontal="left" wrapText="1"/>
    </xf>
    <xf numFmtId="165" fontId="17" fillId="35" borderId="1" xfId="1" applyNumberFormat="1" applyFont="1" applyFill="1" applyBorder="1" applyAlignment="1">
      <alignment horizontal="center" wrapText="1"/>
    </xf>
    <xf numFmtId="2" fontId="17" fillId="35" borderId="1" xfId="0" applyNumberFormat="1" applyFont="1" applyFill="1" applyBorder="1" applyAlignment="1">
      <alignment horizontal="center" wrapText="1"/>
    </xf>
    <xf numFmtId="0" fontId="35" fillId="35" borderId="1" xfId="0" applyFont="1" applyFill="1" applyBorder="1" applyAlignment="1">
      <alignment wrapText="1"/>
    </xf>
    <xf numFmtId="169" fontId="17" fillId="35" borderId="1" xfId="0" applyNumberFormat="1" applyFont="1" applyFill="1" applyBorder="1" applyAlignment="1">
      <alignment horizontal="center" wrapText="1"/>
    </xf>
    <xf numFmtId="15" fontId="34" fillId="2" borderId="1" xfId="58" applyNumberFormat="1" applyFont="1" applyFill="1" applyBorder="1" applyAlignment="1">
      <alignment wrapText="1"/>
    </xf>
    <xf numFmtId="164" fontId="0" fillId="0" borderId="1" xfId="1" applyFont="1" applyBorder="1" applyAlignment="1"/>
    <xf numFmtId="15" fontId="34" fillId="2" borderId="1" xfId="0" applyNumberFormat="1" applyFont="1" applyFill="1" applyBorder="1" applyAlignment="1">
      <alignment wrapText="1"/>
    </xf>
    <xf numFmtId="15" fontId="34" fillId="0" borderId="1" xfId="58" applyNumberFormat="1" applyFont="1" applyBorder="1" applyAlignment="1">
      <alignment wrapText="1"/>
    </xf>
    <xf numFmtId="165" fontId="0" fillId="0" borderId="1" xfId="1" applyNumberFormat="1" applyFont="1" applyFill="1" applyBorder="1" applyAlignment="1"/>
    <xf numFmtId="15" fontId="34" fillId="0" borderId="1" xfId="0" applyNumberFormat="1" applyFont="1" applyBorder="1" applyAlignment="1">
      <alignment wrapText="1"/>
    </xf>
    <xf numFmtId="15" fontId="21" fillId="3" borderId="0" xfId="0" applyNumberFormat="1" applyFont="1" applyFill="1"/>
    <xf numFmtId="169" fontId="0" fillId="0" borderId="1" xfId="0" applyNumberFormat="1" applyBorder="1" applyAlignment="1">
      <alignment vertical="center"/>
    </xf>
    <xf numFmtId="14" fontId="3" fillId="0" borderId="1" xfId="0" applyNumberFormat="1" applyFont="1" applyBorder="1" applyAlignment="1">
      <alignment vertical="center"/>
    </xf>
    <xf numFmtId="165" fontId="3" fillId="0" borderId="1" xfId="1" applyNumberFormat="1" applyFont="1" applyFill="1" applyBorder="1" applyAlignment="1">
      <alignment vertical="center"/>
    </xf>
    <xf numFmtId="3" fontId="30" fillId="0" borderId="1" xfId="0" applyNumberFormat="1" applyFont="1" applyBorder="1" applyAlignment="1">
      <alignment horizontal="right" vertical="center" wrapText="1"/>
    </xf>
    <xf numFmtId="165" fontId="21" fillId="0" borderId="2" xfId="0" applyNumberFormat="1" applyFont="1" applyBorder="1" applyAlignment="1">
      <alignment vertical="top"/>
    </xf>
    <xf numFmtId="0" fontId="0" fillId="0" borderId="0" xfId="0" pivotButton="1"/>
    <xf numFmtId="0" fontId="0" fillId="0" borderId="0" xfId="0" applyAlignment="1">
      <alignment horizontal="left"/>
    </xf>
    <xf numFmtId="0" fontId="48" fillId="42" borderId="1" xfId="0" applyFont="1" applyFill="1" applyBorder="1"/>
    <xf numFmtId="165" fontId="48" fillId="42" borderId="1" xfId="1" applyNumberFormat="1" applyFont="1" applyFill="1" applyBorder="1"/>
    <xf numFmtId="0" fontId="2" fillId="0" borderId="0" xfId="0" applyFont="1" applyAlignment="1">
      <alignment wrapText="1"/>
    </xf>
    <xf numFmtId="0" fontId="48" fillId="42" borderId="1" xfId="0" applyFont="1" applyFill="1" applyBorder="1" applyAlignment="1">
      <alignment wrapText="1"/>
    </xf>
    <xf numFmtId="0" fontId="48" fillId="42" borderId="1" xfId="0" applyFont="1" applyFill="1" applyBorder="1" applyAlignment="1">
      <alignment horizontal="left" wrapText="1"/>
    </xf>
    <xf numFmtId="0" fontId="20" fillId="35" borderId="1" xfId="0" applyFont="1" applyFill="1" applyBorder="1" applyAlignment="1">
      <alignment wrapText="1"/>
    </xf>
    <xf numFmtId="165" fontId="26" fillId="0" borderId="1" xfId="1" applyNumberFormat="1" applyFont="1" applyBorder="1"/>
    <xf numFmtId="0" fontId="26" fillId="0" borderId="1" xfId="0" applyFont="1" applyBorder="1"/>
    <xf numFmtId="14" fontId="26" fillId="0" borderId="0" xfId="0" applyNumberFormat="1" applyFont="1"/>
    <xf numFmtId="165" fontId="2" fillId="0" borderId="0" xfId="0" applyNumberFormat="1" applyFont="1"/>
    <xf numFmtId="0" fontId="25" fillId="35" borderId="3" xfId="0" applyFont="1" applyFill="1" applyBorder="1" applyAlignment="1">
      <alignment horizontal="center" vertical="top"/>
    </xf>
    <xf numFmtId="0" fontId="25" fillId="35" borderId="4" xfId="0" applyFont="1" applyFill="1" applyBorder="1" applyAlignment="1">
      <alignment horizontal="center" vertical="top"/>
    </xf>
    <xf numFmtId="170" fontId="22" fillId="0" borderId="1" xfId="52" applyFont="1" applyBorder="1" applyAlignment="1">
      <alignment horizontal="left" vertical="top" wrapText="1"/>
    </xf>
    <xf numFmtId="170" fontId="22" fillId="0" borderId="1" xfId="52" applyFont="1" applyBorder="1" applyAlignment="1">
      <alignment horizontal="left" vertical="top"/>
    </xf>
    <xf numFmtId="170" fontId="22" fillId="0" borderId="3" xfId="52" applyFont="1" applyBorder="1" applyAlignment="1">
      <alignment horizontal="left" vertical="top"/>
    </xf>
    <xf numFmtId="170" fontId="22" fillId="0" borderId="30" xfId="52" applyFont="1" applyBorder="1" applyAlignment="1">
      <alignment horizontal="left" vertical="top"/>
    </xf>
    <xf numFmtId="170" fontId="22" fillId="0" borderId="4" xfId="52" applyFont="1" applyBorder="1" applyAlignment="1">
      <alignment horizontal="left" vertical="top"/>
    </xf>
    <xf numFmtId="0" fontId="25" fillId="35" borderId="1" xfId="0" applyFont="1" applyFill="1" applyBorder="1" applyAlignment="1">
      <alignment horizontal="center"/>
    </xf>
    <xf numFmtId="0" fontId="0" fillId="0" borderId="2" xfId="0" applyBorder="1" applyAlignment="1">
      <alignment horizontal="left"/>
    </xf>
    <xf numFmtId="0" fontId="0" fillId="0" borderId="25" xfId="0" applyBorder="1" applyAlignment="1">
      <alignment horizontal="left"/>
    </xf>
    <xf numFmtId="0" fontId="0" fillId="0" borderId="1" xfId="0" applyBorder="1" applyAlignment="1">
      <alignment horizontal="left" wrapText="1"/>
    </xf>
    <xf numFmtId="167" fontId="0" fillId="0" borderId="2" xfId="0" applyNumberFormat="1" applyBorder="1" applyAlignment="1">
      <alignment horizontal="center"/>
    </xf>
    <xf numFmtId="167" fontId="0" fillId="0" borderId="25" xfId="0" applyNumberFormat="1" applyBorder="1" applyAlignment="1">
      <alignment horizontal="center"/>
    </xf>
    <xf numFmtId="0" fontId="27" fillId="36" borderId="1" xfId="0" applyFont="1" applyFill="1" applyBorder="1" applyAlignment="1">
      <alignment horizontal="center"/>
    </xf>
    <xf numFmtId="0" fontId="4" fillId="36" borderId="1" xfId="0" applyFont="1" applyFill="1" applyBorder="1" applyAlignment="1">
      <alignment horizontal="center"/>
    </xf>
    <xf numFmtId="0" fontId="49" fillId="36" borderId="28" xfId="0" applyFont="1" applyFill="1" applyBorder="1" applyAlignment="1">
      <alignment horizontal="center"/>
    </xf>
    <xf numFmtId="0" fontId="49" fillId="36" borderId="29" xfId="0" applyFont="1" applyFill="1" applyBorder="1" applyAlignment="1">
      <alignment horizontal="center"/>
    </xf>
    <xf numFmtId="0" fontId="49" fillId="36" borderId="23" xfId="0" applyFont="1" applyFill="1" applyBorder="1" applyAlignment="1">
      <alignment horizontal="center"/>
    </xf>
    <xf numFmtId="0" fontId="0" fillId="0" borderId="2" xfId="0" applyBorder="1" applyAlignment="1">
      <alignment vertical="center"/>
    </xf>
    <xf numFmtId="0" fontId="0" fillId="0" borderId="5" xfId="0" applyBorder="1" applyAlignment="1">
      <alignment vertical="center"/>
    </xf>
    <xf numFmtId="0" fontId="0" fillId="0" borderId="25" xfId="0" applyBorder="1" applyAlignment="1">
      <alignment vertical="center"/>
    </xf>
    <xf numFmtId="14" fontId="0" fillId="0" borderId="2" xfId="0" applyNumberFormat="1" applyBorder="1" applyAlignment="1">
      <alignment vertical="center"/>
    </xf>
    <xf numFmtId="14" fontId="0" fillId="0" borderId="5" xfId="0" applyNumberFormat="1" applyBorder="1" applyAlignment="1">
      <alignment vertical="center"/>
    </xf>
    <xf numFmtId="14" fontId="0" fillId="0" borderId="25" xfId="0" applyNumberFormat="1" applyBorder="1" applyAlignment="1">
      <alignment vertical="center"/>
    </xf>
    <xf numFmtId="165" fontId="0" fillId="0" borderId="2" xfId="1" applyNumberFormat="1" applyFont="1" applyBorder="1" applyAlignment="1">
      <alignment vertical="center"/>
    </xf>
    <xf numFmtId="165" fontId="0" fillId="0" borderId="5" xfId="1" applyNumberFormat="1" applyFont="1" applyBorder="1" applyAlignment="1">
      <alignment vertical="center"/>
    </xf>
    <xf numFmtId="165" fontId="0" fillId="0" borderId="25" xfId="1" applyNumberFormat="1" applyFont="1" applyBorder="1" applyAlignment="1">
      <alignment vertical="center"/>
    </xf>
    <xf numFmtId="0" fontId="0" fillId="0" borderId="2" xfId="0" applyBorder="1" applyAlignment="1">
      <alignment horizontal="center" vertical="center"/>
    </xf>
    <xf numFmtId="0" fontId="0" fillId="0" borderId="5" xfId="0" applyBorder="1" applyAlignment="1">
      <alignment horizontal="center" vertical="center"/>
    </xf>
    <xf numFmtId="0" fontId="0" fillId="0" borderId="25" xfId="0"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vertical="center"/>
    </xf>
    <xf numFmtId="165" fontId="0" fillId="0" borderId="1" xfId="1" applyNumberFormat="1" applyFont="1" applyBorder="1" applyAlignment="1">
      <alignment horizontal="center" vertical="center"/>
    </xf>
    <xf numFmtId="165" fontId="0" fillId="0" borderId="2" xfId="1" applyNumberFormat="1" applyFont="1" applyBorder="1" applyAlignment="1">
      <alignment horizontal="left" vertical="center"/>
    </xf>
    <xf numFmtId="165" fontId="0" fillId="0" borderId="5" xfId="1" applyNumberFormat="1" applyFont="1" applyBorder="1" applyAlignment="1">
      <alignment horizontal="left" vertical="center"/>
    </xf>
    <xf numFmtId="165" fontId="0" fillId="0" borderId="25" xfId="1" applyNumberFormat="1" applyFont="1" applyBorder="1" applyAlignment="1">
      <alignment horizontal="left" vertical="center"/>
    </xf>
    <xf numFmtId="0" fontId="0" fillId="0" borderId="1" xfId="0" applyBorder="1" applyAlignment="1">
      <alignment vertical="center"/>
    </xf>
    <xf numFmtId="0" fontId="0" fillId="0" borderId="1" xfId="0" applyBorder="1" applyAlignment="1">
      <alignment horizontal="center"/>
    </xf>
    <xf numFmtId="169" fontId="0" fillId="0" borderId="1" xfId="0" applyNumberFormat="1" applyBorder="1" applyAlignment="1">
      <alignment vertical="center"/>
    </xf>
    <xf numFmtId="169" fontId="0" fillId="0" borderId="2" xfId="0" applyNumberFormat="1" applyBorder="1"/>
    <xf numFmtId="0" fontId="0" fillId="0" borderId="5" xfId="0" applyBorder="1"/>
    <xf numFmtId="0" fontId="0" fillId="0" borderId="25" xfId="0" applyBorder="1"/>
    <xf numFmtId="165" fontId="0" fillId="0" borderId="2" xfId="1" applyNumberFormat="1" applyFont="1" applyBorder="1" applyAlignment="1">
      <alignment horizontal="center" vertical="center"/>
    </xf>
    <xf numFmtId="165" fontId="0" fillId="0" borderId="5" xfId="1" applyNumberFormat="1" applyFont="1" applyBorder="1" applyAlignment="1">
      <alignment horizontal="center" vertical="center"/>
    </xf>
    <xf numFmtId="165" fontId="0" fillId="0" borderId="25" xfId="1" applyNumberFormat="1" applyFont="1" applyBorder="1" applyAlignment="1">
      <alignment horizontal="center" vertical="center"/>
    </xf>
    <xf numFmtId="169" fontId="0" fillId="0" borderId="1" xfId="0" applyNumberFormat="1" applyBorder="1"/>
    <xf numFmtId="0" fontId="0" fillId="0" borderId="1" xfId="0" applyBorder="1"/>
    <xf numFmtId="165" fontId="0" fillId="0" borderId="2" xfId="1" applyNumberFormat="1" applyFont="1" applyBorder="1" applyAlignment="1">
      <alignment horizontal="center"/>
    </xf>
    <xf numFmtId="165" fontId="0" fillId="0" borderId="5" xfId="1" applyNumberFormat="1" applyFont="1" applyBorder="1" applyAlignment="1">
      <alignment horizontal="center"/>
    </xf>
    <xf numFmtId="165" fontId="0" fillId="0" borderId="25" xfId="1" applyNumberFormat="1" applyFont="1" applyBorder="1" applyAlignment="1">
      <alignment horizontal="center"/>
    </xf>
    <xf numFmtId="167" fontId="0" fillId="0" borderId="2" xfId="3" applyNumberFormat="1" applyFont="1" applyBorder="1" applyAlignment="1">
      <alignment horizontal="center" vertical="center"/>
    </xf>
    <xf numFmtId="167" fontId="0" fillId="0" borderId="5" xfId="3" applyNumberFormat="1" applyFont="1" applyBorder="1" applyAlignment="1">
      <alignment horizontal="center" vertical="center"/>
    </xf>
    <xf numFmtId="167" fontId="0" fillId="0" borderId="25" xfId="3" applyNumberFormat="1" applyFont="1" applyBorder="1" applyAlignment="1">
      <alignment horizontal="center" vertical="center"/>
    </xf>
    <xf numFmtId="167" fontId="0" fillId="0" borderId="2" xfId="3" applyNumberFormat="1" applyFont="1" applyBorder="1" applyAlignment="1">
      <alignment vertical="center"/>
    </xf>
    <xf numFmtId="167" fontId="0" fillId="0" borderId="5" xfId="3" applyNumberFormat="1" applyFont="1" applyBorder="1" applyAlignment="1">
      <alignment vertical="center"/>
    </xf>
    <xf numFmtId="167" fontId="0" fillId="0" borderId="25" xfId="3" applyNumberFormat="1" applyFont="1" applyBorder="1" applyAlignment="1">
      <alignment vertical="center"/>
    </xf>
    <xf numFmtId="165" fontId="0" fillId="0" borderId="1" xfId="1" applyNumberFormat="1" applyFont="1" applyBorder="1" applyAlignment="1">
      <alignment vertical="center"/>
    </xf>
    <xf numFmtId="0" fontId="17" fillId="35" borderId="0" xfId="0" applyFont="1" applyFill="1" applyAlignment="1">
      <alignment horizontal="center"/>
    </xf>
    <xf numFmtId="0" fontId="17" fillId="35" borderId="27" xfId="0" applyFont="1" applyFill="1" applyBorder="1" applyAlignment="1">
      <alignment horizontal="center"/>
    </xf>
    <xf numFmtId="0" fontId="3" fillId="0" borderId="2" xfId="0" applyFont="1" applyBorder="1" applyAlignment="1">
      <alignment horizontal="left" vertical="center"/>
    </xf>
    <xf numFmtId="0" fontId="3" fillId="0" borderId="25" xfId="0" applyFont="1" applyBorder="1" applyAlignment="1">
      <alignment horizontal="left" vertical="center"/>
    </xf>
    <xf numFmtId="165" fontId="26" fillId="0" borderId="2" xfId="1" applyNumberFormat="1" applyFont="1" applyFill="1" applyBorder="1" applyAlignment="1">
      <alignment horizontal="center" vertical="center"/>
    </xf>
    <xf numFmtId="165" fontId="26" fillId="0" borderId="25" xfId="1" applyNumberFormat="1" applyFont="1" applyFill="1" applyBorder="1" applyAlignment="1">
      <alignment horizontal="center" vertical="center"/>
    </xf>
    <xf numFmtId="165" fontId="3" fillId="0" borderId="2" xfId="1" applyNumberFormat="1" applyFont="1" applyBorder="1" applyAlignment="1">
      <alignment horizontal="center" vertical="center"/>
    </xf>
    <xf numFmtId="165" fontId="3" fillId="0" borderId="25" xfId="1" applyNumberFormat="1" applyFont="1" applyBorder="1" applyAlignment="1">
      <alignment horizontal="center" vertical="center"/>
    </xf>
    <xf numFmtId="165" fontId="26" fillId="0" borderId="1" xfId="1" applyNumberFormat="1" applyFont="1" applyFill="1" applyBorder="1" applyAlignment="1">
      <alignment horizontal="center" vertical="center"/>
    </xf>
    <xf numFmtId="0" fontId="3" fillId="0" borderId="2" xfId="0" applyFont="1" applyBorder="1" applyAlignment="1">
      <alignment horizontal="left" vertical="center" wrapText="1"/>
    </xf>
    <xf numFmtId="0" fontId="3" fillId="0" borderId="25" xfId="0" applyFont="1" applyBorder="1" applyAlignment="1">
      <alignment horizontal="left" vertical="center" wrapText="1"/>
    </xf>
    <xf numFmtId="0" fontId="3" fillId="0" borderId="2" xfId="0" applyFont="1" applyBorder="1" applyAlignment="1">
      <alignment horizontal="center" vertical="center"/>
    </xf>
    <xf numFmtId="0" fontId="3" fillId="0" borderId="25" xfId="0" applyFont="1" applyBorder="1" applyAlignment="1">
      <alignment horizontal="center" vertical="center"/>
    </xf>
    <xf numFmtId="14" fontId="30" fillId="0" borderId="2" xfId="0" applyNumberFormat="1" applyFont="1" applyBorder="1" applyAlignment="1">
      <alignment horizontal="right" vertical="center" wrapText="1"/>
    </xf>
    <xf numFmtId="14" fontId="30" fillId="0" borderId="25" xfId="0" applyNumberFormat="1" applyFont="1" applyBorder="1" applyAlignment="1">
      <alignment horizontal="right" vertical="center" wrapText="1"/>
    </xf>
    <xf numFmtId="3" fontId="30" fillId="0" borderId="2" xfId="0" applyNumberFormat="1" applyFont="1" applyBorder="1" applyAlignment="1">
      <alignment horizontal="right" vertical="center" wrapText="1"/>
    </xf>
    <xf numFmtId="3" fontId="30" fillId="0" borderId="25" xfId="0" applyNumberFormat="1" applyFont="1" applyBorder="1" applyAlignment="1">
      <alignment horizontal="right" vertical="center" wrapText="1"/>
    </xf>
    <xf numFmtId="3" fontId="3" fillId="0" borderId="2" xfId="0" applyNumberFormat="1" applyFont="1" applyBorder="1" applyAlignment="1">
      <alignment horizontal="center" vertical="center"/>
    </xf>
    <xf numFmtId="3" fontId="3" fillId="0" borderId="25" xfId="0" applyNumberFormat="1" applyFont="1" applyBorder="1" applyAlignment="1">
      <alignment horizontal="center" vertical="center"/>
    </xf>
    <xf numFmtId="15" fontId="3" fillId="0" borderId="2" xfId="0" applyNumberFormat="1" applyFont="1" applyBorder="1" applyAlignment="1">
      <alignment horizontal="center" vertical="center"/>
    </xf>
    <xf numFmtId="15" fontId="3" fillId="0" borderId="25"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25" xfId="0" applyFont="1" applyBorder="1" applyAlignment="1">
      <alignment horizontal="center" vertical="center" wrapText="1"/>
    </xf>
    <xf numFmtId="0" fontId="26" fillId="0" borderId="2" xfId="0" applyFont="1" applyBorder="1" applyAlignment="1">
      <alignment horizontal="center" vertical="center"/>
    </xf>
    <xf numFmtId="0" fontId="26" fillId="0" borderId="25" xfId="0" applyFont="1" applyBorder="1" applyAlignment="1">
      <alignment horizontal="center" vertical="center"/>
    </xf>
    <xf numFmtId="0" fontId="26" fillId="0" borderId="2" xfId="0" applyFont="1" applyBorder="1" applyAlignment="1">
      <alignment horizontal="right" vertical="center"/>
    </xf>
    <xf numFmtId="0" fontId="26" fillId="0" borderId="25" xfId="0" applyFont="1" applyBorder="1" applyAlignment="1">
      <alignment horizontal="right" vertical="center"/>
    </xf>
    <xf numFmtId="14" fontId="26" fillId="0" borderId="2" xfId="0" applyNumberFormat="1" applyFont="1" applyBorder="1" applyAlignment="1">
      <alignment horizontal="center" vertical="center" wrapText="1"/>
    </xf>
    <xf numFmtId="14" fontId="26" fillId="0" borderId="25" xfId="0" applyNumberFormat="1" applyFont="1" applyBorder="1" applyAlignment="1">
      <alignment horizontal="center" vertical="center" wrapText="1"/>
    </xf>
    <xf numFmtId="0" fontId="26" fillId="0" borderId="2" xfId="0" applyFont="1" applyBorder="1" applyAlignment="1">
      <alignment horizontal="center" vertical="center" wrapText="1"/>
    </xf>
    <xf numFmtId="0" fontId="26" fillId="0" borderId="25" xfId="0" applyFont="1" applyBorder="1" applyAlignment="1">
      <alignment horizontal="center" vertical="center" wrapText="1"/>
    </xf>
    <xf numFmtId="169" fontId="0" fillId="0" borderId="2" xfId="0" applyNumberFormat="1" applyBorder="1" applyAlignment="1">
      <alignment horizontal="center" vertical="center"/>
    </xf>
    <xf numFmtId="169" fontId="0" fillId="0" borderId="25" xfId="0" applyNumberFormat="1" applyBorder="1" applyAlignment="1">
      <alignment horizontal="center" vertical="center"/>
    </xf>
    <xf numFmtId="0" fontId="17" fillId="35" borderId="1" xfId="0" applyFont="1" applyFill="1" applyBorder="1" applyAlignment="1">
      <alignment horizontal="center"/>
    </xf>
  </cellXfs>
  <cellStyles count="60">
    <cellStyle name="20% - Accent1" xfId="29"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0"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31"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28"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17" builtinId="27" customBuiltin="1"/>
    <cellStyle name="Calculation" xfId="21" builtinId="22" customBuiltin="1"/>
    <cellStyle name="Check Cell" xfId="23" builtinId="23" customBuiltin="1"/>
    <cellStyle name="Comma" xfId="1" builtinId="3"/>
    <cellStyle name="Comma 2" xfId="3" xr:uid="{7DAC47A3-3396-485D-BEC2-A5FC2A946EAB}"/>
    <cellStyle name="Comma 2 2" xfId="4" xr:uid="{BE041FC2-426B-46E9-96D3-C1911225FE23}"/>
    <cellStyle name="Comma 2 2 3 3 2 2 2 7" xfId="6" xr:uid="{497C6EB6-B66F-4CFA-BCBE-D39CE905860E}"/>
    <cellStyle name="Comma 3" xfId="54" xr:uid="{84E9337F-55A6-4A53-9F5C-5849D4FDFAA0}"/>
    <cellStyle name="Comma 36" xfId="10" xr:uid="{05D55516-DB8F-4995-A61D-A48EE7F89E37}"/>
    <cellStyle name="Comma 4" xfId="57" xr:uid="{D66E5401-23B7-4C32-8BF5-EB8A93F43B6E}"/>
    <cellStyle name="Excel Built-in Normal" xfId="9" xr:uid="{F87FF27E-364E-4F0C-8AA6-B34B006C22A0}"/>
    <cellStyle name="Explanatory Text" xfId="26" builtinId="53" customBuiltin="1"/>
    <cellStyle name="Good" xfId="16" builtinId="26" customBuiltin="1"/>
    <cellStyle name="Heading 1" xfId="12" builtinId="16" customBuiltin="1"/>
    <cellStyle name="Heading 2" xfId="13" builtinId="17" customBuiltin="1"/>
    <cellStyle name="Heading 3" xfId="14" builtinId="18" customBuiltin="1"/>
    <cellStyle name="Heading 4" xfId="15" builtinId="19" customBuiltin="1"/>
    <cellStyle name="Input" xfId="19" builtinId="20" customBuiltin="1"/>
    <cellStyle name="Linked Cell" xfId="22" builtinId="24" customBuiltin="1"/>
    <cellStyle name="Neutral" xfId="18" builtinId="28" customBuiltin="1"/>
    <cellStyle name="Normal" xfId="0" builtinId="0"/>
    <cellStyle name="Normal 11" xfId="53" xr:uid="{A613FE53-D46A-4227-9D92-2B5D7F913431}"/>
    <cellStyle name="Normal 12" xfId="58" xr:uid="{C7496042-1489-48FD-ACA0-252D143601D4}"/>
    <cellStyle name="Normal 2" xfId="52" xr:uid="{116B4D04-D149-44D9-AFA9-142D65A6D60A}"/>
    <cellStyle name="Normal 2 2" xfId="55" xr:uid="{40F2BDA1-05DF-4283-BBC9-D4B07A24FD27}"/>
    <cellStyle name="Normal 3" xfId="8" xr:uid="{8EB6C511-6B42-4193-A078-6BA170E1D363}"/>
    <cellStyle name="Normal 34" xfId="2" xr:uid="{27B384A2-8F4D-4734-AAAE-85A93CF5A6E8}"/>
    <cellStyle name="Normal 4" xfId="56" xr:uid="{B54C2CBB-6A75-4F1A-8FFF-995A7BD74704}"/>
    <cellStyle name="Normal 5" xfId="59" xr:uid="{9B2A99D4-9446-4660-9816-98C17C5A5CD7}"/>
    <cellStyle name="Normal 8" xfId="5" xr:uid="{5D0568C1-1ADA-4C92-B695-7EC9ADC89B96}"/>
    <cellStyle name="Note" xfId="25" builtinId="10" customBuiltin="1"/>
    <cellStyle name="Output" xfId="20" builtinId="21" customBuiltin="1"/>
    <cellStyle name="Percent" xfId="7" builtinId="5"/>
    <cellStyle name="Title" xfId="11" builtinId="15" customBuiltin="1"/>
    <cellStyle name="Total" xfId="27" builtinId="25" customBuiltin="1"/>
    <cellStyle name="Warning Text" xfId="24" builtinId="11" customBuiltin="1"/>
  </cellStyles>
  <dxfs count="160">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5" formatCode="_(* #,##0_);_(* \(#,##0\);_(* &quot;-&quot;??_);_(@_)"/>
    </dxf>
  </dxfs>
  <tableStyles count="0" defaultTableStyle="TableStyleMedium2" defaultPivotStyle="PivotStyleLight16"/>
  <colors>
    <mruColors>
      <color rgb="FF0000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pivotCacheDefinition" Target="pivotCache/pivotCacheDefinition1.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pivotCacheDefinition" Target="pivotCache/pivotCacheDefinition2.xml"/><Relationship Id="rId30" Type="http://schemas.openxmlformats.org/officeDocument/2006/relationships/sharedStrings" Target="sharedStrings.xml"/><Relationship Id="rId35"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8" Type="http://schemas.openxmlformats.org/officeDocument/2006/relationships/image" Target="../media/image10.emf"/><Relationship Id="rId3" Type="http://schemas.openxmlformats.org/officeDocument/2006/relationships/image" Target="../media/image5.emf"/><Relationship Id="rId7" Type="http://schemas.openxmlformats.org/officeDocument/2006/relationships/image" Target="../media/image9.emf"/><Relationship Id="rId2" Type="http://schemas.openxmlformats.org/officeDocument/2006/relationships/image" Target="../media/image4.emf"/><Relationship Id="rId1" Type="http://schemas.openxmlformats.org/officeDocument/2006/relationships/image" Target="../media/image3.emf"/><Relationship Id="rId6" Type="http://schemas.openxmlformats.org/officeDocument/2006/relationships/image" Target="../media/image8.emf"/><Relationship Id="rId5" Type="http://schemas.openxmlformats.org/officeDocument/2006/relationships/image" Target="../media/image7.emf"/><Relationship Id="rId4"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5</xdr:col>
      <xdr:colOff>15875</xdr:colOff>
      <xdr:row>5</xdr:row>
      <xdr:rowOff>31751</xdr:rowOff>
    </xdr:from>
    <xdr:to>
      <xdr:col>8</xdr:col>
      <xdr:colOff>765791</xdr:colOff>
      <xdr:row>12</xdr:row>
      <xdr:rowOff>111126</xdr:rowOff>
    </xdr:to>
    <xdr:pic>
      <xdr:nvPicPr>
        <xdr:cNvPr id="2" name="Picture 1">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stretch>
          <a:fillRect/>
        </a:stretch>
      </xdr:blipFill>
      <xdr:spPr>
        <a:xfrm>
          <a:off x="6080125" y="865189"/>
          <a:ext cx="3099416" cy="124618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6</xdr:row>
      <xdr:rowOff>96716</xdr:rowOff>
    </xdr:from>
    <xdr:to>
      <xdr:col>23</xdr:col>
      <xdr:colOff>593859</xdr:colOff>
      <xdr:row>29</xdr:row>
      <xdr:rowOff>149469</xdr:rowOff>
    </xdr:to>
    <xdr:pic>
      <xdr:nvPicPr>
        <xdr:cNvPr id="5" name="Picture 4">
          <a:extLst>
            <a:ext uri="{FF2B5EF4-FFF2-40B4-BE49-F238E27FC236}">
              <a16:creationId xmlns:a16="http://schemas.microsoft.com/office/drawing/2014/main" id="{7C4C6D98-0212-FA81-E6BB-1EFCC651750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1099039"/>
          <a:ext cx="14749474" cy="3894991"/>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10</xdr:col>
          <xdr:colOff>98474</xdr:colOff>
          <xdr:row>15</xdr:row>
          <xdr:rowOff>42203</xdr:rowOff>
        </xdr:from>
        <xdr:to>
          <xdr:col>10</xdr:col>
          <xdr:colOff>1012874</xdr:colOff>
          <xdr:row>15</xdr:row>
          <xdr:rowOff>731520</xdr:rowOff>
        </xdr:to>
        <xdr:sp macro="" textlink="">
          <xdr:nvSpPr>
            <xdr:cNvPr id="114700" name="Object 12" hidden="1">
              <a:extLst>
                <a:ext uri="{63B3BB69-23CF-44E3-9099-C40C66FF867C}">
                  <a14:compatExt spid="_x0000_s114700"/>
                </a:ext>
                <a:ext uri="{FF2B5EF4-FFF2-40B4-BE49-F238E27FC236}">
                  <a16:creationId xmlns:a16="http://schemas.microsoft.com/office/drawing/2014/main" id="{00000000-0008-0000-1400-00000C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77372</xdr:colOff>
          <xdr:row>17</xdr:row>
          <xdr:rowOff>56271</xdr:rowOff>
        </xdr:from>
        <xdr:to>
          <xdr:col>10</xdr:col>
          <xdr:colOff>991772</xdr:colOff>
          <xdr:row>17</xdr:row>
          <xdr:rowOff>745588</xdr:rowOff>
        </xdr:to>
        <xdr:sp macro="" textlink="">
          <xdr:nvSpPr>
            <xdr:cNvPr id="114703" name="Object 15" hidden="1">
              <a:extLst>
                <a:ext uri="{63B3BB69-23CF-44E3-9099-C40C66FF867C}">
                  <a14:compatExt spid="_x0000_s114703"/>
                </a:ext>
                <a:ext uri="{FF2B5EF4-FFF2-40B4-BE49-F238E27FC236}">
                  <a16:creationId xmlns:a16="http://schemas.microsoft.com/office/drawing/2014/main" id="{00000000-0008-0000-1400-00000F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105508</xdr:colOff>
          <xdr:row>19</xdr:row>
          <xdr:rowOff>63305</xdr:rowOff>
        </xdr:from>
        <xdr:to>
          <xdr:col>10</xdr:col>
          <xdr:colOff>1019908</xdr:colOff>
          <xdr:row>19</xdr:row>
          <xdr:rowOff>759655</xdr:rowOff>
        </xdr:to>
        <xdr:sp macro="" textlink="">
          <xdr:nvSpPr>
            <xdr:cNvPr id="114705" name="Object 17" hidden="1">
              <a:extLst>
                <a:ext uri="{63B3BB69-23CF-44E3-9099-C40C66FF867C}">
                  <a14:compatExt spid="_x0000_s114705"/>
                </a:ext>
                <a:ext uri="{FF2B5EF4-FFF2-40B4-BE49-F238E27FC236}">
                  <a16:creationId xmlns:a16="http://schemas.microsoft.com/office/drawing/2014/main" id="{00000000-0008-0000-1400-000011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14068</xdr:colOff>
          <xdr:row>16</xdr:row>
          <xdr:rowOff>42203</xdr:rowOff>
        </xdr:from>
        <xdr:to>
          <xdr:col>10</xdr:col>
          <xdr:colOff>935502</xdr:colOff>
          <xdr:row>16</xdr:row>
          <xdr:rowOff>731520</xdr:rowOff>
        </xdr:to>
        <xdr:sp macro="" textlink="">
          <xdr:nvSpPr>
            <xdr:cNvPr id="114706" name="Object 18" hidden="1">
              <a:extLst>
                <a:ext uri="{63B3BB69-23CF-44E3-9099-C40C66FF867C}">
                  <a14:compatExt spid="_x0000_s114706"/>
                </a:ext>
                <a:ext uri="{FF2B5EF4-FFF2-40B4-BE49-F238E27FC236}">
                  <a16:creationId xmlns:a16="http://schemas.microsoft.com/office/drawing/2014/main" id="{00000000-0008-0000-1400-000012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42203</xdr:colOff>
          <xdr:row>18</xdr:row>
          <xdr:rowOff>35169</xdr:rowOff>
        </xdr:from>
        <xdr:to>
          <xdr:col>10</xdr:col>
          <xdr:colOff>956603</xdr:colOff>
          <xdr:row>18</xdr:row>
          <xdr:rowOff>724486</xdr:rowOff>
        </xdr:to>
        <xdr:sp macro="" textlink="">
          <xdr:nvSpPr>
            <xdr:cNvPr id="114708" name="Object 20" hidden="1">
              <a:extLst>
                <a:ext uri="{63B3BB69-23CF-44E3-9099-C40C66FF867C}">
                  <a14:compatExt spid="_x0000_s114708"/>
                </a:ext>
                <a:ext uri="{FF2B5EF4-FFF2-40B4-BE49-F238E27FC236}">
                  <a16:creationId xmlns:a16="http://schemas.microsoft.com/office/drawing/2014/main" id="{00000000-0008-0000-1400-000014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77372</xdr:colOff>
          <xdr:row>21</xdr:row>
          <xdr:rowOff>35169</xdr:rowOff>
        </xdr:from>
        <xdr:to>
          <xdr:col>10</xdr:col>
          <xdr:colOff>991772</xdr:colOff>
          <xdr:row>21</xdr:row>
          <xdr:rowOff>724486</xdr:rowOff>
        </xdr:to>
        <xdr:sp macro="" textlink="">
          <xdr:nvSpPr>
            <xdr:cNvPr id="114709" name="Object 21" hidden="1">
              <a:extLst>
                <a:ext uri="{63B3BB69-23CF-44E3-9099-C40C66FF867C}">
                  <a14:compatExt spid="_x0000_s114709"/>
                </a:ext>
                <a:ext uri="{FF2B5EF4-FFF2-40B4-BE49-F238E27FC236}">
                  <a16:creationId xmlns:a16="http://schemas.microsoft.com/office/drawing/2014/main" id="{00000000-0008-0000-1400-000015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63305</xdr:colOff>
          <xdr:row>20</xdr:row>
          <xdr:rowOff>56271</xdr:rowOff>
        </xdr:from>
        <xdr:to>
          <xdr:col>10</xdr:col>
          <xdr:colOff>977705</xdr:colOff>
          <xdr:row>20</xdr:row>
          <xdr:rowOff>745588</xdr:rowOff>
        </xdr:to>
        <xdr:sp macro="" textlink="">
          <xdr:nvSpPr>
            <xdr:cNvPr id="114711" name="Object 23" hidden="1">
              <a:extLst>
                <a:ext uri="{63B3BB69-23CF-44E3-9099-C40C66FF867C}">
                  <a14:compatExt spid="_x0000_s114711"/>
                </a:ext>
                <a:ext uri="{FF2B5EF4-FFF2-40B4-BE49-F238E27FC236}">
                  <a16:creationId xmlns:a16="http://schemas.microsoft.com/office/drawing/2014/main" id="{00000000-0008-0000-1400-000017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119575</xdr:colOff>
          <xdr:row>22</xdr:row>
          <xdr:rowOff>56271</xdr:rowOff>
        </xdr:from>
        <xdr:to>
          <xdr:col>10</xdr:col>
          <xdr:colOff>1033975</xdr:colOff>
          <xdr:row>22</xdr:row>
          <xdr:rowOff>745588</xdr:rowOff>
        </xdr:to>
        <xdr:sp macro="" textlink="">
          <xdr:nvSpPr>
            <xdr:cNvPr id="114712" name="Object 24" hidden="1">
              <a:extLst>
                <a:ext uri="{63B3BB69-23CF-44E3-9099-C40C66FF867C}">
                  <a14:compatExt spid="_x0000_s114712"/>
                </a:ext>
                <a:ext uri="{FF2B5EF4-FFF2-40B4-BE49-F238E27FC236}">
                  <a16:creationId xmlns:a16="http://schemas.microsoft.com/office/drawing/2014/main" id="{00000000-0008-0000-1400-000018C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wsDr>
</file>

<file path=xl/persons/person.xml><?xml version="1.0" encoding="utf-8"?>
<personList xmlns="http://schemas.microsoft.com/office/spreadsheetml/2018/threadedcomments" xmlns:x="http://schemas.openxmlformats.org/spreadsheetml/2006/main">
  <person displayName="Nadurmath, Shaila (GE Aerospace, consultant)" id="{75FD5BD3-98DD-40A9-A10C-7AAF618BE4E5}" userId="S::503131490@geaerospace.com::423e17dd-3747-4cae-a0b6-3471c31d8be1"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ma, Akshit" refreshedDate="46209.381698263889" createdVersion="8" refreshedVersion="8" minRefreshableVersion="3" recordCount="370" xr:uid="{7720EA7C-323F-46C5-B5B0-B8D664D04DDA}">
  <cacheSource type="worksheet">
    <worksheetSource ref="A20:AH390" sheet="AP Liability Non MSME"/>
  </cacheSource>
  <cacheFields count="34">
    <cacheField name="Division" numFmtId="0">
      <sharedItems/>
    </cacheField>
    <cacheField name="Company Code" numFmtId="0">
      <sharedItems/>
    </cacheField>
    <cacheField name="Account Code" numFmtId="0">
      <sharedItems containsSemiMixedTypes="0" containsString="0" containsNumber="1" containsInteger="1" minValue="2070201000" maxValue="2070201000"/>
    </cacheField>
    <cacheField name="Account Description" numFmtId="0">
      <sharedItems/>
    </cacheField>
    <cacheField name="Vendor Name" numFmtId="0">
      <sharedItems count="79">
        <s v="Gartner India Research and Advisory Services Pvt. Ltd. A37407"/>
        <s v="INDO-MIM LIMITED"/>
        <s v="GENPACT INDIA PRIVATE LIMITED A37168"/>
        <s v="Element14 India Private Limited A36095"/>
        <s v="Tata Consultancy Services Limited A11987"/>
        <s v="PERSOL INDIA PRIVATE LIMITED"/>
        <s v="Superseva Global Services Private Limited A38849"/>
        <s v="SEDIN TECHNOLOGIES PVT LTD A36624"/>
        <s v="MOUSER ELECTRONICS INC. A02649"/>
        <s v="QUEST GLOBAL ENGINEERING SERVICES PRIVATE LIMITED A36314"/>
        <s v="CHUBB SYSTEMS PRIVATE LIMITED A38431"/>
        <s v="Wonder Wash Pvt Ltd A37913"/>
        <s v="Infiniti Power Private Limited A37094"/>
        <s v="Wissen Infotech Pvt Ltd A38031"/>
        <s v="Mrk Water Supply A37976"/>
        <s v="Bengaluru Marriott Hotel Whitefield A37515"/>
        <s v="CAPGEMINI TECHNOLOGY SERVICES INDIA LIMITED A16348"/>
        <s v="Tuv Sud South Asia Private Limited A37599"/>
        <s v="Updater Services Limited A38982"/>
        <s v="Praxair India Private Limited A35841"/>
        <s v="Teamlease Digital Pvt Ltd A38341"/>
        <s v="LN MEP Contractors A37547"/>
        <s v="Bharti Airtel Limited A38979"/>
        <s v="PUNJAB OXYGEN PRIVATE LIMITED A38329"/>
        <s v="TATA TECHNOLOGIES LIMITED A38494"/>
        <s v="Innmar Tourism and Hotels Private Limited A37416"/>
        <s v="Desai Brothers Ltd A37483"/>
        <s v="Nippon Express (India) Private Limited A37078"/>
        <s v="Hewlett Packard Enterprise India Private Limited A38981"/>
        <s v="VELOCIS SYSTEMS PVT. LTD A36061"/>
        <s v="BLUE DART EXPRESS LIMITED A35832"/>
        <s v="DHL EXPRESS INDIA PRIVATE LIMITED."/>
        <s v="ABB INDIA LIMITED A37150"/>
        <s v="SR TECHTRONICS A39006"/>
        <s v="MV Engineering A37610"/>
        <s v="GE AVIATION CZECH S.R.O. A27950"/>
        <s v="CONVERGINT INDIA PRIVATE LIMITED A36904"/>
        <s v="G4S SECURE SOLUTIONS (INDIA) PVT LTD A37065"/>
        <s v="Powerica Ltd A39041"/>
        <s v="Laxmi Enterprises A39035"/>
        <s v="Innov Controls Technology (I) Pvt. Ltd. A37769"/>
        <s v="MCMASTER-CARR SUPPLY COMPANY A28538"/>
        <s v="GASSOL ENGINEERS 361174"/>
        <s v="Mountain Trail Foods Pvt LTD A37576"/>
        <s v="Misumi India Private Limited A38891"/>
        <s v="CISCO SYSTEMS CAPITAL INDIA PRIVATE LIMITED A37210"/>
        <s v="APSIS AEROCOM LIMITED"/>
        <s v="FEI Company of USA (S.E.A.) Pte. Ltd. A37906"/>
        <s v="Reddy Gifts And Services A38011"/>
        <s v="Lakshmikumaran and Sridharan A38980"/>
        <s v="Vm Crane Service A37648"/>
        <s v="IDS IMAGING DEVELOPMENT SYSTEMS GMBH"/>
        <s v="STT Global Data Centers India Private Limited A39060"/>
        <s v="W W GRAINGER INC A14110"/>
        <s v="R Chandra Sekhar Eswaradas A37883"/>
        <s v="Vision Systems and Solutions A38076"/>
        <s v="Neudesic Technologies Private Limited A38249"/>
        <s v="Amplus Kn Solar Private Limited A37782"/>
        <s v="BAKER HUGHES DIGITAL SOLUTIONS GMBH N63671"/>
        <s v="L AND T TECHNOLOGY SERVICES LIMITED"/>
        <s v="FEDEX EXPRESS TRANSPORTATION AND SUPPLY CHAIN SERVICES INDIA PVT LTD A37212"/>
        <s v="Ernst and Young LLP A37055"/>
        <s v="TECH MAHINDRA LIMITED A02937"/>
        <s v="Precision Engg. Agency A37600"/>
        <s v="HEWLETT PACKARD FINANCIAL SERVICES INDIA PRIVATE LIMITED A36106"/>
        <s v="XEROX INDIA LIMITED A37062"/>
        <s v="S.G.T Water Supply"/>
        <s v="Hexagon Capability Center India Pvt. Ltd A38192"/>
        <s v="Lambsrock Consulting India Private Limited A38936"/>
        <s v="Saahas Waste Management Private Ltd A37942"/>
        <s v="DTDC Express Limited A37807"/>
        <s v="Sri Mahalakshmi Enterprises A38098"/>
        <s v="TATA TELESERVICES LIMITED A35906"/>
        <s v="Desocon Technologies Private Limited A43758"/>
        <s v="ERNST  YOUNG LLP"/>
        <s v="Ambika Water Supply A38198"/>
        <s v="Innography Inc A37535"/>
        <s v="SKS ASSOCIATES A36629"/>
        <s v="Thermo-Calc Software AB A41210"/>
      </sharedItems>
    </cacheField>
    <cacheField name="Related Party" numFmtId="0">
      <sharedItems/>
    </cacheField>
    <cacheField name="Foreign / Domestic" numFmtId="0">
      <sharedItems/>
    </cacheField>
    <cacheField name="Unique" numFmtId="0">
      <sharedItems containsNonDate="0" containsString="0" containsBlank="1"/>
    </cacheField>
    <cacheField name="Nature (Capital/Trade)" numFmtId="0">
      <sharedItems/>
    </cacheField>
    <cacheField name="Invoice Number" numFmtId="0">
      <sharedItems containsMixedTypes="1" containsNumber="1" containsInteger="1" minValue="78" maxValue="85207110164116"/>
    </cacheField>
    <cacheField name="PO Number" numFmtId="0">
      <sharedItems containsMixedTypes="1" containsNumber="1" containsInteger="1" minValue="100047701" maxValue="100071224"/>
    </cacheField>
    <cacheField name="Invoice Date" numFmtId="15">
      <sharedItems containsSemiMixedTypes="0" containsNonDate="0" containsDate="1" containsString="0" minDate="2020-06-15T00:00:00" maxDate="2026-03-26T00:00:00"/>
    </cacheField>
    <cacheField name="Currency " numFmtId="0">
      <sharedItems/>
    </cacheField>
    <cacheField name="Invoice Original Amount" numFmtId="165">
      <sharedItems containsSemiMixedTypes="0" containsString="0" containsNumber="1" minValue="-2087" maxValue="16391310.119999999"/>
    </cacheField>
    <cacheField name="MOR Rate" numFmtId="165">
      <sharedItems containsSemiMixedTypes="0" containsString="0" containsNumber="1" minValue="1" maxValue="107.27766569540999"/>
    </cacheField>
    <cacheField name="Invoice Amount_x000a_INR" numFmtId="165">
      <sharedItems containsSemiMixedTypes="0" containsString="0" containsNumber="1" minValue="-2087" maxValue="16391310.119999999"/>
    </cacheField>
    <cacheField name="RBI Rate" numFmtId="165">
      <sharedItems containsSemiMixedTypes="0" containsString="0" containsNumber="1" minValue="1" maxValue="109.0064"/>
    </cacheField>
    <cacheField name="Amount as per RBI" numFmtId="165">
      <sharedItems containsSemiMixedTypes="0" containsString="0" containsNumber="1" minValue="-2087" maxValue="16391310.119999999"/>
    </cacheField>
    <cacheField name="FX_Diff" numFmtId="165">
      <sharedItems containsSemiMixedTypes="0" containsString="0" containsNumber="1" minValue="0" maxValue="185408.96180000016"/>
    </cacheField>
    <cacheField name="MSMED " numFmtId="0">
      <sharedItems/>
    </cacheField>
    <cacheField name="Ageing" numFmtId="0">
      <sharedItems containsSemiMixedTypes="0" containsString="0" containsNumber="1" containsInteger="1" minValue="-123" maxValue="1482"/>
    </cacheField>
    <cacheField name="0-30 days" numFmtId="165">
      <sharedItems containsSemiMixedTypes="0" containsString="0" containsNumber="1" minValue="-2087" maxValue="3706217.6"/>
    </cacheField>
    <cacheField name="30-60 days" numFmtId="165">
      <sharedItems containsSemiMixedTypes="0" containsString="0" containsNumber="1" minValue="0" maxValue="138325.35999999999"/>
    </cacheField>
    <cacheField name="60-90 days" numFmtId="165">
      <sharedItems containsSemiMixedTypes="0" containsString="0" containsNumber="1" minValue="0" maxValue="138325.35999999999"/>
    </cacheField>
    <cacheField name="90-120 days" numFmtId="165">
      <sharedItems containsSemiMixedTypes="0" containsString="0" containsNumber="1" containsInteger="1" minValue="0" maxValue="0"/>
    </cacheField>
    <cacheField name="120-180 days" numFmtId="165">
      <sharedItems containsSemiMixedTypes="0" containsString="0" containsNumber="1" containsInteger="1" minValue="0" maxValue="125280"/>
    </cacheField>
    <cacheField name="180 Days-3 year" numFmtId="165">
      <sharedItems containsSemiMixedTypes="0" containsString="0" containsNumber="1" minValue="0" maxValue="139092.16639999999"/>
    </cacheField>
    <cacheField name="&gt;3 Years" numFmtId="165">
      <sharedItems containsSemiMixedTypes="0" containsString="0" containsNumber="1" minValue="0" maxValue="266928.91217200004"/>
    </cacheField>
    <cacheField name="Not Due" numFmtId="165">
      <sharedItems containsSemiMixedTypes="0" containsString="0" containsNumber="1" minValue="0" maxValue="16391310.119999999"/>
    </cacheField>
    <cacheField name="Invoice Id" numFmtId="0">
      <sharedItems containsSemiMixedTypes="0" containsString="0" containsNumber="1" containsInteger="1" minValue="192381" maxValue="39042598"/>
    </cacheField>
    <cacheField name="Reson for more than 180 days/debit balances/No GE entity payables" numFmtId="0">
      <sharedItems/>
    </cacheField>
    <cacheField name="Subsequent payment Doc #" numFmtId="0">
      <sharedItems containsBlank="1" containsMixedTypes="1" containsNumber="1" containsInteger="1" minValue="87972" maxValue="90008292"/>
    </cacheField>
    <cacheField name="Date of subsequent payment" numFmtId="15">
      <sharedItems containsNonDate="0" containsDate="1" containsString="0" containsBlank="1" minDate="2026-04-01T00:00:00" maxDate="2026-06-16T00:00:00"/>
    </cacheField>
    <cacheField name="Due date" numFmtId="15">
      <sharedItems containsSemiMixedTypes="0" containsNonDate="0" containsDate="1" containsString="0" minDate="2022-03-10T00:00:00" maxDate="2026-08-02T00: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hatri, Chirag" refreshedDate="46210.573285185186" createdVersion="8" refreshedVersion="8" minRefreshableVersion="3" recordCount="211" xr:uid="{752F9575-3A39-4402-9BEE-2EA1B448E90B}">
  <cacheSource type="worksheet">
    <worksheetSource ref="A18:Y229" sheet="PO Accrual Non MSME"/>
  </cacheSource>
  <cacheFields count="25">
    <cacheField name="Remarks" numFmtId="0">
      <sharedItems containsBlank="1"/>
    </cacheField>
    <cacheField name="Vendor name" numFmtId="0">
      <sharedItems count="86">
        <s v="Mts Testing Solutions India Private Limited A38148"/>
        <s v="Thermo Fisher Scientific India Pvt Ltd A39070"/>
        <s v="GE OIL and GAS INDIA PRIVATE LIMITED A37115"/>
        <s v="QUEST GLOBAL ENGINEERING SERVICES PRIVATE LIMITED A36314"/>
        <s v="PIVUTGLOBAL PRIVATE LIMITED"/>
        <s v="Tata Consultancy Services Limited A11987"/>
        <s v="Bharat Hotels Limited A38864"/>
        <s v="Neudesic Technologies Private Limited A38249"/>
        <s v="GENPACT INDIA PRIVATE LIMITED A37168"/>
        <s v="PERSOL INDIA PRIVATE LIMITED"/>
        <s v="Persolkelly India Private Limited"/>
        <s v="DRS Management Consultants Pvt Ltd"/>
        <s v="Thanawala "/>
        <s v="RECALL INDIA INFORMATION MANAGEMENT PVT LTD A35622"/>
        <s v="SUDI AND CO"/>
        <s v="TATA TECHNOLOGIES LIMITED A38494"/>
        <s v="STT Global Data Centers India Private Limited A39060"/>
        <s v="CAPGEMINI TECHNOLOGY SERVICES INDIA LIMITED A16348"/>
        <s v="Wissen Infotech Pvt Ltd A38031"/>
        <s v="PUNJAB OXYGEN PRIVATE LIMITED A38329"/>
        <s v="R Chandra Sekhar Eswaradas A37883"/>
        <s v="Tamara Leisure Experiences Private Limited A38568"/>
        <s v="BANGALORE AIRPORT HOTEL LIMITED A36555"/>
        <s v="NAFEMS LTD 360272"/>
        <s v="AON CONSULTING PRIVATE LIMITED A37176"/>
        <s v="Desai Brothers Ltd A37483"/>
        <s v="TRANE TECHNOLOGIES INDIA PVT LTD A36375"/>
        <s v="RADISSON UDAIPUR A UNIT OF RIDHI SIDHI INFRAPROJECTS PVT LTD"/>
        <s v="AA RA Hotels Private Limited A39086"/>
        <s v="PMI Bangalore India Chapter A38842"/>
        <s v="LN MEP Contractors A37547"/>
        <s v="Sunil Keshu A38910"/>
        <s v="Maridi Bio Industries Private Limited A37801"/>
        <s v="Mrk Water Supply A37976"/>
        <s v="Ambika Water Supply A38198"/>
        <s v="Vision Systems and Solutions A38076"/>
        <s v="S.G.T Water Supply"/>
        <s v="Sri Mahalakshmi Enterprises A38098"/>
        <s v="XEROX INDIA LIMITED A37062"/>
        <s v="DHL EXPRESS INDIA PRIVATE LIMITED."/>
        <s v="Superseva Global Services Private Limited A38849"/>
        <s v="V.R.Associates A38920"/>
        <s v="Prasad Enviro Labs Private Limited A38086"/>
        <s v="Mountain Trail Foods Pvt, LTD A37576"/>
        <s v="FEDEX EXPRESS TRANSPORTATION AND SUPPLY CHAIN SERVICES INDIA PVT LTD A37212"/>
        <s v="Bharti Airtel Limited A38979"/>
        <s v="TATA COMMUNICATIONS LTD"/>
        <s v="IRON MOUNTAIN INDIA PRIVATE LIMITED A36137"/>
        <s v="Teamlease Digital Pvt Ltd A38341"/>
        <s v="G4S SECURE SOLUTIONS (INDIA) PVT LTD A37065"/>
        <s v="Jones Lang Lasalle Property Consultants (India) Private Limited A37383"/>
        <s v="ABB INDIA LIMITED A37150"/>
        <s v="Amplus Kn Solar Private Limited A37782"/>
        <s v="Praxair India Private Limited A35841"/>
        <s v="Hexagon Capability Center India Pvt. Ltd A38192"/>
        <s v="Lakshmikumaran and Sridharan A38980"/>
        <s v="Saahas Waste Management Private Ltd A37942"/>
        <s v="Innovative Retail Concepts Private Limited A39096"/>
        <s v="INGERSOLL RAND INDIA LTD"/>
        <s v="Lambsrock Consulting India Private Limited A38936"/>
        <s v="Currie and Brown (India) Pvt Ltd. A38250"/>
        <s v="Power Solution A38174"/>
        <s v="Bescom Ltd A37440"/>
        <s v="Updater Services Limited A38982"/>
        <s v="W W GRAINGER INC A14110"/>
        <s v="MCMASTER-CARR SUPPLY COMPANY A28538"/>
        <s v="Barque Hotels Pvt Ltd A37415"/>
        <s v="Innmar Tourism and Hotels Private Limited A37416"/>
        <s v="Bhoruka Specialty Gases Private Limited A38716"/>
        <s v="IPG DXTRA INDIA PRIVATE LIMITED 359022"/>
        <s v="Sai Chakra Hotels Private, Limited A37582"/>
        <s v="Nippon Express (India) Private Limited A37078"/>
        <s v="Netzsch Geratebau GmbH"/>
        <s v="APSIS AEROCOM LIMITED"/>
        <s v="Colliers International (India) Property Services Pvt Ltd A37765"/>
        <s v="MOUSER ELECTRONICS, INC. A02649"/>
        <s v="DORMAKABA INDIA PRIVATE LIMITED A36598"/>
        <s v="MV Engineering A37610"/>
        <s v="Karni Tech Solutions Private Limited A37741"/>
        <s v="Blue Star Engineering and Electronics Ltd A36914"/>
        <s v="SR TECHTRONICS A39006"/>
        <s v="Element14 India Private Limited A36095"/>
        <s v="NI Systems (India) Private Limited A37363"/>
        <s v="Steelcase Asiapacific Holdings India Pvt Ltd. A38998"/>
        <s v="PWC &amp; DMD "/>
        <s v="STAT &amp; Tax audit fees"/>
      </sharedItems>
    </cacheField>
    <cacheField name="Po Num" numFmtId="0">
      <sharedItems containsBlank="1" containsMixedTypes="1" containsNumber="1" containsInteger="1" minValue="100064734" maxValue="100071476"/>
    </cacheField>
    <cacheField name="Line Description" numFmtId="0">
      <sharedItems containsBlank="1"/>
    </cacheField>
    <cacheField name="Opex/Capex" numFmtId="0">
      <sharedItems/>
    </cacheField>
    <cacheField name="Currency" numFmtId="0">
      <sharedItems/>
    </cacheField>
    <cacheField name="Entered Amount" numFmtId="165">
      <sharedItems containsSemiMixedTypes="0" containsString="0" containsNumber="1" minValue="63" maxValue="20654831.818820003"/>
    </cacheField>
    <cacheField name="MOR Rate" numFmtId="165">
      <sharedItems containsSemiMixedTypes="0" containsString="0" containsNumber="1" minValue="1" maxValue="107.27766569540999"/>
    </cacheField>
    <cacheField name="RBI Rate" numFmtId="165">
      <sharedItems containsSemiMixedTypes="0" containsString="0" containsNumber="1" minValue="1" maxValue="109.0064"/>
    </cacheField>
    <cacheField name="Functional Amount in INR" numFmtId="165">
      <sharedItems containsSemiMixedTypes="0" containsString="0" containsNumber="1" minValue="425" maxValue="20654831.818820003"/>
    </cacheField>
    <cacheField name="Converted as per RBI Rate" numFmtId="165">
      <sharedItems containsSemiMixedTypes="0" containsString="0" containsNumber="1" minValue="425" maxValue="20654831.818820003"/>
    </cacheField>
    <cacheField name="FX Impact" numFmtId="165">
      <sharedItems containsSemiMixedTypes="0" containsString="0" containsNumber="1" minValue="0" maxValue="13793.53350000002"/>
    </cacheField>
    <cacheField name="TDS" numFmtId="165">
      <sharedItems containsSemiMixedTypes="0" containsString="0" containsNumber="1" containsInteger="1" minValue="0" maxValue="2065483"/>
    </cacheField>
    <cacheField name="Net Amount In INR" numFmtId="165">
      <sharedItems containsSemiMixedTypes="0" containsString="0" containsNumber="1" minValue="416" maxValue="18589348.818820003"/>
    </cacheField>
    <cacheField name="Net Amount as Per RBI" numFmtId="165">
      <sharedItems containsSemiMixedTypes="0" containsString="0" containsNumber="1" minValue="416" maxValue="18589348.818820003"/>
    </cacheField>
    <cacheField name="MSMED" numFmtId="0">
      <sharedItems/>
    </cacheField>
    <cacheField name="Not Due" numFmtId="165">
      <sharedItems containsSemiMixedTypes="0" containsString="0" containsNumber="1" minValue="416" maxValue="18589348.818820003"/>
    </cacheField>
    <cacheField name="Supplier#" numFmtId="0">
      <sharedItems containsBlank="1" containsMixedTypes="1" containsNumber="1" containsInteger="1" minValue="359022" maxValue="362452"/>
    </cacheField>
    <cacheField name="MSMED/Non MSMED" numFmtId="0">
      <sharedItems/>
    </cacheField>
    <cacheField name="Due Date" numFmtId="0">
      <sharedItems containsDate="1" containsBlank="1" containsMixedTypes="1" minDate="2025-11-01T00:00:00" maxDate="2026-08-25T00:00:00"/>
    </cacheField>
    <cacheField name="Ageing" numFmtId="0">
      <sharedItems containsBlank="1" containsMixedTypes="1" containsNumber="1" minValue="-146" maxValue="20654831.818820003"/>
    </cacheField>
    <cacheField name="Inv#" numFmtId="0">
      <sharedItems containsBlank="1" containsMixedTypes="1" containsNumber="1" containsInteger="1" minValue="157858" maxValue="500010236679"/>
    </cacheField>
    <cacheField name="Invoice date" numFmtId="0">
      <sharedItems containsNonDate="0" containsDate="1" containsString="0" containsBlank="1" minDate="2025-12-02T00:00:00" maxDate="2026-03-28T00:00:00"/>
    </cacheField>
    <cacheField name="Subsequent payment Doc #" numFmtId="0">
      <sharedItems containsBlank="1" containsMixedTypes="1" containsNumber="1" containsInteger="1" minValue="88177" maxValue="90008296"/>
    </cacheField>
    <cacheField name="Date of subsequent payment" numFmtId="0">
      <sharedItems containsNonDate="0" containsDate="1" containsString="0" containsBlank="1" minDate="2026-04-10T00:00:00" maxDate="2026-06-13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0">
  <r>
    <s v="GE India Industrial Pvt Ltd - GEITC"/>
    <s v="GR16"/>
    <n v="2070201000"/>
    <s v="Trade Accounts Payable-Subledge"/>
    <x v="0"/>
    <s v="Non-IBS"/>
    <s v="Domestic"/>
    <m/>
    <s v="Opex"/>
    <s v="IN5020806"/>
    <n v="100069560"/>
    <d v="2025-10-29T00:00:00"/>
    <s v="INR"/>
    <n v="107136"/>
    <n v="1"/>
    <n v="107136"/>
    <n v="1"/>
    <n v="107136"/>
    <n v="0"/>
    <s v="Non-MSME"/>
    <n v="33"/>
    <n v="0"/>
    <n v="107136"/>
    <n v="0"/>
    <n v="0"/>
    <n v="0"/>
    <n v="0"/>
    <n v="0"/>
    <n v="0"/>
    <n v="38556214"/>
    <s v="As per User confirmation Invoice cancelled in Apr26 "/>
    <m/>
    <m/>
    <d v="2026-02-26T00:00:00"/>
  </r>
  <r>
    <s v="GE India Industrial Pvt Ltd - GEITC"/>
    <s v="GR16"/>
    <n v="2070201000"/>
    <s v="Trade Accounts Payable-Subledge"/>
    <x v="1"/>
    <s v="Non-IBS"/>
    <s v="Domestic"/>
    <m/>
    <s v="Opex"/>
    <s v="D-D2815/2526"/>
    <n v="100071136"/>
    <d v="2026-03-13T00:00:00"/>
    <s v="INR"/>
    <n v="5140.4399999999996"/>
    <n v="1"/>
    <n v="5140.4399999999996"/>
    <n v="1"/>
    <n v="5140.4399999999996"/>
    <n v="0"/>
    <s v="Non-MSME"/>
    <n v="-12"/>
    <n v="0"/>
    <n v="0"/>
    <n v="0"/>
    <n v="0"/>
    <n v="0"/>
    <n v="0"/>
    <n v="0"/>
    <n v="5140.4399999999996"/>
    <n v="39011958"/>
    <s v="Not Due"/>
    <n v="88161"/>
    <d v="2026-04-09T00:00:00"/>
    <d v="2026-04-12T00:00:00"/>
  </r>
  <r>
    <s v="GE India Industrial Pvt Ltd - GEITC"/>
    <s v="GR16"/>
    <n v="2070201000"/>
    <s v="Trade Accounts Payable-Subledge"/>
    <x v="2"/>
    <s v="Non-IBS"/>
    <s v="Domestic"/>
    <m/>
    <s v="Opex"/>
    <s v="B2ZXKA17929"/>
    <n v="100066859"/>
    <d v="2026-01-01T00:00:00"/>
    <s v="INR"/>
    <n v="197264.16"/>
    <n v="1"/>
    <n v="197264.16"/>
    <n v="1"/>
    <n v="197264.16"/>
    <n v="0"/>
    <s v="Non-MSME"/>
    <n v="-61"/>
    <n v="0"/>
    <n v="0"/>
    <n v="0"/>
    <n v="0"/>
    <n v="0"/>
    <n v="0"/>
    <n v="0"/>
    <n v="197264.16"/>
    <n v="38718522"/>
    <s v="Not Due"/>
    <n v="88955"/>
    <d v="2026-05-26T00:00:00"/>
    <d v="2026-05-31T00:00:00"/>
  </r>
  <r>
    <s v="GE India Industrial Pvt Ltd - GEITC"/>
    <s v="GR16"/>
    <n v="2070201000"/>
    <s v="Trade Accounts Payable-Subledge"/>
    <x v="3"/>
    <s v="Non-IBS"/>
    <s v="Domestic"/>
    <m/>
    <s v="Opex"/>
    <n v="1046566"/>
    <n v="100070712"/>
    <d v="2026-02-17T00:00:00"/>
    <s v="INR"/>
    <n v="8763.0400000000009"/>
    <n v="1"/>
    <n v="8763.0400000000009"/>
    <n v="1"/>
    <n v="8763.0400000000009"/>
    <n v="0"/>
    <s v="Non-MSME"/>
    <n v="-78"/>
    <n v="0"/>
    <n v="0"/>
    <n v="0"/>
    <n v="0"/>
    <n v="0"/>
    <n v="0"/>
    <n v="0"/>
    <n v="8763.0400000000009"/>
    <n v="38922414"/>
    <s v="Not Due"/>
    <n v="89210"/>
    <d v="2026-06-15T00:00:00"/>
    <d v="2026-06-17T00:00:00"/>
  </r>
  <r>
    <s v="GE India Industrial Pvt Ltd - GEITC"/>
    <s v="GR16"/>
    <n v="2070201000"/>
    <s v="Trade Accounts Payable-Subledge"/>
    <x v="4"/>
    <s v="Non-IBS"/>
    <s v="Domestic"/>
    <m/>
    <s v="Opex"/>
    <s v="KADI526013446"/>
    <n v="100067695"/>
    <d v="2026-02-25T00:00:00"/>
    <s v="INR"/>
    <n v="216000"/>
    <n v="1"/>
    <n v="216000"/>
    <n v="1"/>
    <n v="216000"/>
    <n v="0"/>
    <s v="Non-MSME"/>
    <n v="-116"/>
    <n v="0"/>
    <n v="0"/>
    <n v="0"/>
    <n v="0"/>
    <n v="0"/>
    <n v="0"/>
    <n v="0"/>
    <n v="216000"/>
    <n v="38976983"/>
    <s v="Not Due"/>
    <m/>
    <m/>
    <d v="2026-07-25T00:00:00"/>
  </r>
  <r>
    <s v="GE India Industrial Pvt Ltd - GEITC"/>
    <s v="GR16"/>
    <n v="2070201000"/>
    <s v="Trade Accounts Payable-Subledge"/>
    <x v="5"/>
    <s v="Non-IBS"/>
    <s v="Domestic"/>
    <m/>
    <s v="Opex"/>
    <s v="KAT2526EH00155"/>
    <n v="100068129"/>
    <d v="2026-02-27T00:00:00"/>
    <s v="INR"/>
    <n v="174656.78"/>
    <n v="1"/>
    <n v="174656.78"/>
    <n v="1"/>
    <n v="174656.78"/>
    <n v="0"/>
    <s v="Non-MSME"/>
    <n v="-28"/>
    <n v="0"/>
    <n v="0"/>
    <n v="0"/>
    <n v="0"/>
    <n v="0"/>
    <n v="0"/>
    <n v="0"/>
    <n v="174656.78"/>
    <n v="38994055"/>
    <s v="Not Due"/>
    <n v="88417"/>
    <d v="2026-04-24T00:00:00"/>
    <d v="2026-04-28T00:00:00"/>
  </r>
  <r>
    <s v="GE India Industrial Pvt Ltd - GEITC"/>
    <s v="GR16"/>
    <n v="2070201000"/>
    <s v="Trade Accounts Payable-Subledge"/>
    <x v="6"/>
    <s v="Non-IBS"/>
    <s v="Domestic"/>
    <m/>
    <s v="Opex"/>
    <s v="FEB/25-26/5431"/>
    <n v="100067740"/>
    <d v="2026-03-02T00:00:00"/>
    <s v="INR"/>
    <n v="43074.28"/>
    <n v="1"/>
    <n v="43074.28"/>
    <n v="1"/>
    <n v="43074.28"/>
    <n v="0"/>
    <s v="Non-MSME"/>
    <n v="-16"/>
    <n v="0"/>
    <n v="0"/>
    <n v="0"/>
    <n v="0"/>
    <n v="0"/>
    <n v="0"/>
    <n v="0"/>
    <n v="43074.28"/>
    <n v="38976190"/>
    <s v="Not Due"/>
    <s v="Payment on hold as per Notice received from GST department"/>
    <m/>
    <d v="2026-04-16T00:00:00"/>
  </r>
  <r>
    <s v="GE India Industrial Pvt Ltd - GEITC"/>
    <s v="GR16"/>
    <n v="2070201000"/>
    <s v="Trade Accounts Payable-Subledge"/>
    <x v="4"/>
    <s v="Non-IBS"/>
    <s v="Domestic"/>
    <m/>
    <s v="Opex"/>
    <s v="KADI526012304"/>
    <n v="100066399"/>
    <d v="2026-01-27T00:00:00"/>
    <s v="INR"/>
    <n v="2511244.08"/>
    <n v="1"/>
    <n v="2511244.08"/>
    <n v="1"/>
    <n v="2511244.08"/>
    <n v="0"/>
    <s v="Non-MSME"/>
    <n v="-87"/>
    <n v="0"/>
    <n v="0"/>
    <n v="0"/>
    <n v="0"/>
    <n v="0"/>
    <n v="0"/>
    <n v="0"/>
    <n v="2511244.08"/>
    <n v="38838440"/>
    <s v="Not Due"/>
    <m/>
    <m/>
    <d v="2026-06-26T00:00:00"/>
  </r>
  <r>
    <s v="GE India Industrial Pvt Ltd - GEITC"/>
    <s v="GR16"/>
    <n v="2070201000"/>
    <s v="Trade Accounts Payable-Subledge"/>
    <x v="7"/>
    <s v="Non-IBS"/>
    <s v="Domestic"/>
    <m/>
    <s v="Opex"/>
    <n v="50001954"/>
    <n v="100070049"/>
    <d v="2026-03-10T00:00:00"/>
    <s v="INR"/>
    <n v="647862.30000000005"/>
    <n v="1"/>
    <n v="647862.30000000005"/>
    <n v="1"/>
    <n v="647862.30000000005"/>
    <n v="0"/>
    <s v="Non-MSME"/>
    <n v="-24"/>
    <n v="0"/>
    <n v="0"/>
    <n v="0"/>
    <n v="0"/>
    <n v="0"/>
    <n v="0"/>
    <n v="0"/>
    <n v="647862.30000000005"/>
    <n v="39006193"/>
    <s v="Not Due"/>
    <n v="88379"/>
    <d v="2026-04-21T00:00:00"/>
    <d v="2026-04-24T00:00:00"/>
  </r>
  <r>
    <s v="GE India Industrial Pvt Ltd - GEITC"/>
    <s v="GR16"/>
    <n v="2070201000"/>
    <s v="Trade Accounts Payable-Subledge"/>
    <x v="8"/>
    <s v="Non-IBS"/>
    <s v="Foreign"/>
    <m/>
    <s v="Opex"/>
    <n v="89076855"/>
    <n v="100071065"/>
    <d v="2026-03-03T00:00:00"/>
    <s v="USD"/>
    <n v="1320.28"/>
    <n v="91.033950000000004"/>
    <n v="120190.303506"/>
    <n v="94.654300000000006"/>
    <n v="124970.179204"/>
    <n v="4779.8756980000035"/>
    <s v="Non-MSME"/>
    <n v="-62"/>
    <n v="0"/>
    <n v="0"/>
    <n v="0"/>
    <n v="0"/>
    <n v="0"/>
    <n v="0"/>
    <n v="0"/>
    <n v="124970.179204"/>
    <n v="38987412"/>
    <s v="Not Due"/>
    <n v="90008291"/>
    <d v="2026-06-01T00:00:00"/>
    <d v="2026-06-01T00:00:00"/>
  </r>
  <r>
    <s v="GE India Industrial Pvt Ltd - GEITC"/>
    <s v="GR16"/>
    <n v="2070201000"/>
    <s v="Trade Accounts Payable-Subledge"/>
    <x v="2"/>
    <s v="Non-IBS"/>
    <s v="Domestic"/>
    <m/>
    <s v="Opex"/>
    <s v="B1Z3TS16731"/>
    <n v="100064664"/>
    <d v="2025-12-22T00:00:00"/>
    <s v="INR"/>
    <n v="1350745.2"/>
    <n v="1"/>
    <n v="1350745.2"/>
    <n v="1"/>
    <n v="1350745.2"/>
    <n v="0"/>
    <s v="Non-MSME"/>
    <n v="-51"/>
    <n v="0"/>
    <n v="0"/>
    <n v="0"/>
    <n v="0"/>
    <n v="0"/>
    <n v="0"/>
    <n v="0"/>
    <n v="1350745.2"/>
    <n v="38697159"/>
    <s v="Not Due"/>
    <n v="88807"/>
    <d v="2026-05-18T00:00:00"/>
    <d v="2026-05-21T00:00:00"/>
  </r>
  <r>
    <s v="GE India Industrial Pvt Ltd - GEITC"/>
    <s v="GR16"/>
    <n v="2070201000"/>
    <s v="Trade Accounts Payable-Subledge"/>
    <x v="2"/>
    <s v="Non-IBS"/>
    <s v="Domestic"/>
    <m/>
    <s v="Opex"/>
    <s v="B2ZXKA17447"/>
    <n v="100068107"/>
    <d v="2025-11-10T00:00:00"/>
    <s v="INR"/>
    <n v="222879.6"/>
    <n v="1"/>
    <n v="222879.6"/>
    <n v="1"/>
    <n v="222879.6"/>
    <n v="0"/>
    <s v="Non-MSME"/>
    <n v="-9"/>
    <n v="0"/>
    <n v="0"/>
    <n v="0"/>
    <n v="0"/>
    <n v="0"/>
    <n v="0"/>
    <n v="0"/>
    <n v="222879.6"/>
    <n v="38514019"/>
    <s v="Not Due"/>
    <n v="88097"/>
    <d v="2026-04-06T00:00:00"/>
    <d v="2026-04-09T00:00:00"/>
  </r>
  <r>
    <s v="GE India Industrial Pvt Ltd - GEITC"/>
    <s v="GR16"/>
    <n v="2070201000"/>
    <s v="Trade Accounts Payable-Subledge"/>
    <x v="2"/>
    <s v="Non-IBS"/>
    <s v="Domestic"/>
    <m/>
    <s v="Opex"/>
    <s v="B2ZXKA17671"/>
    <n v="100068631"/>
    <d v="2025-12-05T00:00:00"/>
    <s v="INR"/>
    <n v="354024"/>
    <n v="1"/>
    <n v="354024"/>
    <n v="1"/>
    <n v="354024"/>
    <n v="0"/>
    <s v="Non-MSME"/>
    <n v="-34"/>
    <n v="0"/>
    <n v="0"/>
    <n v="0"/>
    <n v="0"/>
    <n v="0"/>
    <n v="0"/>
    <n v="0"/>
    <n v="354024"/>
    <n v="38613688"/>
    <s v="Not Due"/>
    <n v="88495"/>
    <d v="2026-05-01T00:00:00"/>
    <d v="2026-05-04T00:00:00"/>
  </r>
  <r>
    <s v="GE India Industrial Pvt Ltd - GEITC"/>
    <s v="GR16"/>
    <n v="2070201000"/>
    <s v="Trade Accounts Payable-Subledge"/>
    <x v="9"/>
    <s v="Non-IBS"/>
    <s v="Domestic"/>
    <m/>
    <s v="Opex"/>
    <n v="20250765616"/>
    <n v="100065605"/>
    <d v="2026-01-12T00:00:00"/>
    <s v="INR"/>
    <n v="362232"/>
    <n v="1"/>
    <n v="362232"/>
    <n v="1"/>
    <n v="362232"/>
    <n v="0"/>
    <s v="Non-MSME"/>
    <n v="-12"/>
    <n v="0"/>
    <n v="0"/>
    <n v="0"/>
    <n v="0"/>
    <n v="0"/>
    <n v="0"/>
    <n v="0"/>
    <n v="362232"/>
    <n v="38765216"/>
    <s v="Not Due"/>
    <n v="88152"/>
    <d v="2026-04-09T00:00:00"/>
    <d v="2026-04-12T00:00:00"/>
  </r>
  <r>
    <s v="GE India Industrial Pvt Ltd - GEITC"/>
    <s v="GR16"/>
    <n v="2070201000"/>
    <s v="Trade Accounts Payable-Subledge"/>
    <x v="10"/>
    <s v="Non-IBS"/>
    <s v="Domestic"/>
    <m/>
    <s v="Opex"/>
    <n v="5114105277"/>
    <n v="100070721"/>
    <d v="2026-02-26T00:00:00"/>
    <s v="INR"/>
    <n v="36290.300000000003"/>
    <n v="1"/>
    <n v="36290.300000000003"/>
    <n v="1"/>
    <n v="36290.300000000003"/>
    <n v="0"/>
    <s v="Non-MSME"/>
    <n v="-12"/>
    <n v="0"/>
    <n v="0"/>
    <n v="0"/>
    <n v="0"/>
    <n v="0"/>
    <n v="0"/>
    <n v="0"/>
    <n v="36290.300000000003"/>
    <n v="38981680"/>
    <s v="Not Due"/>
    <n v="88160"/>
    <d v="2026-04-09T00:00:00"/>
    <d v="2026-04-12T00:00:00"/>
  </r>
  <r>
    <s v="GE India Industrial Pvt Ltd - GEITC"/>
    <s v="GR16"/>
    <n v="2070201000"/>
    <s v="Trade Accounts Payable-Subledge"/>
    <x v="11"/>
    <s v="Non-IBS"/>
    <s v="Domestic"/>
    <m/>
    <s v="Opex"/>
    <s v="WW325/2025-26"/>
    <n v="100070183"/>
    <d v="2026-03-04T00:00:00"/>
    <s v="INR"/>
    <n v="16182"/>
    <n v="1"/>
    <n v="16182"/>
    <n v="1"/>
    <n v="16182"/>
    <n v="0"/>
    <s v="Non-MSME"/>
    <n v="-3"/>
    <n v="0"/>
    <n v="0"/>
    <n v="0"/>
    <n v="0"/>
    <n v="0"/>
    <n v="0"/>
    <n v="0"/>
    <n v="16182"/>
    <n v="38977112"/>
    <s v="Not Due"/>
    <n v="88023"/>
    <d v="2026-04-01T00:00:00"/>
    <d v="2026-04-03T00:00:00"/>
  </r>
  <r>
    <s v="GE India Industrial Pvt Ltd - GEITC"/>
    <s v="GR16"/>
    <n v="2070201000"/>
    <s v="Trade Accounts Payable-Subledge"/>
    <x v="12"/>
    <s v="Non-IBS"/>
    <s v="Domestic"/>
    <m/>
    <s v="Opex"/>
    <n v="252900487"/>
    <n v="100070245"/>
    <d v="2026-03-05T00:00:00"/>
    <s v="INR"/>
    <n v="88639.08"/>
    <n v="1"/>
    <n v="88639.08"/>
    <n v="1"/>
    <n v="88639.08"/>
    <n v="0"/>
    <s v="Non-MSME"/>
    <n v="-19"/>
    <n v="0"/>
    <n v="0"/>
    <n v="0"/>
    <n v="0"/>
    <n v="0"/>
    <n v="0"/>
    <n v="0"/>
    <n v="88639.08"/>
    <n v="38982924"/>
    <s v="Not Due"/>
    <n v="88299"/>
    <d v="2026-04-16T00:00:00"/>
    <d v="2026-04-19T00:00:00"/>
  </r>
  <r>
    <s v="GE India Industrial Pvt Ltd - GEITC"/>
    <s v="GR16"/>
    <n v="2070201000"/>
    <s v="Trade Accounts Payable-Subledge"/>
    <x v="8"/>
    <s v="Non-IBS"/>
    <s v="Foreign"/>
    <m/>
    <s v="Opex"/>
    <n v="88817649"/>
    <n v="100070864"/>
    <d v="2026-02-16T00:00:00"/>
    <s v="USD"/>
    <n v="42.02"/>
    <n v="91.824250000000006"/>
    <n v="3858.4549850000008"/>
    <n v="94.654300000000006"/>
    <n v="3977.3736860000004"/>
    <n v="118.9187009999996"/>
    <s v="Non-MSME"/>
    <n v="-47"/>
    <n v="0"/>
    <n v="0"/>
    <n v="0"/>
    <n v="0"/>
    <n v="0"/>
    <n v="0"/>
    <n v="0"/>
    <n v="3977.3736860000004"/>
    <n v="38939214"/>
    <s v="Not Due"/>
    <n v="90008285"/>
    <d v="2026-05-14T00:00:00"/>
    <d v="2026-05-17T00:00:00"/>
  </r>
  <r>
    <s v="GE India Industrial Pvt Ltd - GEITC"/>
    <s v="GR16"/>
    <n v="2070201000"/>
    <s v="Trade Accounts Payable-Subledge"/>
    <x v="2"/>
    <s v="Non-IBS"/>
    <s v="Domestic"/>
    <m/>
    <s v="Opex"/>
    <s v="B2ZXKA17986"/>
    <n v="100065489"/>
    <d v="2026-01-08T00:00:00"/>
    <s v="INR"/>
    <n v="446796"/>
    <n v="1"/>
    <n v="446796"/>
    <n v="1"/>
    <n v="446796"/>
    <n v="0"/>
    <s v="Non-MSME"/>
    <n v="-68"/>
    <n v="0"/>
    <n v="0"/>
    <n v="0"/>
    <n v="0"/>
    <n v="0"/>
    <n v="0"/>
    <n v="0"/>
    <n v="446796"/>
    <n v="38752456"/>
    <s v="Not Due"/>
    <n v="89064"/>
    <d v="2026-06-04T00:00:00"/>
    <d v="2026-06-07T00:00:00"/>
  </r>
  <r>
    <s v="GE India Industrial Pvt Ltd - GEITC"/>
    <s v="GR16"/>
    <n v="2070201000"/>
    <s v="Trade Accounts Payable-Subledge"/>
    <x v="2"/>
    <s v="Non-IBS"/>
    <s v="Domestic"/>
    <m/>
    <s v="Opex"/>
    <s v="B2ZXKA17980"/>
    <n v="100068530"/>
    <d v="2026-01-08T00:00:00"/>
    <s v="INR"/>
    <n v="371736"/>
    <n v="1"/>
    <n v="371736"/>
    <n v="1"/>
    <n v="371736"/>
    <n v="0"/>
    <s v="Non-MSME"/>
    <n v="-68"/>
    <n v="0"/>
    <n v="0"/>
    <n v="0"/>
    <n v="0"/>
    <n v="0"/>
    <n v="0"/>
    <n v="0"/>
    <n v="371736"/>
    <n v="38746931"/>
    <s v="Not Due"/>
    <n v="89064"/>
    <d v="2026-06-04T00:00:00"/>
    <d v="2026-06-07T00:00:00"/>
  </r>
  <r>
    <s v="GE India Industrial Pvt Ltd - GEITC"/>
    <s v="GR16"/>
    <n v="2070201000"/>
    <s v="Trade Accounts Payable-Subledge"/>
    <x v="2"/>
    <s v="Non-IBS"/>
    <s v="Domestic"/>
    <m/>
    <s v="Opex"/>
    <s v="B2ZXKA17480"/>
    <n v="100067774"/>
    <d v="2025-11-13T00:00:00"/>
    <s v="INR"/>
    <n v="2171109.96"/>
    <n v="1"/>
    <n v="2171109.96"/>
    <n v="1"/>
    <n v="2171109.96"/>
    <n v="0"/>
    <s v="Non-MSME"/>
    <n v="-12"/>
    <n v="0"/>
    <n v="0"/>
    <n v="0"/>
    <n v="0"/>
    <n v="0"/>
    <n v="0"/>
    <n v="0"/>
    <n v="2171109.96"/>
    <n v="38545723"/>
    <s v="Not Due"/>
    <n v="88158"/>
    <d v="2026-04-09T00:00:00"/>
    <d v="2026-04-12T00:00:00"/>
  </r>
  <r>
    <s v="GE India Industrial Pvt Ltd - GEITC"/>
    <s v="GR16"/>
    <n v="2070201000"/>
    <s v="Trade Accounts Payable-Subledge"/>
    <x v="2"/>
    <s v="Non-IBS"/>
    <s v="Domestic"/>
    <m/>
    <s v="Opex"/>
    <s v="B2ZXKA17449"/>
    <n v="100065083"/>
    <d v="2025-11-10T00:00:00"/>
    <s v="INR"/>
    <n v="905212.8"/>
    <n v="1"/>
    <n v="905212.8"/>
    <n v="1"/>
    <n v="905212.8"/>
    <n v="0"/>
    <s v="Non-MSME"/>
    <n v="-9"/>
    <n v="0"/>
    <n v="0"/>
    <n v="0"/>
    <n v="0"/>
    <n v="0"/>
    <n v="0"/>
    <n v="0"/>
    <n v="905212.8"/>
    <n v="38513973"/>
    <s v="Not Due"/>
    <n v="88097"/>
    <d v="2026-04-06T00:00:00"/>
    <d v="2026-04-09T00:00:00"/>
  </r>
  <r>
    <s v="GE India Industrial Pvt Ltd - GEITC"/>
    <s v="GR16"/>
    <n v="2070201000"/>
    <s v="Trade Accounts Payable-Subledge"/>
    <x v="13"/>
    <s v="Non-IBS"/>
    <s v="Domestic"/>
    <m/>
    <s v="Opex"/>
    <s v="WBD/25-26/2925"/>
    <n v="100065403"/>
    <d v="2026-01-13T00:00:00"/>
    <s v="INR"/>
    <n v="348105.6"/>
    <n v="1"/>
    <n v="348105.6"/>
    <n v="1"/>
    <n v="348105.6"/>
    <n v="0"/>
    <s v="Non-MSME"/>
    <n v="-43"/>
    <n v="0"/>
    <n v="0"/>
    <n v="0"/>
    <n v="0"/>
    <n v="0"/>
    <n v="0"/>
    <n v="0"/>
    <n v="348105.6"/>
    <n v="38765016"/>
    <s v="Not Due"/>
    <n v="88655"/>
    <d v="2026-05-11T00:00:00"/>
    <d v="2026-05-13T00:00:00"/>
  </r>
  <r>
    <s v="GE India Industrial Pvt Ltd - GEITC"/>
    <s v="GR16"/>
    <n v="2070201000"/>
    <s v="Trade Accounts Payable-Subledge"/>
    <x v="14"/>
    <s v="Non-IBS"/>
    <s v="Domestic"/>
    <m/>
    <s v="Opex"/>
    <n v="354"/>
    <n v="100070424"/>
    <d v="2026-03-02T00:00:00"/>
    <s v="INR"/>
    <n v="160417.42000000001"/>
    <n v="1"/>
    <n v="160417.42000000001"/>
    <n v="1"/>
    <n v="160417.42000000001"/>
    <n v="0"/>
    <s v="Non-MSME"/>
    <n v="-16"/>
    <n v="0"/>
    <n v="0"/>
    <n v="0"/>
    <n v="0"/>
    <n v="0"/>
    <n v="0"/>
    <n v="0"/>
    <n v="160417.42000000001"/>
    <n v="38976216"/>
    <s v="Not Due"/>
    <n v="88213"/>
    <d v="2026-04-13T00:00:00"/>
    <d v="2026-04-16T00:00:00"/>
  </r>
  <r>
    <s v="GE India Industrial Pvt Ltd - GEITC"/>
    <s v="GR16"/>
    <n v="2070201000"/>
    <s v="Trade Accounts Payable-Subledge"/>
    <x v="3"/>
    <s v="Non-IBS"/>
    <s v="Domestic"/>
    <m/>
    <s v="Opex"/>
    <n v="1039609"/>
    <n v="100069538"/>
    <d v="2026-01-27T00:00:00"/>
    <s v="INR"/>
    <n v="58086.73"/>
    <n v="1"/>
    <n v="58086.73"/>
    <n v="1"/>
    <n v="58086.73"/>
    <n v="0"/>
    <s v="Non-MSME"/>
    <n v="-57"/>
    <n v="0"/>
    <n v="0"/>
    <n v="0"/>
    <n v="0"/>
    <n v="0"/>
    <n v="0"/>
    <n v="0"/>
    <n v="58086.73"/>
    <n v="38833116"/>
    <s v="Not Due"/>
    <n v="88892"/>
    <d v="2026-05-25T00:00:00"/>
    <d v="2026-05-27T00:00:00"/>
  </r>
  <r>
    <s v="GE India Industrial Pvt Ltd - GEITC"/>
    <s v="GR16"/>
    <n v="2070201000"/>
    <s v="Trade Accounts Payable-Subledge"/>
    <x v="15"/>
    <s v="Non-IBS"/>
    <s v="Domestic"/>
    <m/>
    <s v="Opex"/>
    <s v="39854-247283"/>
    <n v="100071208"/>
    <d v="2026-03-12T00:00:00"/>
    <s v="INR"/>
    <n v="15080"/>
    <n v="1"/>
    <n v="15080"/>
    <n v="1"/>
    <n v="15080"/>
    <n v="0"/>
    <s v="Non-MSME"/>
    <n v="-11"/>
    <n v="0"/>
    <n v="0"/>
    <n v="0"/>
    <n v="0"/>
    <n v="0"/>
    <n v="0"/>
    <n v="0"/>
    <n v="15080"/>
    <n v="39017917"/>
    <s v="Not Due"/>
    <n v="88126"/>
    <d v="2026-04-08T00:00:00"/>
    <d v="2026-04-11T00:00:00"/>
  </r>
  <r>
    <s v="GE India Industrial Pvt Ltd - GEITC"/>
    <s v="GR16"/>
    <n v="2070201000"/>
    <s v="Trade Accounts Payable-Subledge"/>
    <x v="2"/>
    <s v="Non-IBS"/>
    <s v="Domestic"/>
    <m/>
    <s v="Opex"/>
    <s v="B2ZXKA17638"/>
    <n v="100064882"/>
    <d v="2025-12-01T00:00:00"/>
    <s v="INR"/>
    <n v="538876.80000000005"/>
    <n v="1"/>
    <n v="538876.80000000005"/>
    <n v="1"/>
    <n v="538876.80000000005"/>
    <n v="0"/>
    <s v="Non-MSME"/>
    <n v="-30"/>
    <n v="0"/>
    <n v="0"/>
    <n v="0"/>
    <n v="0"/>
    <n v="0"/>
    <n v="0"/>
    <n v="0"/>
    <n v="538876.80000000005"/>
    <n v="38621018"/>
    <s v="Not Due"/>
    <n v="88426"/>
    <d v="2026-04-24T00:00:00"/>
    <d v="2026-04-30T00:00:00"/>
  </r>
  <r>
    <s v="GE India Industrial Pvt Ltd - GEITC"/>
    <s v="GR16"/>
    <n v="2070201000"/>
    <s v="Trade Accounts Payable-Subledge"/>
    <x v="16"/>
    <s v="Non-IBS"/>
    <s v="Domestic"/>
    <m/>
    <s v="Opex"/>
    <n v="85207110164116"/>
    <n v="100065031"/>
    <d v="2025-12-22T00:00:00"/>
    <s v="INR"/>
    <n v="1134432"/>
    <n v="1"/>
    <n v="1134432"/>
    <n v="1"/>
    <n v="1134432"/>
    <n v="0"/>
    <s v="Non-MSME"/>
    <n v="-51"/>
    <n v="0"/>
    <n v="0"/>
    <n v="0"/>
    <n v="0"/>
    <n v="0"/>
    <n v="0"/>
    <n v="0"/>
    <n v="1134432"/>
    <n v="38702391"/>
    <s v="Not Due"/>
    <n v="88799"/>
    <d v="2026-05-18T00:00:00"/>
    <d v="2026-05-21T00:00:00"/>
  </r>
  <r>
    <s v="GE India Industrial Pvt Ltd - GEITC"/>
    <s v="GR16"/>
    <n v="2070201000"/>
    <s v="Trade Accounts Payable-Subledge"/>
    <x v="4"/>
    <s v="Non-IBS"/>
    <s v="Domestic"/>
    <m/>
    <s v="Opex"/>
    <s v="KADI526011750"/>
    <n v="100067076"/>
    <d v="2025-12-31T00:00:00"/>
    <s v="INR"/>
    <n v="225892.8"/>
    <n v="1"/>
    <n v="225892.8"/>
    <n v="1"/>
    <n v="225892.8"/>
    <n v="0"/>
    <s v="Non-MSME"/>
    <n v="-60"/>
    <n v="0"/>
    <n v="0"/>
    <n v="0"/>
    <n v="0"/>
    <n v="0"/>
    <n v="0"/>
    <n v="0"/>
    <n v="225892.8"/>
    <n v="38729864"/>
    <s v="Not Due"/>
    <n v="88939"/>
    <d v="2026-05-26T00:00:00"/>
    <d v="2026-05-30T00:00:00"/>
  </r>
  <r>
    <s v="GE India Industrial Pvt Ltd - GEITC"/>
    <s v="GR16"/>
    <n v="2070201000"/>
    <s v="Trade Accounts Payable-Subledge"/>
    <x v="9"/>
    <s v="Non-IBS"/>
    <s v="Domestic"/>
    <m/>
    <s v="Opex"/>
    <n v="20250766473"/>
    <n v="100070656"/>
    <d v="2026-02-19T00:00:00"/>
    <s v="INR"/>
    <n v="279072"/>
    <n v="1"/>
    <n v="279072"/>
    <n v="1"/>
    <n v="279072"/>
    <n v="0"/>
    <s v="Non-MSME"/>
    <n v="-50"/>
    <n v="0"/>
    <n v="0"/>
    <n v="0"/>
    <n v="0"/>
    <n v="0"/>
    <n v="0"/>
    <n v="0"/>
    <n v="279072"/>
    <n v="38945379"/>
    <s v="Not Due"/>
    <n v="88871"/>
    <d v="2026-05-22T00:00:00"/>
    <d v="2026-05-20T00:00:00"/>
  </r>
  <r>
    <s v="GE India Industrial Pvt Ltd - GEITC"/>
    <s v="GR16"/>
    <n v="2070201000"/>
    <s v="Trade Accounts Payable-Subledge"/>
    <x v="17"/>
    <s v="Non-IBS"/>
    <s v="Domestic"/>
    <m/>
    <s v="Opex"/>
    <s v="GG2900126483"/>
    <n v="100069803"/>
    <d v="2025-12-10T00:00:00"/>
    <s v="INR"/>
    <n v="5670"/>
    <n v="1"/>
    <n v="5670"/>
    <n v="1"/>
    <n v="5670"/>
    <n v="0"/>
    <s v="Non-MSME"/>
    <n v="-9"/>
    <n v="0"/>
    <n v="0"/>
    <n v="0"/>
    <n v="0"/>
    <n v="0"/>
    <n v="0"/>
    <n v="0"/>
    <n v="5670"/>
    <n v="38635065"/>
    <s v="Not Due"/>
    <n v="88100"/>
    <d v="2026-04-06T00:00:00"/>
    <d v="2026-04-09T00:00:00"/>
  </r>
  <r>
    <s v="GE India Industrial Pvt Ltd - GEITC"/>
    <s v="GR16"/>
    <n v="2070201000"/>
    <s v="Trade Accounts Payable-Subledge"/>
    <x v="4"/>
    <s v="Non-IBS"/>
    <s v="Domestic"/>
    <m/>
    <s v="Opex"/>
    <s v="KADI526010611"/>
    <n v="100065402"/>
    <d v="2025-12-09T00:00:00"/>
    <s v="INR"/>
    <n v="205286.39999999999"/>
    <n v="1"/>
    <n v="205286.39999999999"/>
    <n v="1"/>
    <n v="205286.39999999999"/>
    <n v="0"/>
    <s v="Non-MSME"/>
    <n v="-38"/>
    <n v="0"/>
    <n v="0"/>
    <n v="0"/>
    <n v="0"/>
    <n v="0"/>
    <n v="0"/>
    <n v="0"/>
    <n v="205286.39999999999"/>
    <n v="38646918"/>
    <s v="Not Due"/>
    <n v="88589"/>
    <d v="2026-05-05T00:00:00"/>
    <d v="2026-05-08T00:00:00"/>
  </r>
  <r>
    <s v="GE India Industrial Pvt Ltd - GEITC"/>
    <s v="GR16"/>
    <n v="2070201000"/>
    <s v="Trade Accounts Payable-Subledge"/>
    <x v="18"/>
    <s v="Non-IBS"/>
    <s v="Domestic"/>
    <m/>
    <s v="Opex"/>
    <n v="2529007942"/>
    <n v="100070258"/>
    <d v="2026-03-03T00:00:00"/>
    <s v="INR"/>
    <n v="1675265.12"/>
    <n v="1"/>
    <n v="1675265.12"/>
    <n v="1"/>
    <n v="1675265.12"/>
    <n v="0"/>
    <s v="Non-MSME"/>
    <n v="-17"/>
    <n v="0"/>
    <n v="0"/>
    <n v="0"/>
    <n v="0"/>
    <n v="0"/>
    <n v="0"/>
    <n v="0"/>
    <n v="1675265.12"/>
    <n v="38986501"/>
    <s v="Not Due"/>
    <n v="88250"/>
    <d v="2026-04-14T00:00:00"/>
    <d v="2026-04-17T00:00:00"/>
  </r>
  <r>
    <s v="GE India Industrial Pvt Ltd - GEITC"/>
    <s v="GR16"/>
    <n v="2070201000"/>
    <s v="Trade Accounts Payable-Subledge"/>
    <x v="19"/>
    <s v="Non-IBS"/>
    <s v="Domestic"/>
    <m/>
    <s v="Opex"/>
    <n v="5510081090"/>
    <n v="100067112"/>
    <d v="2026-03-04T00:00:00"/>
    <s v="INR"/>
    <n v="158240.37"/>
    <n v="1"/>
    <n v="158240.37"/>
    <n v="1"/>
    <n v="158240.37"/>
    <n v="0"/>
    <s v="Non-MSME"/>
    <n v="-18"/>
    <n v="0"/>
    <n v="0"/>
    <n v="0"/>
    <n v="0"/>
    <n v="0"/>
    <n v="0"/>
    <n v="0"/>
    <n v="158240.37"/>
    <n v="39006063"/>
    <s v="Not Due"/>
    <n v="88270"/>
    <d v="2026-04-15T00:00:00"/>
    <d v="2026-04-18T00:00:00"/>
  </r>
  <r>
    <s v="GE India Industrial Pvt Ltd - GEITC"/>
    <s v="GR16"/>
    <n v="2070201000"/>
    <s v="Trade Accounts Payable-Subledge"/>
    <x v="20"/>
    <s v="Non-IBS"/>
    <s v="Domestic"/>
    <m/>
    <s v="Opex"/>
    <s v="TD29T2526-35981"/>
    <n v="100067143"/>
    <d v="2026-03-06T00:00:00"/>
    <s v="INR"/>
    <n v="83282.44"/>
    <n v="1"/>
    <n v="83282.44"/>
    <n v="1"/>
    <n v="83282.44"/>
    <n v="0"/>
    <s v="Non-MSME"/>
    <n v="-20"/>
    <n v="0"/>
    <n v="0"/>
    <n v="0"/>
    <n v="0"/>
    <n v="0"/>
    <n v="0"/>
    <n v="0"/>
    <n v="83282.44"/>
    <n v="39023641"/>
    <s v="Not Due"/>
    <n v="88313"/>
    <d v="2026-04-17T00:00:00"/>
    <d v="2026-04-20T00:00:00"/>
  </r>
  <r>
    <s v="GE India Industrial Pvt Ltd - GEITC"/>
    <s v="GR16"/>
    <n v="2070201000"/>
    <s v="Trade Accounts Payable-Subledge"/>
    <x v="21"/>
    <s v="Non-IBS"/>
    <s v="Domestic"/>
    <m/>
    <s v="Opex"/>
    <s v="LNM25-26-145"/>
    <n v="100065501"/>
    <d v="2026-03-05T00:00:00"/>
    <s v="INR"/>
    <n v="47196"/>
    <n v="1"/>
    <n v="47196"/>
    <n v="1"/>
    <n v="47196"/>
    <n v="0"/>
    <s v="Non-MSME"/>
    <n v="-19"/>
    <n v="0"/>
    <n v="0"/>
    <n v="0"/>
    <n v="0"/>
    <n v="0"/>
    <n v="0"/>
    <n v="0"/>
    <n v="47196"/>
    <n v="38992295"/>
    <s v="Not Due"/>
    <n v="88301"/>
    <d v="2026-04-16T00:00:00"/>
    <d v="2026-04-19T00:00:00"/>
  </r>
  <r>
    <s v="GE India Industrial Pvt Ltd - GEITC"/>
    <s v="GR16"/>
    <n v="2070201000"/>
    <s v="Trade Accounts Payable-Subledge"/>
    <x v="12"/>
    <s v="Non-IBS"/>
    <s v="Domestic"/>
    <m/>
    <s v="Opex"/>
    <n v="252900490"/>
    <n v="100070560"/>
    <d v="2026-03-05T00:00:00"/>
    <s v="INR"/>
    <n v="171675.36"/>
    <n v="1"/>
    <n v="171675.36"/>
    <n v="1"/>
    <n v="171675.36"/>
    <n v="0"/>
    <s v="Non-MSME"/>
    <n v="-19"/>
    <n v="0"/>
    <n v="0"/>
    <n v="0"/>
    <n v="0"/>
    <n v="0"/>
    <n v="0"/>
    <n v="0"/>
    <n v="171675.36"/>
    <n v="38981870"/>
    <s v="Not Due"/>
    <n v="88299"/>
    <d v="2026-04-16T00:00:00"/>
    <d v="2026-04-19T00:00:00"/>
  </r>
  <r>
    <s v="GE India Industrial Pvt Ltd - GEITC"/>
    <s v="GR16"/>
    <n v="2070201000"/>
    <s v="Trade Accounts Payable-Subledge"/>
    <x v="8"/>
    <s v="Non-IBS"/>
    <s v="Foreign"/>
    <m/>
    <s v="Opex"/>
    <n v="80091629"/>
    <n v="100062005"/>
    <d v="2024-07-17T00:00:00"/>
    <s v="USD"/>
    <n v="0.47"/>
    <n v="83.473524999999995"/>
    <n v="39.232556749999993"/>
    <n v="94.654300000000006"/>
    <n v="44.487521000000001"/>
    <n v="5.2549642500000076"/>
    <s v="Non-MSME"/>
    <n v="592"/>
    <n v="0"/>
    <n v="0"/>
    <n v="0"/>
    <n v="0"/>
    <n v="0"/>
    <n v="44.487521000000001"/>
    <n v="0"/>
    <n v="0"/>
    <n v="36476014"/>
    <s v="Payment on Hold as BOE not reflecting on IDPMS"/>
    <m/>
    <m/>
    <d v="2024-08-16T00:00:00"/>
  </r>
  <r>
    <s v="GE India Industrial Pvt Ltd - GEITC"/>
    <s v="GR16"/>
    <n v="2070201000"/>
    <s v="Trade Accounts Payable-Subledge"/>
    <x v="22"/>
    <s v="Non-IBS"/>
    <s v="Domestic"/>
    <m/>
    <s v="Opex"/>
    <s v="BBL292601B070244"/>
    <n v="100065010"/>
    <d v="2026-01-05T00:00:00"/>
    <s v="INR"/>
    <n v="242471.66"/>
    <n v="1"/>
    <n v="242471.66"/>
    <n v="1"/>
    <n v="242471.66"/>
    <n v="0"/>
    <s v="Non-MSME"/>
    <n v="-5"/>
    <n v="0"/>
    <n v="0"/>
    <n v="0"/>
    <n v="0"/>
    <n v="0"/>
    <n v="0"/>
    <n v="0"/>
    <n v="242471.66"/>
    <n v="38752625"/>
    <s v="Not Due"/>
    <n v="88051"/>
    <d v="2026-04-02T00:00:00"/>
    <d v="2026-04-05T00:00:00"/>
  </r>
  <r>
    <s v="GE India Industrial Pvt Ltd - GEITC"/>
    <s v="GR16"/>
    <n v="2070201000"/>
    <s v="Trade Accounts Payable-Subledge"/>
    <x v="4"/>
    <s v="Non-IBS"/>
    <s v="Domestic"/>
    <m/>
    <s v="Opex"/>
    <s v="KADI526011878"/>
    <n v="100065402"/>
    <d v="2026-01-12T00:00:00"/>
    <s v="INR"/>
    <n v="205286.39999999999"/>
    <n v="1"/>
    <n v="205286.39999999999"/>
    <n v="1"/>
    <n v="205286.39999999999"/>
    <n v="0"/>
    <s v="Non-MSME"/>
    <n v="-72"/>
    <n v="0"/>
    <n v="0"/>
    <n v="0"/>
    <n v="0"/>
    <n v="0"/>
    <n v="0"/>
    <n v="0"/>
    <n v="205286.39999999999"/>
    <n v="38770209"/>
    <s v="Not Due"/>
    <n v="89099"/>
    <d v="2026-06-08T00:00:00"/>
    <d v="2026-06-11T00:00:00"/>
  </r>
  <r>
    <s v="GE India Industrial Pvt Ltd - GEITC"/>
    <s v="GR16"/>
    <n v="2070201000"/>
    <s v="Trade Accounts Payable-Subledge"/>
    <x v="6"/>
    <s v="Non-IBS"/>
    <s v="Domestic"/>
    <m/>
    <s v="Opex"/>
    <s v="NOV/25-26/3995"/>
    <n v="100066105"/>
    <d v="2025-11-29T00:00:00"/>
    <s v="INR"/>
    <n v="2018.4"/>
    <n v="1"/>
    <n v="2018.4"/>
    <n v="1"/>
    <n v="2018.4"/>
    <n v="0"/>
    <s v="Non-MSME"/>
    <n v="77"/>
    <n v="0"/>
    <n v="0"/>
    <n v="2018.4"/>
    <n v="0"/>
    <n v="0"/>
    <n v="0"/>
    <n v="0"/>
    <n v="0"/>
    <n v="38581829"/>
    <s v="Payment hold as per Notice from GST Dept"/>
    <m/>
    <m/>
    <d v="2026-01-13T00:00:00"/>
  </r>
  <r>
    <s v="GE India Industrial Pvt Ltd - GEITC"/>
    <s v="GR16"/>
    <n v="2070201000"/>
    <s v="Trade Accounts Payable-Subledge"/>
    <x v="9"/>
    <s v="Non-IBS"/>
    <s v="Domestic"/>
    <m/>
    <s v="Opex"/>
    <n v="20250765588"/>
    <n v="100066777"/>
    <d v="2026-01-09T00:00:00"/>
    <s v="INR"/>
    <n v="4191618.79"/>
    <n v="1"/>
    <n v="4191618.79"/>
    <n v="1"/>
    <n v="4191618.79"/>
    <n v="0"/>
    <s v="Non-MSME"/>
    <n v="-9"/>
    <n v="0"/>
    <n v="0"/>
    <n v="0"/>
    <n v="0"/>
    <n v="0"/>
    <n v="0"/>
    <n v="0"/>
    <n v="4191618.79"/>
    <n v="38765050"/>
    <s v="Not Due"/>
    <n v="88088"/>
    <d v="2026-04-06T00:00:00"/>
    <d v="2026-04-09T00:00:00"/>
  </r>
  <r>
    <s v="GE India Industrial Pvt Ltd - GEITC"/>
    <s v="GR16"/>
    <n v="2070201000"/>
    <s v="Trade Accounts Payable-Subledge"/>
    <x v="8"/>
    <s v="Non-IBS"/>
    <s v="Foreign"/>
    <m/>
    <s v="Opex"/>
    <n v="88691114"/>
    <n v="100069788"/>
    <d v="2026-02-08T00:00:00"/>
    <s v="USD"/>
    <n v="14.3"/>
    <n v="91.824250000000006"/>
    <n v="1313.0867750000002"/>
    <n v="94.654300000000006"/>
    <n v="1353.5564900000002"/>
    <n v="40.469714999999951"/>
    <s v="Non-MSME"/>
    <n v="-39"/>
    <n v="0"/>
    <n v="0"/>
    <n v="0"/>
    <n v="0"/>
    <n v="0"/>
    <n v="0"/>
    <n v="0"/>
    <n v="1353.5564900000002"/>
    <n v="38887937"/>
    <s v="Not Due"/>
    <n v="90008280"/>
    <d v="2026-05-06T00:00:00"/>
    <d v="2026-05-09T00:00:00"/>
  </r>
  <r>
    <s v="GE India Industrial Pvt Ltd - GEITC"/>
    <s v="GR16"/>
    <n v="2070201000"/>
    <s v="Trade Accounts Payable-Subledge"/>
    <x v="3"/>
    <s v="Non-IBS"/>
    <s v="Domestic"/>
    <m/>
    <s v="Opex"/>
    <n v="1035656"/>
    <n v="100070290"/>
    <d v="2026-01-12T00:00:00"/>
    <s v="INR"/>
    <n v="17615.919999999998"/>
    <n v="1"/>
    <n v="17615.919999999998"/>
    <n v="1"/>
    <n v="17615.919999999998"/>
    <n v="0"/>
    <s v="Non-MSME"/>
    <n v="-42"/>
    <n v="0"/>
    <n v="0"/>
    <n v="0"/>
    <n v="0"/>
    <n v="0"/>
    <n v="0"/>
    <n v="0"/>
    <n v="17615.919999999998"/>
    <n v="38770231"/>
    <s v="Not Due"/>
    <n v="88677"/>
    <d v="2026-05-11T00:00:00"/>
    <d v="2026-05-12T00:00:00"/>
  </r>
  <r>
    <s v="GE India Industrial Pvt Ltd - GEITC"/>
    <s v="GR16"/>
    <n v="2070201000"/>
    <s v="Trade Accounts Payable-Subledge"/>
    <x v="23"/>
    <s v="Non-IBS"/>
    <s v="Domestic"/>
    <m/>
    <s v="Opex"/>
    <s v="BLR4363001664525"/>
    <n v="100070237"/>
    <d v="2026-03-05T00:00:00"/>
    <s v="INR"/>
    <n v="60519.92"/>
    <n v="1"/>
    <n v="60519.92"/>
    <n v="1"/>
    <n v="60519.92"/>
    <n v="0"/>
    <s v="Non-MSME"/>
    <n v="-4"/>
    <n v="0"/>
    <n v="0"/>
    <n v="0"/>
    <n v="0"/>
    <n v="0"/>
    <n v="0"/>
    <n v="0"/>
    <n v="60519.92"/>
    <n v="39018015"/>
    <s v="Not Due"/>
    <n v="88030"/>
    <d v="2026-04-01T00:00:00"/>
    <d v="2026-04-04T00:00:00"/>
  </r>
  <r>
    <s v="GE India Industrial Pvt Ltd - GEITC"/>
    <s v="GR16"/>
    <n v="2070201000"/>
    <s v="Trade Accounts Payable-Subledge"/>
    <x v="5"/>
    <s v="Non-IBS"/>
    <s v="Domestic"/>
    <m/>
    <s v="Opex"/>
    <s v="KAT2526EH00157"/>
    <n v="100066193"/>
    <d v="2026-02-27T00:00:00"/>
    <s v="INR"/>
    <n v="148456.26999999999"/>
    <n v="1"/>
    <n v="148456.26999999999"/>
    <n v="1"/>
    <n v="148456.26999999999"/>
    <n v="0"/>
    <s v="Non-MSME"/>
    <n v="-28"/>
    <n v="0"/>
    <n v="0"/>
    <n v="0"/>
    <n v="0"/>
    <n v="0"/>
    <n v="0"/>
    <n v="0"/>
    <n v="148456.26999999999"/>
    <n v="38994065"/>
    <s v="Not Due"/>
    <n v="88417"/>
    <d v="2026-04-24T00:00:00"/>
    <d v="2026-04-28T00:00:00"/>
  </r>
  <r>
    <s v="GE India Industrial Pvt Ltd - GEITC"/>
    <s v="GR16"/>
    <n v="2070201000"/>
    <s v="Trade Accounts Payable-Subledge"/>
    <x v="24"/>
    <s v="Non-IBS"/>
    <s v="Domestic"/>
    <m/>
    <s v="Opex"/>
    <s v="KA0000006503"/>
    <n v="100070814"/>
    <d v="2026-02-28T00:00:00"/>
    <s v="INR"/>
    <n v="1267552.8"/>
    <n v="1"/>
    <n v="1267552.8"/>
    <n v="1"/>
    <n v="1267552.8"/>
    <n v="0"/>
    <s v="Non-MSME"/>
    <n v="-89"/>
    <n v="0"/>
    <n v="0"/>
    <n v="0"/>
    <n v="0"/>
    <n v="0"/>
    <n v="0"/>
    <n v="0"/>
    <n v="1267552.8"/>
    <n v="38976222"/>
    <s v="Not Due"/>
    <m/>
    <m/>
    <d v="2026-06-28T00:00:00"/>
  </r>
  <r>
    <s v="GE India Industrial Pvt Ltd - GEITC"/>
    <s v="GR16"/>
    <n v="2070201000"/>
    <s v="Trade Accounts Payable-Subledge"/>
    <x v="20"/>
    <s v="Non-IBS"/>
    <s v="Domestic"/>
    <m/>
    <s v="Opex"/>
    <s v="TD29T2526-35982"/>
    <n v="100067420"/>
    <d v="2026-03-06T00:00:00"/>
    <s v="INR"/>
    <n v="41641.22"/>
    <n v="1"/>
    <n v="41641.22"/>
    <n v="1"/>
    <n v="41641.22"/>
    <n v="0"/>
    <s v="Non-MSME"/>
    <n v="-20"/>
    <n v="0"/>
    <n v="0"/>
    <n v="0"/>
    <n v="0"/>
    <n v="0"/>
    <n v="0"/>
    <n v="0"/>
    <n v="41641.22"/>
    <n v="39017985"/>
    <s v="Not Due"/>
    <n v="88313"/>
    <d v="2026-04-17T00:00:00"/>
    <d v="2026-04-20T00:00:00"/>
  </r>
  <r>
    <s v="GE India Industrial Pvt Ltd - GEITC"/>
    <s v="GR16"/>
    <n v="2070201000"/>
    <s v="Trade Accounts Payable-Subledge"/>
    <x v="6"/>
    <s v="Non-IBS"/>
    <s v="Domestic"/>
    <m/>
    <s v="Opex"/>
    <s v="DEC/25-26/4514"/>
    <n v="100064599"/>
    <d v="2026-01-02T00:00:00"/>
    <s v="INR"/>
    <n v="138325.35999999999"/>
    <n v="1"/>
    <n v="138325.35999999999"/>
    <n v="1"/>
    <n v="138325.35999999999"/>
    <n v="0"/>
    <s v="Non-MSME"/>
    <n v="43"/>
    <n v="0"/>
    <n v="138325.35999999999"/>
    <n v="0"/>
    <n v="0"/>
    <n v="0"/>
    <n v="0"/>
    <n v="0"/>
    <n v="0"/>
    <n v="38723012"/>
    <s v="Payment on hold as per Notice received from GST department"/>
    <m/>
    <m/>
    <d v="2026-02-16T00:00:00"/>
  </r>
  <r>
    <s v="GE India Industrial Pvt Ltd - GEITC"/>
    <s v="GR16"/>
    <n v="2070201000"/>
    <s v="Trade Accounts Payable-Subledge"/>
    <x v="25"/>
    <s v="Non-IBS"/>
    <s v="Domestic"/>
    <m/>
    <s v="Opex"/>
    <s v="BLRWB-6310"/>
    <n v="100070978"/>
    <d v="2026-02-22T00:00:00"/>
    <s v="INR"/>
    <n v="10440"/>
    <n v="1"/>
    <n v="10440"/>
    <n v="1"/>
    <n v="10440"/>
    <n v="0"/>
    <s v="Non-MSME"/>
    <n v="-38"/>
    <n v="0"/>
    <n v="0"/>
    <n v="0"/>
    <n v="0"/>
    <n v="0"/>
    <n v="0"/>
    <n v="0"/>
    <n v="10440"/>
    <n v="38945449"/>
    <s v="Not Due"/>
    <n v="88572"/>
    <d v="2026-05-05T00:00:00"/>
    <d v="2026-05-08T00:00:00"/>
  </r>
  <r>
    <s v="GE India Industrial Pvt Ltd - GEITC"/>
    <s v="GR16"/>
    <n v="2070201000"/>
    <s v="Trade Accounts Payable-Subledge"/>
    <x v="3"/>
    <s v="Non-IBS"/>
    <s v="Domestic"/>
    <m/>
    <s v="Opex"/>
    <n v="1049140"/>
    <n v="100070834"/>
    <d v="2026-02-25T00:00:00"/>
    <s v="INR"/>
    <n v="18058.86"/>
    <n v="1"/>
    <n v="18058.86"/>
    <n v="1"/>
    <n v="18058.86"/>
    <n v="0"/>
    <s v="Non-MSME"/>
    <n v="-86"/>
    <n v="0"/>
    <n v="0"/>
    <n v="0"/>
    <n v="0"/>
    <n v="0"/>
    <n v="0"/>
    <n v="0"/>
    <n v="18058.86"/>
    <n v="38960183"/>
    <s v="Not Due"/>
    <m/>
    <m/>
    <d v="2026-06-25T00:00:00"/>
  </r>
  <r>
    <s v="GE India Industrial Pvt Ltd - GEITC"/>
    <s v="GR16"/>
    <n v="2070201000"/>
    <s v="Trade Accounts Payable-Subledge"/>
    <x v="6"/>
    <s v="Non-IBS"/>
    <s v="Domestic"/>
    <m/>
    <s v="Opex"/>
    <s v="JAN/25-26/4992"/>
    <n v="100071125"/>
    <d v="2026-02-03T00:00:00"/>
    <s v="INR"/>
    <n v="4410"/>
    <n v="1"/>
    <n v="4410"/>
    <n v="1"/>
    <n v="4410"/>
    <n v="0"/>
    <s v="Non-MSME"/>
    <n v="11"/>
    <n v="4410"/>
    <n v="0"/>
    <n v="0"/>
    <n v="0"/>
    <n v="0"/>
    <n v="0"/>
    <n v="0"/>
    <n v="0"/>
    <n v="38976172"/>
    <s v="Payment on hold as per Notice received from GST department"/>
    <m/>
    <m/>
    <d v="2026-03-20T00:00:00"/>
  </r>
  <r>
    <s v="GE India Industrial Pvt Ltd - GEITC"/>
    <s v="GR16"/>
    <n v="2070201000"/>
    <s v="Trade Accounts Payable-Subledge"/>
    <x v="0"/>
    <s v="Non-IBS"/>
    <s v="Domestic"/>
    <m/>
    <s v="Opex"/>
    <s v="IN5020808"/>
    <n v="100069560"/>
    <d v="2025-10-29T00:00:00"/>
    <s v="INR"/>
    <n v="107136"/>
    <n v="1"/>
    <n v="107136"/>
    <n v="1"/>
    <n v="107136"/>
    <n v="0"/>
    <s v="Non-MSME"/>
    <n v="33"/>
    <n v="0"/>
    <n v="107136"/>
    <n v="0"/>
    <n v="0"/>
    <n v="0"/>
    <n v="0"/>
    <n v="0"/>
    <n v="0"/>
    <n v="38550220"/>
    <s v="As per User confirmation Invoice cancelled in Apr26 "/>
    <m/>
    <m/>
    <d v="2026-02-26T00:00:00"/>
  </r>
  <r>
    <s v="GE India Industrial Pvt Ltd - GEITC"/>
    <s v="GR16"/>
    <n v="2070201000"/>
    <s v="Trade Accounts Payable-Subledge"/>
    <x v="9"/>
    <s v="Non-IBS"/>
    <s v="Domestic"/>
    <m/>
    <s v="Opex"/>
    <n v="20250765615"/>
    <n v="100065786"/>
    <d v="2026-01-12T00:00:00"/>
    <s v="INR"/>
    <n v="284549.76000000001"/>
    <n v="1"/>
    <n v="284549.76000000001"/>
    <n v="1"/>
    <n v="284549.76000000001"/>
    <n v="0"/>
    <s v="Non-MSME"/>
    <n v="-12"/>
    <n v="0"/>
    <n v="0"/>
    <n v="0"/>
    <n v="0"/>
    <n v="0"/>
    <n v="0"/>
    <n v="0"/>
    <n v="284549.76000000001"/>
    <n v="38765179"/>
    <s v="Not Due"/>
    <n v="88152"/>
    <d v="2026-04-09T00:00:00"/>
    <d v="2026-04-12T00:00:00"/>
  </r>
  <r>
    <s v="GE India Industrial Pvt Ltd - GEITC"/>
    <s v="GR16"/>
    <n v="2070201000"/>
    <s v="Trade Accounts Payable-Subledge"/>
    <x v="26"/>
    <s v="Non-IBS"/>
    <s v="Domestic"/>
    <m/>
    <s v="Opex"/>
    <s v="4037-63305"/>
    <n v="100070977"/>
    <d v="2026-02-18T00:00:00"/>
    <s v="INR"/>
    <n v="12180"/>
    <n v="1"/>
    <n v="12180"/>
    <n v="1"/>
    <n v="12180"/>
    <n v="0"/>
    <s v="Non-MSME"/>
    <n v="-4"/>
    <n v="0"/>
    <n v="0"/>
    <n v="0"/>
    <n v="0"/>
    <n v="0"/>
    <n v="0"/>
    <n v="0"/>
    <n v="12180"/>
    <n v="38999197"/>
    <s v="Not Due"/>
    <n v="88007"/>
    <d v="2026-04-01T00:00:00"/>
    <d v="2026-04-04T00:00:00"/>
  </r>
  <r>
    <s v="GE India Industrial Pvt Ltd - GEITC"/>
    <s v="GR16"/>
    <n v="2070201000"/>
    <s v="Trade Accounts Payable-Subledge"/>
    <x v="2"/>
    <s v="Non-IBS"/>
    <s v="Domestic"/>
    <m/>
    <s v="Opex"/>
    <s v="B1Z3TS16628"/>
    <n v="100069549"/>
    <d v="2025-12-04T00:00:00"/>
    <s v="INR"/>
    <n v="75600"/>
    <n v="1"/>
    <n v="75600"/>
    <n v="1"/>
    <n v="75600"/>
    <n v="0"/>
    <s v="Non-MSME"/>
    <n v="-33"/>
    <n v="0"/>
    <n v="0"/>
    <n v="0"/>
    <n v="0"/>
    <n v="0"/>
    <n v="0"/>
    <n v="0"/>
    <n v="75600"/>
    <n v="38697156"/>
    <s v="Not Due"/>
    <n v="88494"/>
    <d v="2026-05-01T00:00:00"/>
    <d v="2026-05-03T00:00:00"/>
  </r>
  <r>
    <s v="GE India Industrial Pvt Ltd - GEITC"/>
    <s v="GR16"/>
    <n v="2070201000"/>
    <s v="Trade Accounts Payable-Subledge"/>
    <x v="2"/>
    <s v="Non-IBS"/>
    <s v="Domestic"/>
    <m/>
    <s v="Opex"/>
    <s v="B2ZXKA17979"/>
    <n v="100067158"/>
    <d v="2026-01-08T00:00:00"/>
    <s v="INR"/>
    <n v="217963.99"/>
    <n v="1"/>
    <n v="217963.99"/>
    <n v="1"/>
    <n v="217963.99"/>
    <n v="0"/>
    <s v="Non-MSME"/>
    <n v="-68"/>
    <n v="0"/>
    <n v="0"/>
    <n v="0"/>
    <n v="0"/>
    <n v="0"/>
    <n v="0"/>
    <n v="0"/>
    <n v="217963.99"/>
    <n v="38747222"/>
    <s v="Not Due"/>
    <n v="89064"/>
    <d v="2026-06-04T00:00:00"/>
    <d v="2026-06-07T00:00:00"/>
  </r>
  <r>
    <s v="GE India Industrial Pvt Ltd - GEITC"/>
    <s v="GR16"/>
    <n v="2070201000"/>
    <s v="Trade Accounts Payable-Subledge"/>
    <x v="12"/>
    <s v="Non-IBS"/>
    <s v="Domestic"/>
    <m/>
    <s v="Capex"/>
    <n v="252900474"/>
    <n v="100070825"/>
    <d v="2026-02-17T00:00:00"/>
    <s v="INR"/>
    <n v="106218.55"/>
    <n v="1"/>
    <n v="106218.55"/>
    <n v="1"/>
    <n v="106218.55"/>
    <n v="0"/>
    <s v="Non-MSME"/>
    <n v="-3"/>
    <n v="0"/>
    <n v="0"/>
    <n v="0"/>
    <n v="0"/>
    <n v="0"/>
    <n v="0"/>
    <n v="0"/>
    <n v="106218.55"/>
    <n v="38915702"/>
    <s v="Not Due"/>
    <n v="87997"/>
    <d v="2026-04-01T00:00:00"/>
    <d v="2026-04-03T00:00:00"/>
  </r>
  <r>
    <s v="GE India Industrial Pvt Ltd - GEITC"/>
    <s v="GR16"/>
    <n v="2070201000"/>
    <s v="Trade Accounts Payable-Subledge"/>
    <x v="4"/>
    <s v="Non-IBS"/>
    <s v="Domestic"/>
    <m/>
    <s v="Opex"/>
    <s v="KADI526010383"/>
    <n v="100068570"/>
    <d v="2025-11-28T00:00:00"/>
    <s v="INR"/>
    <n v="304992"/>
    <n v="1"/>
    <n v="304992"/>
    <n v="1"/>
    <n v="304992"/>
    <n v="0"/>
    <s v="Non-MSME"/>
    <n v="-27"/>
    <n v="0"/>
    <n v="0"/>
    <n v="0"/>
    <n v="0"/>
    <n v="0"/>
    <n v="0"/>
    <n v="0"/>
    <n v="304992"/>
    <n v="38618417"/>
    <s v="Not Due"/>
    <n v="88457"/>
    <d v="2026-04-24T00:00:00"/>
    <d v="2026-04-27T00:00:00"/>
  </r>
  <r>
    <s v="GE India Industrial Pvt Ltd - GEITC"/>
    <s v="GR16"/>
    <n v="2070201000"/>
    <s v="Trade Accounts Payable-Subledge"/>
    <x v="27"/>
    <s v="Non-IBS"/>
    <s v="Domestic"/>
    <m/>
    <s v="Opex"/>
    <s v="10A-23997/2026"/>
    <n v="100066090"/>
    <d v="2026-02-11T00:00:00"/>
    <s v="INR"/>
    <n v="8259.2999999999993"/>
    <n v="1"/>
    <n v="8259.2999999999993"/>
    <n v="1"/>
    <n v="8259.2999999999993"/>
    <n v="0"/>
    <s v="Non-MSME"/>
    <n v="-12"/>
    <n v="0"/>
    <n v="0"/>
    <n v="0"/>
    <n v="0"/>
    <n v="0"/>
    <n v="0"/>
    <n v="0"/>
    <n v="8259.2999999999993"/>
    <n v="38921348"/>
    <s v="Not Due"/>
    <n v="88150"/>
    <d v="2026-04-09T00:00:00"/>
    <d v="2026-04-12T00:00:00"/>
  </r>
  <r>
    <s v="GE India Industrial Pvt Ltd - GEITC"/>
    <s v="GR16"/>
    <n v="2070201000"/>
    <s v="Trade Accounts Payable-Subledge"/>
    <x v="13"/>
    <s v="Non-IBS"/>
    <s v="Domestic"/>
    <m/>
    <s v="Opex"/>
    <s v="WBD/25-26/2795"/>
    <n v="100065991"/>
    <d v="2025-12-18T00:00:00"/>
    <s v="INR"/>
    <n v="380160"/>
    <n v="1"/>
    <n v="380160"/>
    <n v="1"/>
    <n v="380160"/>
    <n v="0"/>
    <s v="Non-MSME"/>
    <n v="-17"/>
    <n v="0"/>
    <n v="0"/>
    <n v="0"/>
    <n v="0"/>
    <n v="0"/>
    <n v="0"/>
    <n v="0"/>
    <n v="380160"/>
    <n v="38668928"/>
    <s v="Not Due"/>
    <n v="88256"/>
    <d v="2026-04-14T00:00:00"/>
    <d v="2026-04-17T00:00:00"/>
  </r>
  <r>
    <s v="GE India Industrial Pvt Ltd - GEITC"/>
    <s v="GR16"/>
    <n v="2070201000"/>
    <s v="Trade Accounts Payable-Subledge"/>
    <x v="4"/>
    <s v="Non-IBS"/>
    <s v="Domestic"/>
    <m/>
    <s v="Opex"/>
    <s v="KADI526012610"/>
    <n v="100067695"/>
    <d v="2026-01-30T00:00:00"/>
    <s v="INR"/>
    <n v="216000"/>
    <n v="1"/>
    <n v="216000"/>
    <n v="1"/>
    <n v="216000"/>
    <n v="0"/>
    <s v="Non-MSME"/>
    <n v="-90"/>
    <n v="0"/>
    <n v="0"/>
    <n v="0"/>
    <n v="0"/>
    <n v="0"/>
    <n v="0"/>
    <n v="0"/>
    <n v="216000"/>
    <n v="38862750"/>
    <s v="Not Due"/>
    <m/>
    <m/>
    <d v="2026-06-29T00:00:00"/>
  </r>
  <r>
    <s v="GE India Industrial Pvt Ltd - GEITC"/>
    <s v="GR16"/>
    <n v="2070201000"/>
    <s v="Trade Accounts Payable-Subledge"/>
    <x v="3"/>
    <s v="Non-IBS"/>
    <s v="Domestic"/>
    <m/>
    <s v="Opex"/>
    <n v="1026413"/>
    <n v="100068721"/>
    <d v="2025-12-11T00:00:00"/>
    <s v="INR"/>
    <n v="33272.910000000003"/>
    <n v="1"/>
    <n v="33272.910000000003"/>
    <n v="1"/>
    <n v="33272.910000000003"/>
    <n v="0"/>
    <s v="Non-MSME"/>
    <n v="-10"/>
    <n v="0"/>
    <n v="0"/>
    <n v="0"/>
    <n v="0"/>
    <n v="0"/>
    <n v="0"/>
    <n v="0"/>
    <n v="33272.910000000003"/>
    <n v="38641977"/>
    <s v="Not Due"/>
    <n v="88107"/>
    <d v="2026-04-07T00:00:00"/>
    <d v="2026-04-10T00:00:00"/>
  </r>
  <r>
    <s v="GE India Industrial Pvt Ltd - GEITC"/>
    <s v="GR16"/>
    <n v="2070201000"/>
    <s v="Trade Accounts Payable-Subledge"/>
    <x v="28"/>
    <s v="Non-IBS"/>
    <s v="Domestic"/>
    <m/>
    <s v="Opex"/>
    <s v="25I1KA1L1805606"/>
    <n v="100070190"/>
    <d v="2026-01-03T00:00:00"/>
    <s v="INR"/>
    <n v="3823785.36"/>
    <n v="1"/>
    <n v="3823785.36"/>
    <n v="1"/>
    <n v="3823785.36"/>
    <n v="0"/>
    <s v="Non-MSME"/>
    <n v="-3"/>
    <n v="0"/>
    <n v="0"/>
    <n v="0"/>
    <n v="0"/>
    <n v="0"/>
    <n v="0"/>
    <n v="0"/>
    <n v="3823785.36"/>
    <n v="38746986"/>
    <s v="Not Due"/>
    <n v="87972"/>
    <d v="2026-04-01T00:00:00"/>
    <d v="2026-04-03T00:00:00"/>
  </r>
  <r>
    <s v="GE India Industrial Pvt Ltd - GEITC"/>
    <s v="GR16"/>
    <n v="2070201000"/>
    <s v="Trade Accounts Payable-Subledge"/>
    <x v="29"/>
    <s v="Non-IBS"/>
    <s v="Domestic"/>
    <m/>
    <s v="Opex"/>
    <s v="KA/2026/S-001241"/>
    <n v="100070573"/>
    <d v="2026-02-09T00:00:00"/>
    <s v="INR"/>
    <n v="11765464.720000001"/>
    <n v="1"/>
    <n v="11765464.720000001"/>
    <n v="1"/>
    <n v="11765464.720000001"/>
    <n v="0"/>
    <s v="Non-MSME"/>
    <n v="-40"/>
    <n v="0"/>
    <n v="0"/>
    <n v="0"/>
    <n v="0"/>
    <n v="0"/>
    <n v="0"/>
    <n v="0"/>
    <n v="11765464.720000001"/>
    <n v="38895278"/>
    <s v="Not Due"/>
    <n v="88615"/>
    <d v="2026-05-07T00:00:00"/>
    <d v="2026-05-10T00:00:00"/>
  </r>
  <r>
    <s v="GE India Industrial Pvt Ltd - GEITC"/>
    <s v="GR16"/>
    <n v="2070201000"/>
    <s v="Trade Accounts Payable-Subledge"/>
    <x v="30"/>
    <s v="Non-IBS"/>
    <s v="Domestic"/>
    <m/>
    <s v="Opex"/>
    <s v="2026229R00003641"/>
    <n v="100070286"/>
    <d v="2026-02-28T00:00:00"/>
    <s v="INR"/>
    <n v="7241.55"/>
    <n v="1"/>
    <n v="7241.55"/>
    <n v="1"/>
    <n v="7241.55"/>
    <n v="0"/>
    <s v="Non-MSME"/>
    <n v="-14"/>
    <n v="0"/>
    <n v="0"/>
    <n v="0"/>
    <n v="0"/>
    <n v="0"/>
    <n v="0"/>
    <n v="0"/>
    <n v="7241.55"/>
    <n v="38988519"/>
    <s v="Not Due"/>
    <n v="88237"/>
    <d v="2026-04-13T00:00:00"/>
    <d v="2026-04-14T00:00:00"/>
  </r>
  <r>
    <s v="GE India Industrial Pvt Ltd - GEITC"/>
    <s v="GR16"/>
    <n v="2070201000"/>
    <s v="Trade Accounts Payable-Subledge"/>
    <x v="26"/>
    <s v="Non-IBS"/>
    <s v="Domestic"/>
    <m/>
    <s v="Opex"/>
    <s v="4037-63547"/>
    <n v="100070915"/>
    <d v="2026-02-24T00:00:00"/>
    <s v="INR"/>
    <n v="10440"/>
    <n v="1"/>
    <n v="10440"/>
    <n v="1"/>
    <n v="10440"/>
    <n v="0"/>
    <s v="Non-MSME"/>
    <n v="-4"/>
    <n v="0"/>
    <n v="0"/>
    <n v="0"/>
    <n v="0"/>
    <n v="0"/>
    <n v="0"/>
    <n v="0"/>
    <n v="10440"/>
    <n v="39011961"/>
    <s v="Not Due"/>
    <n v="88007"/>
    <d v="2026-04-01T00:00:00"/>
    <d v="2026-04-04T00:00:00"/>
  </r>
  <r>
    <s v="GE India Industrial Pvt Ltd - GEITC"/>
    <s v="GR16"/>
    <n v="2070201000"/>
    <s v="Trade Accounts Payable-Subledge"/>
    <x v="9"/>
    <s v="Non-IBS"/>
    <s v="Domestic"/>
    <m/>
    <s v="Opex"/>
    <n v="20250766298"/>
    <n v="100065943"/>
    <d v="2026-02-13T00:00:00"/>
    <s v="INR"/>
    <n v="1452911.59"/>
    <n v="1"/>
    <n v="1452911.59"/>
    <n v="1"/>
    <n v="1452911.59"/>
    <n v="0"/>
    <s v="Non-MSME"/>
    <n v="-44"/>
    <n v="0"/>
    <n v="0"/>
    <n v="0"/>
    <n v="0"/>
    <n v="0"/>
    <n v="0"/>
    <n v="0"/>
    <n v="1452911.59"/>
    <n v="38916852"/>
    <s v="Not Due"/>
    <n v="88871"/>
    <d v="2026-05-22T00:00:00"/>
    <d v="2026-05-14T00:00:00"/>
  </r>
  <r>
    <s v="GE India Industrial Pvt Ltd - GEITC"/>
    <s v="GR16"/>
    <n v="2070201000"/>
    <s v="Trade Accounts Payable-Subledge"/>
    <x v="2"/>
    <s v="Non-IBS"/>
    <s v="Domestic"/>
    <m/>
    <s v="Opex"/>
    <s v="B1Z3TS17036"/>
    <n v="100070261"/>
    <d v="2026-01-31T00:00:00"/>
    <s v="INR"/>
    <n v="1445298.12"/>
    <n v="1"/>
    <n v="1445298.12"/>
    <n v="1"/>
    <n v="1445298.12"/>
    <n v="0"/>
    <s v="Non-MSME"/>
    <n v="-91"/>
    <n v="0"/>
    <n v="0"/>
    <n v="0"/>
    <n v="0"/>
    <n v="0"/>
    <n v="0"/>
    <n v="0"/>
    <n v="1445298.12"/>
    <n v="38846145"/>
    <s v="Not Due"/>
    <m/>
    <m/>
    <d v="2026-06-30T00:00:00"/>
  </r>
  <r>
    <s v="GE India Industrial Pvt Ltd - GEITC"/>
    <s v="GR16"/>
    <n v="2070201000"/>
    <s v="Trade Accounts Payable-Subledge"/>
    <x v="31"/>
    <s v="Non-IBS"/>
    <s v="Domestic"/>
    <m/>
    <s v="Opex"/>
    <s v="KASIR00494007"/>
    <n v="100070361"/>
    <d v="2026-02-06T00:00:00"/>
    <s v="INR"/>
    <n v="8308.81"/>
    <n v="1"/>
    <n v="8308.81"/>
    <n v="1"/>
    <n v="8308.81"/>
    <n v="0"/>
    <s v="Non-MSME"/>
    <n v="-7"/>
    <n v="0"/>
    <n v="0"/>
    <n v="0"/>
    <n v="0"/>
    <n v="0"/>
    <n v="0"/>
    <n v="0"/>
    <n v="8308.81"/>
    <n v="38906641"/>
    <s v="Not Due"/>
    <n v="88090"/>
    <d v="2026-04-06T00:00:00"/>
    <d v="2026-04-07T00:00:00"/>
  </r>
  <r>
    <s v="GE India Industrial Pvt Ltd - GEITC"/>
    <s v="GR16"/>
    <n v="2070201000"/>
    <s v="Trade Accounts Payable-Subledge"/>
    <x v="5"/>
    <s v="Non-IBS"/>
    <s v="Domestic"/>
    <m/>
    <s v="Opex"/>
    <s v="KARI25260000603"/>
    <n v="100067461"/>
    <d v="2026-02-19T00:00:00"/>
    <s v="INR"/>
    <n v="3486.16"/>
    <n v="1"/>
    <n v="3486.16"/>
    <n v="1"/>
    <n v="3486.16"/>
    <n v="0"/>
    <s v="Non-MSME"/>
    <n v="-20"/>
    <n v="0"/>
    <n v="0"/>
    <n v="0"/>
    <n v="0"/>
    <n v="0"/>
    <n v="0"/>
    <n v="0"/>
    <n v="3486.16"/>
    <n v="38994133"/>
    <s v="Not Due"/>
    <n v="88306"/>
    <d v="2026-04-17T00:00:00"/>
    <d v="2026-04-20T00:00:00"/>
  </r>
  <r>
    <s v="GE India Industrial Pvt Ltd - GEITC"/>
    <s v="GR16"/>
    <n v="2070201000"/>
    <s v="Trade Accounts Payable-Subledge"/>
    <x v="4"/>
    <s v="Non-IBS"/>
    <s v="Domestic"/>
    <m/>
    <s v="Opex"/>
    <s v="KADI526010494"/>
    <n v="100065402"/>
    <d v="2025-12-05T00:00:00"/>
    <s v="INR"/>
    <n v="212976"/>
    <n v="1"/>
    <n v="212976"/>
    <n v="1"/>
    <n v="212976"/>
    <n v="0"/>
    <s v="Non-MSME"/>
    <n v="-34"/>
    <n v="0"/>
    <n v="0"/>
    <n v="0"/>
    <n v="0"/>
    <n v="0"/>
    <n v="0"/>
    <n v="0"/>
    <n v="212976"/>
    <n v="38635994"/>
    <s v="Not Due"/>
    <n v="88473"/>
    <d v="2026-05-01T00:00:00"/>
    <d v="2026-05-04T00:00:00"/>
  </r>
  <r>
    <s v="GE India Industrial Pvt Ltd - GEITC"/>
    <s v="GR16"/>
    <n v="2070201000"/>
    <s v="Trade Accounts Payable-Subledge"/>
    <x v="9"/>
    <s v="Non-IBS"/>
    <s v="Domestic"/>
    <m/>
    <s v="Opex"/>
    <n v="20250765624"/>
    <n v="100066777"/>
    <d v="2026-01-12T00:00:00"/>
    <s v="INR"/>
    <n v="2099428.2000000002"/>
    <n v="1"/>
    <n v="2099428.2000000002"/>
    <n v="1"/>
    <n v="2099428.2000000002"/>
    <n v="0"/>
    <s v="Non-MSME"/>
    <n v="-12"/>
    <n v="0"/>
    <n v="0"/>
    <n v="0"/>
    <n v="0"/>
    <n v="0"/>
    <n v="0"/>
    <n v="0"/>
    <n v="2099428.2000000002"/>
    <n v="38765194"/>
    <s v="Not Due"/>
    <n v="88152"/>
    <d v="2026-04-09T00:00:00"/>
    <d v="2026-04-12T00:00:00"/>
  </r>
  <r>
    <s v="GE India Industrial Pvt Ltd - GEITC"/>
    <s v="GR16"/>
    <n v="2070201000"/>
    <s v="Trade Accounts Payable-Subledge"/>
    <x v="4"/>
    <s v="Non-IBS"/>
    <s v="Domestic"/>
    <m/>
    <s v="Opex"/>
    <s v="KADI526011875"/>
    <n v="100068570"/>
    <d v="2026-01-12T00:00:00"/>
    <s v="INR"/>
    <n v="274492.79999999999"/>
    <n v="1"/>
    <n v="274492.79999999999"/>
    <n v="1"/>
    <n v="274492.79999999999"/>
    <n v="0"/>
    <s v="Non-MSME"/>
    <n v="-72"/>
    <n v="0"/>
    <n v="0"/>
    <n v="0"/>
    <n v="0"/>
    <n v="0"/>
    <n v="0"/>
    <n v="0"/>
    <n v="274492.79999999999"/>
    <n v="38849750"/>
    <s v="Not Due"/>
    <n v="89099"/>
    <d v="2026-06-08T00:00:00"/>
    <d v="2026-06-11T00:00:00"/>
  </r>
  <r>
    <s v="GE India Industrial Pvt Ltd - GEITC"/>
    <s v="GR16"/>
    <n v="2070201000"/>
    <s v="Trade Accounts Payable-Subledge"/>
    <x v="22"/>
    <s v="Non-IBS"/>
    <s v="Domestic"/>
    <m/>
    <s v="Opex"/>
    <s v="BBL292602B075035"/>
    <n v="100070284"/>
    <d v="2026-02-03T00:00:00"/>
    <s v="INR"/>
    <n v="225498.65"/>
    <n v="1"/>
    <n v="225498.65"/>
    <n v="1"/>
    <n v="225498.65"/>
    <n v="0"/>
    <s v="Non-MSME"/>
    <n v="-34"/>
    <n v="0"/>
    <n v="0"/>
    <n v="0"/>
    <n v="0"/>
    <n v="0"/>
    <n v="0"/>
    <n v="0"/>
    <n v="225498.65"/>
    <n v="38856824"/>
    <s v="Not Due"/>
    <n v="88530"/>
    <d v="2026-05-01T00:00:00"/>
    <d v="2026-05-04T00:00:00"/>
  </r>
  <r>
    <s v="GE India Industrial Pvt Ltd - GEITC"/>
    <s v="GR16"/>
    <n v="2070201000"/>
    <s v="Trade Accounts Payable-Subledge"/>
    <x v="8"/>
    <s v="Non-IBS"/>
    <s v="Foreign"/>
    <m/>
    <s v="Opex"/>
    <n v="88607880"/>
    <n v="100070631"/>
    <d v="2026-02-11T00:00:00"/>
    <s v="USD"/>
    <n v="758.68"/>
    <n v="91.824250000000006"/>
    <n v="69665.221990000005"/>
    <n v="94.654300000000006"/>
    <n v="71812.324324000001"/>
    <n v="2147.1023339999956"/>
    <s v="Non-MSME"/>
    <n v="-42"/>
    <n v="0"/>
    <n v="0"/>
    <n v="0"/>
    <n v="0"/>
    <n v="0"/>
    <n v="0"/>
    <n v="0"/>
    <n v="71812.324324000001"/>
    <n v="38895281"/>
    <s v="Not Due"/>
    <n v="90008282"/>
    <d v="2026-05-11T00:00:00"/>
    <d v="2026-05-12T00:00:00"/>
  </r>
  <r>
    <s v="GE India Industrial Pvt Ltd - GEITC"/>
    <s v="GR16"/>
    <n v="2070201000"/>
    <s v="Trade Accounts Payable-Subledge"/>
    <x v="24"/>
    <s v="Non-IBS"/>
    <s v="Domestic"/>
    <m/>
    <s v="Opex"/>
    <s v="KA0000006145"/>
    <n v="100066426"/>
    <d v="2025-12-18T00:00:00"/>
    <s v="INR"/>
    <n v="1113609.6000000001"/>
    <n v="1"/>
    <n v="1113609.6000000001"/>
    <n v="1"/>
    <n v="1113609.6000000001"/>
    <n v="0"/>
    <s v="Non-MSME"/>
    <n v="-17"/>
    <n v="0"/>
    <n v="0"/>
    <n v="0"/>
    <n v="0"/>
    <n v="0"/>
    <n v="0"/>
    <n v="0"/>
    <n v="1113609.6000000001"/>
    <n v="38668859"/>
    <s v="Not Due"/>
    <n v="88267"/>
    <d v="2026-04-14T00:00:00"/>
    <d v="2026-04-17T00:00:00"/>
  </r>
  <r>
    <s v="GE India Industrial Pvt Ltd - GEITC"/>
    <s v="GR16"/>
    <n v="2070201000"/>
    <s v="Trade Accounts Payable-Subledge"/>
    <x v="2"/>
    <s v="Non-IBS"/>
    <s v="Domestic"/>
    <m/>
    <s v="Opex"/>
    <s v="B2ZXKA17674"/>
    <n v="100067233"/>
    <d v="2025-12-05T00:00:00"/>
    <s v="INR"/>
    <n v="224856"/>
    <n v="1"/>
    <n v="224856"/>
    <n v="1"/>
    <n v="224856"/>
    <n v="0"/>
    <s v="Non-MSME"/>
    <n v="-34"/>
    <n v="0"/>
    <n v="0"/>
    <n v="0"/>
    <n v="0"/>
    <n v="0"/>
    <n v="0"/>
    <n v="0"/>
    <n v="224856"/>
    <n v="38641074"/>
    <s v="Not Due"/>
    <n v="88495"/>
    <d v="2026-05-01T00:00:00"/>
    <d v="2026-05-04T00:00:00"/>
  </r>
  <r>
    <s v="GE India Industrial Pvt Ltd - GEITC"/>
    <s v="GR16"/>
    <n v="2070201000"/>
    <s v="Trade Accounts Payable-Subledge"/>
    <x v="2"/>
    <s v="Non-IBS"/>
    <s v="Domestic"/>
    <m/>
    <s v="Opex"/>
    <s v="B2ZXKA17981"/>
    <n v="100065928"/>
    <d v="2026-01-08T00:00:00"/>
    <s v="INR"/>
    <n v="305208"/>
    <n v="1"/>
    <n v="305208"/>
    <n v="1"/>
    <n v="305208"/>
    <n v="0"/>
    <s v="Non-MSME"/>
    <n v="-68"/>
    <n v="0"/>
    <n v="0"/>
    <n v="0"/>
    <n v="0"/>
    <n v="0"/>
    <n v="0"/>
    <n v="0"/>
    <n v="305208"/>
    <n v="38747226"/>
    <s v="Not Due"/>
    <n v="89064"/>
    <d v="2026-06-04T00:00:00"/>
    <d v="2026-06-07T00:00:00"/>
  </r>
  <r>
    <s v="GE India Industrial Pvt Ltd - GEITC"/>
    <s v="GR16"/>
    <n v="2070201000"/>
    <s v="Trade Accounts Payable-Subledge"/>
    <x v="2"/>
    <s v="Non-IBS"/>
    <s v="Domestic"/>
    <m/>
    <s v="Opex"/>
    <s v="B2ZXKA17676"/>
    <n v="100065928"/>
    <d v="2025-12-05T00:00:00"/>
    <s v="INR"/>
    <n v="305208"/>
    <n v="1"/>
    <n v="305208"/>
    <n v="1"/>
    <n v="305208"/>
    <n v="0"/>
    <s v="Non-MSME"/>
    <n v="-34"/>
    <n v="0"/>
    <n v="0"/>
    <n v="0"/>
    <n v="0"/>
    <n v="0"/>
    <n v="0"/>
    <n v="0"/>
    <n v="305208"/>
    <n v="38635585"/>
    <s v="Not Due"/>
    <n v="88495"/>
    <d v="2026-05-01T00:00:00"/>
    <d v="2026-05-04T00:00:00"/>
  </r>
  <r>
    <s v="GE India Industrial Pvt Ltd - GEITC"/>
    <s v="GR16"/>
    <n v="2070201000"/>
    <s v="Trade Accounts Payable-Subledge"/>
    <x v="20"/>
    <s v="Non-IBS"/>
    <s v="Domestic"/>
    <m/>
    <s v="Opex"/>
    <s v="TD29T2526-35979"/>
    <n v="100066379"/>
    <d v="2026-03-06T00:00:00"/>
    <s v="INR"/>
    <n v="367088.85"/>
    <n v="1"/>
    <n v="367088.85"/>
    <n v="1"/>
    <n v="367088.85"/>
    <n v="0"/>
    <s v="Non-MSME"/>
    <n v="-20"/>
    <n v="0"/>
    <n v="0"/>
    <n v="0"/>
    <n v="0"/>
    <n v="0"/>
    <n v="0"/>
    <n v="0"/>
    <n v="367088.85"/>
    <n v="39023614"/>
    <s v="Not Due"/>
    <n v="88313"/>
    <d v="2026-04-17T00:00:00"/>
    <d v="2026-04-20T00:00:00"/>
  </r>
  <r>
    <s v="GE India Industrial Pvt Ltd - GEITC"/>
    <s v="GR16"/>
    <n v="2070201000"/>
    <s v="Trade Accounts Payable-Subledge"/>
    <x v="32"/>
    <s v="Non-IBS"/>
    <s v="Domestic"/>
    <m/>
    <s v="Capex"/>
    <n v="252901187198"/>
    <n v="100068568"/>
    <d v="2026-02-26T00:00:00"/>
    <s v="INR"/>
    <n v="10404.17"/>
    <n v="1"/>
    <n v="10404.17"/>
    <n v="1"/>
    <n v="10404.17"/>
    <n v="0"/>
    <s v="Non-MSME"/>
    <n v="-27"/>
    <n v="0"/>
    <n v="0"/>
    <n v="0"/>
    <n v="0"/>
    <n v="0"/>
    <n v="0"/>
    <n v="0"/>
    <n v="10404.17"/>
    <n v="38966973"/>
    <s v="Not Due"/>
    <n v="88422"/>
    <d v="2026-04-24T00:00:00"/>
    <d v="2026-04-27T00:00:00"/>
  </r>
  <r>
    <s v="GE India Industrial Pvt Ltd - GEITC"/>
    <s v="GR16"/>
    <n v="2070201000"/>
    <s v="Trade Accounts Payable-Subledge"/>
    <x v="33"/>
    <s v="Non-IBS"/>
    <s v="Domestic"/>
    <m/>
    <s v="Opex"/>
    <s v="SRT-CI/A/1070"/>
    <n v="100070837"/>
    <d v="2026-02-26T00:00:00"/>
    <s v="INR"/>
    <n v="153386.72"/>
    <n v="1"/>
    <n v="153386.72"/>
    <n v="1"/>
    <n v="153386.72"/>
    <n v="0"/>
    <s v="Non-MSME"/>
    <n v="-12"/>
    <n v="0"/>
    <n v="0"/>
    <n v="0"/>
    <n v="0"/>
    <n v="0"/>
    <n v="0"/>
    <n v="0"/>
    <n v="153386.72"/>
    <n v="38956814"/>
    <s v="Not Due"/>
    <n v="88169"/>
    <d v="2026-04-09T00:00:00"/>
    <d v="2026-04-12T00:00:00"/>
  </r>
  <r>
    <s v="GE India Industrial Pvt Ltd - GEITC"/>
    <s v="GR16"/>
    <n v="2070201000"/>
    <s v="Trade Accounts Payable-Subledge"/>
    <x v="2"/>
    <s v="Non-IBS"/>
    <s v="Domestic"/>
    <m/>
    <s v="Opex"/>
    <s v="B2ZXKA17920"/>
    <n v="100064783"/>
    <d v="2026-01-01T00:00:00"/>
    <s v="INR"/>
    <n v="288203.40000000002"/>
    <n v="1"/>
    <n v="288203.40000000002"/>
    <n v="1"/>
    <n v="288203.40000000002"/>
    <n v="0"/>
    <s v="Non-MSME"/>
    <n v="-61"/>
    <n v="0"/>
    <n v="0"/>
    <n v="0"/>
    <n v="0"/>
    <n v="0"/>
    <n v="0"/>
    <n v="0"/>
    <n v="288203.40000000002"/>
    <n v="38718494"/>
    <s v="Not Due"/>
    <n v="88955"/>
    <d v="2026-05-26T00:00:00"/>
    <d v="2026-05-31T00:00:00"/>
  </r>
  <r>
    <s v="GE India Industrial Pvt Ltd - GEITC"/>
    <s v="GR16"/>
    <n v="2070201000"/>
    <s v="Trade Accounts Payable-Subledge"/>
    <x v="9"/>
    <s v="Non-IBS"/>
    <s v="Domestic"/>
    <m/>
    <s v="Opex"/>
    <n v="20250766502"/>
    <n v="100065605"/>
    <d v="2026-02-23T00:00:00"/>
    <s v="INR"/>
    <n v="348300"/>
    <n v="1"/>
    <n v="348300"/>
    <n v="1"/>
    <n v="348300"/>
    <n v="0"/>
    <s v="Non-MSME"/>
    <n v="-54"/>
    <n v="0"/>
    <n v="0"/>
    <n v="0"/>
    <n v="0"/>
    <n v="0"/>
    <n v="0"/>
    <n v="0"/>
    <n v="348300"/>
    <n v="38939378"/>
    <s v="Not Due"/>
    <n v="88871"/>
    <d v="2026-05-22T00:00:00"/>
    <d v="2026-05-24T00:00:00"/>
  </r>
  <r>
    <s v="GE India Industrial Pvt Ltd - GEITC"/>
    <s v="GR16"/>
    <n v="2070201000"/>
    <s v="Trade Accounts Payable-Subledge"/>
    <x v="3"/>
    <s v="Non-IBS"/>
    <s v="Domestic"/>
    <m/>
    <s v="Opex"/>
    <n v="1026657"/>
    <n v="100069962"/>
    <d v="2025-12-12T00:00:00"/>
    <s v="INR"/>
    <n v="6105.56"/>
    <n v="1"/>
    <n v="6105.56"/>
    <n v="1"/>
    <n v="6105.56"/>
    <n v="0"/>
    <s v="Non-MSME"/>
    <n v="-11"/>
    <n v="0"/>
    <n v="0"/>
    <n v="0"/>
    <n v="0"/>
    <n v="0"/>
    <n v="0"/>
    <n v="0"/>
    <n v="6105.56"/>
    <n v="38656601"/>
    <s v="Not Due"/>
    <n v="88144"/>
    <d v="2026-04-08T00:00:00"/>
    <d v="2026-04-11T00:00:00"/>
  </r>
  <r>
    <s v="GE India Industrial Pvt Ltd - GEITC"/>
    <s v="GR16"/>
    <n v="2070201000"/>
    <s v="Trade Accounts Payable-Subledge"/>
    <x v="4"/>
    <s v="Non-IBS"/>
    <s v="Domestic"/>
    <m/>
    <s v="Opex"/>
    <s v="KADI526009048"/>
    <n v="100066399"/>
    <d v="2025-10-30T00:00:00"/>
    <s v="INR"/>
    <n v="2511244.08"/>
    <n v="1"/>
    <n v="2511244.08"/>
    <n v="1"/>
    <n v="2511244.08"/>
    <n v="0"/>
    <s v="Non-MSME"/>
    <n v="-9"/>
    <n v="0"/>
    <n v="0"/>
    <n v="0"/>
    <n v="0"/>
    <n v="0"/>
    <n v="0"/>
    <n v="0"/>
    <n v="2511244.08"/>
    <n v="38498689"/>
    <s v="Not Due"/>
    <n v="88102"/>
    <d v="2026-04-06T00:00:00"/>
    <d v="2026-04-09T00:00:00"/>
  </r>
  <r>
    <s v="GE India Industrial Pvt Ltd - GEITC"/>
    <s v="GR16"/>
    <n v="2070201000"/>
    <s v="Trade Accounts Payable-Subledge"/>
    <x v="2"/>
    <s v="Non-IBS"/>
    <s v="Domestic"/>
    <m/>
    <s v="Opex"/>
    <s v="B2ZXKA17985"/>
    <n v="100068631"/>
    <d v="2026-01-08T00:00:00"/>
    <s v="INR"/>
    <n v="354024"/>
    <n v="1"/>
    <n v="354024"/>
    <n v="1"/>
    <n v="354024"/>
    <n v="0"/>
    <s v="Non-MSME"/>
    <n v="-68"/>
    <n v="0"/>
    <n v="0"/>
    <n v="0"/>
    <n v="0"/>
    <n v="0"/>
    <n v="0"/>
    <n v="0"/>
    <n v="354024"/>
    <n v="38746954"/>
    <s v="Not Due"/>
    <n v="89064"/>
    <d v="2026-06-04T00:00:00"/>
    <d v="2026-06-07T00:00:00"/>
  </r>
  <r>
    <s v="GE India Industrial Pvt Ltd - GEITC"/>
    <s v="GR16"/>
    <n v="2070201000"/>
    <s v="Trade Accounts Payable-Subledge"/>
    <x v="34"/>
    <s v="Non-IBS"/>
    <s v="Domestic"/>
    <m/>
    <s v="Opex"/>
    <s v="MVE/25-2026/181"/>
    <n v="100070866"/>
    <d v="2026-02-26T00:00:00"/>
    <s v="INR"/>
    <n v="509864.44"/>
    <n v="1"/>
    <n v="509864.44"/>
    <n v="1"/>
    <n v="509864.44"/>
    <n v="0"/>
    <s v="Non-MSME"/>
    <n v="-12"/>
    <n v="0"/>
    <n v="0"/>
    <n v="0"/>
    <n v="0"/>
    <n v="0"/>
    <n v="0"/>
    <n v="0"/>
    <n v="509864.44"/>
    <n v="38945240"/>
    <s v="Not Due"/>
    <n v="88146"/>
    <d v="2026-04-09T00:00:00"/>
    <d v="2026-04-12T00:00:00"/>
  </r>
  <r>
    <s v="GE India Industrial Pvt Ltd - GEITC"/>
    <s v="GR16"/>
    <n v="2070201000"/>
    <s v="Trade Accounts Payable-Subledge"/>
    <x v="2"/>
    <s v="Non-IBS"/>
    <s v="Domestic"/>
    <m/>
    <s v="Opex"/>
    <s v="B1Z3TS17244"/>
    <n v="100070261"/>
    <d v="2026-02-28T00:00:00"/>
    <s v="INR"/>
    <n v="1445298.12"/>
    <n v="1"/>
    <n v="1445298.12"/>
    <n v="1"/>
    <n v="1445298.12"/>
    <n v="0"/>
    <s v="Non-MSME"/>
    <n v="-119"/>
    <n v="0"/>
    <n v="0"/>
    <n v="0"/>
    <n v="0"/>
    <n v="0"/>
    <n v="0"/>
    <n v="0"/>
    <n v="1445298.12"/>
    <n v="38945442"/>
    <s v="Not Due"/>
    <m/>
    <m/>
    <d v="2026-07-28T00:00:00"/>
  </r>
  <r>
    <s v="GE India Industrial Pvt Ltd - GEITC"/>
    <s v="GR16"/>
    <n v="2070201000"/>
    <s v="Trade Accounts Payable-Subledge"/>
    <x v="35"/>
    <s v="IBS"/>
    <s v="Foreign"/>
    <m/>
    <s v="Opex"/>
    <n v="22010294"/>
    <s v="?"/>
    <d v="2020-06-15T00:00:00"/>
    <s v="USD"/>
    <n v="2820.04"/>
    <n v="75.751000000000005"/>
    <n v="213620.85004000002"/>
    <n v="94.654300000000006"/>
    <n v="266928.91217200004"/>
    <n v="53308.062132000021"/>
    <s v="Non-MSME"/>
    <n v="1345"/>
    <n v="0"/>
    <n v="0"/>
    <n v="0"/>
    <n v="0"/>
    <n v="0"/>
    <n v="0"/>
    <n v="266928.91217200004"/>
    <n v="0"/>
    <n v="32556382"/>
    <s v="IBS"/>
    <m/>
    <m/>
    <d v="2022-07-25T00:00:00"/>
  </r>
  <r>
    <s v="GE India Industrial Pvt Ltd - GEITC"/>
    <s v="GR16"/>
    <n v="2070201000"/>
    <s v="Trade Accounts Payable-Subledge"/>
    <x v="4"/>
    <s v="Non-IBS"/>
    <s v="Domestic"/>
    <m/>
    <s v="Opex"/>
    <s v="KADI526009368"/>
    <n v="100068570"/>
    <d v="2025-11-06T00:00:00"/>
    <s v="INR"/>
    <n v="259243.2"/>
    <n v="1"/>
    <n v="259243.2"/>
    <n v="1"/>
    <n v="259243.2"/>
    <n v="0"/>
    <s v="Non-MSME"/>
    <n v="-18"/>
    <n v="0"/>
    <n v="0"/>
    <n v="0"/>
    <n v="0"/>
    <n v="0"/>
    <n v="0"/>
    <n v="0"/>
    <n v="259243.2"/>
    <n v="38537363"/>
    <s v="Not Due"/>
    <n v="88286"/>
    <d v="2026-04-15T00:00:00"/>
    <d v="2026-04-18T00:00:00"/>
  </r>
  <r>
    <s v="GE India Industrial Pvt Ltd - GEITC"/>
    <s v="GR16"/>
    <n v="2070201000"/>
    <s v="Trade Accounts Payable-Subledge"/>
    <x v="8"/>
    <s v="Non-IBS"/>
    <s v="Foreign"/>
    <m/>
    <s v="Opex"/>
    <n v="88597412"/>
    <n v="100070635"/>
    <d v="2026-02-03T00:00:00"/>
    <s v="USD"/>
    <n v="348.9"/>
    <n v="91.824250000000006"/>
    <n v="32037.480824999999"/>
    <n v="94.654300000000006"/>
    <n v="33024.885269999999"/>
    <n v="987.40444500000012"/>
    <s v="Non-MSME"/>
    <n v="-34"/>
    <n v="0"/>
    <n v="0"/>
    <n v="0"/>
    <n v="0"/>
    <n v="0"/>
    <n v="0"/>
    <n v="0"/>
    <n v="33024.885269999999"/>
    <n v="38862560"/>
    <s v="Not Due"/>
    <n v="90008274"/>
    <d v="2026-05-01T00:00:00"/>
    <d v="2026-05-04T00:00:00"/>
  </r>
  <r>
    <s v="GE India Industrial Pvt Ltd - GEITC"/>
    <s v="GR16"/>
    <n v="2070201000"/>
    <s v="Trade Accounts Payable-Subledge"/>
    <x v="36"/>
    <s v="Non-IBS"/>
    <s v="Domestic"/>
    <m/>
    <s v="Opex"/>
    <s v="INVIN41110"/>
    <n v="100070358"/>
    <d v="2026-02-13T00:00:00"/>
    <s v="INR"/>
    <n v="444681.36"/>
    <n v="1"/>
    <n v="444681.36"/>
    <n v="1"/>
    <n v="444681.36"/>
    <n v="0"/>
    <s v="Non-MSME"/>
    <n v="-14"/>
    <n v="0"/>
    <n v="0"/>
    <n v="0"/>
    <n v="0"/>
    <n v="0"/>
    <n v="0"/>
    <n v="0"/>
    <n v="444681.36"/>
    <n v="38906855"/>
    <s v="Not Due"/>
    <n v="88241"/>
    <d v="2026-04-13T00:00:00"/>
    <d v="2026-04-14T00:00:00"/>
  </r>
  <r>
    <s v="GE India Industrial Pvt Ltd - GEITC"/>
    <s v="GR16"/>
    <n v="2070201000"/>
    <s v="Trade Accounts Payable-Subledge"/>
    <x v="4"/>
    <s v="Non-IBS"/>
    <s v="Domestic"/>
    <m/>
    <s v="Opex"/>
    <s v="KADI526009342"/>
    <n v="100067076"/>
    <d v="2025-11-05T00:00:00"/>
    <s v="INR"/>
    <n v="193622.39999999999"/>
    <n v="1"/>
    <n v="193622.39999999999"/>
    <n v="1"/>
    <n v="193622.39999999999"/>
    <n v="0"/>
    <s v="Non-MSME"/>
    <n v="-4"/>
    <n v="0"/>
    <n v="0"/>
    <n v="0"/>
    <n v="0"/>
    <n v="0"/>
    <n v="0"/>
    <n v="0"/>
    <n v="193622.39999999999"/>
    <n v="38543778"/>
    <s v="Not Due"/>
    <n v="87979"/>
    <d v="2026-04-01T00:00:00"/>
    <d v="2026-04-04T00:00:00"/>
  </r>
  <r>
    <s v="GE India Industrial Pvt Ltd - GEITC"/>
    <s v="GR16"/>
    <n v="2070201000"/>
    <s v="Trade Accounts Payable-Subledge"/>
    <x v="23"/>
    <s v="Non-IBS"/>
    <s v="Domestic"/>
    <m/>
    <s v="Opex"/>
    <s v="BLR4363001723925"/>
    <n v="100067088"/>
    <d v="2026-03-19T00:00:00"/>
    <s v="INR"/>
    <n v="4815.26"/>
    <n v="1"/>
    <n v="4815.26"/>
    <n v="1"/>
    <n v="4815.26"/>
    <n v="0"/>
    <s v="Non-MSME"/>
    <n v="-18"/>
    <n v="0"/>
    <n v="0"/>
    <n v="0"/>
    <n v="0"/>
    <n v="0"/>
    <n v="0"/>
    <n v="0"/>
    <n v="4815.26"/>
    <n v="39036219"/>
    <s v="Not Due"/>
    <n v="88284"/>
    <d v="2026-04-15T00:00:00"/>
    <d v="2026-04-18T00:00:00"/>
  </r>
  <r>
    <s v="GE India Industrial Pvt Ltd - GEITC"/>
    <s v="GR16"/>
    <n v="2070201000"/>
    <s v="Trade Accounts Payable-Subledge"/>
    <x v="1"/>
    <s v="Non-IBS"/>
    <s v="Domestic"/>
    <m/>
    <s v="Opex"/>
    <s v="D-D2726/2526"/>
    <n v="100070782"/>
    <d v="2026-03-02T00:00:00"/>
    <s v="INR"/>
    <n v="471600"/>
    <n v="1"/>
    <n v="471600"/>
    <n v="1"/>
    <n v="471600"/>
    <n v="0"/>
    <s v="Non-MSME"/>
    <n v="-1"/>
    <n v="0"/>
    <n v="0"/>
    <n v="0"/>
    <n v="0"/>
    <n v="0"/>
    <n v="0"/>
    <n v="0"/>
    <n v="471600"/>
    <n v="38960232"/>
    <s v="Not Due"/>
    <n v="88032"/>
    <d v="2026-04-01T00:00:00"/>
    <d v="2026-04-01T00:00:00"/>
  </r>
  <r>
    <s v="GE India Industrial Pvt Ltd - GEITC"/>
    <s v="GR16"/>
    <n v="2070201000"/>
    <s v="Trade Accounts Payable-Subledge"/>
    <x v="37"/>
    <s v="Non-IBS"/>
    <s v="Domestic"/>
    <m/>
    <s v="Opex"/>
    <s v="DI02/000942BLR26"/>
    <n v="100066438"/>
    <d v="2026-02-28T00:00:00"/>
    <s v="INR"/>
    <n v="3357506.88"/>
    <n v="1"/>
    <n v="3357506.88"/>
    <n v="1"/>
    <n v="3357506.88"/>
    <n v="0"/>
    <s v="Non-MSME"/>
    <n v="-29"/>
    <n v="0"/>
    <n v="0"/>
    <n v="0"/>
    <n v="0"/>
    <n v="0"/>
    <n v="0"/>
    <n v="0"/>
    <n v="3357506.88"/>
    <n v="39006953"/>
    <s v="Not Due"/>
    <n v="88424"/>
    <d v="2026-04-24T00:00:00"/>
    <d v="2026-04-29T00:00:00"/>
  </r>
  <r>
    <s v="GE India Industrial Pvt Ltd - GEITC"/>
    <s v="GR16"/>
    <n v="2070201000"/>
    <s v="Trade Accounts Payable-Subledge"/>
    <x v="38"/>
    <s v="Non-IBS"/>
    <s v="Domestic"/>
    <m/>
    <s v="Opex"/>
    <s v="100061399 Mar25-Accrual"/>
    <s v="?"/>
    <d v="2026-03-25T00:00:00"/>
    <s v="INR"/>
    <n v="-1800"/>
    <n v="1"/>
    <n v="-1800"/>
    <n v="1"/>
    <n v="-1800"/>
    <n v="0"/>
    <s v="Non-MSME"/>
    <n v="6"/>
    <n v="-1800"/>
    <n v="0"/>
    <n v="0"/>
    <n v="0"/>
    <n v="0"/>
    <n v="0"/>
    <n v="0"/>
    <n v="0"/>
    <n v="39042598"/>
    <s v="TDS recovery will be adjusted against invoice"/>
    <m/>
    <m/>
    <d v="2026-03-25T00:00:00"/>
  </r>
  <r>
    <s v="GE India Industrial Pvt Ltd - GEITC"/>
    <s v="GR16"/>
    <n v="2070201000"/>
    <s v="Trade Accounts Payable-Subledge"/>
    <x v="39"/>
    <s v="Non-IBS"/>
    <s v="Domestic"/>
    <m/>
    <s v="Opex"/>
    <s v="GEIIPL/BILL-2312/03/2026-27"/>
    <n v="100067711"/>
    <d v="2026-03-18T00:00:00"/>
    <s v="INR"/>
    <n v="46334.14"/>
    <n v="1"/>
    <n v="46334.14"/>
    <n v="1"/>
    <n v="46334.14"/>
    <n v="0"/>
    <s v="Non-MSME"/>
    <n v="-17"/>
    <n v="0"/>
    <n v="0"/>
    <n v="0"/>
    <n v="0"/>
    <n v="0"/>
    <n v="0"/>
    <n v="0"/>
    <n v="46334.14"/>
    <n v="39036184"/>
    <s v="Not Due"/>
    <n v="88261"/>
    <d v="2026-04-14T00:00:00"/>
    <d v="2026-04-17T00:00:00"/>
  </r>
  <r>
    <s v="GE India Industrial Pvt Ltd - GEITC"/>
    <s v="GR16"/>
    <n v="2070201000"/>
    <s v="Trade Accounts Payable-Subledge"/>
    <x v="8"/>
    <s v="Non-IBS"/>
    <s v="Foreign"/>
    <m/>
    <s v="Opex"/>
    <n v="89056287"/>
    <n v="100070864"/>
    <d v="2026-03-03T00:00:00"/>
    <s v="USD"/>
    <n v="274.5"/>
    <n v="91.033950000000004"/>
    <n v="24988.819275000002"/>
    <n v="94.654300000000006"/>
    <n v="25982.605350000002"/>
    <n v="993.78607499999998"/>
    <s v="Non-MSME"/>
    <n v="-62"/>
    <n v="0"/>
    <n v="0"/>
    <n v="0"/>
    <n v="0"/>
    <n v="0"/>
    <n v="0"/>
    <n v="0"/>
    <n v="25982.605350000002"/>
    <n v="38987414"/>
    <s v="Not Due"/>
    <n v="90008291"/>
    <d v="2026-06-01T00:00:00"/>
    <d v="2026-06-01T00:00:00"/>
  </r>
  <r>
    <s v="GE India Industrial Pvt Ltd - GEITC"/>
    <s v="GR16"/>
    <n v="2070201000"/>
    <s v="Trade Accounts Payable-Subledge"/>
    <x v="4"/>
    <s v="Non-IBS"/>
    <s v="Domestic"/>
    <m/>
    <s v="Opex"/>
    <s v="KADI526011764"/>
    <n v="100065019"/>
    <d v="2026-01-02T00:00:00"/>
    <s v="INR"/>
    <n v="779328"/>
    <n v="1"/>
    <n v="779328"/>
    <n v="1"/>
    <n v="779328"/>
    <n v="0"/>
    <s v="Non-MSME"/>
    <n v="-62"/>
    <n v="0"/>
    <n v="0"/>
    <n v="0"/>
    <n v="0"/>
    <n v="0"/>
    <n v="0"/>
    <n v="0"/>
    <n v="779328"/>
    <n v="38769839"/>
    <s v="Not Due"/>
    <n v="89004"/>
    <d v="2026-06-01T00:00:00"/>
    <d v="2026-06-01T00:00:00"/>
  </r>
  <r>
    <s v="GE India Industrial Pvt Ltd - GEITC"/>
    <s v="GR16"/>
    <n v="2070201000"/>
    <s v="Trade Accounts Payable-Subledge"/>
    <x v="9"/>
    <s v="Non-IBS"/>
    <s v="Domestic"/>
    <m/>
    <s v="Opex"/>
    <n v="20250766472"/>
    <n v="100070470"/>
    <d v="2026-02-19T00:00:00"/>
    <s v="INR"/>
    <n v="272160"/>
    <n v="1"/>
    <n v="272160"/>
    <n v="1"/>
    <n v="272160"/>
    <n v="0"/>
    <s v="Non-MSME"/>
    <n v="-50"/>
    <n v="0"/>
    <n v="0"/>
    <n v="0"/>
    <n v="0"/>
    <n v="0"/>
    <n v="0"/>
    <n v="0"/>
    <n v="272160"/>
    <n v="38945645"/>
    <s v="Not Due"/>
    <n v="88871"/>
    <d v="2026-05-22T00:00:00"/>
    <d v="2026-05-20T00:00:00"/>
  </r>
  <r>
    <s v="GE India Industrial Pvt Ltd - GEITC"/>
    <s v="GR16"/>
    <n v="2070201000"/>
    <s v="Trade Accounts Payable-Subledge"/>
    <x v="40"/>
    <s v="Non-IBS"/>
    <s v="Domestic"/>
    <m/>
    <s v="Opex"/>
    <s v="IC25/160"/>
    <n v="100070882"/>
    <d v="2026-02-18T00:00:00"/>
    <s v="INR"/>
    <n v="56592"/>
    <n v="1"/>
    <n v="56592"/>
    <n v="1"/>
    <n v="56592"/>
    <n v="0"/>
    <s v="Non-MSME"/>
    <n v="-4"/>
    <n v="0"/>
    <n v="0"/>
    <n v="0"/>
    <n v="0"/>
    <n v="0"/>
    <n v="0"/>
    <n v="0"/>
    <n v="56592"/>
    <n v="38927110"/>
    <s v="Not Due"/>
    <n v="88019"/>
    <d v="2026-04-01T00:00:00"/>
    <d v="2026-04-04T00:00:00"/>
  </r>
  <r>
    <s v="GE India Industrial Pvt Ltd - GEITC"/>
    <s v="GR16"/>
    <n v="2070201000"/>
    <s v="Trade Accounts Payable-Subledge"/>
    <x v="41"/>
    <s v="Non-IBS"/>
    <s v="Foreign"/>
    <m/>
    <s v="Opex"/>
    <n v="60854544"/>
    <n v="100071093"/>
    <d v="2026-03-04T00:00:00"/>
    <s v="USD"/>
    <n v="1224.1199999999999"/>
    <n v="91.033950000000004"/>
    <n v="111436.47887399999"/>
    <n v="94.654300000000006"/>
    <n v="115868.221716"/>
    <n v="4431.7428420000069"/>
    <s v="Non-MSME"/>
    <n v="-3"/>
    <n v="0"/>
    <n v="0"/>
    <n v="0"/>
    <n v="0"/>
    <n v="0"/>
    <n v="0"/>
    <n v="0"/>
    <n v="115868.221716"/>
    <n v="38993845"/>
    <s v="Not Due"/>
    <n v="90008261"/>
    <d v="2026-04-01T00:00:00"/>
    <d v="2026-04-03T00:00:00"/>
  </r>
  <r>
    <s v="GE India Industrial Pvt Ltd - GEITC"/>
    <s v="GR16"/>
    <n v="2070201000"/>
    <s v="Trade Accounts Payable-Subledge"/>
    <x v="37"/>
    <s v="Non-IBS"/>
    <s v="Domestic"/>
    <m/>
    <s v="Opex"/>
    <s v="DI01/000910BLR26"/>
    <n v="100066667"/>
    <d v="2026-01-31T00:00:00"/>
    <s v="INR"/>
    <n v="56274.67"/>
    <n v="1"/>
    <n v="56274.67"/>
    <n v="1"/>
    <n v="56274.67"/>
    <n v="0"/>
    <s v="Non-MSME"/>
    <n v="-31"/>
    <n v="0"/>
    <n v="0"/>
    <n v="0"/>
    <n v="0"/>
    <n v="0"/>
    <n v="0"/>
    <n v="0"/>
    <n v="56274.67"/>
    <n v="38868379"/>
    <s v="Not Due"/>
    <n v="88492"/>
    <d v="2026-05-01T00:00:00"/>
    <d v="2026-05-01T00:00:00"/>
  </r>
  <r>
    <s v="GE India Industrial Pvt Ltd - GEITC"/>
    <s v="GR16"/>
    <n v="2070201000"/>
    <s v="Trade Accounts Payable-Subledge"/>
    <x v="2"/>
    <s v="Non-IBS"/>
    <s v="Domestic"/>
    <m/>
    <s v="Opex"/>
    <s v="B2ZXKA17675"/>
    <n v="100065083"/>
    <d v="2025-12-05T00:00:00"/>
    <s v="INR"/>
    <n v="933606.55"/>
    <n v="1"/>
    <n v="933606.55"/>
    <n v="1"/>
    <n v="933606.55"/>
    <n v="0"/>
    <s v="Non-MSME"/>
    <n v="-34"/>
    <n v="0"/>
    <n v="0"/>
    <n v="0"/>
    <n v="0"/>
    <n v="0"/>
    <n v="0"/>
    <n v="0"/>
    <n v="933606.55"/>
    <n v="38613686"/>
    <s v="Not Due"/>
    <n v="88495"/>
    <d v="2026-05-01T00:00:00"/>
    <d v="2026-05-04T00:00:00"/>
  </r>
  <r>
    <s v="GE India Industrial Pvt Ltd - GEITC"/>
    <s v="GR16"/>
    <n v="2070201000"/>
    <s v="Trade Accounts Payable-Subledge"/>
    <x v="42"/>
    <s v="Non-IBS"/>
    <s v="Domestic"/>
    <m/>
    <s v="Opex"/>
    <s v="G-25-018"/>
    <n v="100067883"/>
    <d v="2026-03-05T00:00:00"/>
    <s v="INR"/>
    <n v="124200"/>
    <n v="1"/>
    <n v="124200"/>
    <n v="1"/>
    <n v="124200"/>
    <n v="0"/>
    <s v="Non-MSME"/>
    <n v="-4"/>
    <n v="0"/>
    <n v="0"/>
    <n v="0"/>
    <n v="0"/>
    <n v="0"/>
    <n v="0"/>
    <n v="0"/>
    <n v="124200"/>
    <n v="38981675"/>
    <s v="Not Due"/>
    <n v="87990"/>
    <d v="2026-04-01T00:00:00"/>
    <d v="2026-04-04T00:00:00"/>
  </r>
  <r>
    <s v="GE India Industrial Pvt Ltd - GEITC"/>
    <s v="GR16"/>
    <n v="2070201000"/>
    <s v="Trade Accounts Payable-Subledge"/>
    <x v="4"/>
    <s v="Non-IBS"/>
    <s v="Domestic"/>
    <m/>
    <s v="Opex"/>
    <s v="KADI526010464"/>
    <n v="100067072"/>
    <d v="2025-12-04T00:00:00"/>
    <s v="INR"/>
    <n v="956010.6"/>
    <n v="1"/>
    <n v="956010.6"/>
    <n v="1"/>
    <n v="956010.6"/>
    <n v="0"/>
    <s v="Non-MSME"/>
    <n v="-33"/>
    <n v="0"/>
    <n v="0"/>
    <n v="0"/>
    <n v="0"/>
    <n v="0"/>
    <n v="0"/>
    <n v="0"/>
    <n v="956010.6"/>
    <n v="38614818"/>
    <s v="Not Due"/>
    <n v="88472"/>
    <d v="2026-05-01T00:00:00"/>
    <d v="2026-05-03T00:00:00"/>
  </r>
  <r>
    <s v="GE India Industrial Pvt Ltd - GEITC"/>
    <s v="GR16"/>
    <n v="2070201000"/>
    <s v="Trade Accounts Payable-Subledge"/>
    <x v="12"/>
    <s v="Non-IBS"/>
    <s v="Domestic"/>
    <m/>
    <s v="Opex"/>
    <n v="252900485"/>
    <n v="100070885"/>
    <d v="2026-02-28T00:00:00"/>
    <s v="INR"/>
    <n v="14869.55"/>
    <n v="1"/>
    <n v="14869.55"/>
    <n v="1"/>
    <n v="14869.55"/>
    <n v="0"/>
    <s v="Non-MSME"/>
    <n v="-14"/>
    <n v="0"/>
    <n v="0"/>
    <n v="0"/>
    <n v="0"/>
    <n v="0"/>
    <n v="0"/>
    <n v="0"/>
    <n v="14869.55"/>
    <n v="38960476"/>
    <s v="Not Due"/>
    <n v="88242"/>
    <d v="2026-04-13T00:00:00"/>
    <d v="2026-04-14T00:00:00"/>
  </r>
  <r>
    <s v="GE India Industrial Pvt Ltd - GEITC"/>
    <s v="GR16"/>
    <n v="2070201000"/>
    <s v="Trade Accounts Payable-Subledge"/>
    <x v="43"/>
    <s v="Non-IBS"/>
    <s v="Domestic"/>
    <m/>
    <s v="Opex"/>
    <s v="MTBL0226CON0362"/>
    <n v="100070293"/>
    <d v="2026-02-28T00:00:00"/>
    <s v="INR"/>
    <n v="198181.62"/>
    <n v="1"/>
    <n v="198181.62"/>
    <n v="1"/>
    <n v="198181.62"/>
    <n v="0"/>
    <s v="Non-MSME"/>
    <n v="-14"/>
    <n v="0"/>
    <n v="0"/>
    <n v="0"/>
    <n v="0"/>
    <n v="0"/>
    <n v="0"/>
    <n v="0"/>
    <n v="198181.62"/>
    <n v="38981887"/>
    <s v="Not Due"/>
    <n v="88200"/>
    <d v="2026-04-13T00:00:00"/>
    <d v="2026-04-14T00:00:00"/>
  </r>
  <r>
    <s v="GE India Industrial Pvt Ltd - GEITC"/>
    <s v="GR16"/>
    <n v="2070201000"/>
    <s v="Trade Accounts Payable-Subledge"/>
    <x v="39"/>
    <s v="Non-IBS"/>
    <s v="Domestic"/>
    <m/>
    <s v="Opex"/>
    <s v="GEIIPL/BILL-2311/03/2026-27"/>
    <n v="100067711"/>
    <d v="2026-03-18T00:00:00"/>
    <s v="INR"/>
    <n v="46991.8"/>
    <n v="1"/>
    <n v="46991.8"/>
    <n v="1"/>
    <n v="46991.8"/>
    <n v="0"/>
    <s v="Non-MSME"/>
    <n v="-17"/>
    <n v="0"/>
    <n v="0"/>
    <n v="0"/>
    <n v="0"/>
    <n v="0"/>
    <n v="0"/>
    <n v="0"/>
    <n v="46991.8"/>
    <n v="39036091"/>
    <s v="Not Due"/>
    <n v="88261"/>
    <d v="2026-04-14T00:00:00"/>
    <d v="2026-04-17T00:00:00"/>
  </r>
  <r>
    <s v="GE India Industrial Pvt Ltd - GEITC"/>
    <s v="GR16"/>
    <n v="2070201000"/>
    <s v="Trade Accounts Payable-Subledge"/>
    <x v="31"/>
    <s v="Non-IBS"/>
    <s v="Domestic"/>
    <m/>
    <s v="Opex"/>
    <s v="KASR000318634"/>
    <n v="100070361"/>
    <d v="2026-01-31T00:00:00"/>
    <s v="INR"/>
    <n v="63679.360000000001"/>
    <n v="1"/>
    <n v="63679.360000000001"/>
    <n v="1"/>
    <n v="63679.360000000001"/>
    <n v="0"/>
    <s v="Non-MSME"/>
    <n v="-1"/>
    <n v="0"/>
    <n v="0"/>
    <n v="0"/>
    <n v="0"/>
    <n v="0"/>
    <n v="0"/>
    <n v="0"/>
    <n v="63679.360000000001"/>
    <n v="38856791"/>
    <s v="Not Due"/>
    <n v="88003"/>
    <d v="2026-04-01T00:00:00"/>
    <d v="2026-04-01T00:00:00"/>
  </r>
  <r>
    <s v="GE India Industrial Pvt Ltd - GEITC"/>
    <s v="GR16"/>
    <n v="2070201000"/>
    <s v="Trade Accounts Payable-Subledge"/>
    <x v="18"/>
    <s v="Non-IBS"/>
    <s v="Domestic"/>
    <m/>
    <s v="Opex"/>
    <n v="2529007440"/>
    <n v="100066631"/>
    <d v="2026-02-04T00:00:00"/>
    <s v="INR"/>
    <n v="35189.279999999999"/>
    <n v="1"/>
    <n v="35189.279999999999"/>
    <n v="1"/>
    <n v="35189.279999999999"/>
    <n v="0"/>
    <s v="Non-MSME"/>
    <n v="-20"/>
    <n v="0"/>
    <n v="0"/>
    <n v="0"/>
    <n v="0"/>
    <n v="0"/>
    <n v="0"/>
    <n v="0"/>
    <n v="35189.279999999999"/>
    <n v="38856380"/>
    <s v="Not Due"/>
    <n v="88318"/>
    <d v="2026-04-17T00:00:00"/>
    <d v="2026-04-20T00:00:00"/>
  </r>
  <r>
    <s v="GE India Industrial Pvt Ltd - GEITC"/>
    <s v="GR16"/>
    <n v="2070201000"/>
    <s v="Trade Accounts Payable-Subledge"/>
    <x v="44"/>
    <s v="Non-IBS"/>
    <s v="Domestic"/>
    <m/>
    <s v="Opex"/>
    <s v="ID325083260"/>
    <n v="100070964"/>
    <d v="2026-03-12T00:00:00"/>
    <s v="INR"/>
    <n v="4126.8599999999997"/>
    <n v="1"/>
    <n v="4126.8599999999997"/>
    <n v="1"/>
    <n v="4126.8599999999997"/>
    <n v="0"/>
    <s v="Non-MSME"/>
    <n v="-11"/>
    <n v="0"/>
    <n v="0"/>
    <n v="0"/>
    <n v="0"/>
    <n v="0"/>
    <n v="0"/>
    <n v="0"/>
    <n v="4126.8599999999997"/>
    <n v="39018481"/>
    <s v="Not Due"/>
    <n v="88143"/>
    <d v="2026-04-08T00:00:00"/>
    <d v="2026-04-11T00:00:00"/>
  </r>
  <r>
    <s v="GE India Industrial Pvt Ltd - GEITC"/>
    <s v="GR16"/>
    <n v="2070201000"/>
    <s v="Trade Accounts Payable-Subledge"/>
    <x v="27"/>
    <s v="Non-IBS"/>
    <s v="Domestic"/>
    <m/>
    <s v="Opex"/>
    <s v="10A-25407/2026"/>
    <n v="100066090"/>
    <d v="2026-02-28T00:00:00"/>
    <s v="INR"/>
    <n v="6194.47"/>
    <n v="1"/>
    <n v="6194.47"/>
    <n v="1"/>
    <n v="6194.47"/>
    <n v="0"/>
    <s v="Non-MSME"/>
    <n v="-29"/>
    <n v="0"/>
    <n v="0"/>
    <n v="0"/>
    <n v="0"/>
    <n v="0"/>
    <n v="0"/>
    <n v="0"/>
    <n v="6194.47"/>
    <n v="38994147"/>
    <s v="Not Due"/>
    <n v="88416"/>
    <d v="2026-04-24T00:00:00"/>
    <d v="2026-04-29T00:00:00"/>
  </r>
  <r>
    <s v="GE India Industrial Pvt Ltd - GEITC"/>
    <s v="GR16"/>
    <n v="2070201000"/>
    <s v="Trade Accounts Payable-Subledge"/>
    <x v="45"/>
    <s v="Non-IBS"/>
    <s v="Domestic"/>
    <m/>
    <s v="Opex"/>
    <s v="CKA2026L02276"/>
    <n v="100057709"/>
    <d v="2026-03-02T00:00:00"/>
    <s v="INR"/>
    <n v="488769.12"/>
    <n v="1"/>
    <n v="488769.12"/>
    <n v="1"/>
    <n v="488769.12"/>
    <n v="0"/>
    <s v="Non-MSME"/>
    <n v="-31"/>
    <n v="0"/>
    <n v="0"/>
    <n v="0"/>
    <n v="0"/>
    <n v="0"/>
    <n v="0"/>
    <n v="0"/>
    <n v="488769.12"/>
    <n v="38981677"/>
    <s v="Not Due"/>
    <n v="88493"/>
    <d v="2026-05-01T00:00:00"/>
    <d v="2026-05-01T00:00:00"/>
  </r>
  <r>
    <s v="GE India Industrial Pvt Ltd - GEITC"/>
    <s v="GR16"/>
    <n v="2070201000"/>
    <s v="Trade Accounts Payable-Subledge"/>
    <x v="37"/>
    <s v="Non-IBS"/>
    <s v="Domestic"/>
    <m/>
    <s v="Opex"/>
    <s v="DI01/000911BLR26"/>
    <n v="100067685"/>
    <d v="2026-01-31T00:00:00"/>
    <s v="INR"/>
    <n v="43660.92"/>
    <n v="1"/>
    <n v="43660.92"/>
    <n v="1"/>
    <n v="43660.92"/>
    <n v="0"/>
    <s v="Non-MSME"/>
    <n v="-1"/>
    <n v="0"/>
    <n v="0"/>
    <n v="0"/>
    <n v="0"/>
    <n v="0"/>
    <n v="0"/>
    <n v="0"/>
    <n v="43660.92"/>
    <n v="38877284"/>
    <s v="Not Due"/>
    <n v="88002"/>
    <d v="2026-04-01T00:00:00"/>
    <d v="2026-04-01T00:00:00"/>
  </r>
  <r>
    <s v="GE India Industrial Pvt Ltd - GEITC"/>
    <s v="GR16"/>
    <n v="2070201000"/>
    <s v="Trade Accounts Payable-Subledge"/>
    <x v="2"/>
    <s v="Non-IBS"/>
    <s v="Domestic"/>
    <m/>
    <s v="Opex"/>
    <s v="B2ZXKA17922"/>
    <n v="100065358"/>
    <d v="2026-01-01T00:00:00"/>
    <s v="INR"/>
    <n v="544324.31999999995"/>
    <n v="1"/>
    <n v="544324.31999999995"/>
    <n v="1"/>
    <n v="544324.31999999995"/>
    <n v="0"/>
    <s v="Non-MSME"/>
    <n v="-61"/>
    <n v="0"/>
    <n v="0"/>
    <n v="0"/>
    <n v="0"/>
    <n v="0"/>
    <n v="0"/>
    <n v="0"/>
    <n v="544324.31999999995"/>
    <n v="38718472"/>
    <s v="Not Due"/>
    <n v="88955"/>
    <d v="2026-05-26T00:00:00"/>
    <d v="2026-05-31T00:00:00"/>
  </r>
  <r>
    <s v="GE India Industrial Pvt Ltd - GEITC"/>
    <s v="GR16"/>
    <n v="2070201000"/>
    <s v="Trade Accounts Payable-Subledge"/>
    <x v="6"/>
    <s v="Non-IBS"/>
    <s v="Domestic"/>
    <m/>
    <s v="Opex"/>
    <s v="NOV/25-26/4179"/>
    <n v="100064599"/>
    <d v="2025-12-03T00:00:00"/>
    <s v="INR"/>
    <n v="138325.35999999999"/>
    <n v="1"/>
    <n v="138325.35999999999"/>
    <n v="1"/>
    <n v="138325.35999999999"/>
    <n v="0"/>
    <s v="Non-MSME"/>
    <n v="73"/>
    <n v="0"/>
    <n v="0"/>
    <n v="138325.35999999999"/>
    <n v="0"/>
    <n v="0"/>
    <n v="0"/>
    <n v="0"/>
    <n v="0"/>
    <n v="38614821"/>
    <s v="Payment on hold as per Notice received from GST department"/>
    <m/>
    <m/>
    <d v="2026-01-17T00:00:00"/>
  </r>
  <r>
    <s v="GE India Industrial Pvt Ltd - GEITC"/>
    <s v="GR16"/>
    <n v="2070201000"/>
    <s v="Trade Accounts Payable-Subledge"/>
    <x v="6"/>
    <s v="Non-IBS"/>
    <s v="Domestic"/>
    <m/>
    <s v="Opex"/>
    <s v="DEC/25-26/4601"/>
    <n v="100067740"/>
    <d v="2026-01-03T00:00:00"/>
    <s v="INR"/>
    <n v="43074.28"/>
    <n v="1"/>
    <n v="43074.28"/>
    <n v="1"/>
    <n v="43074.28"/>
    <n v="0"/>
    <s v="Non-MSME"/>
    <n v="42"/>
    <n v="0"/>
    <n v="43074.28"/>
    <n v="0"/>
    <n v="0"/>
    <n v="0"/>
    <n v="0"/>
    <n v="0"/>
    <n v="0"/>
    <n v="38729682"/>
    <s v="Payment hold as per Notice from GST Dept"/>
    <m/>
    <m/>
    <d v="2026-02-17T00:00:00"/>
  </r>
  <r>
    <s v="GE India Industrial Pvt Ltd - GEITC"/>
    <s v="GR16"/>
    <n v="2070201000"/>
    <s v="Trade Accounts Payable-Subledge"/>
    <x v="46"/>
    <s v="Non-IBS"/>
    <s v="Domestic"/>
    <m/>
    <s v="Opex"/>
    <s v="A12526SI0806"/>
    <n v="100070514"/>
    <d v="2026-02-18T00:00:00"/>
    <s v="INR"/>
    <n v="77948.759999999995"/>
    <n v="1"/>
    <n v="77948.759999999995"/>
    <n v="1"/>
    <n v="77948.759999999995"/>
    <n v="0"/>
    <s v="Non-MSME"/>
    <n v="-4"/>
    <n v="0"/>
    <n v="0"/>
    <n v="0"/>
    <n v="0"/>
    <n v="0"/>
    <n v="0"/>
    <n v="0"/>
    <n v="77948.759999999995"/>
    <n v="38933329"/>
    <s v="Not Due"/>
    <n v="87998"/>
    <d v="2026-04-01T00:00:00"/>
    <d v="2026-04-04T00:00:00"/>
  </r>
  <r>
    <s v="GE India Industrial Pvt Ltd - GEITC"/>
    <s v="GR16"/>
    <n v="2070201000"/>
    <s v="Trade Accounts Payable-Subledge"/>
    <x v="2"/>
    <s v="Non-IBS"/>
    <s v="Domestic"/>
    <m/>
    <s v="Opex"/>
    <s v="B2ZXKA17677"/>
    <n v="100067158"/>
    <d v="2025-12-05T00:00:00"/>
    <s v="INR"/>
    <n v="357318"/>
    <n v="1"/>
    <n v="357318"/>
    <n v="1"/>
    <n v="357318"/>
    <n v="0"/>
    <s v="Non-MSME"/>
    <n v="-34"/>
    <n v="0"/>
    <n v="0"/>
    <n v="0"/>
    <n v="0"/>
    <n v="0"/>
    <n v="0"/>
    <n v="0"/>
    <n v="357318"/>
    <n v="38635559"/>
    <s v="Not Due"/>
    <n v="88495"/>
    <d v="2026-05-01T00:00:00"/>
    <d v="2026-05-04T00:00:00"/>
  </r>
  <r>
    <s v="GE India Industrial Pvt Ltd - GEITC"/>
    <s v="GR16"/>
    <n v="2070201000"/>
    <s v="Trade Accounts Payable-Subledge"/>
    <x v="45"/>
    <s v="Non-IBS"/>
    <s v="Domestic"/>
    <m/>
    <s v="Opex"/>
    <s v="CKA2026L02092"/>
    <n v="100057709"/>
    <d v="2026-02-02T00:00:00"/>
    <s v="INR"/>
    <n v="488769.12"/>
    <n v="1"/>
    <n v="488769.12"/>
    <n v="1"/>
    <n v="488769.12"/>
    <n v="0"/>
    <s v="Non-MSME"/>
    <n v="-3"/>
    <n v="0"/>
    <n v="0"/>
    <n v="0"/>
    <n v="0"/>
    <n v="0"/>
    <n v="0"/>
    <n v="0"/>
    <n v="488769.12"/>
    <n v="38851442"/>
    <s v="Not Due"/>
    <n v="88004"/>
    <d v="2026-04-01T00:00:00"/>
    <d v="2026-04-03T00:00:00"/>
  </r>
  <r>
    <s v="GE India Industrial Pvt Ltd - GEITC"/>
    <s v="GR16"/>
    <n v="2070201000"/>
    <s v="Trade Accounts Payable-Subledge"/>
    <x v="4"/>
    <s v="Non-IBS"/>
    <s v="Domestic"/>
    <m/>
    <s v="Opex"/>
    <s v="KADI526013681"/>
    <n v="100068570"/>
    <d v="2026-02-27T00:00:00"/>
    <s v="INR"/>
    <n v="289742.40000000002"/>
    <n v="1"/>
    <n v="289742.40000000002"/>
    <n v="1"/>
    <n v="289742.40000000002"/>
    <n v="0"/>
    <s v="Non-MSME"/>
    <n v="-118"/>
    <n v="0"/>
    <n v="0"/>
    <n v="0"/>
    <n v="0"/>
    <n v="0"/>
    <n v="0"/>
    <n v="0"/>
    <n v="289742.40000000002"/>
    <n v="38976186"/>
    <s v="Not Due"/>
    <m/>
    <m/>
    <d v="2026-07-27T00:00:00"/>
  </r>
  <r>
    <s v="GE India Industrial Pvt Ltd - GEITC"/>
    <s v="GR16"/>
    <n v="2070201000"/>
    <s v="Trade Accounts Payable-Subledge"/>
    <x v="13"/>
    <s v="Non-IBS"/>
    <s v="Domestic"/>
    <m/>
    <s v="Opex"/>
    <s v="WBD/25-26/2926"/>
    <n v="100065991"/>
    <d v="2026-01-13T00:00:00"/>
    <s v="INR"/>
    <n v="241920"/>
    <n v="1"/>
    <n v="241920"/>
    <n v="1"/>
    <n v="241920"/>
    <n v="0"/>
    <s v="Non-MSME"/>
    <n v="-43"/>
    <n v="0"/>
    <n v="0"/>
    <n v="0"/>
    <n v="0"/>
    <n v="0"/>
    <n v="0"/>
    <n v="0"/>
    <n v="241920"/>
    <n v="38765017"/>
    <s v="Not Due"/>
    <n v="88655"/>
    <d v="2026-05-11T00:00:00"/>
    <d v="2026-05-13T00:00:00"/>
  </r>
  <r>
    <s v="GE India Industrial Pvt Ltd - GEITC"/>
    <s v="GR16"/>
    <n v="2070201000"/>
    <s v="Trade Accounts Payable-Subledge"/>
    <x v="47"/>
    <s v="Non-IBS"/>
    <s v="Foreign"/>
    <m/>
    <s v="Opex"/>
    <s v="JK-258354-01a"/>
    <n v="100070217"/>
    <d v="2025-12-30T00:00:00"/>
    <s v="USD"/>
    <n v="8613"/>
    <n v="89.486249999999998"/>
    <n v="770745.07125000004"/>
    <n v="94.654300000000006"/>
    <n v="815257.48590000009"/>
    <n v="44512.41465000005"/>
    <s v="Non-MSME"/>
    <n v="-29"/>
    <n v="0"/>
    <n v="0"/>
    <n v="0"/>
    <n v="0"/>
    <n v="0"/>
    <n v="0"/>
    <n v="0"/>
    <n v="815257.48590000009"/>
    <n v="38976484"/>
    <s v="Not Due"/>
    <n v="90008272"/>
    <d v="2026-04-24T00:00:00"/>
    <d v="2026-04-29T00:00:00"/>
  </r>
  <r>
    <s v="GE India Industrial Pvt Ltd - GEITC"/>
    <s v="GR16"/>
    <n v="2070201000"/>
    <s v="Trade Accounts Payable-Subledge"/>
    <x v="27"/>
    <s v="Non-IBS"/>
    <s v="Domestic"/>
    <m/>
    <s v="Opex"/>
    <s v="10A-23662/2026"/>
    <n v="100066090"/>
    <d v="2026-02-06T00:00:00"/>
    <s v="INR"/>
    <n v="16813.57"/>
    <n v="1"/>
    <n v="16813.57"/>
    <n v="1"/>
    <n v="16813.57"/>
    <n v="0"/>
    <s v="Non-MSME"/>
    <n v="-7"/>
    <n v="0"/>
    <n v="0"/>
    <n v="0"/>
    <n v="0"/>
    <n v="0"/>
    <n v="0"/>
    <n v="0"/>
    <n v="16813.57"/>
    <n v="38907362"/>
    <s v="Not Due"/>
    <n v="88081"/>
    <d v="2026-04-06T00:00:00"/>
    <d v="2026-04-07T00:00:00"/>
  </r>
  <r>
    <s v="GE India Industrial Pvt Ltd - GEITC"/>
    <s v="GR16"/>
    <n v="2070201000"/>
    <s v="Trade Accounts Payable-Subledge"/>
    <x v="48"/>
    <s v="Non-IBS"/>
    <s v="Domestic"/>
    <m/>
    <s v="Opex"/>
    <n v="10381"/>
    <n v="100070158"/>
    <d v="2026-03-09T00:00:00"/>
    <s v="INR"/>
    <n v="599.4"/>
    <n v="1"/>
    <n v="599.4"/>
    <n v="1"/>
    <n v="599.4"/>
    <n v="0"/>
    <s v="Non-MSME"/>
    <n v="-8"/>
    <n v="0"/>
    <n v="0"/>
    <n v="0"/>
    <n v="0"/>
    <n v="0"/>
    <n v="0"/>
    <n v="0"/>
    <n v="599.4"/>
    <n v="39006072"/>
    <s v="Not Due"/>
    <n v="88077"/>
    <d v="2026-04-06T00:00:00"/>
    <d v="2026-04-08T00:00:00"/>
  </r>
  <r>
    <s v="GE India Industrial Pvt Ltd - GEITC"/>
    <s v="GR16"/>
    <n v="2070201000"/>
    <s v="Trade Accounts Payable-Subledge"/>
    <x v="26"/>
    <s v="Non-IBS"/>
    <s v="Domestic"/>
    <m/>
    <s v="Opex"/>
    <s v="4037-63308"/>
    <n v="100070967"/>
    <d v="2026-02-18T00:00:00"/>
    <s v="INR"/>
    <n v="22040"/>
    <n v="1"/>
    <n v="22040"/>
    <n v="1"/>
    <n v="22040"/>
    <n v="0"/>
    <s v="Non-MSME"/>
    <n v="-4"/>
    <n v="0"/>
    <n v="0"/>
    <n v="0"/>
    <n v="0"/>
    <n v="0"/>
    <n v="0"/>
    <n v="0"/>
    <n v="22040"/>
    <n v="38999623"/>
    <s v="Not Due"/>
    <n v="88007"/>
    <d v="2026-04-01T00:00:00"/>
    <d v="2026-04-04T00:00:00"/>
  </r>
  <r>
    <s v="GE India Industrial Pvt Ltd - GEITC"/>
    <s v="GR16"/>
    <n v="2070201000"/>
    <s v="Trade Accounts Payable-Subledge"/>
    <x v="49"/>
    <s v="Non-IBS"/>
    <s v="Domestic"/>
    <m/>
    <s v="Opex"/>
    <s v="LKS01-2526-06104"/>
    <n v="100066957"/>
    <d v="2026-03-03T00:00:00"/>
    <s v="INR"/>
    <n v="90000"/>
    <n v="1"/>
    <n v="90000"/>
    <n v="1"/>
    <n v="90000"/>
    <n v="0"/>
    <s v="Non-MSME"/>
    <n v="-2"/>
    <n v="0"/>
    <n v="0"/>
    <n v="0"/>
    <n v="0"/>
    <n v="0"/>
    <n v="0"/>
    <n v="0"/>
    <n v="90000"/>
    <n v="38976083"/>
    <s v="Not Due"/>
    <n v="87973"/>
    <d v="2026-04-01T00:00:00"/>
    <d v="2026-04-02T00:00:00"/>
  </r>
  <r>
    <s v="GE India Industrial Pvt Ltd - GEITC"/>
    <s v="GR16"/>
    <n v="2070201000"/>
    <s v="Trade Accounts Payable-Subledge"/>
    <x v="34"/>
    <s v="Non-IBS"/>
    <s v="Domestic"/>
    <m/>
    <s v="Opex"/>
    <s v="MVE/25-2026/180"/>
    <n v="100070894"/>
    <d v="2026-02-24T00:00:00"/>
    <s v="INR"/>
    <n v="198248.85"/>
    <n v="1"/>
    <n v="198248.85"/>
    <n v="1"/>
    <n v="198248.85"/>
    <n v="0"/>
    <s v="Non-MSME"/>
    <n v="-10"/>
    <n v="0"/>
    <n v="0"/>
    <n v="0"/>
    <n v="0"/>
    <n v="0"/>
    <n v="0"/>
    <n v="0"/>
    <n v="198248.85"/>
    <n v="38945231"/>
    <s v="Not Due"/>
    <n v="88111"/>
    <d v="2026-04-07T00:00:00"/>
    <d v="2026-04-10T00:00:00"/>
  </r>
  <r>
    <s v="GE India Industrial Pvt Ltd - GEITC"/>
    <s v="GR16"/>
    <n v="2070201000"/>
    <s v="Trade Accounts Payable-Subledge"/>
    <x v="50"/>
    <s v="Non-IBS"/>
    <s v="Domestic"/>
    <m/>
    <s v="Opex"/>
    <s v="VM72/25-26"/>
    <n v="100068158"/>
    <d v="2026-03-09T00:00:00"/>
    <s v="INR"/>
    <n v="42427"/>
    <n v="1"/>
    <n v="42427"/>
    <n v="1"/>
    <n v="42427"/>
    <n v="0"/>
    <s v="Non-MSME"/>
    <n v="-23"/>
    <n v="0"/>
    <n v="0"/>
    <n v="0"/>
    <n v="0"/>
    <n v="0"/>
    <n v="0"/>
    <n v="0"/>
    <n v="42427"/>
    <n v="39023165"/>
    <s v="Not Due"/>
    <n v="88330"/>
    <d v="2026-04-20T00:00:00"/>
    <d v="2026-04-23T00:00:00"/>
  </r>
  <r>
    <s v="GE India Industrial Pvt Ltd - GEITC"/>
    <s v="GR16"/>
    <n v="2070201000"/>
    <s v="Trade Accounts Payable-Subledge"/>
    <x v="4"/>
    <s v="Non-IBS"/>
    <s v="Domestic"/>
    <m/>
    <s v="Opex"/>
    <s v="KADI526010493"/>
    <n v="100065148"/>
    <d v="2025-12-05T00:00:00"/>
    <s v="INR"/>
    <n v="413942.4"/>
    <n v="1"/>
    <n v="413942.4"/>
    <n v="1"/>
    <n v="413942.4"/>
    <n v="0"/>
    <s v="Non-MSME"/>
    <n v="-34"/>
    <n v="0"/>
    <n v="0"/>
    <n v="0"/>
    <n v="0"/>
    <n v="0"/>
    <n v="0"/>
    <n v="0"/>
    <n v="413942.4"/>
    <n v="38635959"/>
    <s v="Not Due"/>
    <n v="88473"/>
    <d v="2026-05-01T00:00:00"/>
    <d v="2026-05-04T00:00:00"/>
  </r>
  <r>
    <s v="GE India Industrial Pvt Ltd - GEITC"/>
    <s v="GR16"/>
    <n v="2070201000"/>
    <s v="Trade Accounts Payable-Subledge"/>
    <x v="51"/>
    <s v="Non-IBS"/>
    <s v="Foreign"/>
    <m/>
    <s v="Opex"/>
    <n v="90043239"/>
    <n v="100063973"/>
    <d v="2024-11-26T00:00:00"/>
    <s v="EUR"/>
    <n v="251"/>
    <n v="91.121794624000017"/>
    <n v="22871.570450624004"/>
    <n v="109.0064"/>
    <n v="27360.606400000001"/>
    <n v="4489.035949375997"/>
    <s v="Non-MSME"/>
    <n v="410"/>
    <n v="0"/>
    <n v="0"/>
    <n v="0"/>
    <n v="0"/>
    <n v="0"/>
    <n v="27360.606400000001"/>
    <n v="0"/>
    <n v="0"/>
    <n v="37051759"/>
    <s v="Pending for BOE Amendment"/>
    <m/>
    <m/>
    <d v="2025-02-14T00:00:00"/>
  </r>
  <r>
    <s v="GE India Industrial Pvt Ltd - GEITC"/>
    <s v="GR16"/>
    <n v="2070201000"/>
    <s v="Trade Accounts Payable-Subledge"/>
    <x v="20"/>
    <s v="Non-IBS"/>
    <s v="Domestic"/>
    <m/>
    <s v="Opex"/>
    <s v="TD29T2526-32776"/>
    <n v="100066252"/>
    <d v="2026-02-06T00:00:00"/>
    <s v="INR"/>
    <n v="219490"/>
    <n v="1"/>
    <n v="219490"/>
    <n v="1"/>
    <n v="219490"/>
    <n v="0"/>
    <s v="Non-MSME"/>
    <n v="8"/>
    <n v="219490"/>
    <n v="0"/>
    <n v="0"/>
    <n v="0"/>
    <n v="0"/>
    <n v="0"/>
    <n v="0"/>
    <n v="0"/>
    <n v="38896020"/>
    <s v="Paid in April "/>
    <s v="#88086"/>
    <d v="2026-04-06T00:00:00"/>
    <d v="2026-03-23T00:00:00"/>
  </r>
  <r>
    <s v="GE India Industrial Pvt Ltd - GEITC"/>
    <s v="GR16"/>
    <n v="2070201000"/>
    <s v="Trade Accounts Payable-Subledge"/>
    <x v="0"/>
    <s v="Non-IBS"/>
    <s v="Domestic"/>
    <m/>
    <s v="Opex"/>
    <s v="IN5020807"/>
    <n v="100069560"/>
    <d v="2025-10-29T00:00:00"/>
    <s v="INR"/>
    <n v="107136"/>
    <n v="1"/>
    <n v="107136"/>
    <n v="1"/>
    <n v="107136"/>
    <n v="0"/>
    <s v="Non-MSME"/>
    <n v="33"/>
    <n v="0"/>
    <n v="107136"/>
    <n v="0"/>
    <n v="0"/>
    <n v="0"/>
    <n v="0"/>
    <n v="0"/>
    <n v="0"/>
    <n v="38550221"/>
    <s v="As per User confirmation Invoice cancelled in Apr26 "/>
    <m/>
    <m/>
    <d v="2026-02-26T00:00:00"/>
  </r>
  <r>
    <s v="GE India Industrial Pvt Ltd - GEITC"/>
    <s v="GR16"/>
    <n v="2070201000"/>
    <s v="Trade Accounts Payable-Subledge"/>
    <x v="25"/>
    <s v="Non-IBS"/>
    <s v="Domestic"/>
    <m/>
    <s v="Opex"/>
    <s v="BLRWB-6363"/>
    <n v="100071024"/>
    <d v="2026-02-24T00:00:00"/>
    <s v="INR"/>
    <n v="15660"/>
    <n v="1"/>
    <n v="15660"/>
    <n v="1"/>
    <n v="15660"/>
    <n v="0"/>
    <s v="Non-MSME"/>
    <n v="-40"/>
    <n v="0"/>
    <n v="0"/>
    <n v="0"/>
    <n v="0"/>
    <n v="0"/>
    <n v="0"/>
    <n v="0"/>
    <n v="15660"/>
    <n v="38945445"/>
    <s v="Not Due"/>
    <n v="88619"/>
    <d v="2026-05-07T00:00:00"/>
    <d v="2026-05-10T00:00:00"/>
  </r>
  <r>
    <s v="GE India Industrial Pvt Ltd - GEITC"/>
    <s v="GR16"/>
    <n v="2070201000"/>
    <s v="Trade Accounts Payable-Subledge"/>
    <x v="6"/>
    <s v="Non-IBS"/>
    <s v="Domestic"/>
    <m/>
    <s v="Opex"/>
    <s v="FEB/25-26/5434"/>
    <n v="100067142"/>
    <d v="2026-03-02T00:00:00"/>
    <s v="INR"/>
    <n v="65853.2"/>
    <n v="1"/>
    <n v="65853.2"/>
    <n v="1"/>
    <n v="65853.2"/>
    <n v="0"/>
    <s v="Non-MSME"/>
    <n v="-16"/>
    <n v="0"/>
    <n v="0"/>
    <n v="0"/>
    <n v="0"/>
    <n v="0"/>
    <n v="0"/>
    <n v="0"/>
    <n v="65853.2"/>
    <n v="38966858"/>
    <s v="Not Due"/>
    <s v="Payment on hold as per Notice received from GST department"/>
    <m/>
    <d v="2026-04-16T00:00:00"/>
  </r>
  <r>
    <s v="GE India Industrial Pvt Ltd - GEITC"/>
    <s v="GR16"/>
    <n v="2070201000"/>
    <s v="Trade Accounts Payable-Subledge"/>
    <x v="3"/>
    <s v="Non-IBS"/>
    <s v="Domestic"/>
    <m/>
    <s v="Opex"/>
    <n v="1053116"/>
    <n v="100071101"/>
    <d v="2026-03-11T00:00:00"/>
    <s v="INR"/>
    <n v="31244.92"/>
    <n v="1"/>
    <n v="31244.92"/>
    <n v="1"/>
    <n v="31244.92"/>
    <n v="0"/>
    <s v="Non-MSME"/>
    <n v="-100"/>
    <n v="0"/>
    <n v="0"/>
    <n v="0"/>
    <n v="0"/>
    <n v="0"/>
    <n v="0"/>
    <n v="0"/>
    <n v="31244.92"/>
    <n v="39012029"/>
    <s v="Not Due"/>
    <m/>
    <m/>
    <d v="2026-07-09T00:00:00"/>
  </r>
  <r>
    <s v="GE India Industrial Pvt Ltd - GEITC"/>
    <s v="GR16"/>
    <n v="2070201000"/>
    <s v="Trade Accounts Payable-Subledge"/>
    <x v="31"/>
    <s v="Non-IBS"/>
    <s v="Domestic"/>
    <m/>
    <s v="Opex"/>
    <s v="KASIR00495943"/>
    <n v="100070361"/>
    <d v="2026-02-13T00:00:00"/>
    <s v="INR"/>
    <n v="6050.29"/>
    <n v="1"/>
    <n v="6050.29"/>
    <n v="1"/>
    <n v="6050.29"/>
    <n v="0"/>
    <s v="Non-MSME"/>
    <n v="-14"/>
    <n v="0"/>
    <n v="0"/>
    <n v="0"/>
    <n v="0"/>
    <n v="0"/>
    <n v="0"/>
    <n v="0"/>
    <n v="6050.29"/>
    <n v="38916998"/>
    <s v="Not Due"/>
    <n v="88244"/>
    <d v="2026-04-13T00:00:00"/>
    <d v="2026-04-14T00:00:00"/>
  </r>
  <r>
    <s v="GE India Industrial Pvt Ltd - GEITC"/>
    <s v="GR16"/>
    <n v="2070201000"/>
    <s v="Trade Accounts Payable-Subledge"/>
    <x v="7"/>
    <s v="Non-IBS"/>
    <s v="Domestic"/>
    <m/>
    <s v="Opex"/>
    <n v="50001913"/>
    <n v="100070049"/>
    <d v="2026-02-18T00:00:00"/>
    <s v="INR"/>
    <n v="647862.30000000005"/>
    <n v="1"/>
    <n v="647862.30000000005"/>
    <n v="1"/>
    <n v="647862.30000000005"/>
    <n v="0"/>
    <s v="Non-MSME"/>
    <n v="-4"/>
    <n v="0"/>
    <n v="0"/>
    <n v="0"/>
    <n v="0"/>
    <n v="0"/>
    <n v="0"/>
    <n v="0"/>
    <n v="647862.30000000005"/>
    <n v="38921516"/>
    <s v="Not Due"/>
    <n v="87993"/>
    <d v="2026-04-01T00:00:00"/>
    <d v="2026-04-04T00:00:00"/>
  </r>
  <r>
    <s v="GE India Industrial Pvt Ltd - GEITC"/>
    <s v="GR16"/>
    <n v="2070201000"/>
    <s v="Trade Accounts Payable-Subledge"/>
    <x v="37"/>
    <s v="Non-IBS"/>
    <s v="Domestic"/>
    <m/>
    <s v="Opex"/>
    <s v="DI01/000909BLR26"/>
    <n v="100066438"/>
    <d v="2026-01-31T00:00:00"/>
    <s v="INR"/>
    <n v="282506.40000000002"/>
    <n v="1"/>
    <n v="282506.40000000002"/>
    <n v="1"/>
    <n v="282506.40000000002"/>
    <n v="0"/>
    <s v="Non-MSME"/>
    <n v="-1"/>
    <n v="0"/>
    <n v="0"/>
    <n v="0"/>
    <n v="0"/>
    <n v="0"/>
    <n v="0"/>
    <n v="0"/>
    <n v="282506.40000000002"/>
    <n v="38868281"/>
    <s v="Not Due"/>
    <n v="88002"/>
    <d v="2026-04-01T00:00:00"/>
    <d v="2026-04-01T00:00:00"/>
  </r>
  <r>
    <s v="GE India Industrial Pvt Ltd - GEITC"/>
    <s v="GR16"/>
    <n v="2070201000"/>
    <s v="Trade Accounts Payable-Subledge"/>
    <x v="8"/>
    <s v="Non-IBS"/>
    <s v="Foreign"/>
    <m/>
    <s v="Opex"/>
    <n v="88122172"/>
    <n v="100069691"/>
    <d v="2026-01-06T00:00:00"/>
    <s v="USD"/>
    <n v="629.74"/>
    <n v="90.087050000000005"/>
    <n v="56731.418867"/>
    <n v="94.654300000000006"/>
    <n v="59607.598882000006"/>
    <n v="2876.1800150000054"/>
    <s v="Non-MSME"/>
    <n v="-6"/>
    <n v="0"/>
    <n v="0"/>
    <n v="0"/>
    <n v="0"/>
    <n v="0"/>
    <n v="0"/>
    <n v="0"/>
    <n v="59607.598882000006"/>
    <n v="38746973"/>
    <s v="Not Due"/>
    <n v="90008262"/>
    <d v="2026-04-03T00:00:00"/>
    <d v="2026-04-06T00:00:00"/>
  </r>
  <r>
    <s v="GE India Industrial Pvt Ltd - GEITC"/>
    <s v="GR16"/>
    <n v="2070201000"/>
    <s v="Trade Accounts Payable-Subledge"/>
    <x v="2"/>
    <s v="Non-IBS"/>
    <s v="Domestic"/>
    <m/>
    <s v="Opex"/>
    <s v="B2ZXKA18176"/>
    <n v="100068530"/>
    <d v="2026-02-11T00:00:00"/>
    <s v="INR"/>
    <n v="371736"/>
    <n v="1"/>
    <n v="371736"/>
    <n v="1"/>
    <n v="371736"/>
    <n v="0"/>
    <s v="Non-MSME"/>
    <n v="-102"/>
    <n v="0"/>
    <n v="0"/>
    <n v="0"/>
    <n v="0"/>
    <n v="0"/>
    <n v="0"/>
    <n v="0"/>
    <n v="371736"/>
    <n v="38895284"/>
    <s v="Not Due"/>
    <m/>
    <m/>
    <d v="2026-07-11T00:00:00"/>
  </r>
  <r>
    <s v="GE India Industrial Pvt Ltd - GEITC"/>
    <s v="GR16"/>
    <n v="2070201000"/>
    <s v="Trade Accounts Payable-Subledge"/>
    <x v="2"/>
    <s v="Non-IBS"/>
    <s v="Domestic"/>
    <m/>
    <s v="Opex"/>
    <s v="B2ZXKA18233"/>
    <n v="100067774"/>
    <d v="2026-02-16T00:00:00"/>
    <s v="INR"/>
    <n v="2314892.52"/>
    <n v="1"/>
    <n v="2314892.52"/>
    <n v="1"/>
    <n v="2314892.52"/>
    <n v="0"/>
    <s v="Non-MSME"/>
    <n v="-107"/>
    <n v="0"/>
    <n v="0"/>
    <n v="0"/>
    <n v="0"/>
    <n v="0"/>
    <n v="0"/>
    <n v="0"/>
    <n v="2314892.52"/>
    <n v="38921451"/>
    <s v="Not Due"/>
    <m/>
    <m/>
    <d v="2026-07-16T00:00:00"/>
  </r>
  <r>
    <s v="GE India Industrial Pvt Ltd - GEITC"/>
    <s v="GR16"/>
    <n v="2070201000"/>
    <s v="Trade Accounts Payable-Subledge"/>
    <x v="27"/>
    <s v="Non-IBS"/>
    <s v="Domestic"/>
    <m/>
    <s v="Opex"/>
    <s v="10A-23242/2026"/>
    <n v="100067712"/>
    <d v="2026-01-31T00:00:00"/>
    <s v="INR"/>
    <n v="896583.72"/>
    <n v="1"/>
    <n v="896583.72"/>
    <n v="1"/>
    <n v="896583.72"/>
    <n v="0"/>
    <s v="Non-MSME"/>
    <n v="-1"/>
    <n v="0"/>
    <n v="0"/>
    <n v="0"/>
    <n v="0"/>
    <n v="0"/>
    <n v="0"/>
    <n v="0"/>
    <n v="896583.72"/>
    <n v="38855914"/>
    <s v="Not Due"/>
    <n v="87987"/>
    <d v="2026-04-01T00:00:00"/>
    <d v="2026-04-01T00:00:00"/>
  </r>
  <r>
    <s v="GE India Industrial Pvt Ltd - GEITC"/>
    <s v="GR16"/>
    <n v="2070201000"/>
    <s v="Trade Accounts Payable-Subledge"/>
    <x v="37"/>
    <s v="Non-IBS"/>
    <s v="Domestic"/>
    <m/>
    <s v="Opex"/>
    <s v="DI02/000944BLR26"/>
    <n v="100066438"/>
    <d v="2026-02-28T00:00:00"/>
    <s v="INR"/>
    <n v="61006.720000000001"/>
    <n v="1"/>
    <n v="61006.720000000001"/>
    <n v="1"/>
    <n v="61006.720000000001"/>
    <n v="0"/>
    <s v="Non-MSME"/>
    <n v="-29"/>
    <n v="0"/>
    <n v="0"/>
    <n v="0"/>
    <n v="0"/>
    <n v="0"/>
    <n v="0"/>
    <n v="0"/>
    <n v="61006.720000000001"/>
    <n v="39013313"/>
    <s v="Not Due"/>
    <n v="88424"/>
    <d v="2026-04-24T00:00:00"/>
    <d v="2026-04-29T00:00:00"/>
  </r>
  <r>
    <s v="GE India Industrial Pvt Ltd - GEITC"/>
    <s v="GR16"/>
    <n v="2070201000"/>
    <s v="Trade Accounts Payable-Subledge"/>
    <x v="8"/>
    <s v="Non-IBS"/>
    <s v="Foreign"/>
    <m/>
    <s v="Opex"/>
    <n v="89117243"/>
    <n v="100071090"/>
    <d v="2026-03-05T00:00:00"/>
    <s v="USD"/>
    <n v="83.5"/>
    <n v="91.033950000000004"/>
    <n v="7601.3348249999999"/>
    <n v="94.654300000000006"/>
    <n v="7903.6340500000006"/>
    <n v="302.29922500000066"/>
    <s v="Non-MSME"/>
    <n v="-64"/>
    <n v="0"/>
    <n v="0"/>
    <n v="0"/>
    <n v="0"/>
    <n v="0"/>
    <n v="0"/>
    <n v="0"/>
    <n v="7903.6340500000006"/>
    <n v="38987415"/>
    <s v="Not Due"/>
    <n v="90008291"/>
    <d v="2026-06-01T00:00:00"/>
    <d v="2026-06-03T00:00:00"/>
  </r>
  <r>
    <s v="GE India Industrial Pvt Ltd - GEITC"/>
    <s v="GR16"/>
    <n v="2070201000"/>
    <s v="Trade Accounts Payable-Subledge"/>
    <x v="52"/>
    <s v="Non-IBS"/>
    <s v="Domestic"/>
    <m/>
    <s v="Opex"/>
    <s v="TX2925003652"/>
    <n v="100070209"/>
    <d v="2026-02-14T00:00:00"/>
    <s v="INR"/>
    <n v="4915001.67"/>
    <n v="1"/>
    <n v="4915001.67"/>
    <n v="1"/>
    <n v="4915001.67"/>
    <n v="0"/>
    <s v="Non-MSME"/>
    <n v="-15"/>
    <n v="0"/>
    <n v="0"/>
    <n v="0"/>
    <n v="0"/>
    <n v="0"/>
    <n v="0"/>
    <n v="0"/>
    <n v="4915001.67"/>
    <n v="38915685"/>
    <s v="Not Due"/>
    <n v="88230"/>
    <d v="2026-04-13T00:00:00"/>
    <d v="2026-04-15T00:00:00"/>
  </r>
  <r>
    <s v="GE India Industrial Pvt Ltd - GEITC"/>
    <s v="GR16"/>
    <n v="2070201000"/>
    <s v="Trade Accounts Payable-Subledge"/>
    <x v="8"/>
    <s v="Non-IBS"/>
    <s v="Foreign"/>
    <m/>
    <s v="Opex"/>
    <n v="88974363"/>
    <n v="100070920"/>
    <d v="2026-02-25T00:00:00"/>
    <s v="USD"/>
    <n v="3786.21"/>
    <n v="91.824250000000006"/>
    <n v="347665.89359250001"/>
    <n v="94.654300000000006"/>
    <n v="358381.057203"/>
    <n v="10715.163610499993"/>
    <s v="Non-MSME"/>
    <n v="-56"/>
    <n v="0"/>
    <n v="0"/>
    <n v="0"/>
    <n v="0"/>
    <n v="0"/>
    <n v="0"/>
    <n v="0"/>
    <n v="358381.057203"/>
    <n v="38956873"/>
    <s v="Not Due"/>
    <n v="90008287"/>
    <d v="2026-05-25T00:00:00"/>
    <d v="2026-05-26T00:00:00"/>
  </r>
  <r>
    <s v="GE India Industrial Pvt Ltd - GEITC"/>
    <s v="GR16"/>
    <n v="2070201000"/>
    <s v="Trade Accounts Payable-Subledge"/>
    <x v="53"/>
    <s v="Non-IBS"/>
    <s v="Foreign"/>
    <m/>
    <s v="Opex"/>
    <n v="6612480052"/>
    <n v="100059029"/>
    <d v="2023-11-22T00:00:00"/>
    <s v="USD"/>
    <n v="201.82"/>
    <n v="83.271249999999995"/>
    <n v="16805.803674999999"/>
    <n v="94.654300000000006"/>
    <n v="19103.130826000001"/>
    <n v="2297.3271510000013"/>
    <s v="Non-MSME"/>
    <n v="770"/>
    <n v="0"/>
    <n v="0"/>
    <n v="0"/>
    <n v="0"/>
    <n v="0"/>
    <n v="19103.130826000001"/>
    <n v="0"/>
    <n v="0"/>
    <n v="35483373"/>
    <s v="Payment on Hold as BOE not reflecting on IDPMS"/>
    <m/>
    <m/>
    <d v="2024-02-20T00:00:00"/>
  </r>
  <r>
    <s v="GE India Industrial Pvt Ltd - GEITC"/>
    <s v="GR16"/>
    <n v="2070201000"/>
    <s v="Trade Accounts Payable-Subledge"/>
    <x v="31"/>
    <s v="Non-IBS"/>
    <s v="Domestic"/>
    <m/>
    <s v="Opex"/>
    <s v="KASR000323271"/>
    <n v="100070361"/>
    <d v="2026-03-06T00:00:00"/>
    <s v="INR"/>
    <n v="10493.45"/>
    <n v="1"/>
    <n v="10493.45"/>
    <n v="1"/>
    <n v="10493.45"/>
    <n v="0"/>
    <s v="Non-MSME"/>
    <n v="-35"/>
    <n v="0"/>
    <n v="0"/>
    <n v="0"/>
    <n v="0"/>
    <n v="0"/>
    <n v="0"/>
    <n v="0"/>
    <n v="10493.45"/>
    <n v="39013161"/>
    <s v="Not Due"/>
    <n v="88549"/>
    <d v="2026-05-04T00:00:00"/>
    <d v="2026-05-05T00:00:00"/>
  </r>
  <r>
    <s v="GE India Industrial Pvt Ltd - GEITC"/>
    <s v="GR16"/>
    <n v="2070201000"/>
    <s v="Trade Accounts Payable-Subledge"/>
    <x v="2"/>
    <s v="Non-IBS"/>
    <s v="Domestic"/>
    <m/>
    <s v="Opex"/>
    <s v="B2ZXKA18232"/>
    <n v="100066859"/>
    <d v="2026-02-16T00:00:00"/>
    <s v="INR"/>
    <n v="197264.16"/>
    <n v="1"/>
    <n v="197264.16"/>
    <n v="1"/>
    <n v="197264.16"/>
    <n v="0"/>
    <s v="Non-MSME"/>
    <n v="-107"/>
    <n v="0"/>
    <n v="0"/>
    <n v="0"/>
    <n v="0"/>
    <n v="0"/>
    <n v="0"/>
    <n v="0"/>
    <n v="197264.16"/>
    <n v="38921464"/>
    <s v="Not Due"/>
    <m/>
    <m/>
    <d v="2026-07-16T00:00:00"/>
  </r>
  <r>
    <s v="GE India Industrial Pvt Ltd - GEITC"/>
    <s v="GR16"/>
    <n v="2070201000"/>
    <s v="Trade Accounts Payable-Subledge"/>
    <x v="4"/>
    <s v="Non-IBS"/>
    <s v="Domestic"/>
    <m/>
    <s v="Opex"/>
    <s v="KADI526010420"/>
    <n v="100065019"/>
    <d v="2025-12-03T00:00:00"/>
    <s v="INR"/>
    <n v="703296"/>
    <n v="1"/>
    <n v="703296"/>
    <n v="1"/>
    <n v="703296"/>
    <n v="0"/>
    <s v="Non-MSME"/>
    <n v="-32"/>
    <n v="0"/>
    <n v="0"/>
    <n v="0"/>
    <n v="0"/>
    <n v="0"/>
    <n v="0"/>
    <n v="0"/>
    <n v="703296"/>
    <n v="38615648"/>
    <s v="Not Due"/>
    <n v="88472"/>
    <d v="2026-05-01T00:00:00"/>
    <d v="2026-05-02T00:00:00"/>
  </r>
  <r>
    <s v="GE India Industrial Pvt Ltd - GEITC"/>
    <s v="GR16"/>
    <n v="2070201000"/>
    <s v="Trade Accounts Payable-Subledge"/>
    <x v="41"/>
    <s v="Non-IBS"/>
    <s v="Foreign"/>
    <m/>
    <s v="Opex"/>
    <n v="61355865"/>
    <n v="100071224"/>
    <d v="2026-03-12T00:00:00"/>
    <s v="USD"/>
    <n v="910.3"/>
    <n v="91.033950000000004"/>
    <n v="82868.204685000004"/>
    <n v="94.654300000000006"/>
    <n v="86163.809290000005"/>
    <n v="3295.6046050000004"/>
    <s v="Non-MSME"/>
    <n v="-11"/>
    <n v="0"/>
    <n v="0"/>
    <n v="0"/>
    <n v="0"/>
    <n v="0"/>
    <n v="0"/>
    <n v="0"/>
    <n v="86163.809290000005"/>
    <n v="39011946"/>
    <s v="Not Due"/>
    <n v="90008264"/>
    <d v="2026-04-08T00:00:00"/>
    <d v="2026-04-11T00:00:00"/>
  </r>
  <r>
    <s v="GE India Industrial Pvt Ltd - GEITC"/>
    <s v="GR16"/>
    <n v="2070201000"/>
    <s v="Trade Accounts Payable-Subledge"/>
    <x v="4"/>
    <s v="Non-IBS"/>
    <s v="Domestic"/>
    <m/>
    <s v="Opex"/>
    <s v="KADI526011751"/>
    <n v="100067072"/>
    <d v="2025-12-31T00:00:00"/>
    <s v="INR"/>
    <n v="962061.31"/>
    <n v="1"/>
    <n v="962061.31"/>
    <n v="1"/>
    <n v="962061.31"/>
    <n v="0"/>
    <s v="Non-MSME"/>
    <n v="-60"/>
    <n v="0"/>
    <n v="0"/>
    <n v="0"/>
    <n v="0"/>
    <n v="0"/>
    <n v="0"/>
    <n v="0"/>
    <n v="962061.31"/>
    <n v="38736761"/>
    <s v="Not Due"/>
    <n v="88939"/>
    <d v="2026-05-26T00:00:00"/>
    <d v="2026-05-30T00:00:00"/>
  </r>
  <r>
    <s v="GE India Industrial Pvt Ltd - GEITC"/>
    <s v="GR16"/>
    <n v="2070201000"/>
    <s v="Trade Accounts Payable-Subledge"/>
    <x v="2"/>
    <s v="Non-IBS"/>
    <s v="Domestic"/>
    <m/>
    <s v="Opex"/>
    <s v="B2ZXKA18203"/>
    <n v="100067233"/>
    <d v="2026-02-12T00:00:00"/>
    <s v="INR"/>
    <n v="112428"/>
    <n v="1"/>
    <n v="112428"/>
    <n v="1"/>
    <n v="112428"/>
    <n v="0"/>
    <s v="Non-MSME"/>
    <n v="-103"/>
    <n v="0"/>
    <n v="0"/>
    <n v="0"/>
    <n v="0"/>
    <n v="0"/>
    <n v="0"/>
    <n v="0"/>
    <n v="112428"/>
    <n v="38915776"/>
    <s v="Not Due"/>
    <m/>
    <m/>
    <d v="2026-07-12T00:00:00"/>
  </r>
  <r>
    <s v="GE India Industrial Pvt Ltd - GEITC"/>
    <s v="GR16"/>
    <n v="2070201000"/>
    <s v="Trade Accounts Payable-Subledge"/>
    <x v="54"/>
    <s v="Non-IBS"/>
    <s v="Domestic"/>
    <m/>
    <s v="Opex"/>
    <s v="2026-02"/>
    <n v="100067789"/>
    <d v="2026-03-03T00:00:00"/>
    <s v="INR"/>
    <n v="177154.8"/>
    <n v="1"/>
    <n v="177154.8"/>
    <n v="1"/>
    <n v="177154.8"/>
    <n v="0"/>
    <s v="Non-MSME"/>
    <n v="-2"/>
    <n v="0"/>
    <n v="0"/>
    <n v="0"/>
    <n v="0"/>
    <n v="0"/>
    <n v="0"/>
    <n v="0"/>
    <n v="177154.8"/>
    <n v="38945447"/>
    <s v="Not Due"/>
    <n v="88021"/>
    <d v="2026-04-01T00:00:00"/>
    <d v="2026-04-02T00:00:00"/>
  </r>
  <r>
    <s v="GE India Industrial Pvt Ltd - GEITC"/>
    <s v="GR16"/>
    <n v="2070201000"/>
    <s v="Trade Accounts Payable-Subledge"/>
    <x v="9"/>
    <s v="Non-IBS"/>
    <s v="Domestic"/>
    <m/>
    <s v="Opex"/>
    <n v="20250765627"/>
    <n v="100066777"/>
    <d v="2026-01-12T00:00:00"/>
    <s v="INR"/>
    <n v="16391310.119999999"/>
    <n v="1"/>
    <n v="16391310.119999999"/>
    <n v="1"/>
    <n v="16391310.119999999"/>
    <n v="0"/>
    <s v="Non-MSME"/>
    <n v="-12"/>
    <n v="0"/>
    <n v="0"/>
    <n v="0"/>
    <n v="0"/>
    <n v="0"/>
    <n v="0"/>
    <n v="0"/>
    <n v="16391310.119999999"/>
    <n v="38765272"/>
    <s v="Not Due"/>
    <n v="88152"/>
    <d v="2026-04-09T00:00:00"/>
    <d v="2026-04-12T00:00:00"/>
  </r>
  <r>
    <s v="GE India Industrial Pvt Ltd - GEITC"/>
    <s v="GR16"/>
    <n v="2070201000"/>
    <s v="Trade Accounts Payable-Subledge"/>
    <x v="2"/>
    <s v="Non-IBS"/>
    <s v="Domestic"/>
    <m/>
    <s v="Opex"/>
    <s v="B2ZXKA18329"/>
    <n v="100066859"/>
    <d v="2026-03-01T00:00:00"/>
    <s v="INR"/>
    <n v="197264.16"/>
    <n v="1"/>
    <n v="197264.16"/>
    <n v="1"/>
    <n v="197264.16"/>
    <n v="0"/>
    <s v="Non-MSME"/>
    <n v="-120"/>
    <n v="0"/>
    <n v="0"/>
    <n v="0"/>
    <n v="0"/>
    <n v="0"/>
    <n v="0"/>
    <n v="0"/>
    <n v="197264.16"/>
    <n v="38956843"/>
    <s v="Not Due"/>
    <m/>
    <m/>
    <d v="2026-07-29T00:00:00"/>
  </r>
  <r>
    <s v="GE India Industrial Pvt Ltd - GEITC"/>
    <s v="GR16"/>
    <n v="2070201000"/>
    <s v="Trade Accounts Payable-Subledge"/>
    <x v="9"/>
    <s v="Non-IBS"/>
    <s v="Domestic"/>
    <m/>
    <s v="Opex"/>
    <n v="20250765617"/>
    <n v="100065253"/>
    <d v="2026-01-12T00:00:00"/>
    <s v="INR"/>
    <n v="325503.35999999999"/>
    <n v="1"/>
    <n v="325503.35999999999"/>
    <n v="1"/>
    <n v="325503.35999999999"/>
    <n v="0"/>
    <s v="Non-MSME"/>
    <n v="-12"/>
    <n v="0"/>
    <n v="0"/>
    <n v="0"/>
    <n v="0"/>
    <n v="0"/>
    <n v="0"/>
    <n v="0"/>
    <n v="325503.35999999999"/>
    <n v="38765226"/>
    <s v="Not Due"/>
    <n v="88152"/>
    <d v="2026-04-09T00:00:00"/>
    <d v="2026-04-12T00:00:00"/>
  </r>
  <r>
    <s v="GE India Industrial Pvt Ltd - GEITC"/>
    <s v="GR16"/>
    <n v="2070201000"/>
    <s v="Trade Accounts Payable-Subledge"/>
    <x v="4"/>
    <s v="Non-IBS"/>
    <s v="Domestic"/>
    <m/>
    <s v="Opex"/>
    <s v="KADI526013395"/>
    <n v="100070281"/>
    <d v="2026-02-25T00:00:00"/>
    <s v="INR"/>
    <n v="367925.76000000001"/>
    <n v="1"/>
    <n v="367925.76000000001"/>
    <n v="1"/>
    <n v="367925.76000000001"/>
    <n v="0"/>
    <s v="Non-MSME"/>
    <n v="-91"/>
    <n v="0"/>
    <n v="0"/>
    <n v="0"/>
    <n v="0"/>
    <n v="0"/>
    <n v="0"/>
    <n v="0"/>
    <n v="367925.76000000001"/>
    <n v="38945239"/>
    <s v="Not Due"/>
    <m/>
    <m/>
    <d v="2026-06-30T00:00:00"/>
  </r>
  <r>
    <s v="GE India Industrial Pvt Ltd - GEITC"/>
    <s v="GR16"/>
    <n v="2070201000"/>
    <s v="Trade Accounts Payable-Subledge"/>
    <x v="25"/>
    <s v="Non-IBS"/>
    <s v="Domestic"/>
    <m/>
    <s v="Opex"/>
    <s v="BLRWB-6362"/>
    <n v="100071060"/>
    <d v="2026-02-24T00:00:00"/>
    <s v="INR"/>
    <n v="9570"/>
    <n v="1"/>
    <n v="9570"/>
    <n v="1"/>
    <n v="9570"/>
    <n v="0"/>
    <s v="Non-MSME"/>
    <n v="-40"/>
    <n v="0"/>
    <n v="0"/>
    <n v="0"/>
    <n v="0"/>
    <n v="0"/>
    <n v="0"/>
    <n v="0"/>
    <n v="9570"/>
    <n v="38981679"/>
    <s v="Not Due"/>
    <n v="88619"/>
    <d v="2026-05-07T00:00:00"/>
    <d v="2026-05-10T00:00:00"/>
  </r>
  <r>
    <s v="GE India Industrial Pvt Ltd - GEITC"/>
    <s v="GR16"/>
    <n v="2070201000"/>
    <s v="Trade Accounts Payable-Subledge"/>
    <x v="55"/>
    <s v="Non-IBS"/>
    <s v="Domestic"/>
    <m/>
    <s v="Opex"/>
    <s v="VSS/25-26/067"/>
    <n v="100069802"/>
    <d v="2026-02-25T00:00:00"/>
    <s v="INR"/>
    <n v="553745.65"/>
    <n v="1"/>
    <n v="553745.65"/>
    <n v="1"/>
    <n v="553745.65"/>
    <n v="0"/>
    <s v="Non-MSME"/>
    <n v="-11"/>
    <n v="0"/>
    <n v="0"/>
    <n v="0"/>
    <n v="0"/>
    <n v="0"/>
    <n v="0"/>
    <n v="0"/>
    <n v="553745.65"/>
    <n v="38938716"/>
    <s v="Not Due"/>
    <n v="88137"/>
    <d v="2026-04-08T00:00:00"/>
    <d v="2026-04-11T00:00:00"/>
  </r>
  <r>
    <s v="GE India Industrial Pvt Ltd - GEITC"/>
    <s v="GR16"/>
    <n v="2070201000"/>
    <s v="Trade Accounts Payable-Subledge"/>
    <x v="4"/>
    <s v="Non-IBS"/>
    <s v="Domestic"/>
    <m/>
    <s v="Opex"/>
    <s v="KADI526010066"/>
    <n v="100066399"/>
    <d v="2025-11-26T00:00:00"/>
    <s v="INR"/>
    <n v="2511244.08"/>
    <n v="1"/>
    <n v="2511244.08"/>
    <n v="1"/>
    <n v="2511244.08"/>
    <n v="0"/>
    <s v="Non-MSME"/>
    <n v="-25"/>
    <n v="0"/>
    <n v="0"/>
    <n v="0"/>
    <n v="0"/>
    <n v="0"/>
    <n v="0"/>
    <n v="0"/>
    <n v="2511244.08"/>
    <n v="38587523"/>
    <s v="Not Due"/>
    <n v="88395"/>
    <d v="2026-04-22T00:00:00"/>
    <d v="2026-04-25T00:00:00"/>
  </r>
  <r>
    <s v="GE India Industrial Pvt Ltd - GEITC"/>
    <s v="GR16"/>
    <n v="2070201000"/>
    <s v="Trade Accounts Payable-Subledge"/>
    <x v="22"/>
    <s v="Non-IBS"/>
    <s v="Domestic"/>
    <m/>
    <s v="Opex"/>
    <s v="BBL292601B070228"/>
    <n v="100064734"/>
    <d v="2026-01-05T00:00:00"/>
    <s v="INR"/>
    <n v="373033.33"/>
    <n v="1"/>
    <n v="373033.33"/>
    <n v="1"/>
    <n v="373033.33"/>
    <n v="0"/>
    <s v="Non-MSME"/>
    <n v="-5"/>
    <n v="0"/>
    <n v="0"/>
    <n v="0"/>
    <n v="0"/>
    <n v="0"/>
    <n v="0"/>
    <n v="0"/>
    <n v="373033.33"/>
    <n v="38752621"/>
    <s v="Not Due"/>
    <n v="88051"/>
    <d v="2026-04-02T00:00:00"/>
    <d v="2026-04-05T00:00:00"/>
  </r>
  <r>
    <s v="GE India Industrial Pvt Ltd - GEITC"/>
    <s v="GR16"/>
    <n v="2070201000"/>
    <s v="Trade Accounts Payable-Subledge"/>
    <x v="18"/>
    <s v="Non-IBS"/>
    <s v="Domestic"/>
    <m/>
    <s v="Opex"/>
    <n v="2529007943"/>
    <n v="100066631"/>
    <d v="2026-03-03T00:00:00"/>
    <s v="INR"/>
    <n v="35189.279999999999"/>
    <n v="1"/>
    <n v="35189.279999999999"/>
    <n v="1"/>
    <n v="35189.279999999999"/>
    <n v="0"/>
    <s v="Non-MSME"/>
    <n v="-47"/>
    <n v="0"/>
    <n v="0"/>
    <n v="0"/>
    <n v="0"/>
    <n v="0"/>
    <n v="0"/>
    <n v="0"/>
    <n v="35189.279999999999"/>
    <n v="38976323"/>
    <s v="Not Due"/>
    <n v="88750"/>
    <d v="2026-05-14T00:00:00"/>
    <d v="2026-05-17T00:00:00"/>
  </r>
  <r>
    <s v="GE India Industrial Pvt Ltd - GEITC"/>
    <s v="GR16"/>
    <n v="2070201000"/>
    <s v="Trade Accounts Payable-Subledge"/>
    <x v="4"/>
    <s v="Non-IBS"/>
    <s v="Domestic"/>
    <m/>
    <s v="Opex"/>
    <s v="KADI526009338"/>
    <n v="100065148"/>
    <d v="2025-11-05T00:00:00"/>
    <s v="INR"/>
    <n v="527904"/>
    <n v="1"/>
    <n v="527904"/>
    <n v="1"/>
    <n v="527904"/>
    <n v="0"/>
    <s v="Non-MSME"/>
    <n v="-4"/>
    <n v="0"/>
    <n v="0"/>
    <n v="0"/>
    <n v="0"/>
    <n v="0"/>
    <n v="0"/>
    <n v="0"/>
    <n v="527904"/>
    <n v="38532297"/>
    <s v="Not Due"/>
    <n v="87981"/>
    <d v="2026-04-01T00:00:00"/>
    <d v="2026-04-04T00:00:00"/>
  </r>
  <r>
    <s v="GE India Industrial Pvt Ltd - GEITC"/>
    <s v="GR16"/>
    <n v="2070201000"/>
    <s v="Trade Accounts Payable-Subledge"/>
    <x v="4"/>
    <s v="Non-IBS"/>
    <s v="Domestic"/>
    <m/>
    <s v="Opex"/>
    <s v="KADI526009320"/>
    <n v="100068548"/>
    <d v="2025-11-05T00:00:00"/>
    <s v="INR"/>
    <n v="293760"/>
    <n v="1"/>
    <n v="293760"/>
    <n v="1"/>
    <n v="293760"/>
    <n v="0"/>
    <s v="Non-MSME"/>
    <n v="-4"/>
    <n v="0"/>
    <n v="0"/>
    <n v="0"/>
    <n v="0"/>
    <n v="0"/>
    <n v="0"/>
    <n v="0"/>
    <n v="293760"/>
    <n v="38543799"/>
    <s v="Not Due"/>
    <n v="87979"/>
    <d v="2026-04-01T00:00:00"/>
    <d v="2026-04-04T00:00:00"/>
  </r>
  <r>
    <s v="GE India Industrial Pvt Ltd - GEITC"/>
    <s v="GR16"/>
    <n v="2070201000"/>
    <s v="Trade Accounts Payable-Subledge"/>
    <x v="47"/>
    <s v="Non-IBS"/>
    <s v="Foreign"/>
    <m/>
    <s v="Opex"/>
    <s v="JK-258354-01"/>
    <n v="100070217"/>
    <d v="2025-12-30T00:00:00"/>
    <s v="USD"/>
    <n v="35876"/>
    <n v="89.486249999999998"/>
    <n v="3210408.7050000001"/>
    <n v="94.654300000000006"/>
    <n v="3395817.6668000002"/>
    <n v="185408.96180000016"/>
    <s v="Non-MSME"/>
    <n v="-29"/>
    <n v="0"/>
    <n v="0"/>
    <n v="0"/>
    <n v="0"/>
    <n v="0"/>
    <n v="0"/>
    <n v="0"/>
    <n v="3395817.6668000002"/>
    <n v="38976483"/>
    <s v="Not Due"/>
    <n v="90008272"/>
    <d v="2026-04-24T00:00:00"/>
    <d v="2026-04-29T00:00:00"/>
  </r>
  <r>
    <s v="GE India Industrial Pvt Ltd - GEITC"/>
    <s v="GR16"/>
    <n v="2070201000"/>
    <s v="Trade Accounts Payable-Subledge"/>
    <x v="2"/>
    <s v="Non-IBS"/>
    <s v="Domestic"/>
    <m/>
    <s v="Opex"/>
    <s v="B2ZXKA17919"/>
    <n v="100066304"/>
    <d v="2026-01-01T00:00:00"/>
    <s v="INR"/>
    <n v="641626.92000000004"/>
    <n v="1"/>
    <n v="641626.92000000004"/>
    <n v="1"/>
    <n v="641626.92000000004"/>
    <n v="0"/>
    <s v="Non-MSME"/>
    <n v="-31"/>
    <n v="0"/>
    <n v="0"/>
    <n v="0"/>
    <n v="0"/>
    <n v="0"/>
    <n v="0"/>
    <n v="0"/>
    <n v="641626.92000000004"/>
    <n v="38712410"/>
    <s v="Not Due"/>
    <n v="88495"/>
    <d v="2026-05-01T00:00:00"/>
    <d v="2026-05-01T00:00:00"/>
  </r>
  <r>
    <s v="GE India Industrial Pvt Ltd - GEITC"/>
    <s v="GR16"/>
    <n v="2070201000"/>
    <s v="Trade Accounts Payable-Subledge"/>
    <x v="5"/>
    <s v="Non-IBS"/>
    <s v="Domestic"/>
    <m/>
    <s v="Opex"/>
    <s v="KAT2526EH00160"/>
    <n v="100061482"/>
    <d v="2026-02-27T00:00:00"/>
    <s v="INR"/>
    <n v="249516.23"/>
    <n v="1"/>
    <n v="249516.23"/>
    <n v="1"/>
    <n v="249516.23"/>
    <n v="0"/>
    <s v="Non-MSME"/>
    <n v="-28"/>
    <n v="0"/>
    <n v="0"/>
    <n v="0"/>
    <n v="0"/>
    <n v="0"/>
    <n v="0"/>
    <n v="0"/>
    <n v="249516.23"/>
    <n v="38994071"/>
    <s v="Not Due"/>
    <n v="88417"/>
    <d v="2026-04-24T00:00:00"/>
    <d v="2026-04-28T00:00:00"/>
  </r>
  <r>
    <s v="GE India Industrial Pvt Ltd - GEITC"/>
    <s v="GR16"/>
    <n v="2070201000"/>
    <s v="Trade Accounts Payable-Subledge"/>
    <x v="2"/>
    <s v="Non-IBS"/>
    <s v="Domestic"/>
    <m/>
    <s v="Opex"/>
    <s v="B2ZXKA17448"/>
    <n v="100065489"/>
    <d v="2025-11-10T00:00:00"/>
    <s v="INR"/>
    <n v="453600"/>
    <n v="1"/>
    <n v="453600"/>
    <n v="1"/>
    <n v="453600"/>
    <n v="0"/>
    <s v="Non-MSME"/>
    <n v="-9"/>
    <n v="0"/>
    <n v="0"/>
    <n v="0"/>
    <n v="0"/>
    <n v="0"/>
    <n v="0"/>
    <n v="0"/>
    <n v="453600"/>
    <n v="38520754"/>
    <s v="Not Due"/>
    <n v="88097"/>
    <d v="2026-04-06T00:00:00"/>
    <d v="2026-04-09T00:00:00"/>
  </r>
  <r>
    <s v="GE India Industrial Pvt Ltd - GEITC"/>
    <s v="GR16"/>
    <n v="2070201000"/>
    <s v="Trade Accounts Payable-Subledge"/>
    <x v="13"/>
    <s v="Non-IBS"/>
    <s v="Domestic"/>
    <m/>
    <s v="Opex"/>
    <s v="WBD/25-26/3556"/>
    <n v="100065403"/>
    <d v="2026-03-16T00:00:00"/>
    <s v="INR"/>
    <n v="389059.2"/>
    <n v="1"/>
    <n v="389059.2"/>
    <n v="1"/>
    <n v="389059.2"/>
    <n v="0"/>
    <s v="Non-MSME"/>
    <n v="-105"/>
    <n v="0"/>
    <n v="0"/>
    <n v="0"/>
    <n v="0"/>
    <n v="0"/>
    <n v="0"/>
    <n v="0"/>
    <n v="389059.2"/>
    <n v="39029815"/>
    <s v="Not Due"/>
    <m/>
    <m/>
    <d v="2026-07-14T00:00:00"/>
  </r>
  <r>
    <s v="GE India Industrial Pvt Ltd - GEITC"/>
    <s v="GR16"/>
    <n v="2070201000"/>
    <s v="Trade Accounts Payable-Subledge"/>
    <x v="9"/>
    <s v="Non-IBS"/>
    <s v="Domestic"/>
    <m/>
    <s v="Opex"/>
    <n v="20250765590"/>
    <n v="100067348"/>
    <d v="2026-01-09T00:00:00"/>
    <s v="INR"/>
    <n v="135594"/>
    <n v="1"/>
    <n v="135594"/>
    <n v="1"/>
    <n v="135594"/>
    <n v="0"/>
    <s v="Non-MSME"/>
    <n v="-9"/>
    <n v="0"/>
    <n v="0"/>
    <n v="0"/>
    <n v="0"/>
    <n v="0"/>
    <n v="0"/>
    <n v="0"/>
    <n v="135594"/>
    <n v="38765144"/>
    <s v="Not Due"/>
    <n v="88088"/>
    <d v="2026-04-06T00:00:00"/>
    <d v="2026-04-09T00:00:00"/>
  </r>
  <r>
    <s v="GE India Industrial Pvt Ltd - GEITC"/>
    <s v="GR16"/>
    <n v="2070201000"/>
    <s v="Trade Accounts Payable-Subledge"/>
    <x v="56"/>
    <s v="Non-IBS"/>
    <s v="Domestic"/>
    <m/>
    <s v="Opex"/>
    <s v="GEI2526/29/1047"/>
    <n v="100069949"/>
    <d v="2025-12-10T00:00:00"/>
    <s v="INR"/>
    <n v="10800"/>
    <n v="1"/>
    <n v="10800"/>
    <n v="1"/>
    <n v="10800"/>
    <n v="0"/>
    <s v="Non-MSME"/>
    <n v="-9"/>
    <n v="0"/>
    <n v="0"/>
    <n v="0"/>
    <n v="0"/>
    <n v="0"/>
    <n v="0"/>
    <n v="0"/>
    <n v="10800"/>
    <n v="38646788"/>
    <s v="Not Due"/>
    <n v="88084"/>
    <d v="2026-04-06T00:00:00"/>
    <d v="2026-04-09T00:00:00"/>
  </r>
  <r>
    <s v="GE India Industrial Pvt Ltd - GEITC"/>
    <s v="GR16"/>
    <n v="2070201000"/>
    <s v="Trade Accounts Payable-Subledge"/>
    <x v="9"/>
    <s v="Non-IBS"/>
    <s v="Domestic"/>
    <m/>
    <s v="Opex"/>
    <n v="20250766500"/>
    <n v="100065786"/>
    <d v="2026-02-23T00:00:00"/>
    <s v="INR"/>
    <n v="245747.52"/>
    <n v="1"/>
    <n v="245747.52"/>
    <n v="1"/>
    <n v="245747.52"/>
    <n v="0"/>
    <s v="Non-MSME"/>
    <n v="-54"/>
    <n v="0"/>
    <n v="0"/>
    <n v="0"/>
    <n v="0"/>
    <n v="0"/>
    <n v="0"/>
    <n v="0"/>
    <n v="245747.52"/>
    <n v="38945719"/>
    <s v="Not Due"/>
    <n v="88871"/>
    <d v="2026-05-22T00:00:00"/>
    <d v="2026-05-24T00:00:00"/>
  </r>
  <r>
    <s v="GE India Industrial Pvt Ltd - GEITC"/>
    <s v="GR16"/>
    <n v="2070201000"/>
    <s v="Trade Accounts Payable-Subledge"/>
    <x v="4"/>
    <s v="Non-IBS"/>
    <s v="Domestic"/>
    <m/>
    <s v="Opex"/>
    <s v="KADI526010463"/>
    <n v="100067076"/>
    <d v="2025-12-04T00:00:00"/>
    <s v="INR"/>
    <n v="204379.2"/>
    <n v="1"/>
    <n v="204379.2"/>
    <n v="1"/>
    <n v="204379.2"/>
    <n v="0"/>
    <s v="Non-MSME"/>
    <n v="-33"/>
    <n v="0"/>
    <n v="0"/>
    <n v="0"/>
    <n v="0"/>
    <n v="0"/>
    <n v="0"/>
    <n v="0"/>
    <n v="204379.2"/>
    <n v="38615593"/>
    <s v="Not Due"/>
    <n v="88472"/>
    <d v="2026-05-01T00:00:00"/>
    <d v="2026-05-03T00:00:00"/>
  </r>
  <r>
    <s v="GE India Industrial Pvt Ltd - GEITC"/>
    <s v="GR16"/>
    <n v="2070201000"/>
    <s v="Trade Accounts Payable-Subledge"/>
    <x v="23"/>
    <s v="Non-IBS"/>
    <s v="Domestic"/>
    <m/>
    <s v="Opex"/>
    <s v="BLR4363001723725"/>
    <n v="100067088"/>
    <d v="2026-03-19T00:00:00"/>
    <s v="INR"/>
    <n v="13905"/>
    <n v="1"/>
    <n v="13905"/>
    <n v="1"/>
    <n v="13905"/>
    <n v="0"/>
    <s v="Non-MSME"/>
    <n v="-18"/>
    <n v="0"/>
    <n v="0"/>
    <n v="0"/>
    <n v="0"/>
    <n v="0"/>
    <n v="0"/>
    <n v="0"/>
    <n v="13905"/>
    <n v="39036287"/>
    <s v="Not Due"/>
    <n v="88284"/>
    <d v="2026-04-15T00:00:00"/>
    <d v="2026-04-18T00:00:00"/>
  </r>
  <r>
    <s v="GE India Industrial Pvt Ltd - GEITC"/>
    <s v="GR16"/>
    <n v="2070201000"/>
    <s v="Trade Accounts Payable-Subledge"/>
    <x v="4"/>
    <s v="Non-IBS"/>
    <s v="Domestic"/>
    <m/>
    <s v="Opex"/>
    <s v="KADD526000171"/>
    <n v="100069487"/>
    <d v="2025-12-03T00:00:00"/>
    <s v="INR"/>
    <n v="64800"/>
    <n v="1"/>
    <n v="64800"/>
    <n v="1"/>
    <n v="64800"/>
    <n v="0"/>
    <s v="Non-MSME"/>
    <n v="-2"/>
    <n v="0"/>
    <n v="0"/>
    <n v="0"/>
    <n v="0"/>
    <n v="0"/>
    <n v="0"/>
    <n v="0"/>
    <n v="64800"/>
    <n v="38606918"/>
    <s v="Not Due"/>
    <n v="87980"/>
    <d v="2026-04-01T00:00:00"/>
    <d v="2026-04-02T00:00:00"/>
  </r>
  <r>
    <s v="GE India Industrial Pvt Ltd - GEITC"/>
    <s v="GR16"/>
    <n v="2070201000"/>
    <s v="Trade Accounts Payable-Subledge"/>
    <x v="37"/>
    <s v="Non-IBS"/>
    <s v="Domestic"/>
    <m/>
    <s v="Opex"/>
    <s v="DI02/000949BLR26"/>
    <n v="100066438"/>
    <d v="2026-02-28T00:00:00"/>
    <s v="INR"/>
    <n v="83514.42"/>
    <n v="1"/>
    <n v="83514.42"/>
    <n v="1"/>
    <n v="83514.42"/>
    <n v="0"/>
    <s v="Non-MSME"/>
    <n v="-29"/>
    <n v="0"/>
    <n v="0"/>
    <n v="0"/>
    <n v="0"/>
    <n v="0"/>
    <n v="0"/>
    <n v="0"/>
    <n v="83514.42"/>
    <n v="39014838"/>
    <s v="Not Due"/>
    <n v="88424"/>
    <d v="2026-04-24T00:00:00"/>
    <d v="2026-04-29T00:00:00"/>
  </r>
  <r>
    <s v="GE India Industrial Pvt Ltd - GEITC"/>
    <s v="GR16"/>
    <n v="2070201000"/>
    <s v="Trade Accounts Payable-Subledge"/>
    <x v="23"/>
    <s v="Non-IBS"/>
    <s v="Domestic"/>
    <m/>
    <s v="Opex"/>
    <s v="BLR4363001723825"/>
    <n v="100067088"/>
    <d v="2026-03-19T00:00:00"/>
    <s v="INR"/>
    <n v="875.5"/>
    <n v="1"/>
    <n v="875.5"/>
    <n v="1"/>
    <n v="875.5"/>
    <n v="0"/>
    <s v="Non-MSME"/>
    <n v="-18"/>
    <n v="0"/>
    <n v="0"/>
    <n v="0"/>
    <n v="0"/>
    <n v="0"/>
    <n v="0"/>
    <n v="0"/>
    <n v="875.5"/>
    <n v="39036220"/>
    <s v="Not Due"/>
    <n v="88284"/>
    <d v="2026-04-15T00:00:00"/>
    <d v="2026-04-18T00:00:00"/>
  </r>
  <r>
    <s v="GE India Industrial Pvt Ltd - GEITC"/>
    <s v="GR16"/>
    <n v="2070201000"/>
    <s v="Trade Accounts Payable-Subledge"/>
    <x v="2"/>
    <s v="Non-IBS"/>
    <s v="Domestic"/>
    <m/>
    <s v="Opex"/>
    <s v="B2ZXKA17983"/>
    <n v="100068107"/>
    <d v="2026-01-08T00:00:00"/>
    <s v="INR"/>
    <n v="222879.6"/>
    <n v="1"/>
    <n v="222879.6"/>
    <n v="1"/>
    <n v="222879.6"/>
    <n v="0"/>
    <s v="Non-MSME"/>
    <n v="-68"/>
    <n v="0"/>
    <n v="0"/>
    <n v="0"/>
    <n v="0"/>
    <n v="0"/>
    <n v="0"/>
    <n v="0"/>
    <n v="222879.6"/>
    <n v="38747265"/>
    <s v="Not Due"/>
    <n v="89064"/>
    <d v="2026-06-04T00:00:00"/>
    <d v="2026-06-07T00:00:00"/>
  </r>
  <r>
    <s v="GE India Industrial Pvt Ltd - GEITC"/>
    <s v="GR16"/>
    <n v="2070201000"/>
    <s v="Trade Accounts Payable-Subledge"/>
    <x v="57"/>
    <s v="Non-IBS"/>
    <s v="Domestic"/>
    <m/>
    <s v="Opex"/>
    <s v="BS716I1442500394"/>
    <n v="100065551"/>
    <d v="2026-03-02T00:00:00"/>
    <s v="INR"/>
    <n v="9530759.6999999993"/>
    <n v="1"/>
    <n v="9530759.6999999993"/>
    <n v="1"/>
    <n v="9530759.6999999993"/>
    <n v="0"/>
    <s v="Non-MSME"/>
    <n v="-1"/>
    <n v="0"/>
    <n v="0"/>
    <n v="0"/>
    <n v="0"/>
    <n v="0"/>
    <n v="0"/>
    <n v="0"/>
    <n v="9530759.6999999993"/>
    <n v="38964318"/>
    <s v="Not Due"/>
    <n v="88018"/>
    <d v="2026-04-01T00:00:00"/>
    <d v="2026-04-01T00:00:00"/>
  </r>
  <r>
    <s v="GE India Industrial Pvt Ltd - GEITC"/>
    <s v="GR16"/>
    <n v="2070201000"/>
    <s v="Trade Accounts Payable-Subledge"/>
    <x v="2"/>
    <s v="Non-IBS"/>
    <s v="Domestic"/>
    <m/>
    <s v="Opex"/>
    <s v="B2ZXKA17445"/>
    <n v="100065928"/>
    <d v="2025-11-10T00:00:00"/>
    <s v="INR"/>
    <n v="305208"/>
    <n v="1"/>
    <n v="305208"/>
    <n v="1"/>
    <n v="305208"/>
    <n v="0"/>
    <s v="Non-MSME"/>
    <n v="-9"/>
    <n v="0"/>
    <n v="0"/>
    <n v="0"/>
    <n v="0"/>
    <n v="0"/>
    <n v="0"/>
    <n v="0"/>
    <n v="305208"/>
    <n v="38514012"/>
    <s v="Not Due"/>
    <n v="88097"/>
    <d v="2026-04-06T00:00:00"/>
    <d v="2026-04-09T00:00:00"/>
  </r>
  <r>
    <s v="GE India Industrial Pvt Ltd - GEITC"/>
    <s v="GR16"/>
    <n v="2070201000"/>
    <s v="Trade Accounts Payable-Subledge"/>
    <x v="3"/>
    <s v="Non-IBS"/>
    <s v="Domestic"/>
    <m/>
    <s v="Opex"/>
    <n v="1049164"/>
    <n v="100070908"/>
    <d v="2026-02-25T00:00:00"/>
    <s v="INR"/>
    <n v="343180.72"/>
    <n v="1"/>
    <n v="343180.72"/>
    <n v="1"/>
    <n v="343180.72"/>
    <n v="0"/>
    <s v="Non-MSME"/>
    <n v="-86"/>
    <n v="0"/>
    <n v="0"/>
    <n v="0"/>
    <n v="0"/>
    <n v="0"/>
    <n v="0"/>
    <n v="0"/>
    <n v="343180.72"/>
    <n v="38964863"/>
    <s v="Not Due"/>
    <m/>
    <m/>
    <d v="2026-06-25T00:00:00"/>
  </r>
  <r>
    <s v="GE India Industrial Pvt Ltd - GEITC"/>
    <s v="GR16"/>
    <n v="2070201000"/>
    <s v="Trade Accounts Payable-Subledge"/>
    <x v="4"/>
    <s v="Non-IBS"/>
    <s v="Domestic"/>
    <m/>
    <s v="Opex"/>
    <s v="KADI526013397"/>
    <n v="100066399"/>
    <d v="2026-02-25T00:00:00"/>
    <s v="INR"/>
    <n v="2260119.2400000002"/>
    <n v="1"/>
    <n v="2260119.2400000002"/>
    <n v="1"/>
    <n v="2260119.2400000002"/>
    <n v="0"/>
    <s v="Non-MSME"/>
    <n v="-116"/>
    <n v="0"/>
    <n v="0"/>
    <n v="0"/>
    <n v="0"/>
    <n v="0"/>
    <n v="0"/>
    <n v="0"/>
    <n v="2260119.2400000002"/>
    <n v="38956640"/>
    <s v="Not Due"/>
    <m/>
    <m/>
    <d v="2026-07-25T00:00:00"/>
  </r>
  <r>
    <s v="GE India Industrial Pvt Ltd - GEITC"/>
    <s v="GR16"/>
    <n v="2070201000"/>
    <s v="Trade Accounts Payable-Subledge"/>
    <x v="4"/>
    <s v="Non-IBS"/>
    <s v="Domestic"/>
    <m/>
    <s v="Opex"/>
    <s v="KADI526010065"/>
    <n v="100064789"/>
    <d v="2025-11-26T00:00:00"/>
    <s v="INR"/>
    <n v="357210"/>
    <n v="1"/>
    <n v="357210"/>
    <n v="1"/>
    <n v="357210"/>
    <n v="0"/>
    <s v="Non-MSME"/>
    <n v="-30"/>
    <n v="0"/>
    <n v="0"/>
    <n v="0"/>
    <n v="0"/>
    <n v="0"/>
    <n v="0"/>
    <n v="0"/>
    <n v="357210"/>
    <n v="38580360"/>
    <s v="Not Due"/>
    <n v="88458"/>
    <d v="2026-04-24T00:00:00"/>
    <d v="2026-04-30T00:00:00"/>
  </r>
  <r>
    <s v="GE India Industrial Pvt Ltd - GEITC"/>
    <s v="GR16"/>
    <n v="2070201000"/>
    <s v="Trade Accounts Payable-Subledge"/>
    <x v="58"/>
    <s v="Non-IBS"/>
    <s v="Foreign"/>
    <m/>
    <s v="Opex"/>
    <n v="1007855605"/>
    <n v="100047701"/>
    <d v="2021-12-16T00:00:00"/>
    <s v="EUR"/>
    <n v="506.88"/>
    <n v="83.855161850000002"/>
    <n v="42504.504438527998"/>
    <n v="109.0064"/>
    <n v="55253.164032000001"/>
    <n v="12748.659593472003"/>
    <s v="Non-MSME"/>
    <n v="1482"/>
    <n v="0"/>
    <n v="0"/>
    <n v="0"/>
    <n v="0"/>
    <n v="0"/>
    <n v="0"/>
    <n v="55253.164032000001"/>
    <n v="0"/>
    <n v="32250085"/>
    <s v="Docs awaited"/>
    <m/>
    <m/>
    <d v="2022-03-10T00:00:00"/>
  </r>
  <r>
    <s v="GE India Industrial Pvt Ltd - GEITC"/>
    <s v="GR16"/>
    <n v="2070201000"/>
    <s v="Trade Accounts Payable-Subledge"/>
    <x v="44"/>
    <s v="Non-IBS"/>
    <s v="Domestic"/>
    <m/>
    <s v="Opex"/>
    <s v="ID325082484"/>
    <n v="100070754"/>
    <d v="2026-03-10T00:00:00"/>
    <s v="INR"/>
    <n v="14006.52"/>
    <n v="1"/>
    <n v="14006.52"/>
    <n v="1"/>
    <n v="14006.52"/>
    <n v="0"/>
    <s v="Non-MSME"/>
    <n v="-9"/>
    <n v="0"/>
    <n v="0"/>
    <n v="0"/>
    <n v="0"/>
    <n v="0"/>
    <n v="0"/>
    <n v="0"/>
    <n v="14006.52"/>
    <n v="39006085"/>
    <s v="Not Due"/>
    <n v="88093"/>
    <d v="2026-04-06T00:00:00"/>
    <d v="2026-04-09T00:00:00"/>
  </r>
  <r>
    <s v="GE India Industrial Pvt Ltd - GEITC"/>
    <s v="GR16"/>
    <n v="2070201000"/>
    <s v="Trade Accounts Payable-Subledge"/>
    <x v="4"/>
    <s v="Non-IBS"/>
    <s v="Domestic"/>
    <m/>
    <s v="Opex"/>
    <s v="KADI526009343"/>
    <n v="100067072"/>
    <d v="2025-11-05T00:00:00"/>
    <s v="INR"/>
    <n v="750286.8"/>
    <n v="1"/>
    <n v="750286.8"/>
    <n v="1"/>
    <n v="750286.8"/>
    <n v="0"/>
    <s v="Non-MSME"/>
    <n v="-4"/>
    <n v="0"/>
    <n v="0"/>
    <n v="0"/>
    <n v="0"/>
    <n v="0"/>
    <n v="0"/>
    <n v="0"/>
    <n v="750286.8"/>
    <n v="38543752"/>
    <s v="Not Due"/>
    <n v="87979"/>
    <d v="2026-04-01T00:00:00"/>
    <d v="2026-04-04T00:00:00"/>
  </r>
  <r>
    <s v="GE India Industrial Pvt Ltd - GEITC"/>
    <s v="GR16"/>
    <n v="2070201000"/>
    <s v="Trade Accounts Payable-Subledge"/>
    <x v="6"/>
    <s v="Non-IBS"/>
    <s v="Domestic"/>
    <m/>
    <s v="Opex"/>
    <s v="JAN/25-26/4936"/>
    <n v="100067740"/>
    <d v="2026-02-02T00:00:00"/>
    <s v="INR"/>
    <n v="43074.28"/>
    <n v="1"/>
    <n v="43074.28"/>
    <n v="1"/>
    <n v="43074.28"/>
    <n v="0"/>
    <s v="Non-MSME"/>
    <n v="12"/>
    <n v="43074.28"/>
    <n v="0"/>
    <n v="0"/>
    <n v="0"/>
    <n v="0"/>
    <n v="0"/>
    <n v="0"/>
    <n v="0"/>
    <n v="38849619"/>
    <s v="Payment on hold as per Notice received from GST department"/>
    <m/>
    <m/>
    <d v="2026-03-19T00:00:00"/>
  </r>
  <r>
    <s v="GE India Industrial Pvt Ltd - GEITC"/>
    <s v="GR16"/>
    <n v="2070201000"/>
    <s v="Trade Accounts Payable-Subledge"/>
    <x v="6"/>
    <s v="Non-IBS"/>
    <s v="Domestic"/>
    <m/>
    <s v="Opex"/>
    <s v="JAN/25-26/5146"/>
    <n v="100070406"/>
    <d v="2026-02-04T00:00:00"/>
    <s v="INR"/>
    <n v="138325.35999999999"/>
    <n v="1"/>
    <n v="138325.35999999999"/>
    <n v="1"/>
    <n v="138325.35999999999"/>
    <n v="0"/>
    <s v="Non-MSME"/>
    <n v="10"/>
    <n v="138325.35999999999"/>
    <n v="0"/>
    <n v="0"/>
    <n v="0"/>
    <n v="0"/>
    <n v="0"/>
    <n v="0"/>
    <n v="0"/>
    <n v="38849794"/>
    <s v="Payment on hold as per Notice received from GST department"/>
    <m/>
    <m/>
    <d v="2026-03-21T00:00:00"/>
  </r>
  <r>
    <s v="GE India Industrial Pvt Ltd - GEITC"/>
    <s v="GR16"/>
    <n v="2070201000"/>
    <s v="Trade Accounts Payable-Subledge"/>
    <x v="2"/>
    <s v="Non-IBS"/>
    <s v="Domestic"/>
    <m/>
    <s v="Opex"/>
    <s v="B2ZXKA17978"/>
    <n v="100065490"/>
    <d v="2026-01-08T00:00:00"/>
    <s v="INR"/>
    <n v="175679.28"/>
    <n v="1"/>
    <n v="175679.28"/>
    <n v="1"/>
    <n v="175679.28"/>
    <n v="0"/>
    <s v="Non-MSME"/>
    <n v="-68"/>
    <n v="0"/>
    <n v="0"/>
    <n v="0"/>
    <n v="0"/>
    <n v="0"/>
    <n v="0"/>
    <n v="0"/>
    <n v="175679.28"/>
    <n v="38746918"/>
    <s v="Not Due"/>
    <n v="89064"/>
    <d v="2026-06-04T00:00:00"/>
    <d v="2026-06-07T00:00:00"/>
  </r>
  <r>
    <s v="GE India Industrial Pvt Ltd - GEITC"/>
    <s v="GR16"/>
    <n v="2070201000"/>
    <s v="Trade Accounts Payable-Subledge"/>
    <x v="2"/>
    <s v="Non-IBS"/>
    <s v="Domestic"/>
    <m/>
    <s v="Opex"/>
    <s v="B2ZXKA17984"/>
    <n v="100067233"/>
    <d v="2026-01-08T00:00:00"/>
    <s v="INR"/>
    <n v="224856"/>
    <n v="1"/>
    <n v="224856"/>
    <n v="1"/>
    <n v="224856"/>
    <n v="0"/>
    <s v="Non-MSME"/>
    <n v="-68"/>
    <n v="0"/>
    <n v="0"/>
    <n v="0"/>
    <n v="0"/>
    <n v="0"/>
    <n v="0"/>
    <n v="0"/>
    <n v="224856"/>
    <n v="38747224"/>
    <s v="Not Due"/>
    <n v="89064"/>
    <d v="2026-06-04T00:00:00"/>
    <d v="2026-06-07T00:00:00"/>
  </r>
  <r>
    <s v="GE India Industrial Pvt Ltd - GEITC"/>
    <s v="GR16"/>
    <n v="2070201000"/>
    <s v="Trade Accounts Payable-Subledge"/>
    <x v="2"/>
    <s v="Non-IBS"/>
    <s v="Domestic"/>
    <m/>
    <s v="Opex"/>
    <s v="B2ZXKA17982"/>
    <n v="100065083"/>
    <d v="2026-01-08T00:00:00"/>
    <s v="INR"/>
    <n v="977292"/>
    <n v="1"/>
    <n v="977292"/>
    <n v="1"/>
    <n v="977292"/>
    <n v="0"/>
    <s v="Non-MSME"/>
    <n v="-68"/>
    <n v="0"/>
    <n v="0"/>
    <n v="0"/>
    <n v="0"/>
    <n v="0"/>
    <n v="0"/>
    <n v="0"/>
    <n v="977292"/>
    <n v="38752518"/>
    <s v="Not Due"/>
    <n v="89064"/>
    <d v="2026-06-04T00:00:00"/>
    <d v="2026-06-07T00:00:00"/>
  </r>
  <r>
    <s v="GE India Industrial Pvt Ltd - GEITC"/>
    <s v="GR16"/>
    <n v="2070201000"/>
    <s v="Trade Accounts Payable-Subledge"/>
    <x v="59"/>
    <s v="Non-IBS"/>
    <s v="Domestic"/>
    <m/>
    <s v="Opex"/>
    <n v="1303565075"/>
    <n v="100069821"/>
    <d v="2026-02-20T00:00:00"/>
    <s v="INR"/>
    <n v="200707.20000000001"/>
    <n v="1"/>
    <n v="200707.20000000001"/>
    <n v="1"/>
    <n v="200707.20000000001"/>
    <n v="0"/>
    <s v="Non-MSME"/>
    <n v="-6"/>
    <n v="0"/>
    <n v="0"/>
    <n v="0"/>
    <n v="0"/>
    <n v="0"/>
    <n v="0"/>
    <n v="0"/>
    <n v="200707.20000000001"/>
    <n v="38945357"/>
    <s v="Not Due"/>
    <n v="88072"/>
    <d v="2026-04-03T00:00:00"/>
    <d v="2026-04-06T00:00:00"/>
  </r>
  <r>
    <s v="GE India Industrial Pvt Ltd - GEITC"/>
    <s v="GR16"/>
    <n v="2070201000"/>
    <s v="Trade Accounts Payable-Subledge"/>
    <x v="23"/>
    <s v="Non-IBS"/>
    <s v="Domestic"/>
    <m/>
    <s v="Opex"/>
    <s v="BLR4363001664025"/>
    <n v="100070237"/>
    <d v="2026-03-05T00:00:00"/>
    <s v="INR"/>
    <n v="60478.82"/>
    <n v="1"/>
    <n v="60478.82"/>
    <n v="1"/>
    <n v="60478.82"/>
    <n v="0"/>
    <s v="Non-MSME"/>
    <n v="-4"/>
    <n v="0"/>
    <n v="0"/>
    <n v="0"/>
    <n v="0"/>
    <n v="0"/>
    <n v="0"/>
    <n v="0"/>
    <n v="60478.82"/>
    <n v="39018006"/>
    <s v="Not Due"/>
    <n v="88030"/>
    <d v="2026-04-01T00:00:00"/>
    <d v="2026-04-04T00:00:00"/>
  </r>
  <r>
    <s v="GE India Industrial Pvt Ltd - GEITC"/>
    <s v="GR16"/>
    <n v="2070201000"/>
    <s v="Trade Accounts Payable-Subledge"/>
    <x v="28"/>
    <s v="Non-IBS"/>
    <s v="Domestic"/>
    <m/>
    <s v="Opex"/>
    <s v="25I1KA1L1806149"/>
    <n v="100070462"/>
    <d v="2026-01-28T00:00:00"/>
    <s v="INR"/>
    <n v="405749.08"/>
    <n v="1"/>
    <n v="405749.08"/>
    <n v="1"/>
    <n v="405749.08"/>
    <n v="0"/>
    <s v="Non-MSME"/>
    <n v="-28"/>
    <n v="0"/>
    <n v="0"/>
    <n v="0"/>
    <n v="0"/>
    <n v="0"/>
    <n v="0"/>
    <n v="0"/>
    <n v="405749.08"/>
    <n v="38826408"/>
    <s v="Not Due"/>
    <n v="88450"/>
    <d v="2026-04-24T00:00:00"/>
    <d v="2026-04-28T00:00:00"/>
  </r>
  <r>
    <s v="GE India Industrial Pvt Ltd - GEITC"/>
    <s v="GR16"/>
    <n v="2070201000"/>
    <s v="Trade Accounts Payable-Subledge"/>
    <x v="4"/>
    <s v="Non-IBS"/>
    <s v="Domestic"/>
    <m/>
    <s v="Opex"/>
    <s v="KADI526011424"/>
    <n v="100066399"/>
    <d v="2025-12-26T00:00:00"/>
    <s v="INR"/>
    <n v="2385682.2000000002"/>
    <n v="1"/>
    <n v="2385682.2000000002"/>
    <n v="1"/>
    <n v="2385682.2000000002"/>
    <n v="0"/>
    <s v="Non-MSME"/>
    <n v="-55"/>
    <n v="0"/>
    <n v="0"/>
    <n v="0"/>
    <n v="0"/>
    <n v="0"/>
    <n v="0"/>
    <n v="0"/>
    <n v="2385682.2000000002"/>
    <n v="38712430"/>
    <s v="Not Due"/>
    <n v="88887"/>
    <d v="2026-05-22T00:00:00"/>
    <d v="2026-05-25T00:00:00"/>
  </r>
  <r>
    <s v="GE India Industrial Pvt Ltd - GEITC"/>
    <s v="GR16"/>
    <n v="2070201000"/>
    <s v="Trade Accounts Payable-Subledge"/>
    <x v="22"/>
    <s v="Non-IBS"/>
    <s v="Domestic"/>
    <m/>
    <s v="Opex"/>
    <s v="BBL292602B075034"/>
    <n v="100070306"/>
    <d v="2026-02-03T00:00:00"/>
    <s v="INR"/>
    <n v="346921"/>
    <n v="1"/>
    <n v="346921"/>
    <n v="1"/>
    <n v="346921"/>
    <n v="0"/>
    <s v="Non-MSME"/>
    <n v="-34"/>
    <n v="0"/>
    <n v="0"/>
    <n v="0"/>
    <n v="0"/>
    <n v="0"/>
    <n v="0"/>
    <n v="0"/>
    <n v="346921"/>
    <n v="38857251"/>
    <s v="Not Due"/>
    <n v="88530"/>
    <d v="2026-05-01T00:00:00"/>
    <d v="2026-05-04T00:00:00"/>
  </r>
  <r>
    <s v="GE India Industrial Pvt Ltd - GEITC"/>
    <s v="GR16"/>
    <n v="2070201000"/>
    <s v="Trade Accounts Payable-Subledge"/>
    <x v="28"/>
    <s v="Non-IBS"/>
    <s v="Domestic"/>
    <m/>
    <s v="Opex"/>
    <s v="25I1KA1L1805528"/>
    <n v="100068734"/>
    <d v="2026-01-02T00:00:00"/>
    <s v="INR"/>
    <n v="93347.61"/>
    <n v="1"/>
    <n v="93347.61"/>
    <n v="1"/>
    <n v="93347.61"/>
    <n v="0"/>
    <s v="Non-MSME"/>
    <n v="-2"/>
    <n v="0"/>
    <n v="0"/>
    <n v="0"/>
    <n v="0"/>
    <n v="0"/>
    <n v="0"/>
    <n v="0"/>
    <n v="93347.61"/>
    <n v="38722781"/>
    <s v="Not Due"/>
    <n v="87972"/>
    <d v="2026-04-01T00:00:00"/>
    <d v="2026-04-02T00:00:00"/>
  </r>
  <r>
    <s v="GE India Industrial Pvt Ltd - GEITC"/>
    <s v="GR16"/>
    <n v="2070201000"/>
    <s v="Trade Accounts Payable-Subledge"/>
    <x v="33"/>
    <s v="Non-IBS"/>
    <s v="Domestic"/>
    <m/>
    <s v="Opex"/>
    <s v="SRT-CI/A/1049"/>
    <n v="100070557"/>
    <d v="2026-02-19T00:00:00"/>
    <s v="INR"/>
    <n v="20123.93"/>
    <n v="1"/>
    <n v="20123.93"/>
    <n v="1"/>
    <n v="20123.93"/>
    <n v="0"/>
    <s v="Non-MSME"/>
    <n v="-5"/>
    <n v="0"/>
    <n v="0"/>
    <n v="0"/>
    <n v="0"/>
    <n v="0"/>
    <n v="0"/>
    <n v="0"/>
    <n v="20123.93"/>
    <n v="38927083"/>
    <s v="Not Due"/>
    <n v="88052"/>
    <d v="2026-04-02T00:00:00"/>
    <d v="2026-04-05T00:00:00"/>
  </r>
  <r>
    <s v="GE India Industrial Pvt Ltd - GEITC"/>
    <s v="GR16"/>
    <n v="2070201000"/>
    <s v="Trade Accounts Payable-Subledge"/>
    <x v="60"/>
    <s v="Non-IBS"/>
    <s v="Domestic"/>
    <m/>
    <s v="Opex"/>
    <n v="263282103"/>
    <n v="100065992"/>
    <d v="2026-02-26T00:00:00"/>
    <s v="INR"/>
    <n v="15438.88"/>
    <n v="1"/>
    <n v="15438.88"/>
    <n v="1"/>
    <n v="15438.88"/>
    <n v="0"/>
    <s v="Non-MSME"/>
    <n v="-12"/>
    <n v="0"/>
    <n v="0"/>
    <n v="0"/>
    <n v="0"/>
    <n v="0"/>
    <n v="0"/>
    <n v="0"/>
    <n v="15438.88"/>
    <n v="38959902"/>
    <s v="Not Due"/>
    <n v="88159"/>
    <d v="2026-04-09T00:00:00"/>
    <d v="2026-04-12T00:00:00"/>
  </r>
  <r>
    <s v="GE India Industrial Pvt Ltd - GEITC"/>
    <s v="GR16"/>
    <n v="2070201000"/>
    <s v="Trade Accounts Payable-Subledge"/>
    <x v="61"/>
    <s v="Non-IBS"/>
    <s v="Domestic"/>
    <m/>
    <s v="Opex"/>
    <s v="IN91UP6I002902"/>
    <n v="100070905"/>
    <d v="2026-01-27T00:00:00"/>
    <s v="INR"/>
    <n v="37520"/>
    <n v="1"/>
    <n v="37520"/>
    <n v="1"/>
    <n v="37520"/>
    <n v="0"/>
    <s v="Non-MSME"/>
    <n v="-57"/>
    <n v="0"/>
    <n v="0"/>
    <n v="0"/>
    <n v="0"/>
    <n v="0"/>
    <n v="0"/>
    <n v="0"/>
    <n v="37520"/>
    <n v="38960108"/>
    <s v="Not Due"/>
    <n v="88925"/>
    <d v="2026-05-25T00:00:00"/>
    <d v="2026-05-27T00:00:00"/>
  </r>
  <r>
    <s v="GE India Industrial Pvt Ltd - GEITC"/>
    <s v="GR16"/>
    <n v="2070201000"/>
    <s v="Trade Accounts Payable-Subledge"/>
    <x v="3"/>
    <s v="Non-IBS"/>
    <s v="Domestic"/>
    <m/>
    <s v="Opex"/>
    <n v="1030450"/>
    <n v="100070119"/>
    <d v="2025-12-23T00:00:00"/>
    <s v="INR"/>
    <n v="6241.04"/>
    <n v="1"/>
    <n v="6241.04"/>
    <n v="1"/>
    <n v="6241.04"/>
    <n v="0"/>
    <s v="Non-MSME"/>
    <n v="-22"/>
    <n v="0"/>
    <n v="0"/>
    <n v="0"/>
    <n v="0"/>
    <n v="0"/>
    <n v="0"/>
    <n v="0"/>
    <n v="6241.04"/>
    <n v="38702464"/>
    <s v="Not Due"/>
    <n v="88322"/>
    <d v="2026-04-20T00:00:00"/>
    <d v="2026-04-22T00:00:00"/>
  </r>
  <r>
    <s v="GE India Industrial Pvt Ltd - GEITC"/>
    <s v="GR16"/>
    <n v="2070201000"/>
    <s v="Trade Accounts Payable-Subledge"/>
    <x v="24"/>
    <s v="Non-IBS"/>
    <s v="Domestic"/>
    <m/>
    <s v="Opex"/>
    <s v="KA0000006313"/>
    <n v="100066426"/>
    <d v="2026-01-14T00:00:00"/>
    <s v="INR"/>
    <n v="1220983.2"/>
    <n v="1"/>
    <n v="1220983.2"/>
    <n v="1"/>
    <n v="1220983.2"/>
    <n v="0"/>
    <s v="Non-MSME"/>
    <n v="-44"/>
    <n v="0"/>
    <n v="0"/>
    <n v="0"/>
    <n v="0"/>
    <n v="0"/>
    <n v="0"/>
    <n v="0"/>
    <n v="1220983.2"/>
    <n v="38764950"/>
    <s v="Not Due"/>
    <n v="88663"/>
    <d v="2026-05-11T00:00:00"/>
    <d v="2026-05-14T00:00:00"/>
  </r>
  <r>
    <s v="GE India Industrial Pvt Ltd - GEITC"/>
    <s v="GR16"/>
    <n v="2070201000"/>
    <s v="Trade Accounts Payable-Subledge"/>
    <x v="3"/>
    <s v="Non-IBS"/>
    <s v="Domestic"/>
    <m/>
    <s v="Opex"/>
    <n v="1045700"/>
    <n v="100070712"/>
    <d v="2026-02-13T00:00:00"/>
    <s v="INR"/>
    <n v="21082.76"/>
    <n v="1"/>
    <n v="21082.76"/>
    <n v="1"/>
    <n v="21082.76"/>
    <n v="0"/>
    <s v="Non-MSME"/>
    <n v="-74"/>
    <n v="0"/>
    <n v="0"/>
    <n v="0"/>
    <n v="0"/>
    <n v="0"/>
    <n v="0"/>
    <n v="0"/>
    <n v="21082.76"/>
    <n v="38896124"/>
    <s v="Not Due"/>
    <n v="89148"/>
    <d v="2026-06-10T00:00:00"/>
    <d v="2026-06-13T00:00:00"/>
  </r>
  <r>
    <s v="GE India Industrial Pvt Ltd - GEITC"/>
    <s v="GR16"/>
    <n v="2070201000"/>
    <s v="Trade Accounts Payable-Subledge"/>
    <x v="6"/>
    <s v="Non-IBS"/>
    <s v="Domestic"/>
    <m/>
    <s v="Opex"/>
    <s v="NOV/25-26/4127"/>
    <n v="100067142"/>
    <d v="2025-12-03T00:00:00"/>
    <s v="INR"/>
    <n v="65853.2"/>
    <n v="1"/>
    <n v="65853.2"/>
    <n v="1"/>
    <n v="65853.2"/>
    <n v="0"/>
    <s v="Non-MSME"/>
    <n v="73"/>
    <n v="0"/>
    <n v="0"/>
    <n v="65853.2"/>
    <n v="0"/>
    <n v="0"/>
    <n v="0"/>
    <n v="0"/>
    <n v="0"/>
    <n v="38596847"/>
    <s v="Payment on hold as per Notice received from GST department"/>
    <m/>
    <m/>
    <d v="2026-01-17T00:00:00"/>
  </r>
  <r>
    <s v="GE India Industrial Pvt Ltd - GEITC"/>
    <s v="GR16"/>
    <n v="2070201000"/>
    <s v="Trade Accounts Payable-Subledge"/>
    <x v="4"/>
    <s v="Non-IBS"/>
    <s v="Domestic"/>
    <m/>
    <s v="Opex"/>
    <s v="KADI526013751"/>
    <n v="100070386"/>
    <d v="2026-03-04T00:00:00"/>
    <s v="INR"/>
    <n v="328320"/>
    <n v="1"/>
    <n v="328320"/>
    <n v="1"/>
    <n v="328320"/>
    <n v="0"/>
    <s v="Non-MSME"/>
    <n v="-123"/>
    <n v="0"/>
    <n v="0"/>
    <n v="0"/>
    <n v="0"/>
    <n v="0"/>
    <n v="0"/>
    <n v="0"/>
    <n v="328320"/>
    <n v="39018436"/>
    <s v="Not Due"/>
    <m/>
    <m/>
    <d v="2026-08-01T00:00:00"/>
  </r>
  <r>
    <s v="GE India Industrial Pvt Ltd - GEITC"/>
    <s v="GR16"/>
    <n v="2070201000"/>
    <s v="Trade Accounts Payable-Subledge"/>
    <x v="31"/>
    <s v="Non-IBS"/>
    <s v="Domestic"/>
    <m/>
    <s v="Opex"/>
    <s v="KASR000319501"/>
    <n v="100070361"/>
    <d v="2026-02-06T00:00:00"/>
    <s v="INR"/>
    <n v="32224.06"/>
    <n v="1"/>
    <n v="32224.06"/>
    <n v="1"/>
    <n v="32224.06"/>
    <n v="0"/>
    <s v="Non-MSME"/>
    <n v="-7"/>
    <n v="0"/>
    <n v="0"/>
    <n v="0"/>
    <n v="0"/>
    <n v="0"/>
    <n v="0"/>
    <n v="0"/>
    <n v="32224.06"/>
    <n v="38900733"/>
    <s v="Not Due"/>
    <n v="88090"/>
    <d v="2026-04-06T00:00:00"/>
    <d v="2026-04-07T00:00:00"/>
  </r>
  <r>
    <s v="GE India Industrial Pvt Ltd - GEITC"/>
    <s v="GR16"/>
    <n v="2070201000"/>
    <s v="Trade Accounts Payable-Subledge"/>
    <x v="2"/>
    <s v="Non-IBS"/>
    <s v="Domestic"/>
    <m/>
    <s v="Opex"/>
    <s v="B2ZXKA18175"/>
    <n v="100070658"/>
    <d v="2026-02-11T00:00:00"/>
    <s v="INR"/>
    <n v="1313334"/>
    <n v="1"/>
    <n v="1313334"/>
    <n v="1"/>
    <n v="1313334"/>
    <n v="0"/>
    <s v="Non-MSME"/>
    <n v="-102"/>
    <n v="0"/>
    <n v="0"/>
    <n v="0"/>
    <n v="0"/>
    <n v="0"/>
    <n v="0"/>
    <n v="0"/>
    <n v="1313334"/>
    <n v="38900810"/>
    <s v="Not Due"/>
    <m/>
    <m/>
    <d v="2026-07-11T00:00:00"/>
  </r>
  <r>
    <s v="GE India Industrial Pvt Ltd - GEITC"/>
    <s v="GR16"/>
    <n v="2070201000"/>
    <s v="Trade Accounts Payable-Subledge"/>
    <x v="27"/>
    <s v="Non-IBS"/>
    <s v="Domestic"/>
    <m/>
    <s v="Opex"/>
    <s v="10A-25405/2026"/>
    <n v="100066090"/>
    <d v="2026-02-28T00:00:00"/>
    <s v="INR"/>
    <n v="11799"/>
    <n v="1"/>
    <n v="11799"/>
    <n v="1"/>
    <n v="11799"/>
    <n v="0"/>
    <s v="Non-MSME"/>
    <n v="-29"/>
    <n v="0"/>
    <n v="0"/>
    <n v="0"/>
    <n v="0"/>
    <n v="0"/>
    <n v="0"/>
    <n v="0"/>
    <n v="11799"/>
    <n v="38998917"/>
    <s v="Not Due"/>
    <n v="88416"/>
    <d v="2026-04-24T00:00:00"/>
    <d v="2026-04-29T00:00:00"/>
  </r>
  <r>
    <s v="GE India Industrial Pvt Ltd - GEITC"/>
    <s v="GR16"/>
    <n v="2070201000"/>
    <s v="Trade Accounts Payable-Subledge"/>
    <x v="20"/>
    <s v="Non-IBS"/>
    <s v="Domestic"/>
    <m/>
    <s v="Opex"/>
    <s v="TD29T2526-32778"/>
    <n v="100067143"/>
    <d v="2026-02-06T00:00:00"/>
    <s v="INR"/>
    <n v="83282.44"/>
    <n v="1"/>
    <n v="83282.44"/>
    <n v="1"/>
    <n v="83282.44"/>
    <n v="0"/>
    <s v="Non-MSME"/>
    <n v="8"/>
    <n v="83282.44"/>
    <n v="0"/>
    <n v="0"/>
    <n v="0"/>
    <n v="0"/>
    <n v="0"/>
    <n v="0"/>
    <n v="0"/>
    <n v="38896132"/>
    <s v="Paid in April "/>
    <s v="#88086"/>
    <d v="2026-04-06T00:00:00"/>
    <d v="2026-03-23T00:00:00"/>
  </r>
  <r>
    <s v="GE India Industrial Pvt Ltd - GEITC"/>
    <s v="GR16"/>
    <n v="2070201000"/>
    <s v="Trade Accounts Payable-Subledge"/>
    <x v="56"/>
    <s v="Non-IBS"/>
    <s v="Domestic"/>
    <m/>
    <s v="Opex"/>
    <s v="GEI2526/27/1010"/>
    <n v="100064972"/>
    <d v="2025-12-03T00:00:00"/>
    <s v="INR"/>
    <n v="425779.20000000001"/>
    <n v="1"/>
    <n v="425779.20000000001"/>
    <n v="1"/>
    <n v="425779.20000000001"/>
    <n v="0"/>
    <s v="Non-MSME"/>
    <n v="-2"/>
    <n v="0"/>
    <n v="0"/>
    <n v="0"/>
    <n v="0"/>
    <n v="0"/>
    <n v="0"/>
    <n v="0"/>
    <n v="425779.20000000001"/>
    <n v="38606020"/>
    <s v="Not Due"/>
    <n v="88029"/>
    <d v="2026-04-01T00:00:00"/>
    <d v="2026-04-02T00:00:00"/>
  </r>
  <r>
    <s v="GE India Industrial Pvt Ltd - GEITC"/>
    <s v="GR16"/>
    <n v="2070201000"/>
    <s v="Trade Accounts Payable-Subledge"/>
    <x v="31"/>
    <s v="Non-IBS"/>
    <s v="Domestic"/>
    <m/>
    <s v="Opex"/>
    <s v="KASIR00498006"/>
    <n v="100070361"/>
    <d v="2026-02-20T00:00:00"/>
    <s v="INR"/>
    <n v="68333.25"/>
    <n v="1"/>
    <n v="68333.25"/>
    <n v="1"/>
    <n v="68333.25"/>
    <n v="0"/>
    <s v="Non-MSME"/>
    <n v="-21"/>
    <n v="0"/>
    <n v="0"/>
    <n v="0"/>
    <n v="0"/>
    <n v="0"/>
    <n v="0"/>
    <n v="0"/>
    <n v="68333.25"/>
    <n v="38945333"/>
    <s v="Not Due"/>
    <n v="88325"/>
    <d v="2026-04-20T00:00:00"/>
    <d v="2026-04-21T00:00:00"/>
  </r>
  <r>
    <s v="GE India Industrial Pvt Ltd - GEITC"/>
    <s v="GR16"/>
    <n v="2070201000"/>
    <s v="Trade Accounts Payable-Subledge"/>
    <x v="62"/>
    <s v="Non-IBS"/>
    <s v="Domestic"/>
    <m/>
    <s v="Opex"/>
    <s v="25TS02DI24005761"/>
    <n v="100064720"/>
    <d v="2025-12-09T00:00:00"/>
    <s v="INR"/>
    <n v="1820620.8"/>
    <n v="1"/>
    <n v="1820620.8"/>
    <n v="1"/>
    <n v="1820620.8"/>
    <n v="0"/>
    <s v="Non-MSME"/>
    <n v="-38"/>
    <n v="0"/>
    <n v="0"/>
    <n v="0"/>
    <n v="0"/>
    <n v="0"/>
    <n v="0"/>
    <n v="0"/>
    <n v="1820620.8"/>
    <n v="38653617"/>
    <s v="Not Due"/>
    <n v="88567"/>
    <d v="2026-05-05T00:00:00"/>
    <d v="2026-05-08T00:00:00"/>
  </r>
  <r>
    <s v="GE India Industrial Pvt Ltd - GEITC"/>
    <s v="GR16"/>
    <n v="2070201000"/>
    <s v="Trade Accounts Payable-Subledge"/>
    <x v="63"/>
    <s v="Non-IBS"/>
    <s v="Domestic"/>
    <m/>
    <s v="Opex"/>
    <s v="PEA/1308/25-26"/>
    <n v="100070565"/>
    <d v="2026-02-03T00:00:00"/>
    <s v="INR"/>
    <n v="9105.2800000000007"/>
    <n v="1"/>
    <n v="9105.2800000000007"/>
    <n v="1"/>
    <n v="9105.2800000000007"/>
    <n v="0"/>
    <s v="Non-MSME"/>
    <n v="-4"/>
    <n v="0"/>
    <n v="0"/>
    <n v="0"/>
    <n v="0"/>
    <n v="0"/>
    <n v="0"/>
    <n v="0"/>
    <n v="9105.2800000000007"/>
    <n v="38851441"/>
    <s v="Not Due"/>
    <n v="88012"/>
    <d v="2026-04-01T00:00:00"/>
    <d v="2026-04-04T00:00:00"/>
  </r>
  <r>
    <s v="GE India Industrial Pvt Ltd - GEITC"/>
    <s v="GR16"/>
    <n v="2070201000"/>
    <s v="Trade Accounts Payable-Subledge"/>
    <x v="4"/>
    <s v="Non-IBS"/>
    <s v="Domestic"/>
    <m/>
    <s v="Opex"/>
    <s v="KADI526011877"/>
    <n v="100065402"/>
    <d v="2026-01-12T00:00:00"/>
    <s v="INR"/>
    <n v="275616"/>
    <n v="1"/>
    <n v="275616"/>
    <n v="1"/>
    <n v="275616"/>
    <n v="0"/>
    <s v="Non-MSME"/>
    <n v="-72"/>
    <n v="0"/>
    <n v="0"/>
    <n v="0"/>
    <n v="0"/>
    <n v="0"/>
    <n v="0"/>
    <n v="0"/>
    <n v="275616"/>
    <n v="38770214"/>
    <s v="Not Due"/>
    <n v="89099"/>
    <d v="2026-06-08T00:00:00"/>
    <d v="2026-06-11T00:00:00"/>
  </r>
  <r>
    <s v="GE India Industrial Pvt Ltd - GEITC"/>
    <s v="GR16"/>
    <n v="2070201000"/>
    <s v="Trade Accounts Payable-Subledge"/>
    <x v="2"/>
    <s v="Non-IBS"/>
    <s v="Domestic"/>
    <m/>
    <s v="Opex"/>
    <s v="B2ZXKA17673"/>
    <n v="100065490"/>
    <d v="2025-12-05T00:00:00"/>
    <s v="INR"/>
    <n v="209142"/>
    <n v="1"/>
    <n v="209142"/>
    <n v="1"/>
    <n v="209142"/>
    <n v="0"/>
    <s v="Non-MSME"/>
    <n v="-34"/>
    <n v="0"/>
    <n v="0"/>
    <n v="0"/>
    <n v="0"/>
    <n v="0"/>
    <n v="0"/>
    <n v="0"/>
    <n v="209142"/>
    <n v="38635597"/>
    <s v="Not Due"/>
    <n v="88495"/>
    <d v="2026-05-01T00:00:00"/>
    <d v="2026-05-04T00:00:00"/>
  </r>
  <r>
    <s v="GE India Industrial Pvt Ltd - GEITC"/>
    <s v="GR16"/>
    <n v="2070201000"/>
    <s v="Trade Accounts Payable-Subledge"/>
    <x v="8"/>
    <s v="Non-IBS"/>
    <s v="Foreign"/>
    <m/>
    <s v="Opex"/>
    <n v="88400052"/>
    <n v="100069306"/>
    <d v="2026-01-22T00:00:00"/>
    <s v="USD"/>
    <n v="253.9"/>
    <n v="90.087050000000005"/>
    <n v="22873.101995000001"/>
    <n v="94.654300000000006"/>
    <n v="24032.726770000001"/>
    <n v="1159.6247750000002"/>
    <s v="Non-MSME"/>
    <n v="-22"/>
    <n v="0"/>
    <n v="0"/>
    <n v="0"/>
    <n v="0"/>
    <n v="0"/>
    <n v="0"/>
    <n v="0"/>
    <n v="24032.726770000001"/>
    <n v="38833102"/>
    <s v="Not Due"/>
    <n v="90008269"/>
    <d v="2026-04-20T00:00:00"/>
    <d v="2026-04-22T00:00:00"/>
  </r>
  <r>
    <s v="GE India Industrial Pvt Ltd - GEITC"/>
    <s v="GR16"/>
    <n v="2070201000"/>
    <s v="Trade Accounts Payable-Subledge"/>
    <x v="37"/>
    <s v="Non-IBS"/>
    <s v="Domestic"/>
    <m/>
    <s v="Opex"/>
    <s v="DI02/000948BLR26"/>
    <n v="100067685"/>
    <d v="2026-02-28T00:00:00"/>
    <s v="INR"/>
    <n v="42825.72"/>
    <n v="1"/>
    <n v="42825.72"/>
    <n v="1"/>
    <n v="42825.72"/>
    <n v="0"/>
    <s v="Non-MSME"/>
    <n v="-29"/>
    <n v="0"/>
    <n v="0"/>
    <n v="0"/>
    <n v="0"/>
    <n v="0"/>
    <n v="0"/>
    <n v="0"/>
    <n v="42825.72"/>
    <n v="39014892"/>
    <s v="Not Due"/>
    <n v="88424"/>
    <d v="2026-04-24T00:00:00"/>
    <d v="2026-04-29T00:00:00"/>
  </r>
  <r>
    <s v="GE India Industrial Pvt Ltd - GEITC"/>
    <s v="GR16"/>
    <n v="2070201000"/>
    <s v="Trade Accounts Payable-Subledge"/>
    <x v="4"/>
    <s v="Non-IBS"/>
    <s v="Domestic"/>
    <m/>
    <s v="Opex"/>
    <s v="KADI526009339"/>
    <n v="100065402"/>
    <d v="2025-11-05T00:00:00"/>
    <s v="INR"/>
    <n v="238032"/>
    <n v="1"/>
    <n v="238032"/>
    <n v="1"/>
    <n v="238032"/>
    <n v="0"/>
    <s v="Non-MSME"/>
    <n v="-15"/>
    <n v="0"/>
    <n v="0"/>
    <n v="0"/>
    <n v="0"/>
    <n v="0"/>
    <n v="0"/>
    <n v="0"/>
    <n v="238032"/>
    <n v="38532335"/>
    <s v="Not Due"/>
    <n v="88231"/>
    <d v="2026-04-13T00:00:00"/>
    <d v="2026-04-15T00:00:00"/>
  </r>
  <r>
    <s v="GE India Industrial Pvt Ltd - GEITC"/>
    <s v="GR16"/>
    <n v="2070201000"/>
    <s v="Trade Accounts Payable-Subledge"/>
    <x v="2"/>
    <s v="Non-IBS"/>
    <s v="Domestic"/>
    <m/>
    <s v="Opex"/>
    <s v="B2ZXKA17921"/>
    <n v="100064882"/>
    <d v="2026-01-01T00:00:00"/>
    <s v="INR"/>
    <n v="538876.80000000005"/>
    <n v="1"/>
    <n v="538876.80000000005"/>
    <n v="1"/>
    <n v="538876.80000000005"/>
    <n v="0"/>
    <s v="Non-MSME"/>
    <n v="-61"/>
    <n v="0"/>
    <n v="0"/>
    <n v="0"/>
    <n v="0"/>
    <n v="0"/>
    <n v="0"/>
    <n v="0"/>
    <n v="538876.80000000005"/>
    <n v="38722805"/>
    <s v="Not Due"/>
    <n v="88955"/>
    <d v="2026-05-26T00:00:00"/>
    <d v="2026-05-31T00:00:00"/>
  </r>
  <r>
    <s v="GE India Industrial Pvt Ltd - GEITC"/>
    <s v="GR16"/>
    <n v="2070201000"/>
    <s v="Trade Accounts Payable-Subledge"/>
    <x v="6"/>
    <s v="Non-IBS"/>
    <s v="Domestic"/>
    <m/>
    <s v="Opex"/>
    <s v="JAN/25-26/4937"/>
    <n v="100067142"/>
    <d v="2026-02-02T00:00:00"/>
    <s v="INR"/>
    <n v="65853.2"/>
    <n v="1"/>
    <n v="65853.2"/>
    <n v="1"/>
    <n v="65853.2"/>
    <n v="0"/>
    <s v="Non-MSME"/>
    <n v="12"/>
    <n v="65853.2"/>
    <n v="0"/>
    <n v="0"/>
    <n v="0"/>
    <n v="0"/>
    <n v="0"/>
    <n v="0"/>
    <n v="0"/>
    <n v="38844642"/>
    <s v="Payment on hold as per Notice received from GST department"/>
    <m/>
    <m/>
    <d v="2026-03-19T00:00:00"/>
  </r>
  <r>
    <s v="GE India Industrial Pvt Ltd - GEITC"/>
    <s v="GR16"/>
    <n v="2070201000"/>
    <s v="Trade Accounts Payable-Subledge"/>
    <x v="5"/>
    <s v="Non-IBS"/>
    <s v="Domestic"/>
    <m/>
    <s v="Opex"/>
    <s v="KAT2526EH00156"/>
    <n v="100066765"/>
    <d v="2026-02-27T00:00:00"/>
    <s v="INR"/>
    <n v="385583.22"/>
    <n v="1"/>
    <n v="385583.22"/>
    <n v="1"/>
    <n v="385583.22"/>
    <n v="0"/>
    <s v="Non-MSME"/>
    <n v="-28"/>
    <n v="0"/>
    <n v="0"/>
    <n v="0"/>
    <n v="0"/>
    <n v="0"/>
    <n v="0"/>
    <n v="0"/>
    <n v="385583.22"/>
    <n v="38994074"/>
    <s v="Not Due"/>
    <n v="88417"/>
    <d v="2026-04-24T00:00:00"/>
    <d v="2026-04-28T00:00:00"/>
  </r>
  <r>
    <s v="GE India Industrial Pvt Ltd - GEITC"/>
    <s v="GR16"/>
    <n v="2070201000"/>
    <s v="Trade Accounts Payable-Subledge"/>
    <x v="2"/>
    <s v="Non-IBS"/>
    <s v="Domestic"/>
    <m/>
    <s v="Opex"/>
    <s v="B2ZXKA18177"/>
    <n v="100068107"/>
    <d v="2026-02-11T00:00:00"/>
    <s v="INR"/>
    <n v="222879.6"/>
    <n v="1"/>
    <n v="222879.6"/>
    <n v="1"/>
    <n v="222879.6"/>
    <n v="0"/>
    <s v="Non-MSME"/>
    <n v="-102"/>
    <n v="0"/>
    <n v="0"/>
    <n v="0"/>
    <n v="0"/>
    <n v="0"/>
    <n v="0"/>
    <n v="0"/>
    <n v="222879.6"/>
    <n v="38915683"/>
    <s v="Not Due"/>
    <m/>
    <m/>
    <d v="2026-07-11T00:00:00"/>
  </r>
  <r>
    <s v="GE India Industrial Pvt Ltd - GEITC"/>
    <s v="GR16"/>
    <n v="2070201000"/>
    <s v="Trade Accounts Payable-Subledge"/>
    <x v="9"/>
    <s v="Non-IBS"/>
    <s v="Domestic"/>
    <m/>
    <s v="Opex"/>
    <n v="20250766287"/>
    <n v="100065943"/>
    <d v="2026-02-13T00:00:00"/>
    <s v="INR"/>
    <n v="1502162.83"/>
    <n v="1"/>
    <n v="1502162.83"/>
    <n v="1"/>
    <n v="1502162.83"/>
    <n v="0"/>
    <s v="Non-MSME"/>
    <n v="-44"/>
    <n v="0"/>
    <n v="0"/>
    <n v="0"/>
    <n v="0"/>
    <n v="0"/>
    <n v="0"/>
    <n v="0"/>
    <n v="1502162.83"/>
    <n v="38915679"/>
    <s v="Not Due"/>
    <n v="88871"/>
    <d v="2026-05-22T00:00:00"/>
    <d v="2026-05-14T00:00:00"/>
  </r>
  <r>
    <s v="GE India Industrial Pvt Ltd - GEITC"/>
    <s v="GR16"/>
    <n v="2070201000"/>
    <s v="Trade Accounts Payable-Subledge"/>
    <x v="15"/>
    <s v="Non-IBS"/>
    <s v="Domestic"/>
    <m/>
    <s v="Opex"/>
    <s v="39854-247150"/>
    <n v="100071182"/>
    <d v="2026-03-11T00:00:00"/>
    <s v="INR"/>
    <n v="121800"/>
    <n v="1"/>
    <n v="121800"/>
    <n v="1"/>
    <n v="121800"/>
    <n v="0"/>
    <s v="Non-MSME"/>
    <n v="-10"/>
    <n v="0"/>
    <n v="0"/>
    <n v="0"/>
    <n v="0"/>
    <n v="0"/>
    <n v="0"/>
    <n v="0"/>
    <n v="121800"/>
    <n v="39017898"/>
    <s v="Not Due"/>
    <n v="88110"/>
    <d v="2026-04-07T00:00:00"/>
    <d v="2026-04-10T00:00:00"/>
  </r>
  <r>
    <s v="GE India Industrial Pvt Ltd - GEITC"/>
    <s v="GR16"/>
    <n v="2070201000"/>
    <s v="Trade Accounts Payable-Subledge"/>
    <x v="4"/>
    <s v="Non-IBS"/>
    <s v="Domestic"/>
    <m/>
    <s v="Opex"/>
    <s v="KADI526009340"/>
    <n v="100065019"/>
    <d v="2025-11-05T00:00:00"/>
    <s v="INR"/>
    <n v="665280"/>
    <n v="1"/>
    <n v="665280"/>
    <n v="1"/>
    <n v="665280"/>
    <n v="0"/>
    <s v="Non-MSME"/>
    <n v="-18"/>
    <n v="0"/>
    <n v="0"/>
    <n v="0"/>
    <n v="0"/>
    <n v="0"/>
    <n v="0"/>
    <n v="0"/>
    <n v="665280"/>
    <n v="38544339"/>
    <s v="Not Due"/>
    <n v="88286"/>
    <d v="2026-04-15T00:00:00"/>
    <d v="2026-04-18T00:00:00"/>
  </r>
  <r>
    <s v="GE India Industrial Pvt Ltd - GEITC"/>
    <s v="GR16"/>
    <n v="2070201000"/>
    <s v="Trade Accounts Payable-Subledge"/>
    <x v="9"/>
    <s v="Non-IBS"/>
    <s v="Domestic"/>
    <m/>
    <s v="Opex"/>
    <n v="20250766504"/>
    <n v="100067348"/>
    <d v="2026-02-23T00:00:00"/>
    <s v="INR"/>
    <n v="180792"/>
    <n v="1"/>
    <n v="180792"/>
    <n v="1"/>
    <n v="180792"/>
    <n v="0"/>
    <s v="Non-MSME"/>
    <n v="-54"/>
    <n v="0"/>
    <n v="0"/>
    <n v="0"/>
    <n v="0"/>
    <n v="0"/>
    <n v="0"/>
    <n v="0"/>
    <n v="180792"/>
    <n v="38945684"/>
    <s v="Not Due"/>
    <n v="88871"/>
    <d v="2026-05-22T00:00:00"/>
    <d v="2026-05-24T00:00:00"/>
  </r>
  <r>
    <s v="GE India Industrial Pvt Ltd - GEITC"/>
    <s v="GR16"/>
    <n v="2070201000"/>
    <s v="Trade Accounts Payable-Subledge"/>
    <x v="53"/>
    <s v="Non-IBS"/>
    <s v="Foreign"/>
    <m/>
    <s v="Opex"/>
    <n v="6704152976"/>
    <n v="100070723"/>
    <d v="2026-03-02T00:00:00"/>
    <s v="USD"/>
    <n v="2746.15"/>
    <n v="91.033950000000004"/>
    <n v="249992.88179250003"/>
    <n v="94.654300000000006"/>
    <n v="259934.90594500003"/>
    <n v="9942.0241525000019"/>
    <s v="Non-MSME"/>
    <n v="-61"/>
    <n v="0"/>
    <n v="0"/>
    <n v="0"/>
    <n v="0"/>
    <n v="0"/>
    <n v="0"/>
    <n v="0"/>
    <n v="259934.90594500003"/>
    <n v="39011925"/>
    <s v="Not Due"/>
    <n v="90008289"/>
    <d v="2026-05-26T00:00:00"/>
    <d v="2026-05-31T00:00:00"/>
  </r>
  <r>
    <s v="GE India Industrial Pvt Ltd - GEITC"/>
    <s v="GR16"/>
    <n v="2070201000"/>
    <s v="Trade Accounts Payable-Subledge"/>
    <x v="4"/>
    <s v="Non-IBS"/>
    <s v="Domestic"/>
    <m/>
    <s v="Opex"/>
    <s v="KADI526012750"/>
    <n v="100070386"/>
    <d v="2026-02-03T00:00:00"/>
    <s v="INR"/>
    <n v="311040"/>
    <n v="1"/>
    <n v="311040"/>
    <n v="1"/>
    <n v="311040"/>
    <n v="0"/>
    <s v="Non-MSME"/>
    <n v="-94"/>
    <n v="0"/>
    <n v="0"/>
    <n v="0"/>
    <n v="0"/>
    <n v="0"/>
    <n v="0"/>
    <n v="0"/>
    <n v="311040"/>
    <n v="38862509"/>
    <s v="Not Due"/>
    <m/>
    <m/>
    <d v="2026-07-03T00:00:00"/>
  </r>
  <r>
    <s v="GE India Industrial Pvt Ltd - GEITC"/>
    <s v="GR16"/>
    <n v="2070201000"/>
    <s v="Trade Accounts Payable-Subledge"/>
    <x v="8"/>
    <s v="Non-IBS"/>
    <s v="Foreign"/>
    <m/>
    <s v="Opex"/>
    <n v="88749849"/>
    <n v="100070748"/>
    <d v="2026-02-11T00:00:00"/>
    <s v="USD"/>
    <n v="30.9"/>
    <n v="91.824250000000006"/>
    <n v="2837.3693250000001"/>
    <n v="94.654300000000006"/>
    <n v="2924.8178699999999"/>
    <n v="87.44854499999974"/>
    <s v="Non-MSME"/>
    <n v="-42"/>
    <n v="0"/>
    <n v="0"/>
    <n v="0"/>
    <n v="0"/>
    <n v="0"/>
    <n v="0"/>
    <n v="0"/>
    <n v="2924.8178699999999"/>
    <n v="38887927"/>
    <s v="Not Due"/>
    <n v="90008282"/>
    <d v="2026-05-11T00:00:00"/>
    <d v="2026-05-12T00:00:00"/>
  </r>
  <r>
    <s v="GE India Industrial Pvt Ltd - GEITC"/>
    <s v="GR16"/>
    <n v="2070201000"/>
    <s v="Trade Accounts Payable-Subledge"/>
    <x v="23"/>
    <s v="Non-IBS"/>
    <s v="Domestic"/>
    <m/>
    <s v="Opex"/>
    <s v="BLR4363001664425"/>
    <n v="100070237"/>
    <d v="2026-03-05T00:00:00"/>
    <s v="INR"/>
    <n v="61888.6"/>
    <n v="1"/>
    <n v="61888.6"/>
    <n v="1"/>
    <n v="61888.6"/>
    <n v="0"/>
    <s v="Non-MSME"/>
    <n v="-4"/>
    <n v="0"/>
    <n v="0"/>
    <n v="0"/>
    <n v="0"/>
    <n v="0"/>
    <n v="0"/>
    <n v="0"/>
    <n v="61888.6"/>
    <n v="39023210"/>
    <s v="Not Due"/>
    <n v="88030"/>
    <d v="2026-04-01T00:00:00"/>
    <d v="2026-04-04T00:00:00"/>
  </r>
  <r>
    <s v="GE India Industrial Pvt Ltd - GEITC"/>
    <s v="GR16"/>
    <n v="2070201000"/>
    <s v="Trade Accounts Payable-Subledge"/>
    <x v="61"/>
    <s v="Non-IBS"/>
    <s v="Domestic"/>
    <m/>
    <s v="Opex"/>
    <s v="IN91UP6I002900"/>
    <n v="100068470"/>
    <d v="2026-01-27T00:00:00"/>
    <s v="INR"/>
    <n v="19040"/>
    <n v="1"/>
    <n v="19040"/>
    <n v="1"/>
    <n v="19040"/>
    <n v="0"/>
    <s v="Non-MSME"/>
    <n v="-57"/>
    <n v="0"/>
    <n v="0"/>
    <n v="0"/>
    <n v="0"/>
    <n v="0"/>
    <n v="0"/>
    <n v="0"/>
    <n v="19040"/>
    <n v="38820810"/>
    <s v="Not Due"/>
    <n v="88925"/>
    <d v="2026-05-25T00:00:00"/>
    <d v="2026-05-27T00:00:00"/>
  </r>
  <r>
    <s v="GE India Industrial Pvt Ltd - GEITC"/>
    <s v="GR16"/>
    <n v="2070201000"/>
    <s v="Trade Accounts Payable-Subledge"/>
    <x v="13"/>
    <s v="Non-IBS"/>
    <s v="Domestic"/>
    <m/>
    <s v="Opex"/>
    <s v="WBD/25-26/3242"/>
    <n v="100065991"/>
    <d v="2026-02-17T00:00:00"/>
    <s v="INR"/>
    <n v="311040"/>
    <n v="1"/>
    <n v="311040"/>
    <n v="1"/>
    <n v="311040"/>
    <n v="0"/>
    <s v="Non-MSME"/>
    <n v="-78"/>
    <n v="0"/>
    <n v="0"/>
    <n v="0"/>
    <n v="0"/>
    <n v="0"/>
    <n v="0"/>
    <n v="0"/>
    <n v="311040"/>
    <n v="38921481"/>
    <s v="Not Due"/>
    <n v="89224"/>
    <d v="2026-06-15T00:00:00"/>
    <d v="2026-06-17T00:00:00"/>
  </r>
  <r>
    <s v="GE India Industrial Pvt Ltd - GEITC"/>
    <s v="GR16"/>
    <n v="2070201000"/>
    <s v="Trade Accounts Payable-Subledge"/>
    <x v="23"/>
    <s v="Non-IBS"/>
    <s v="Domestic"/>
    <m/>
    <s v="Opex"/>
    <s v="BLR4363001678225"/>
    <n v="100066499"/>
    <d v="2026-03-08T00:00:00"/>
    <s v="INR"/>
    <n v="56090.79"/>
    <n v="1"/>
    <n v="56090.79"/>
    <n v="1"/>
    <n v="56090.79"/>
    <n v="0"/>
    <s v="Non-MSME"/>
    <n v="-7"/>
    <n v="0"/>
    <n v="0"/>
    <n v="0"/>
    <n v="0"/>
    <n v="0"/>
    <n v="0"/>
    <n v="0"/>
    <n v="56090.79"/>
    <n v="39028654"/>
    <s v="Not Due"/>
    <n v="88085"/>
    <d v="2026-04-06T00:00:00"/>
    <d v="2026-04-07T00:00:00"/>
  </r>
  <r>
    <s v="GE India Industrial Pvt Ltd - GEITC"/>
    <s v="GR16"/>
    <n v="2070201000"/>
    <s v="Trade Accounts Payable-Subledge"/>
    <x v="60"/>
    <s v="Non-IBS"/>
    <s v="Domestic"/>
    <m/>
    <s v="Opex"/>
    <n v="263282528"/>
    <n v="100065992"/>
    <d v="2026-03-02T00:00:00"/>
    <s v="INR"/>
    <n v="21430.58"/>
    <n v="1"/>
    <n v="21430.58"/>
    <n v="1"/>
    <n v="21430.58"/>
    <n v="0"/>
    <s v="Non-MSME"/>
    <n v="-16"/>
    <n v="0"/>
    <n v="0"/>
    <n v="0"/>
    <n v="0"/>
    <n v="0"/>
    <n v="0"/>
    <n v="0"/>
    <n v="21430.58"/>
    <n v="38981850"/>
    <s v="Not Due"/>
    <n v="88245"/>
    <d v="2026-04-13T00:00:00"/>
    <d v="2026-04-16T00:00:00"/>
  </r>
  <r>
    <s v="GE India Industrial Pvt Ltd - GEITC"/>
    <s v="GR16"/>
    <n v="2070201000"/>
    <s v="Trade Accounts Payable-Subledge"/>
    <x v="33"/>
    <s v="Non-IBS"/>
    <s v="Domestic"/>
    <m/>
    <s v="Opex"/>
    <s v="SRT-CI/A/1093"/>
    <n v="100070786"/>
    <d v="2026-03-10T00:00:00"/>
    <s v="INR"/>
    <n v="79582.5"/>
    <n v="1"/>
    <n v="79582.5"/>
    <n v="1"/>
    <n v="79582.5"/>
    <n v="0"/>
    <s v="Non-MSME"/>
    <n v="-24"/>
    <n v="0"/>
    <n v="0"/>
    <n v="0"/>
    <n v="0"/>
    <n v="0"/>
    <n v="0"/>
    <n v="0"/>
    <n v="79582.5"/>
    <n v="38993170"/>
    <s v="Not Due"/>
    <n v="88373"/>
    <d v="2026-04-21T00:00:00"/>
    <d v="2026-04-24T00:00:00"/>
  </r>
  <r>
    <s v="GE India Industrial Pvt Ltd - GEITC"/>
    <s v="GR16"/>
    <n v="2070201000"/>
    <s v="Trade Accounts Payable-Subledge"/>
    <x v="37"/>
    <s v="Non-IBS"/>
    <s v="Domestic"/>
    <m/>
    <s v="Opex"/>
    <s v="DI02/000945BLR26"/>
    <n v="100066438"/>
    <d v="2026-02-28T00:00:00"/>
    <s v="INR"/>
    <n v="1392"/>
    <n v="1"/>
    <n v="1392"/>
    <n v="1"/>
    <n v="1392"/>
    <n v="0"/>
    <s v="Non-MSME"/>
    <n v="-29"/>
    <n v="0"/>
    <n v="0"/>
    <n v="0"/>
    <n v="0"/>
    <n v="0"/>
    <n v="0"/>
    <n v="0"/>
    <n v="1392"/>
    <n v="39013376"/>
    <s v="Not Due"/>
    <n v="88424"/>
    <d v="2026-04-24T00:00:00"/>
    <d v="2026-04-29T00:00:00"/>
  </r>
  <r>
    <s v="GE India Industrial Pvt Ltd - GEITC"/>
    <s v="GR16"/>
    <n v="2070201000"/>
    <s v="Trade Accounts Payable-Subledge"/>
    <x v="6"/>
    <s v="Non-IBS"/>
    <s v="Domestic"/>
    <m/>
    <s v="Opex"/>
    <s v="DEC/25-26/4602"/>
    <n v="100067142"/>
    <d v="2026-01-03T00:00:00"/>
    <s v="INR"/>
    <n v="65853.2"/>
    <n v="1"/>
    <n v="65853.2"/>
    <n v="1"/>
    <n v="65853.2"/>
    <n v="0"/>
    <s v="Non-MSME"/>
    <n v="42"/>
    <n v="0"/>
    <n v="65853.2"/>
    <n v="0"/>
    <n v="0"/>
    <n v="0"/>
    <n v="0"/>
    <n v="0"/>
    <n v="0"/>
    <n v="38723569"/>
    <s v="Payment hold as per Notice from GST Dept"/>
    <m/>
    <m/>
    <d v="2026-02-17T00:00:00"/>
  </r>
  <r>
    <s v="GE India Industrial Pvt Ltd - GEITC"/>
    <s v="GR16"/>
    <n v="2070201000"/>
    <s v="Trade Accounts Payable-Subledge"/>
    <x v="4"/>
    <s v="Non-IBS"/>
    <s v="Domestic"/>
    <m/>
    <s v="Opex"/>
    <s v="KADI526009341"/>
    <n v="100065402"/>
    <d v="2025-11-05T00:00:00"/>
    <s v="INR"/>
    <n v="228096"/>
    <n v="1"/>
    <n v="228096"/>
    <n v="1"/>
    <n v="228096"/>
    <n v="0"/>
    <s v="Non-MSME"/>
    <n v="-4"/>
    <n v="0"/>
    <n v="0"/>
    <n v="0"/>
    <n v="0"/>
    <n v="0"/>
    <n v="0"/>
    <n v="0"/>
    <n v="228096"/>
    <n v="38537620"/>
    <s v="Not Due"/>
    <n v="87979"/>
    <d v="2026-04-01T00:00:00"/>
    <d v="2026-04-04T00:00:00"/>
  </r>
  <r>
    <s v="GE India Industrial Pvt Ltd - GEITC"/>
    <s v="GR16"/>
    <n v="2070201000"/>
    <s v="Trade Accounts Payable-Subledge"/>
    <x v="2"/>
    <s v="Non-IBS"/>
    <s v="Domestic"/>
    <m/>
    <s v="Opex"/>
    <s v="B2ZXKA17446"/>
    <n v="100065490"/>
    <d v="2025-11-10T00:00:00"/>
    <s v="INR"/>
    <n v="209142"/>
    <n v="1"/>
    <n v="209142"/>
    <n v="1"/>
    <n v="209142"/>
    <n v="0"/>
    <s v="Non-MSME"/>
    <n v="-9"/>
    <n v="0"/>
    <n v="0"/>
    <n v="0"/>
    <n v="0"/>
    <n v="0"/>
    <n v="0"/>
    <n v="0"/>
    <n v="209142"/>
    <n v="38514015"/>
    <s v="Not Due"/>
    <n v="88097"/>
    <d v="2026-04-06T00:00:00"/>
    <d v="2026-04-09T00:00:00"/>
  </r>
  <r>
    <s v="GE India Industrial Pvt Ltd - GEITC"/>
    <s v="GR16"/>
    <n v="2070201000"/>
    <s v="Trade Accounts Payable-Subledge"/>
    <x v="19"/>
    <s v="Non-IBS"/>
    <s v="Domestic"/>
    <m/>
    <s v="Opex"/>
    <n v="5510079932"/>
    <n v="100067062"/>
    <d v="2026-03-01T00:00:00"/>
    <s v="INR"/>
    <n v="29000"/>
    <n v="1"/>
    <n v="29000"/>
    <n v="1"/>
    <n v="29000"/>
    <n v="0"/>
    <s v="Non-MSME"/>
    <n v="-15"/>
    <n v="0"/>
    <n v="0"/>
    <n v="0"/>
    <n v="0"/>
    <n v="0"/>
    <n v="0"/>
    <n v="0"/>
    <n v="29000"/>
    <n v="38964824"/>
    <s v="Not Due"/>
    <n v="88238"/>
    <d v="2026-04-13T00:00:00"/>
    <d v="2026-04-15T00:00:00"/>
  </r>
  <r>
    <s v="GE India Industrial Pvt Ltd - GEITC"/>
    <s v="GR16"/>
    <n v="2070201000"/>
    <s v="Trade Accounts Payable-Subledge"/>
    <x v="28"/>
    <s v="Non-IBS"/>
    <s v="Domestic"/>
    <m/>
    <s v="Opex"/>
    <s v="25I1KA1L1805726"/>
    <n v="100070253"/>
    <d v="2026-01-08T00:00:00"/>
    <s v="INR"/>
    <n v="571396.36"/>
    <n v="1"/>
    <n v="571396.36"/>
    <n v="1"/>
    <n v="571396.36"/>
    <n v="0"/>
    <s v="Non-MSME"/>
    <n v="-8"/>
    <n v="0"/>
    <n v="0"/>
    <n v="0"/>
    <n v="0"/>
    <n v="0"/>
    <n v="0"/>
    <n v="0"/>
    <n v="571396.36"/>
    <n v="38746930"/>
    <s v="Not Due"/>
    <n v="88094"/>
    <d v="2026-04-06T00:00:00"/>
    <d v="2026-04-08T00:00:00"/>
  </r>
  <r>
    <s v="GE India Industrial Pvt Ltd - GEITC"/>
    <s v="GR16"/>
    <n v="2070201000"/>
    <s v="Trade Accounts Payable-Subledge"/>
    <x v="31"/>
    <s v="Non-IBS"/>
    <s v="Domestic"/>
    <m/>
    <s v="Opex"/>
    <s v="KASR000321271"/>
    <n v="100070361"/>
    <d v="2026-02-20T00:00:00"/>
    <s v="INR"/>
    <n v="6405.17"/>
    <n v="1"/>
    <n v="6405.17"/>
    <n v="1"/>
    <n v="6405.17"/>
    <n v="0"/>
    <s v="Non-MSME"/>
    <n v="-21"/>
    <n v="0"/>
    <n v="0"/>
    <n v="0"/>
    <n v="0"/>
    <n v="0"/>
    <n v="0"/>
    <n v="0"/>
    <n v="6405.17"/>
    <n v="38945373"/>
    <s v="Not Due"/>
    <n v="88325"/>
    <d v="2026-04-20T00:00:00"/>
    <d v="2026-04-21T00:00:00"/>
  </r>
  <r>
    <s v="GE India Industrial Pvt Ltd - GEITC"/>
    <s v="GR16"/>
    <n v="2070201000"/>
    <s v="Trade Accounts Payable-Subledge"/>
    <x v="43"/>
    <s v="Non-IBS"/>
    <s v="Domestic"/>
    <m/>
    <s v="Opex"/>
    <s v="MTBL0226CON0950"/>
    <n v="100070293"/>
    <d v="2026-02-28T00:00:00"/>
    <s v="INR"/>
    <n v="58000"/>
    <n v="1"/>
    <n v="58000"/>
    <n v="1"/>
    <n v="58000"/>
    <n v="0"/>
    <s v="Non-MSME"/>
    <n v="-14"/>
    <n v="0"/>
    <n v="0"/>
    <n v="0"/>
    <n v="0"/>
    <n v="0"/>
    <n v="0"/>
    <n v="0"/>
    <n v="58000"/>
    <n v="38977189"/>
    <s v="Not Due"/>
    <n v="88200"/>
    <d v="2026-04-13T00:00:00"/>
    <d v="2026-04-14T00:00:00"/>
  </r>
  <r>
    <s v="GE India Industrial Pvt Ltd - GEITC"/>
    <s v="GR16"/>
    <n v="2070201000"/>
    <s v="Trade Accounts Payable-Subledge"/>
    <x v="64"/>
    <s v="Non-IBS"/>
    <s v="Domestic"/>
    <m/>
    <s v="Opex"/>
    <n v="230002295778"/>
    <n v="100061713"/>
    <d v="2026-03-14T00:00:00"/>
    <s v="INR"/>
    <n v="4267228.87"/>
    <n v="1"/>
    <n v="4267228.87"/>
    <n v="1"/>
    <n v="4267228.87"/>
    <n v="0"/>
    <s v="Non-MSME"/>
    <n v="-28"/>
    <n v="0"/>
    <n v="0"/>
    <n v="0"/>
    <n v="0"/>
    <n v="0"/>
    <n v="0"/>
    <n v="0"/>
    <n v="4267228.87"/>
    <n v="39011936"/>
    <s v="Not Due"/>
    <n v="88420"/>
    <d v="2026-04-24T00:00:00"/>
    <d v="2026-04-28T00:00:00"/>
  </r>
  <r>
    <s v="GE India Industrial Pvt Ltd - GEITC"/>
    <s v="GR16"/>
    <n v="2070201000"/>
    <s v="Trade Accounts Payable-Subledge"/>
    <x v="10"/>
    <s v="Non-IBS"/>
    <s v="Domestic"/>
    <m/>
    <s v="Capex"/>
    <n v="5114105317"/>
    <n v="100068618"/>
    <d v="2026-03-03T00:00:00"/>
    <s v="INR"/>
    <n v="4121.5"/>
    <n v="1"/>
    <n v="4121.5"/>
    <n v="1"/>
    <n v="4121.5"/>
    <n v="0"/>
    <s v="Non-MSME"/>
    <n v="-17"/>
    <n v="0"/>
    <n v="0"/>
    <n v="0"/>
    <n v="0"/>
    <n v="0"/>
    <n v="0"/>
    <n v="0"/>
    <n v="4121.5"/>
    <n v="39018047"/>
    <s v="Not Due"/>
    <n v="88258"/>
    <d v="2026-04-14T00:00:00"/>
    <d v="2026-04-17T00:00:00"/>
  </r>
  <r>
    <s v="GE India Industrial Pvt Ltd - GEITC"/>
    <s v="GR16"/>
    <n v="2070201000"/>
    <s v="Trade Accounts Payable-Subledge"/>
    <x v="37"/>
    <s v="Non-IBS"/>
    <s v="Domestic"/>
    <m/>
    <s v="Opex"/>
    <s v="DI01/000908BLR26"/>
    <n v="100066438"/>
    <d v="2026-01-31T00:00:00"/>
    <s v="INR"/>
    <n v="3431369.18"/>
    <n v="1"/>
    <n v="3431369.18"/>
    <n v="1"/>
    <n v="3431369.18"/>
    <n v="0"/>
    <s v="Non-MSME"/>
    <n v="-1"/>
    <n v="0"/>
    <n v="0"/>
    <n v="0"/>
    <n v="0"/>
    <n v="0"/>
    <n v="0"/>
    <n v="0"/>
    <n v="3431369.18"/>
    <n v="38862624"/>
    <s v="Not Due"/>
    <n v="88002"/>
    <d v="2026-04-01T00:00:00"/>
    <d v="2026-04-01T00:00:00"/>
  </r>
  <r>
    <s v="GE India Industrial Pvt Ltd - GEITC"/>
    <s v="GR16"/>
    <n v="2070201000"/>
    <s v="Trade Accounts Payable-Subledge"/>
    <x v="22"/>
    <s v="Non-IBS"/>
    <s v="Domestic"/>
    <m/>
    <s v="Opex"/>
    <s v="BBL292603B080983"/>
    <n v="100070306"/>
    <d v="2026-03-03T00:00:00"/>
    <s v="INR"/>
    <n v="346921"/>
    <n v="1"/>
    <n v="346921"/>
    <n v="1"/>
    <n v="346921"/>
    <n v="0"/>
    <s v="Non-MSME"/>
    <n v="-62"/>
    <n v="0"/>
    <n v="0"/>
    <n v="0"/>
    <n v="0"/>
    <n v="0"/>
    <n v="0"/>
    <n v="0"/>
    <n v="346921"/>
    <n v="39013152"/>
    <s v="Not Due"/>
    <n v="88998"/>
    <d v="2026-06-01T00:00:00"/>
    <d v="2026-06-01T00:00:00"/>
  </r>
  <r>
    <s v="GE India Industrial Pvt Ltd - GEITC"/>
    <s v="GR16"/>
    <n v="2070201000"/>
    <s v="Trade Accounts Payable-Subledge"/>
    <x v="65"/>
    <s v="Non-IBS"/>
    <s v="Domestic"/>
    <m/>
    <s v="Opex"/>
    <s v="BLR-FMS-V-22859"/>
    <n v="100070497"/>
    <d v="2026-03-05T00:00:00"/>
    <s v="INR"/>
    <n v="254594.55"/>
    <n v="1"/>
    <n v="254594.55"/>
    <n v="1"/>
    <n v="254594.55"/>
    <n v="0"/>
    <s v="Non-MSME"/>
    <n v="-19"/>
    <n v="0"/>
    <n v="0"/>
    <n v="0"/>
    <n v="0"/>
    <n v="0"/>
    <n v="0"/>
    <n v="0"/>
    <n v="254594.55"/>
    <n v="38993152"/>
    <s v="Not Due"/>
    <n v="88300"/>
    <d v="2026-04-16T00:00:00"/>
    <d v="2026-04-19T00:00:00"/>
  </r>
  <r>
    <s v="GE India Industrial Pvt Ltd - GEITC"/>
    <s v="GR16"/>
    <n v="2070201000"/>
    <s v="Trade Accounts Payable-Subledge"/>
    <x v="9"/>
    <s v="Non-IBS"/>
    <s v="Domestic"/>
    <m/>
    <s v="Opex"/>
    <n v="20250766503"/>
    <n v="100067239"/>
    <d v="2026-02-23T00:00:00"/>
    <s v="INR"/>
    <n v="153342.72"/>
    <n v="1"/>
    <n v="153342.72"/>
    <n v="1"/>
    <n v="153342.72"/>
    <n v="0"/>
    <s v="Non-MSME"/>
    <n v="-54"/>
    <n v="0"/>
    <n v="0"/>
    <n v="0"/>
    <n v="0"/>
    <n v="0"/>
    <n v="0"/>
    <n v="0"/>
    <n v="153342.72"/>
    <n v="38939385"/>
    <s v="Not Due"/>
    <n v="88871"/>
    <d v="2026-05-22T00:00:00"/>
    <d v="2026-05-24T00:00:00"/>
  </r>
  <r>
    <s v="GE India Industrial Pvt Ltd - GEITC"/>
    <s v="GR16"/>
    <n v="2070201000"/>
    <s v="Trade Accounts Payable-Subledge"/>
    <x v="16"/>
    <s v="Non-IBS"/>
    <s v="Domestic"/>
    <m/>
    <s v="Opex"/>
    <n v="85207110164115"/>
    <n v="100065031"/>
    <d v="2025-12-22T00:00:00"/>
    <s v="INR"/>
    <n v="988416"/>
    <n v="1"/>
    <n v="988416"/>
    <n v="1"/>
    <n v="988416"/>
    <n v="0"/>
    <s v="Non-MSME"/>
    <n v="-51"/>
    <n v="0"/>
    <n v="0"/>
    <n v="0"/>
    <n v="0"/>
    <n v="0"/>
    <n v="0"/>
    <n v="0"/>
    <n v="988416"/>
    <n v="38702578"/>
    <s v="Not Due"/>
    <n v="88799"/>
    <d v="2026-05-18T00:00:00"/>
    <d v="2026-05-21T00:00:00"/>
  </r>
  <r>
    <s v="GE India Industrial Pvt Ltd - GEITC"/>
    <s v="GR16"/>
    <n v="2070201000"/>
    <s v="Trade Accounts Payable-Subledge"/>
    <x v="31"/>
    <s v="Non-IBS"/>
    <s v="Domestic"/>
    <m/>
    <s v="Opex"/>
    <s v="KASIR00469272"/>
    <n v="100070361"/>
    <d v="2026-02-01T00:00:00"/>
    <s v="INR"/>
    <n v="54298.07"/>
    <n v="1"/>
    <n v="54298.07"/>
    <n v="1"/>
    <n v="54298.07"/>
    <n v="0"/>
    <s v="Non-MSME"/>
    <n v="-2"/>
    <n v="0"/>
    <n v="0"/>
    <n v="0"/>
    <n v="0"/>
    <n v="0"/>
    <n v="0"/>
    <n v="0"/>
    <n v="54298.07"/>
    <n v="38946138"/>
    <s v="Not Due"/>
    <n v="88003"/>
    <d v="2026-04-01T00:00:00"/>
    <d v="2026-04-02T00:00:00"/>
  </r>
  <r>
    <s v="GE India Industrial Pvt Ltd - GEITC"/>
    <s v="GR16"/>
    <n v="2070201000"/>
    <s v="Trade Accounts Payable-Subledge"/>
    <x v="4"/>
    <s v="Non-IBS"/>
    <s v="Domestic"/>
    <m/>
    <s v="Opex"/>
    <s v="KADI526012702"/>
    <n v="100068570"/>
    <d v="2026-01-30T00:00:00"/>
    <s v="INR"/>
    <n v="274492.79999999999"/>
    <n v="1"/>
    <n v="274492.79999999999"/>
    <n v="1"/>
    <n v="274492.79999999999"/>
    <n v="0"/>
    <s v="Non-MSME"/>
    <n v="-90"/>
    <n v="0"/>
    <n v="0"/>
    <n v="0"/>
    <n v="0"/>
    <n v="0"/>
    <n v="0"/>
    <n v="0"/>
    <n v="274492.79999999999"/>
    <n v="38849780"/>
    <s v="Not Due"/>
    <m/>
    <m/>
    <d v="2026-06-29T00:00:00"/>
  </r>
  <r>
    <s v="GE India Industrial Pvt Ltd - GEITC"/>
    <s v="GR16"/>
    <n v="2070201000"/>
    <s v="Trade Accounts Payable-Subledge"/>
    <x v="8"/>
    <s v="Non-IBS"/>
    <s v="Foreign"/>
    <m/>
    <s v="Opex"/>
    <n v="88217539"/>
    <n v="100070375"/>
    <d v="2026-01-12T00:00:00"/>
    <s v="USD"/>
    <n v="287.88"/>
    <n v="90.087050000000005"/>
    <n v="25934.259954000001"/>
    <n v="94.654300000000006"/>
    <n v="27249.079884000002"/>
    <n v="1314.8199300000015"/>
    <s v="Non-MSME"/>
    <n v="-12"/>
    <n v="0"/>
    <n v="0"/>
    <n v="0"/>
    <n v="0"/>
    <n v="0"/>
    <n v="0"/>
    <n v="0"/>
    <n v="27249.079884000002"/>
    <n v="38778194"/>
    <s v="Not Due"/>
    <n v="90008265"/>
    <d v="2026-04-09T00:00:00"/>
    <d v="2026-04-12T00:00:00"/>
  </r>
  <r>
    <s v="GE India Industrial Pvt Ltd - GEITC"/>
    <s v="GR16"/>
    <n v="2070201000"/>
    <s v="Trade Accounts Payable-Subledge"/>
    <x v="28"/>
    <s v="Non-IBS"/>
    <s v="Domestic"/>
    <m/>
    <s v="Opex"/>
    <s v="25I1KA1L1805605"/>
    <n v="100070065"/>
    <d v="2026-01-03T00:00:00"/>
    <s v="INR"/>
    <n v="2732540.68"/>
    <n v="1"/>
    <n v="2732540.68"/>
    <n v="1"/>
    <n v="2732540.68"/>
    <n v="0"/>
    <s v="Non-MSME"/>
    <n v="-3"/>
    <n v="0"/>
    <n v="0"/>
    <n v="0"/>
    <n v="0"/>
    <n v="0"/>
    <n v="0"/>
    <n v="0"/>
    <n v="2732540.68"/>
    <n v="38747009"/>
    <s v="Not Due"/>
    <n v="87972"/>
    <d v="2026-04-01T00:00:00"/>
    <d v="2026-04-03T00:00:00"/>
  </r>
  <r>
    <s v="GE India Industrial Pvt Ltd - GEITC"/>
    <s v="GR16"/>
    <n v="2070201000"/>
    <s v="Trade Accounts Payable-Subledge"/>
    <x v="62"/>
    <s v="Non-IBS"/>
    <s v="Domestic"/>
    <m/>
    <s v="Opex"/>
    <s v="25TS02DI24006299"/>
    <n v="100064720"/>
    <d v="2026-01-07T00:00:00"/>
    <s v="INR"/>
    <n v="333780.47999999998"/>
    <n v="1"/>
    <n v="333780.47999999998"/>
    <n v="1"/>
    <n v="333780.47999999998"/>
    <n v="0"/>
    <s v="Non-MSME"/>
    <n v="-73"/>
    <n v="0"/>
    <n v="0"/>
    <n v="0"/>
    <n v="0"/>
    <n v="0"/>
    <n v="0"/>
    <n v="0"/>
    <n v="333780.47999999998"/>
    <n v="38736798"/>
    <s v="Not Due"/>
    <n v="89126"/>
    <d v="2026-06-09T00:00:00"/>
    <d v="2026-06-12T00:00:00"/>
  </r>
  <r>
    <s v="GE India Industrial Pvt Ltd - GEITC"/>
    <s v="GR16"/>
    <n v="2070201000"/>
    <s v="Trade Accounts Payable-Subledge"/>
    <x v="45"/>
    <s v="Non-IBS"/>
    <s v="Domestic"/>
    <m/>
    <s v="Opex"/>
    <s v="CKA2026L02277"/>
    <n v="100057707"/>
    <d v="2026-03-02T00:00:00"/>
    <s v="INR"/>
    <n v="534734.48"/>
    <n v="1"/>
    <n v="534734.48"/>
    <n v="1"/>
    <n v="534734.48"/>
    <n v="0"/>
    <s v="Non-MSME"/>
    <n v="-31"/>
    <n v="0"/>
    <n v="0"/>
    <n v="0"/>
    <n v="0"/>
    <n v="0"/>
    <n v="0"/>
    <n v="0"/>
    <n v="534734.48"/>
    <n v="38981678"/>
    <s v="Not Due"/>
    <n v="88493"/>
    <d v="2026-05-01T00:00:00"/>
    <d v="2026-05-01T00:00:00"/>
  </r>
  <r>
    <s v="GE India Industrial Pvt Ltd - GEITC"/>
    <s v="GR16"/>
    <n v="2070201000"/>
    <s v="Trade Accounts Payable-Subledge"/>
    <x v="66"/>
    <s v="Non-IBS"/>
    <s v="Domestic"/>
    <m/>
    <s v="Opex"/>
    <n v="627"/>
    <n v="100070442"/>
    <d v="2026-03-02T00:00:00"/>
    <s v="INR"/>
    <n v="158488.35"/>
    <n v="1"/>
    <n v="158488.35"/>
    <n v="1"/>
    <n v="158488.35"/>
    <n v="0"/>
    <s v="Non-MSME"/>
    <n v="-1"/>
    <n v="0"/>
    <n v="0"/>
    <n v="0"/>
    <n v="0"/>
    <n v="0"/>
    <n v="0"/>
    <n v="0"/>
    <n v="158488.35"/>
    <n v="38976068"/>
    <s v="Not Due"/>
    <n v="88026"/>
    <d v="2026-04-01T00:00:00"/>
    <d v="2026-04-01T00:00:00"/>
  </r>
  <r>
    <s v="GE India Industrial Pvt Ltd - GEITC"/>
    <s v="GR16"/>
    <n v="2070201000"/>
    <s v="Trade Accounts Payable-Subledge"/>
    <x v="6"/>
    <s v="Non-IBS"/>
    <s v="Domestic"/>
    <m/>
    <s v="Opex"/>
    <s v="DEC/25-26/4611"/>
    <n v="100066105"/>
    <d v="2026-01-03T00:00:00"/>
    <s v="INR"/>
    <n v="487.2"/>
    <n v="1"/>
    <n v="487.2"/>
    <n v="1"/>
    <n v="487.2"/>
    <n v="0"/>
    <s v="Non-MSME"/>
    <n v="42"/>
    <n v="0"/>
    <n v="487.2"/>
    <n v="0"/>
    <n v="0"/>
    <n v="0"/>
    <n v="0"/>
    <n v="0"/>
    <n v="0"/>
    <n v="38723464"/>
    <s v="Payment on hold as per Notice received from GST department"/>
    <m/>
    <m/>
    <d v="2026-02-17T00:00:00"/>
  </r>
  <r>
    <s v="GE India Industrial Pvt Ltd - GEITC"/>
    <s v="GR16"/>
    <n v="2070201000"/>
    <s v="Trade Accounts Payable-Subledge"/>
    <x v="67"/>
    <s v="Non-IBS"/>
    <s v="Domestic"/>
    <m/>
    <s v="Opex"/>
    <s v="100064970 Mar25-Accrual"/>
    <s v="?"/>
    <d v="2026-03-25T00:00:00"/>
    <s v="INR"/>
    <n v="-2087"/>
    <n v="1"/>
    <n v="-2087"/>
    <n v="1"/>
    <n v="-2087"/>
    <n v="0"/>
    <s v="Non-MSME"/>
    <n v="6"/>
    <n v="-2087"/>
    <n v="0"/>
    <n v="0"/>
    <n v="0"/>
    <n v="0"/>
    <n v="0"/>
    <n v="0"/>
    <n v="0"/>
    <n v="39042596"/>
    <s v="TDS recovery will be adjusted against invoice"/>
    <m/>
    <m/>
    <d v="2026-03-25T00:00:00"/>
  </r>
  <r>
    <s v="GE India Industrial Pvt Ltd - GEITC"/>
    <s v="GR16"/>
    <n v="2070201000"/>
    <s v="Trade Accounts Payable-Subledge"/>
    <x v="37"/>
    <s v="Non-IBS"/>
    <s v="Domestic"/>
    <m/>
    <s v="Opex"/>
    <s v="DI01/000912BLR26"/>
    <n v="100066438"/>
    <d v="2026-01-31T00:00:00"/>
    <s v="INR"/>
    <n v="15364.29"/>
    <n v="1"/>
    <n v="15364.29"/>
    <n v="1"/>
    <n v="15364.29"/>
    <n v="0"/>
    <s v="Non-MSME"/>
    <n v="-1"/>
    <n v="0"/>
    <n v="0"/>
    <n v="0"/>
    <n v="0"/>
    <n v="0"/>
    <n v="0"/>
    <n v="0"/>
    <n v="15364.29"/>
    <n v="38877304"/>
    <s v="Not Due"/>
    <n v="88002"/>
    <d v="2026-04-01T00:00:00"/>
    <d v="2026-04-01T00:00:00"/>
  </r>
  <r>
    <s v="GE India Industrial Pvt Ltd - GEITC"/>
    <s v="GR16"/>
    <n v="2070201000"/>
    <s v="Trade Accounts Payable-Subledge"/>
    <x v="41"/>
    <s v="Non-IBS"/>
    <s v="Foreign"/>
    <m/>
    <s v="Opex"/>
    <n v="60270480"/>
    <n v="100070959"/>
    <d v="2026-03-04T00:00:00"/>
    <s v="USD"/>
    <n v="1482.55"/>
    <n v="91.033950000000004"/>
    <n v="134962.38257250001"/>
    <n v="94.654300000000006"/>
    <n v="140329.73246500001"/>
    <n v="5367.3498925000022"/>
    <s v="Non-MSME"/>
    <n v="-3"/>
    <n v="0"/>
    <n v="0"/>
    <n v="0"/>
    <n v="0"/>
    <n v="0"/>
    <n v="0"/>
    <n v="0"/>
    <n v="140329.73246500001"/>
    <n v="38987396"/>
    <s v="Not Due"/>
    <n v="90008260"/>
    <d v="2026-04-01T00:00:00"/>
    <d v="2026-04-03T00:00:00"/>
  </r>
  <r>
    <s v="GE India Industrial Pvt Ltd - GEITC"/>
    <s v="GR16"/>
    <n v="2070201000"/>
    <s v="Trade Accounts Payable-Subledge"/>
    <x v="8"/>
    <s v="Non-IBS"/>
    <s v="Foreign"/>
    <m/>
    <s v="Opex"/>
    <n v="89183245"/>
    <n v="100071151"/>
    <d v="2026-03-09T00:00:00"/>
    <s v="USD"/>
    <n v="2942.73"/>
    <n v="91.033950000000004"/>
    <n v="267888.33568349999"/>
    <n v="94.654300000000006"/>
    <n v="278542.04823900003"/>
    <n v="10653.712555500038"/>
    <s v="Non-MSME"/>
    <n v="-68"/>
    <n v="0"/>
    <n v="0"/>
    <n v="0"/>
    <n v="0"/>
    <n v="0"/>
    <n v="0"/>
    <n v="0"/>
    <n v="278542.04823900003"/>
    <n v="39011944"/>
    <s v="Not Due"/>
    <n v="90008292"/>
    <d v="2026-06-04T00:00:00"/>
    <d v="2026-06-07T00:00:00"/>
  </r>
  <r>
    <s v="GE India Industrial Pvt Ltd - GEITC"/>
    <s v="GR16"/>
    <n v="2070201000"/>
    <s v="Trade Accounts Payable-Subledge"/>
    <x v="23"/>
    <s v="Non-IBS"/>
    <s v="Domestic"/>
    <m/>
    <s v="Opex"/>
    <s v="BLR4363001664225"/>
    <n v="100070237"/>
    <d v="2026-03-05T00:00:00"/>
    <s v="INR"/>
    <n v="58527.37"/>
    <n v="1"/>
    <n v="58527.37"/>
    <n v="1"/>
    <n v="58527.37"/>
    <n v="0"/>
    <s v="Non-MSME"/>
    <n v="-4"/>
    <n v="0"/>
    <n v="0"/>
    <n v="0"/>
    <n v="0"/>
    <n v="0"/>
    <n v="0"/>
    <n v="0"/>
    <n v="58527.37"/>
    <n v="39018218"/>
    <s v="Not Due"/>
    <n v="88030"/>
    <d v="2026-04-01T00:00:00"/>
    <d v="2026-04-04T00:00:00"/>
  </r>
  <r>
    <s v="GE India Industrial Pvt Ltd - GEITC"/>
    <s v="GR16"/>
    <n v="2070201000"/>
    <s v="Trade Accounts Payable-Subledge"/>
    <x v="5"/>
    <s v="Non-IBS"/>
    <s v="Domestic"/>
    <m/>
    <s v="Opex"/>
    <s v="KAT2526EH00151"/>
    <n v="100060892"/>
    <d v="2026-02-27T00:00:00"/>
    <s v="INR"/>
    <n v="249516.23"/>
    <n v="1"/>
    <n v="249516.23"/>
    <n v="1"/>
    <n v="249516.23"/>
    <n v="0"/>
    <s v="Non-MSME"/>
    <n v="-28"/>
    <n v="0"/>
    <n v="0"/>
    <n v="0"/>
    <n v="0"/>
    <n v="0"/>
    <n v="0"/>
    <n v="0"/>
    <n v="249516.23"/>
    <n v="38993865"/>
    <s v="Not Due"/>
    <n v="88417"/>
    <d v="2026-04-24T00:00:00"/>
    <d v="2026-04-28T00:00:00"/>
  </r>
  <r>
    <s v="GE India Industrial Pvt Ltd - GEITC"/>
    <s v="GR16"/>
    <n v="2070201000"/>
    <s v="Trade Accounts Payable-Subledge"/>
    <x v="2"/>
    <s v="Non-IBS"/>
    <s v="Domestic"/>
    <m/>
    <s v="Opex"/>
    <s v="B2ZXKA18204"/>
    <n v="100068631"/>
    <d v="2026-02-12T00:00:00"/>
    <s v="INR"/>
    <n v="265518"/>
    <n v="1"/>
    <n v="265518"/>
    <n v="1"/>
    <n v="265518"/>
    <n v="0"/>
    <s v="Non-MSME"/>
    <n v="-103"/>
    <n v="0"/>
    <n v="0"/>
    <n v="0"/>
    <n v="0"/>
    <n v="0"/>
    <n v="0"/>
    <n v="0"/>
    <n v="265518"/>
    <n v="38906991"/>
    <s v="Not Due"/>
    <m/>
    <m/>
    <d v="2026-07-12T00:00:00"/>
  </r>
  <r>
    <s v="GE India Industrial Pvt Ltd - GEITC"/>
    <s v="GR16"/>
    <n v="2070201000"/>
    <s v="Trade Accounts Payable-Subledge"/>
    <x v="2"/>
    <s v="Non-IBS"/>
    <s v="Domestic"/>
    <m/>
    <s v="Opex"/>
    <s v="B2ZXKA18024"/>
    <n v="100067774"/>
    <d v="2026-01-13T00:00:00"/>
    <s v="INR"/>
    <n v="1804466.16"/>
    <n v="1"/>
    <n v="1804466.16"/>
    <n v="1"/>
    <n v="1804466.16"/>
    <n v="0"/>
    <s v="Non-MSME"/>
    <n v="-73"/>
    <n v="0"/>
    <n v="0"/>
    <n v="0"/>
    <n v="0"/>
    <n v="0"/>
    <n v="0"/>
    <n v="0"/>
    <n v="1804466.16"/>
    <n v="38770245"/>
    <s v="Not Due"/>
    <n v="89133"/>
    <d v="2026-06-09T00:00:00"/>
    <d v="2026-06-12T00:00:00"/>
  </r>
  <r>
    <s v="GE India Industrial Pvt Ltd - GEITC"/>
    <s v="GR16"/>
    <n v="2070201000"/>
    <s v="Trade Accounts Payable-Subledge"/>
    <x v="2"/>
    <s v="Non-IBS"/>
    <s v="Domestic"/>
    <m/>
    <s v="Opex"/>
    <s v="B2ZXKA17450"/>
    <n v="100067158"/>
    <d v="2025-11-10T00:00:00"/>
    <s v="INR"/>
    <n v="357318"/>
    <n v="1"/>
    <n v="357318"/>
    <n v="1"/>
    <n v="357318"/>
    <n v="0"/>
    <s v="Non-MSME"/>
    <n v="-9"/>
    <n v="0"/>
    <n v="0"/>
    <n v="0"/>
    <n v="0"/>
    <n v="0"/>
    <n v="0"/>
    <n v="0"/>
    <n v="357318"/>
    <n v="38514017"/>
    <s v="Not Due"/>
    <n v="88097"/>
    <d v="2026-04-06T00:00:00"/>
    <d v="2026-04-09T00:00:00"/>
  </r>
  <r>
    <s v="GE India Industrial Pvt Ltd - GEITC"/>
    <s v="GR16"/>
    <n v="2070201000"/>
    <s v="Trade Accounts Payable-Subledge"/>
    <x v="2"/>
    <s v="Non-IBS"/>
    <s v="Domestic"/>
    <m/>
    <s v="Opex"/>
    <s v="B2ZXKA17637"/>
    <n v="100064783"/>
    <d v="2025-12-01T00:00:00"/>
    <s v="INR"/>
    <n v="288203.40000000002"/>
    <n v="1"/>
    <n v="288203.40000000002"/>
    <n v="1"/>
    <n v="288203.40000000002"/>
    <n v="0"/>
    <s v="Non-MSME"/>
    <n v="-30"/>
    <n v="0"/>
    <n v="0"/>
    <n v="0"/>
    <n v="0"/>
    <n v="0"/>
    <n v="0"/>
    <n v="0"/>
    <n v="288203.40000000002"/>
    <n v="38606908"/>
    <s v="Not Due"/>
    <n v="88426"/>
    <d v="2026-04-24T00:00:00"/>
    <d v="2026-04-30T00:00:00"/>
  </r>
  <r>
    <s v="GE India Industrial Pvt Ltd - GEITC"/>
    <s v="GR16"/>
    <n v="2070201000"/>
    <s v="Trade Accounts Payable-Subledge"/>
    <x v="8"/>
    <s v="Non-IBS"/>
    <s v="Foreign"/>
    <m/>
    <s v="Opex"/>
    <n v="87247771"/>
    <n v="100068846"/>
    <d v="2025-11-06T00:00:00"/>
    <s v="USD"/>
    <n v="0.4"/>
    <n v="88.338750000000005"/>
    <n v="35.335500000000003"/>
    <n v="94.654300000000006"/>
    <n v="37.861720000000005"/>
    <n v="2.5262200000000021"/>
    <s v="Non-MSME"/>
    <n v="55"/>
    <n v="0"/>
    <n v="37.861720000000005"/>
    <n v="0"/>
    <n v="0"/>
    <n v="0"/>
    <n v="0"/>
    <n v="0"/>
    <n v="0"/>
    <n v="38497433"/>
    <s v="Payment on hold as BOE NOT REFLECTING ON IDPMS "/>
    <m/>
    <m/>
    <d v="2026-02-04T00:00:00"/>
  </r>
  <r>
    <s v="GE India Industrial Pvt Ltd - GEITC"/>
    <s v="GR16"/>
    <n v="2070201000"/>
    <s v="Trade Accounts Payable-Subledge"/>
    <x v="68"/>
    <s v="Non-IBS"/>
    <s v="Domestic"/>
    <m/>
    <s v="Opex"/>
    <s v="CM/GE/INV21"/>
    <n v="100067485"/>
    <d v="2026-03-01T00:00:00"/>
    <s v="INR"/>
    <n v="308016"/>
    <n v="1"/>
    <n v="308016"/>
    <n v="1"/>
    <n v="308016"/>
    <n v="0"/>
    <s v="Non-MSME"/>
    <n v="-15"/>
    <n v="0"/>
    <n v="0"/>
    <n v="0"/>
    <n v="0"/>
    <n v="0"/>
    <n v="0"/>
    <n v="0"/>
    <n v="308016"/>
    <n v="38987447"/>
    <s v="Not Due"/>
    <n v="88225"/>
    <d v="2026-04-13T00:00:00"/>
    <d v="2026-04-15T00:00:00"/>
  </r>
  <r>
    <s v="GE India Industrial Pvt Ltd - GEITC"/>
    <s v="GR16"/>
    <n v="2070201000"/>
    <s v="Trade Accounts Payable-Subledge"/>
    <x v="45"/>
    <s v="Non-IBS"/>
    <s v="Domestic"/>
    <m/>
    <s v="Opex"/>
    <s v="CKA2026L02275"/>
    <n v="100061632"/>
    <d v="2026-03-02T00:00:00"/>
    <s v="INR"/>
    <n v="8664519.2400000002"/>
    <n v="1"/>
    <n v="8664519.2400000002"/>
    <n v="1"/>
    <n v="8664519.2400000002"/>
    <n v="0"/>
    <s v="Non-MSME"/>
    <n v="-31"/>
    <n v="0"/>
    <n v="0"/>
    <n v="0"/>
    <n v="0"/>
    <n v="0"/>
    <n v="0"/>
    <n v="0"/>
    <n v="8664519.2400000002"/>
    <n v="38981676"/>
    <s v="Not Due"/>
    <n v="88493"/>
    <d v="2026-05-01T00:00:00"/>
    <d v="2026-05-01T00:00:00"/>
  </r>
  <r>
    <s v="GE India Industrial Pvt Ltd - GEITC"/>
    <s v="GR16"/>
    <n v="2070201000"/>
    <s v="Trade Accounts Payable-Subledge"/>
    <x v="8"/>
    <s v="Non-IBS"/>
    <s v="Foreign"/>
    <m/>
    <s v="Opex"/>
    <n v="89022304"/>
    <n v="100068558"/>
    <d v="2026-03-02T00:00:00"/>
    <s v="USD"/>
    <n v="25.04"/>
    <n v="91.033950000000004"/>
    <n v="2279.490108"/>
    <n v="94.654300000000006"/>
    <n v="2370.1436720000002"/>
    <n v="90.653564000000188"/>
    <s v="Non-MSME"/>
    <n v="-61"/>
    <n v="0"/>
    <n v="0"/>
    <n v="0"/>
    <n v="0"/>
    <n v="0"/>
    <n v="0"/>
    <n v="0"/>
    <n v="2370.1436720000002"/>
    <n v="38993165"/>
    <s v="Not Due"/>
    <n v="90008288"/>
    <d v="2026-05-26T00:00:00"/>
    <d v="2026-05-31T00:00:00"/>
  </r>
  <r>
    <s v="GE India Industrial Pvt Ltd - GEITC"/>
    <s v="GR16"/>
    <n v="2070201000"/>
    <s v="Trade Accounts Payable-Subledge"/>
    <x v="56"/>
    <s v="Non-IBS"/>
    <s v="Domestic"/>
    <m/>
    <s v="Opex"/>
    <s v="GEI2526/31/1166"/>
    <n v="100064860"/>
    <d v="2026-01-05T00:00:00"/>
    <s v="INR"/>
    <n v="299894.40000000002"/>
    <n v="1"/>
    <n v="299894.40000000002"/>
    <n v="1"/>
    <n v="299894.40000000002"/>
    <n v="0"/>
    <s v="Non-MSME"/>
    <n v="-35"/>
    <n v="0"/>
    <n v="0"/>
    <n v="0"/>
    <n v="0"/>
    <n v="0"/>
    <n v="0"/>
    <n v="0"/>
    <n v="299894.40000000002"/>
    <n v="38718264"/>
    <s v="Not Due"/>
    <n v="88563"/>
    <d v="2026-05-04T00:00:00"/>
    <d v="2026-05-05T00:00:00"/>
  </r>
  <r>
    <s v="GE India Industrial Pvt Ltd - GEITC"/>
    <s v="GR16"/>
    <n v="2070201000"/>
    <s v="Trade Accounts Payable-Subledge"/>
    <x v="37"/>
    <s v="Non-IBS"/>
    <s v="Domestic"/>
    <m/>
    <s v="Opex"/>
    <s v="DI01/000907BLR26"/>
    <n v="100066438"/>
    <d v="2026-01-31T00:00:00"/>
    <s v="INR"/>
    <n v="61006.720000000001"/>
    <n v="1"/>
    <n v="61006.720000000001"/>
    <n v="1"/>
    <n v="61006.720000000001"/>
    <n v="0"/>
    <s v="Non-MSME"/>
    <n v="-1"/>
    <n v="0"/>
    <n v="0"/>
    <n v="0"/>
    <n v="0"/>
    <n v="0"/>
    <n v="0"/>
    <n v="0"/>
    <n v="61006.720000000001"/>
    <n v="38868290"/>
    <s v="Not Due"/>
    <n v="88002"/>
    <d v="2026-04-01T00:00:00"/>
    <d v="2026-04-01T00:00:00"/>
  </r>
  <r>
    <s v="GE India Industrial Pvt Ltd - GEITC"/>
    <s v="GR16"/>
    <n v="2070201000"/>
    <s v="Trade Accounts Payable-Subledge"/>
    <x v="3"/>
    <s v="Non-IBS"/>
    <s v="Domestic"/>
    <m/>
    <s v="Opex"/>
    <n v="1023355"/>
    <n v="100069710"/>
    <d v="2025-12-02T00:00:00"/>
    <s v="INR"/>
    <n v="247793.96"/>
    <n v="1"/>
    <n v="247793.96"/>
    <n v="1"/>
    <n v="247793.96"/>
    <n v="0"/>
    <s v="Non-MSME"/>
    <n v="-1"/>
    <n v="0"/>
    <n v="0"/>
    <n v="0"/>
    <n v="0"/>
    <n v="0"/>
    <n v="0"/>
    <n v="0"/>
    <n v="247793.96"/>
    <n v="38607026"/>
    <s v="Not Due"/>
    <n v="87994"/>
    <d v="2026-04-01T00:00:00"/>
    <d v="2026-04-01T00:00:00"/>
  </r>
  <r>
    <s v="GE India Industrial Pvt Ltd - GEITC"/>
    <s v="GR16"/>
    <n v="2070201000"/>
    <s v="Trade Accounts Payable-Subledge"/>
    <x v="3"/>
    <s v="Non-IBS"/>
    <s v="Domestic"/>
    <m/>
    <s v="Opex"/>
    <n v="1025469"/>
    <n v="100068821"/>
    <d v="2025-12-09T00:00:00"/>
    <s v="INR"/>
    <n v="885.55"/>
    <n v="1"/>
    <n v="885.55"/>
    <n v="1"/>
    <n v="885.55"/>
    <n v="0"/>
    <s v="Non-MSME"/>
    <n v="-8"/>
    <n v="0"/>
    <n v="0"/>
    <n v="0"/>
    <n v="0"/>
    <n v="0"/>
    <n v="0"/>
    <n v="0"/>
    <n v="885.55"/>
    <n v="38669710"/>
    <s v="Not Due"/>
    <n v="88082"/>
    <d v="2026-04-06T00:00:00"/>
    <d v="2026-04-08T00:00:00"/>
  </r>
  <r>
    <s v="GE India Industrial Pvt Ltd - GEITC"/>
    <s v="GR16"/>
    <n v="2070201000"/>
    <s v="Trade Accounts Payable-Subledge"/>
    <x v="20"/>
    <s v="Non-IBS"/>
    <s v="Domestic"/>
    <m/>
    <s v="Opex"/>
    <s v="TD29T2526-32777"/>
    <n v="100067420"/>
    <d v="2026-02-06T00:00:00"/>
    <s v="INR"/>
    <n v="41641.22"/>
    <n v="1"/>
    <n v="41641.22"/>
    <n v="1"/>
    <n v="41641.22"/>
    <n v="0"/>
    <s v="Non-MSME"/>
    <n v="8"/>
    <n v="41641.22"/>
    <n v="0"/>
    <n v="0"/>
    <n v="0"/>
    <n v="0"/>
    <n v="0"/>
    <n v="0"/>
    <n v="0"/>
    <n v="38896011"/>
    <s v="Paid in April "/>
    <s v="#88086"/>
    <d v="2026-04-06T00:00:00"/>
    <d v="2026-03-23T00:00:00"/>
  </r>
  <r>
    <s v="GE India Industrial Pvt Ltd - GEITC"/>
    <s v="GR16"/>
    <n v="2070201000"/>
    <s v="Trade Accounts Payable-Subledge"/>
    <x v="23"/>
    <s v="Non-IBS"/>
    <s v="Domestic"/>
    <m/>
    <s v="Opex"/>
    <s v="BLR4363001723625"/>
    <n v="100066499"/>
    <d v="2026-03-19T00:00:00"/>
    <s v="INR"/>
    <n v="43903.360000000001"/>
    <n v="1"/>
    <n v="43903.360000000001"/>
    <n v="1"/>
    <n v="43903.360000000001"/>
    <n v="0"/>
    <s v="Non-MSME"/>
    <n v="-18"/>
    <n v="0"/>
    <n v="0"/>
    <n v="0"/>
    <n v="0"/>
    <n v="0"/>
    <n v="0"/>
    <n v="0"/>
    <n v="43903.360000000001"/>
    <n v="39036293"/>
    <s v="Not Due"/>
    <n v="88284"/>
    <d v="2026-04-15T00:00:00"/>
    <d v="2026-04-18T00:00:00"/>
  </r>
  <r>
    <s v="GE India Industrial Pvt Ltd - GEITC"/>
    <s v="GR16"/>
    <n v="2070201000"/>
    <s v="Trade Accounts Payable-Subledge"/>
    <x v="56"/>
    <s v="Non-IBS"/>
    <s v="Domestic"/>
    <m/>
    <s v="Opex"/>
    <s v="GEI2526/32/1167"/>
    <n v="100064972"/>
    <d v="2026-01-05T00:00:00"/>
    <s v="INR"/>
    <n v="383201.28000000003"/>
    <n v="1"/>
    <n v="383201.28000000003"/>
    <n v="1"/>
    <n v="383201.28000000003"/>
    <n v="0"/>
    <s v="Non-MSME"/>
    <n v="-35"/>
    <n v="0"/>
    <n v="0"/>
    <n v="0"/>
    <n v="0"/>
    <n v="0"/>
    <n v="0"/>
    <n v="0"/>
    <n v="383201.28000000003"/>
    <n v="38722957"/>
    <s v="Not Due"/>
    <n v="88563"/>
    <d v="2026-05-04T00:00:00"/>
    <d v="2026-05-05T00:00:00"/>
  </r>
  <r>
    <s v="GE India Industrial Pvt Ltd - GEITC"/>
    <s v="GR16"/>
    <n v="2070201000"/>
    <s v="Trade Accounts Payable-Subledge"/>
    <x v="6"/>
    <s v="Non-IBS"/>
    <s v="Domestic"/>
    <m/>
    <s v="Opex"/>
    <s v="JAN/25-26/5253"/>
    <n v="100066105"/>
    <d v="2026-02-10T00:00:00"/>
    <s v="INR"/>
    <n v="2018.4"/>
    <n v="1"/>
    <n v="2018.4"/>
    <n v="1"/>
    <n v="2018.4"/>
    <n v="0"/>
    <s v="Non-MSME"/>
    <n v="4"/>
    <n v="2018.4"/>
    <n v="0"/>
    <n v="0"/>
    <n v="0"/>
    <n v="0"/>
    <n v="0"/>
    <n v="0"/>
    <n v="0"/>
    <n v="38896253"/>
    <s v="Payment on hold as per Notice received from GST department"/>
    <m/>
    <m/>
    <d v="2026-03-27T00:00:00"/>
  </r>
  <r>
    <s v="GE India Industrial Pvt Ltd - GEITC"/>
    <s v="GR16"/>
    <n v="2070201000"/>
    <s v="Trade Accounts Payable-Subledge"/>
    <x v="21"/>
    <s v="Non-IBS"/>
    <s v="Domestic"/>
    <m/>
    <s v="Opex"/>
    <s v="LNM25-26-093"/>
    <n v="100064858"/>
    <d v="2025-10-05T00:00:00"/>
    <s v="INR"/>
    <n v="125280"/>
    <n v="1"/>
    <n v="125280"/>
    <n v="1"/>
    <n v="125280"/>
    <n v="0"/>
    <s v="Non-MSME"/>
    <n v="132"/>
    <n v="0"/>
    <n v="0"/>
    <n v="0"/>
    <n v="0"/>
    <n v="125280"/>
    <n v="0"/>
    <n v="0"/>
    <n v="0"/>
    <n v="38364686"/>
    <s v="Payment hold as per Notice from GST Dept"/>
    <m/>
    <m/>
    <d v="2025-11-19T00:00:00"/>
  </r>
  <r>
    <s v="GE India Industrial Pvt Ltd - GEITC"/>
    <s v="GR16"/>
    <n v="2070201000"/>
    <s v="Trade Accounts Payable-Subledge"/>
    <x v="69"/>
    <s v="Non-IBS"/>
    <s v="Domestic"/>
    <m/>
    <s v="Opex"/>
    <s v="SZWKA2526S1679"/>
    <n v="100066095"/>
    <d v="2026-03-02T00:00:00"/>
    <s v="INR"/>
    <n v="69669.8"/>
    <n v="1"/>
    <n v="69669.8"/>
    <n v="1"/>
    <n v="69669.8"/>
    <n v="0"/>
    <s v="Non-MSME"/>
    <n v="-16"/>
    <n v="0"/>
    <n v="0"/>
    <n v="0"/>
    <n v="0"/>
    <n v="0"/>
    <n v="0"/>
    <n v="0"/>
    <n v="69669.8"/>
    <n v="38965723"/>
    <s v="Not Due"/>
    <n v="88212"/>
    <d v="2026-04-13T00:00:00"/>
    <d v="2026-04-16T00:00:00"/>
  </r>
  <r>
    <s v="GE India Industrial Pvt Ltd - GEITC"/>
    <s v="GR16"/>
    <n v="2070201000"/>
    <s v="Trade Accounts Payable-Subledge"/>
    <x v="6"/>
    <s v="Non-IBS"/>
    <s v="Domestic"/>
    <m/>
    <s v="Opex"/>
    <s v="NOV/25-26/4126"/>
    <n v="100067740"/>
    <d v="2025-12-03T00:00:00"/>
    <s v="INR"/>
    <n v="43074.28"/>
    <n v="1"/>
    <n v="43074.28"/>
    <n v="1"/>
    <n v="43074.28"/>
    <n v="0"/>
    <s v="Non-MSME"/>
    <n v="73"/>
    <n v="0"/>
    <n v="0"/>
    <n v="43074.28"/>
    <n v="0"/>
    <n v="0"/>
    <n v="0"/>
    <n v="0"/>
    <n v="0"/>
    <n v="38607420"/>
    <s v="Payment on hold as per Notice received from GST department"/>
    <m/>
    <m/>
    <d v="2026-01-17T00:00:00"/>
  </r>
  <r>
    <s v="GE India Industrial Pvt Ltd - GEITC"/>
    <s v="GR16"/>
    <n v="2070201000"/>
    <s v="Trade Accounts Payable-Subledge"/>
    <x v="5"/>
    <s v="Non-IBS"/>
    <s v="Domestic"/>
    <m/>
    <s v="Opex"/>
    <s v="KAT2526EH00159"/>
    <n v="100067461"/>
    <d v="2026-02-27T00:00:00"/>
    <s v="INR"/>
    <n v="83560.42"/>
    <n v="1"/>
    <n v="83560.42"/>
    <n v="1"/>
    <n v="83560.42"/>
    <n v="0"/>
    <s v="Non-MSME"/>
    <n v="-28"/>
    <n v="0"/>
    <n v="0"/>
    <n v="0"/>
    <n v="0"/>
    <n v="0"/>
    <n v="0"/>
    <n v="0"/>
    <n v="83560.42"/>
    <n v="38993928"/>
    <s v="Not Due"/>
    <n v="88417"/>
    <d v="2026-04-24T00:00:00"/>
    <d v="2026-04-28T00:00:00"/>
  </r>
  <r>
    <s v="GE India Industrial Pvt Ltd - GEITC"/>
    <s v="GR16"/>
    <n v="2070201000"/>
    <s v="Trade Accounts Payable-Subledge"/>
    <x v="4"/>
    <s v="Non-IBS"/>
    <s v="Domestic"/>
    <m/>
    <s v="Opex"/>
    <s v="KADI526011054"/>
    <n v="100064789"/>
    <d v="2025-12-23T00:00:00"/>
    <s v="INR"/>
    <n v="357210"/>
    <n v="1"/>
    <n v="357210"/>
    <n v="1"/>
    <n v="357210"/>
    <n v="0"/>
    <s v="Non-MSME"/>
    <n v="-52"/>
    <n v="0"/>
    <n v="0"/>
    <n v="0"/>
    <n v="0"/>
    <n v="0"/>
    <n v="0"/>
    <n v="0"/>
    <n v="357210"/>
    <n v="38699479"/>
    <s v="Not Due"/>
    <n v="88841"/>
    <d v="2026-05-19T00:00:00"/>
    <d v="2026-05-22T00:00:00"/>
  </r>
  <r>
    <s v="GE India Industrial Pvt Ltd - GEITC"/>
    <s v="GR16"/>
    <n v="2070201000"/>
    <s v="Trade Accounts Payable-Subledge"/>
    <x v="46"/>
    <s v="Non-IBS"/>
    <s v="Domestic"/>
    <m/>
    <s v="Opex"/>
    <s v="A12526SI0804"/>
    <n v="100070514"/>
    <d v="2026-02-18T00:00:00"/>
    <s v="INR"/>
    <n v="161196.48000000001"/>
    <n v="1"/>
    <n v="161196.48000000001"/>
    <n v="1"/>
    <n v="161196.48000000001"/>
    <n v="0"/>
    <s v="Non-MSME"/>
    <n v="-4"/>
    <n v="0"/>
    <n v="0"/>
    <n v="0"/>
    <n v="0"/>
    <n v="0"/>
    <n v="0"/>
    <n v="0"/>
    <n v="161196.48000000001"/>
    <n v="38933332"/>
    <s v="Not Due"/>
    <n v="87998"/>
    <d v="2026-04-01T00:00:00"/>
    <d v="2026-04-04T00:00:00"/>
  </r>
  <r>
    <s v="GE India Industrial Pvt Ltd - GEITC"/>
    <s v="GR16"/>
    <n v="2070201000"/>
    <s v="Trade Accounts Payable-Subledge"/>
    <x v="4"/>
    <s v="Non-IBS"/>
    <s v="Domestic"/>
    <m/>
    <s v="Opex"/>
    <s v="KADI526010408"/>
    <n v="100068548"/>
    <d v="2025-12-02T00:00:00"/>
    <s v="INR"/>
    <n v="345600"/>
    <n v="1"/>
    <n v="345600"/>
    <n v="1"/>
    <n v="345600"/>
    <n v="0"/>
    <s v="Non-MSME"/>
    <n v="-31"/>
    <n v="0"/>
    <n v="0"/>
    <n v="0"/>
    <n v="0"/>
    <n v="0"/>
    <n v="0"/>
    <n v="0"/>
    <n v="345600"/>
    <n v="38613772"/>
    <s v="Not Due"/>
    <n v="88472"/>
    <d v="2026-05-01T00:00:00"/>
    <d v="2026-05-01T00:00:00"/>
  </r>
  <r>
    <s v="GE India Industrial Pvt Ltd - GEITC"/>
    <s v="GR16"/>
    <n v="2070201000"/>
    <s v="Trade Accounts Payable-Subledge"/>
    <x v="2"/>
    <s v="Non-IBS"/>
    <s v="Domestic"/>
    <m/>
    <s v="Opex"/>
    <s v="B2ZXKA17452"/>
    <n v="100068631"/>
    <d v="2025-11-10T00:00:00"/>
    <s v="INR"/>
    <n v="187632.72"/>
    <n v="1"/>
    <n v="187632.72"/>
    <n v="1"/>
    <n v="187632.72"/>
    <n v="0"/>
    <s v="Non-MSME"/>
    <n v="-9"/>
    <n v="0"/>
    <n v="0"/>
    <n v="0"/>
    <n v="0"/>
    <n v="0"/>
    <n v="0"/>
    <n v="0"/>
    <n v="187632.72"/>
    <n v="38514186"/>
    <s v="Not Due"/>
    <n v="88097"/>
    <d v="2026-04-06T00:00:00"/>
    <d v="2026-04-09T00:00:00"/>
  </r>
  <r>
    <s v="GE India Industrial Pvt Ltd - GEITC"/>
    <s v="GR16"/>
    <n v="2070201000"/>
    <s v="Trade Accounts Payable-Subledge"/>
    <x v="20"/>
    <s v="Non-IBS"/>
    <s v="Domestic"/>
    <m/>
    <s v="Opex"/>
    <s v="TD29T2526-32775"/>
    <n v="100066379"/>
    <d v="2026-02-06T00:00:00"/>
    <s v="INR"/>
    <n v="367088.85"/>
    <n v="1"/>
    <n v="367088.85"/>
    <n v="1"/>
    <n v="367088.85"/>
    <n v="0"/>
    <s v="Non-MSME"/>
    <n v="8"/>
    <n v="367088.85"/>
    <n v="0"/>
    <n v="0"/>
    <n v="0"/>
    <n v="0"/>
    <n v="0"/>
    <n v="0"/>
    <n v="0"/>
    <n v="38896071"/>
    <s v="Paid in April "/>
    <s v="#88086"/>
    <d v="2026-04-06T00:00:00"/>
    <d v="2026-03-23T00:00:00"/>
  </r>
  <r>
    <s v="GE India Industrial Pvt Ltd - GEITC"/>
    <s v="GR16"/>
    <n v="2070201000"/>
    <s v="Trade Accounts Payable-Subledge"/>
    <x v="6"/>
    <s v="Non-IBS"/>
    <s v="Domestic"/>
    <m/>
    <s v="Opex"/>
    <s v="DEC/25-26/4610"/>
    <n v="100066105"/>
    <d v="2026-01-03T00:00:00"/>
    <s v="INR"/>
    <n v="980"/>
    <n v="1"/>
    <n v="980"/>
    <n v="1"/>
    <n v="980"/>
    <n v="0"/>
    <s v="Non-MSME"/>
    <n v="42"/>
    <n v="0"/>
    <n v="980"/>
    <n v="0"/>
    <n v="0"/>
    <n v="0"/>
    <n v="0"/>
    <n v="0"/>
    <n v="0"/>
    <n v="38723517"/>
    <s v="Payment on hold as per Notice received from GST department"/>
    <m/>
    <m/>
    <d v="2026-02-17T00:00:00"/>
  </r>
  <r>
    <s v="GE India Industrial Pvt Ltd - GEITC"/>
    <s v="GR16"/>
    <n v="2070201000"/>
    <s v="Trade Accounts Payable-Subledge"/>
    <x v="9"/>
    <s v="Non-IBS"/>
    <s v="Domestic"/>
    <m/>
    <s v="Opex"/>
    <n v="20250765589"/>
    <n v="100067239"/>
    <d v="2026-01-09T00:00:00"/>
    <s v="INR"/>
    <n v="187418.88"/>
    <n v="1"/>
    <n v="187418.88"/>
    <n v="1"/>
    <n v="187418.88"/>
    <n v="0"/>
    <s v="Non-MSME"/>
    <n v="-9"/>
    <n v="0"/>
    <n v="0"/>
    <n v="0"/>
    <n v="0"/>
    <n v="0"/>
    <n v="0"/>
    <n v="0"/>
    <n v="187418.88"/>
    <n v="38765120"/>
    <s v="Not Due"/>
    <n v="88088"/>
    <d v="2026-04-06T00:00:00"/>
    <d v="2026-04-09T00:00:00"/>
  </r>
  <r>
    <s v="GE India Industrial Pvt Ltd - GEITC"/>
    <s v="GR16"/>
    <n v="2070201000"/>
    <s v="Trade Accounts Payable-Subledge"/>
    <x v="2"/>
    <s v="Non-IBS"/>
    <s v="Domestic"/>
    <m/>
    <s v="Opex"/>
    <s v="B2ZXKA17672"/>
    <n v="100065489"/>
    <d v="2025-12-05T00:00:00"/>
    <s v="INR"/>
    <n v="453600"/>
    <n v="1"/>
    <n v="453600"/>
    <n v="1"/>
    <n v="453600"/>
    <n v="0"/>
    <s v="Non-MSME"/>
    <n v="-34"/>
    <n v="0"/>
    <n v="0"/>
    <n v="0"/>
    <n v="0"/>
    <n v="0"/>
    <n v="0"/>
    <n v="0"/>
    <n v="453600"/>
    <n v="38613690"/>
    <s v="Not Due"/>
    <n v="88495"/>
    <d v="2026-05-01T00:00:00"/>
    <d v="2026-05-04T00:00:00"/>
  </r>
  <r>
    <s v="GE India Industrial Pvt Ltd - GEITC"/>
    <s v="GR16"/>
    <n v="2070201000"/>
    <s v="Trade Accounts Payable-Subledge"/>
    <x v="46"/>
    <s v="Non-IBS"/>
    <s v="Domestic"/>
    <m/>
    <s v="Opex"/>
    <s v="A12526SI0805"/>
    <n v="100070514"/>
    <d v="2026-02-18T00:00:00"/>
    <s v="INR"/>
    <n v="27572.27"/>
    <n v="1"/>
    <n v="27572.27"/>
    <n v="1"/>
    <n v="27572.27"/>
    <n v="0"/>
    <s v="Non-MSME"/>
    <n v="-4"/>
    <n v="0"/>
    <n v="0"/>
    <n v="0"/>
    <n v="0"/>
    <n v="0"/>
    <n v="0"/>
    <n v="0"/>
    <n v="27572.27"/>
    <n v="38933323"/>
    <s v="Not Due"/>
    <n v="87998"/>
    <d v="2026-04-01T00:00:00"/>
    <d v="2026-04-04T00:00:00"/>
  </r>
  <r>
    <s v="GE India Industrial Pvt Ltd - GEITC"/>
    <s v="GR16"/>
    <n v="2070201000"/>
    <s v="Trade Accounts Payable-Subledge"/>
    <x v="31"/>
    <s v="Non-IBS"/>
    <s v="Domestic"/>
    <m/>
    <s v="Opex"/>
    <s v="KASIR00492149"/>
    <n v="100070361"/>
    <d v="2026-01-31T00:00:00"/>
    <s v="INR"/>
    <n v="66743.41"/>
    <n v="1"/>
    <n v="66743.41"/>
    <n v="1"/>
    <n v="66743.41"/>
    <n v="0"/>
    <s v="Non-MSME"/>
    <n v="-1"/>
    <n v="0"/>
    <n v="0"/>
    <n v="0"/>
    <n v="0"/>
    <n v="0"/>
    <n v="0"/>
    <n v="0"/>
    <n v="66743.41"/>
    <n v="38862747"/>
    <s v="Not Due"/>
    <n v="88003"/>
    <d v="2026-04-01T00:00:00"/>
    <d v="2026-04-01T00:00:00"/>
  </r>
  <r>
    <s v="GE India Industrial Pvt Ltd - GEITC"/>
    <s v="GR16"/>
    <n v="2070201000"/>
    <s v="Trade Accounts Payable-Subledge"/>
    <x v="13"/>
    <s v="Non-IBS"/>
    <s v="Domestic"/>
    <m/>
    <s v="Opex"/>
    <s v="WBD/25-26/3241"/>
    <n v="100065403"/>
    <d v="2026-02-17T00:00:00"/>
    <s v="INR"/>
    <n v="348105.6"/>
    <n v="1"/>
    <n v="348105.6"/>
    <n v="1"/>
    <n v="348105.6"/>
    <n v="0"/>
    <s v="Non-MSME"/>
    <n v="-78"/>
    <n v="0"/>
    <n v="0"/>
    <n v="0"/>
    <n v="0"/>
    <n v="0"/>
    <n v="0"/>
    <n v="0"/>
    <n v="348105.6"/>
    <n v="38921478"/>
    <s v="Not Due"/>
    <n v="89224"/>
    <d v="2026-06-15T00:00:00"/>
    <d v="2026-06-17T00:00:00"/>
  </r>
  <r>
    <s v="GE India Industrial Pvt Ltd - GEITC"/>
    <s v="GR16"/>
    <n v="2070201000"/>
    <s v="Trade Accounts Payable-Subledge"/>
    <x v="37"/>
    <s v="Non-IBS"/>
    <s v="Domestic"/>
    <m/>
    <s v="Opex"/>
    <s v="DI02/000946BLR26"/>
    <n v="100066438"/>
    <d v="2026-02-28T00:00:00"/>
    <s v="INR"/>
    <n v="250977.6"/>
    <n v="1"/>
    <n v="250977.6"/>
    <n v="1"/>
    <n v="250977.6"/>
    <n v="0"/>
    <s v="Non-MSME"/>
    <n v="-29"/>
    <n v="0"/>
    <n v="0"/>
    <n v="0"/>
    <n v="0"/>
    <n v="0"/>
    <n v="0"/>
    <n v="0"/>
    <n v="250977.6"/>
    <n v="39018105"/>
    <s v="Not Due"/>
    <n v="88424"/>
    <d v="2026-04-24T00:00:00"/>
    <d v="2026-04-29T00:00:00"/>
  </r>
  <r>
    <s v="GE India Industrial Pvt Ltd - GEITC"/>
    <s v="GR16"/>
    <n v="2070201000"/>
    <s v="Trade Accounts Payable-Subledge"/>
    <x v="9"/>
    <s v="Non-IBS"/>
    <s v="Domestic"/>
    <m/>
    <s v="Opex"/>
    <n v="20250765587"/>
    <n v="100065061"/>
    <d v="2026-01-09T00:00:00"/>
    <s v="INR"/>
    <n v="37454.400000000001"/>
    <n v="1"/>
    <n v="37454.400000000001"/>
    <n v="1"/>
    <n v="37454.400000000001"/>
    <n v="0"/>
    <s v="Non-MSME"/>
    <n v="-9"/>
    <n v="0"/>
    <n v="0"/>
    <n v="0"/>
    <n v="0"/>
    <n v="0"/>
    <n v="0"/>
    <n v="0"/>
    <n v="37454.400000000001"/>
    <n v="38765049"/>
    <s v="Not Due"/>
    <n v="88088"/>
    <d v="2026-04-06T00:00:00"/>
    <d v="2026-04-09T00:00:00"/>
  </r>
  <r>
    <s v="GE India Industrial Pvt Ltd - GEITC"/>
    <s v="GR16"/>
    <n v="2070201000"/>
    <s v="Trade Accounts Payable-Subledge"/>
    <x v="56"/>
    <s v="Non-IBS"/>
    <s v="Domestic"/>
    <m/>
    <s v="Opex"/>
    <s v="GEI2526/26/1009"/>
    <n v="100064860"/>
    <d v="2025-12-03T00:00:00"/>
    <s v="INR"/>
    <n v="461376"/>
    <n v="1"/>
    <n v="461376"/>
    <n v="1"/>
    <n v="461376"/>
    <n v="0"/>
    <s v="Non-MSME"/>
    <n v="-2"/>
    <n v="0"/>
    <n v="0"/>
    <n v="0"/>
    <n v="0"/>
    <n v="0"/>
    <n v="0"/>
    <n v="0"/>
    <n v="461376"/>
    <n v="38595668"/>
    <s v="Not Due"/>
    <n v="88029"/>
    <d v="2026-04-01T00:00:00"/>
    <d v="2026-04-02T00:00:00"/>
  </r>
  <r>
    <s v="GE India Industrial Pvt Ltd - GEITC"/>
    <s v="GR16"/>
    <n v="2070201000"/>
    <s v="Trade Accounts Payable-Subledge"/>
    <x v="12"/>
    <s v="Non-IBS"/>
    <s v="Domestic"/>
    <m/>
    <s v="Opex"/>
    <n v="252900489"/>
    <n v="100070528"/>
    <d v="2026-03-05T00:00:00"/>
    <s v="INR"/>
    <n v="79633.8"/>
    <n v="1"/>
    <n v="79633.8"/>
    <n v="1"/>
    <n v="79633.8"/>
    <n v="0"/>
    <s v="Non-MSME"/>
    <n v="-19"/>
    <n v="0"/>
    <n v="0"/>
    <n v="0"/>
    <n v="0"/>
    <n v="0"/>
    <n v="0"/>
    <n v="0"/>
    <n v="79633.8"/>
    <n v="38981863"/>
    <s v="Not Due"/>
    <n v="88299"/>
    <d v="2026-04-16T00:00:00"/>
    <d v="2026-04-19T00:00:00"/>
  </r>
  <r>
    <s v="GE India Industrial Pvt Ltd - GEITC"/>
    <s v="GR16"/>
    <n v="2070201000"/>
    <s v="Trade Accounts Payable-Subledge"/>
    <x v="2"/>
    <s v="Non-IBS"/>
    <s v="Domestic"/>
    <m/>
    <s v="Opex"/>
    <s v="B1Z3TS16475"/>
    <n v="100064664"/>
    <d v="2025-11-17T00:00:00"/>
    <s v="INR"/>
    <n v="1350745.2"/>
    <n v="1"/>
    <n v="1350745.2"/>
    <n v="1"/>
    <n v="1350745.2"/>
    <n v="0"/>
    <s v="Non-MSME"/>
    <n v="-16"/>
    <n v="0"/>
    <n v="0"/>
    <n v="0"/>
    <n v="0"/>
    <n v="0"/>
    <n v="0"/>
    <n v="0"/>
    <n v="1350745.2"/>
    <n v="38699367"/>
    <s v="Not Due"/>
    <n v="88246"/>
    <d v="2026-04-13T00:00:00"/>
    <d v="2026-04-16T00:00:00"/>
  </r>
  <r>
    <s v="GE India Industrial Pvt Ltd - GEITC"/>
    <s v="GR16"/>
    <n v="2070201000"/>
    <s v="Trade Accounts Payable-Subledge"/>
    <x v="4"/>
    <s v="Non-IBS"/>
    <s v="Domestic"/>
    <m/>
    <s v="Opex"/>
    <s v="KADI526008812"/>
    <n v="100064789"/>
    <d v="2025-10-27T00:00:00"/>
    <s v="INR"/>
    <n v="357210"/>
    <n v="1"/>
    <n v="357210"/>
    <n v="1"/>
    <n v="357210"/>
    <n v="0"/>
    <s v="Non-MSME"/>
    <n v="-9"/>
    <n v="0"/>
    <n v="0"/>
    <n v="0"/>
    <n v="0"/>
    <n v="0"/>
    <n v="0"/>
    <n v="0"/>
    <n v="357210"/>
    <n v="38491975"/>
    <s v="Not Due"/>
    <n v="88101"/>
    <d v="2026-04-06T00:00:00"/>
    <d v="2026-04-09T00:00:00"/>
  </r>
  <r>
    <s v="GE India Industrial Pvt Ltd - GEITC"/>
    <s v="GR16"/>
    <n v="2070201000"/>
    <s v="Trade Accounts Payable-Subledge"/>
    <x v="23"/>
    <s v="Non-IBS"/>
    <s v="Domestic"/>
    <m/>
    <s v="Opex"/>
    <s v="BLR4363001663625"/>
    <n v="100070237"/>
    <d v="2026-03-05T00:00:00"/>
    <s v="INR"/>
    <n v="68169.14"/>
    <n v="1"/>
    <n v="68169.14"/>
    <n v="1"/>
    <n v="68169.14"/>
    <n v="0"/>
    <s v="Non-MSME"/>
    <n v="-4"/>
    <n v="0"/>
    <n v="0"/>
    <n v="0"/>
    <n v="0"/>
    <n v="0"/>
    <n v="0"/>
    <n v="0"/>
    <n v="68169.14"/>
    <n v="39014476"/>
    <s v="Not Due"/>
    <n v="88030"/>
    <d v="2026-04-01T00:00:00"/>
    <d v="2026-04-04T00:00:00"/>
  </r>
  <r>
    <s v="GE India Industrial Pvt Ltd - GEITC"/>
    <s v="GR16"/>
    <n v="2070201000"/>
    <s v="Trade Accounts Payable-Subledge"/>
    <x v="25"/>
    <s v="Non-IBS"/>
    <s v="Domestic"/>
    <m/>
    <s v="Opex"/>
    <s v="BLRWB-6921"/>
    <n v="100070976"/>
    <d v="2026-03-13T00:00:00"/>
    <s v="INR"/>
    <n v="13920"/>
    <n v="1"/>
    <n v="13920"/>
    <n v="1"/>
    <n v="13920"/>
    <n v="0"/>
    <s v="Non-MSME"/>
    <n v="-57"/>
    <n v="0"/>
    <n v="0"/>
    <n v="0"/>
    <n v="0"/>
    <n v="0"/>
    <n v="0"/>
    <n v="0"/>
    <n v="13920"/>
    <n v="39036924"/>
    <s v="Not Due"/>
    <n v="88897"/>
    <d v="2026-05-25T00:00:00"/>
    <d v="2026-05-27T00:00:00"/>
  </r>
  <r>
    <s v="GE India Industrial Pvt Ltd - GEITC"/>
    <s v="GR16"/>
    <n v="2070201000"/>
    <s v="Trade Accounts Payable-Subledge"/>
    <x v="70"/>
    <s v="Non-IBS"/>
    <s v="Domestic"/>
    <m/>
    <s v="Opex"/>
    <s v="100064605 Mar25-Accrual"/>
    <s v="?"/>
    <d v="2026-03-25T00:00:00"/>
    <s v="INR"/>
    <n v="-20"/>
    <n v="1"/>
    <n v="-20"/>
    <n v="1"/>
    <n v="-20"/>
    <n v="0"/>
    <s v="Non-MSME"/>
    <n v="6"/>
    <n v="-20"/>
    <n v="0"/>
    <n v="0"/>
    <n v="0"/>
    <n v="0"/>
    <n v="0"/>
    <n v="0"/>
    <n v="0"/>
    <n v="39042595"/>
    <s v="TDS recovery will be adjusted against invoice"/>
    <m/>
    <m/>
    <d v="2026-03-25T00:00:00"/>
  </r>
  <r>
    <s v="GE India Industrial Pvt Ltd - GEITC"/>
    <s v="GR16"/>
    <n v="2070201000"/>
    <s v="Trade Accounts Payable-Subledge"/>
    <x v="34"/>
    <s v="Non-IBS"/>
    <s v="Domestic"/>
    <m/>
    <s v="Capex"/>
    <s v="MVE/25-2026/175"/>
    <n v="100070411"/>
    <d v="2026-02-17T00:00:00"/>
    <s v="INR"/>
    <n v="45071.8"/>
    <n v="1"/>
    <n v="45071.8"/>
    <n v="1"/>
    <n v="45071.8"/>
    <n v="0"/>
    <s v="Non-MSME"/>
    <n v="-3"/>
    <n v="0"/>
    <n v="0"/>
    <n v="0"/>
    <n v="0"/>
    <n v="0"/>
    <n v="0"/>
    <n v="0"/>
    <n v="45071.8"/>
    <n v="38895262"/>
    <s v="Not Due"/>
    <n v="88011"/>
    <d v="2026-04-01T00:00:00"/>
    <d v="2026-04-03T00:00:00"/>
  </r>
  <r>
    <s v="GE India Industrial Pvt Ltd - GEITC"/>
    <s v="GR16"/>
    <n v="2070201000"/>
    <s v="Trade Accounts Payable-Subledge"/>
    <x v="8"/>
    <s v="Non-IBS"/>
    <s v="Foreign"/>
    <m/>
    <s v="Opex"/>
    <n v="88637531"/>
    <n v="100070695"/>
    <d v="2026-02-10T00:00:00"/>
    <s v="USD"/>
    <n v="1972.15"/>
    <n v="91.824250000000006"/>
    <n v="181091.19463750001"/>
    <n v="94.654300000000006"/>
    <n v="186672.47774500001"/>
    <n v="5581.2831074999995"/>
    <s v="Non-MSME"/>
    <n v="-41"/>
    <n v="0"/>
    <n v="0"/>
    <n v="0"/>
    <n v="0"/>
    <n v="0"/>
    <n v="0"/>
    <n v="0"/>
    <n v="186672.47774500001"/>
    <n v="38895260"/>
    <s v="Not Due"/>
    <n v="90008281"/>
    <d v="2026-05-08T00:00:00"/>
    <d v="2026-05-11T00:00:00"/>
  </r>
  <r>
    <s v="GE India Industrial Pvt Ltd - GEITC"/>
    <s v="GR16"/>
    <n v="2070201000"/>
    <s v="Trade Accounts Payable-Subledge"/>
    <x v="4"/>
    <s v="Non-IBS"/>
    <s v="Domestic"/>
    <m/>
    <s v="Opex"/>
    <s v="KADI526012301"/>
    <n v="100070281"/>
    <d v="2026-01-27T00:00:00"/>
    <s v="INR"/>
    <n v="367925.76000000001"/>
    <n v="1"/>
    <n v="367925.76000000001"/>
    <n v="1"/>
    <n v="367925.76000000001"/>
    <n v="0"/>
    <s v="Non-MSME"/>
    <n v="-65"/>
    <n v="0"/>
    <n v="0"/>
    <n v="0"/>
    <n v="0"/>
    <n v="0"/>
    <n v="0"/>
    <n v="0"/>
    <n v="367925.76000000001"/>
    <n v="38832669"/>
    <s v="Not Due"/>
    <n v="89005"/>
    <d v="2026-06-01T00:00:00"/>
    <d v="2026-06-04T00:00:00"/>
  </r>
  <r>
    <s v="GE India Industrial Pvt Ltd - GEITC"/>
    <s v="GR16"/>
    <n v="2070201000"/>
    <s v="Trade Accounts Payable-Subledge"/>
    <x v="8"/>
    <s v="Non-IBS"/>
    <s v="Foreign"/>
    <m/>
    <s v="Opex"/>
    <n v="88718749"/>
    <n v="100068685"/>
    <d v="2026-02-10T00:00:00"/>
    <s v="USD"/>
    <n v="2.1"/>
    <n v="91.824250000000006"/>
    <n v="192.83092500000001"/>
    <n v="94.654300000000006"/>
    <n v="198.77403000000001"/>
    <n v="5.9431050000000027"/>
    <s v="Non-MSME"/>
    <n v="-41"/>
    <n v="0"/>
    <n v="0"/>
    <n v="0"/>
    <n v="0"/>
    <n v="0"/>
    <n v="0"/>
    <n v="0"/>
    <n v="198.77403000000001"/>
    <n v="38887929"/>
    <s v="Not Due"/>
    <n v="90008281"/>
    <d v="2026-05-08T00:00:00"/>
    <d v="2026-05-11T00:00:00"/>
  </r>
  <r>
    <s v="GE India Industrial Pvt Ltd - GEITC"/>
    <s v="GR16"/>
    <n v="2070201000"/>
    <s v="Trade Accounts Payable-Subledge"/>
    <x v="37"/>
    <s v="Non-IBS"/>
    <s v="Domestic"/>
    <m/>
    <s v="Opex"/>
    <s v="DI01/000904BLR26"/>
    <n v="100066438"/>
    <d v="2026-01-31T00:00:00"/>
    <s v="INR"/>
    <n v="232103.24"/>
    <n v="1"/>
    <n v="232103.24"/>
    <n v="1"/>
    <n v="232103.24"/>
    <n v="0"/>
    <s v="Non-MSME"/>
    <n v="-1"/>
    <n v="0"/>
    <n v="0"/>
    <n v="0"/>
    <n v="0"/>
    <n v="0"/>
    <n v="0"/>
    <n v="0"/>
    <n v="232103.24"/>
    <n v="38868286"/>
    <s v="Not Due"/>
    <n v="88002"/>
    <d v="2026-04-01T00:00:00"/>
    <d v="2026-04-01T00:00:00"/>
  </r>
  <r>
    <s v="GE India Industrial Pvt Ltd - GEITC"/>
    <s v="GR16"/>
    <n v="2070201000"/>
    <s v="Trade Accounts Payable-Subledge"/>
    <x v="37"/>
    <s v="Non-IBS"/>
    <s v="Domestic"/>
    <m/>
    <s v="Opex"/>
    <s v="DI01/000905BLR26"/>
    <n v="100066438"/>
    <d v="2026-01-31T00:00:00"/>
    <s v="INR"/>
    <n v="1392"/>
    <n v="1"/>
    <n v="1392"/>
    <n v="1"/>
    <n v="1392"/>
    <n v="0"/>
    <s v="Non-MSME"/>
    <n v="-1"/>
    <n v="0"/>
    <n v="0"/>
    <n v="0"/>
    <n v="0"/>
    <n v="0"/>
    <n v="0"/>
    <n v="0"/>
    <n v="1392"/>
    <n v="38876566"/>
    <s v="Not Due"/>
    <n v="88002"/>
    <d v="2026-04-01T00:00:00"/>
    <d v="2026-04-01T00:00:00"/>
  </r>
  <r>
    <s v="GE India Industrial Pvt Ltd - GEITC"/>
    <s v="GR16"/>
    <n v="2070201000"/>
    <s v="Trade Accounts Payable-Subledge"/>
    <x v="61"/>
    <s v="Non-IBS"/>
    <s v="Domestic"/>
    <m/>
    <s v="Opex"/>
    <s v="IN91UP6I002901"/>
    <n v="100068612"/>
    <d v="2026-01-27T00:00:00"/>
    <s v="INR"/>
    <n v="37520"/>
    <n v="1"/>
    <n v="37520"/>
    <n v="1"/>
    <n v="37520"/>
    <n v="0"/>
    <s v="Non-MSME"/>
    <n v="-57"/>
    <n v="0"/>
    <n v="0"/>
    <n v="0"/>
    <n v="0"/>
    <n v="0"/>
    <n v="0"/>
    <n v="0"/>
    <n v="37520"/>
    <n v="38915631"/>
    <s v="Not Due"/>
    <n v="88925"/>
    <d v="2026-05-25T00:00:00"/>
    <d v="2026-05-27T00:00:00"/>
  </r>
  <r>
    <s v="GE India Industrial Pvt Ltd - GEITC"/>
    <s v="GR16"/>
    <n v="2070201000"/>
    <s v="Trade Accounts Payable-Subledge"/>
    <x v="41"/>
    <s v="Non-IBS"/>
    <s v="Foreign"/>
    <m/>
    <s v="Opex"/>
    <n v="60674204"/>
    <n v="100070853"/>
    <d v="2026-03-02T00:00:00"/>
    <s v="USD"/>
    <n v="6.41"/>
    <n v="91.033950000000004"/>
    <n v="583.52761950000001"/>
    <n v="94.654300000000006"/>
    <n v="606.73406300000011"/>
    <n v="23.206443500000091"/>
    <s v="Non-MSME"/>
    <n v="-1"/>
    <n v="0"/>
    <n v="0"/>
    <n v="0"/>
    <n v="0"/>
    <n v="0"/>
    <n v="0"/>
    <n v="0"/>
    <n v="606.73406300000011"/>
    <n v="38993181"/>
    <s v="Not Due"/>
    <n v="90008260"/>
    <d v="2026-04-01T00:00:00"/>
    <d v="2026-04-01T00:00:00"/>
  </r>
  <r>
    <s v="GE India Industrial Pvt Ltd - GEITC"/>
    <s v="GR16"/>
    <n v="2070201000"/>
    <s v="Trade Accounts Payable-Subledge"/>
    <x v="71"/>
    <s v="Non-IBS"/>
    <s v="Domestic"/>
    <m/>
    <s v="Opex"/>
    <n v="2262"/>
    <n v="100070445"/>
    <d v="2026-03-04T00:00:00"/>
    <s v="INR"/>
    <n v="114296.59"/>
    <n v="1"/>
    <n v="114296.59"/>
    <n v="1"/>
    <n v="114296.59"/>
    <n v="0"/>
    <s v="Non-MSME"/>
    <n v="-3"/>
    <n v="0"/>
    <n v="0"/>
    <n v="0"/>
    <n v="0"/>
    <n v="0"/>
    <n v="0"/>
    <n v="0"/>
    <n v="114296.59"/>
    <n v="39008007"/>
    <s v="Not Due"/>
    <n v="88027"/>
    <d v="2026-04-01T00:00:00"/>
    <d v="2026-04-03T00:00:00"/>
  </r>
  <r>
    <s v="GE India Industrial Pvt Ltd - GEITC"/>
    <s v="GR16"/>
    <n v="2070201000"/>
    <s v="Trade Accounts Payable-Subledge"/>
    <x v="72"/>
    <s v="Non-IBS"/>
    <s v="Domestic"/>
    <m/>
    <s v="Opex"/>
    <n v="3016441893"/>
    <n v="100064841"/>
    <d v="2026-03-03T00:00:00"/>
    <s v="INR"/>
    <n v="17685"/>
    <n v="1"/>
    <n v="17685"/>
    <n v="1"/>
    <n v="17685"/>
    <n v="0"/>
    <s v="Non-MSME"/>
    <n v="-2"/>
    <n v="0"/>
    <n v="0"/>
    <n v="0"/>
    <n v="0"/>
    <n v="0"/>
    <n v="0"/>
    <n v="0"/>
    <n v="17685"/>
    <n v="38964843"/>
    <s v="Not Due"/>
    <n v="87988"/>
    <d v="2026-04-01T00:00:00"/>
    <d v="2026-04-02T00:00:00"/>
  </r>
  <r>
    <s v="GE India Industrial Pvt Ltd - GEITC"/>
    <s v="GR16"/>
    <n v="2070201000"/>
    <s v="Trade Accounts Payable-Subledge"/>
    <x v="56"/>
    <s v="Non-IBS"/>
    <s v="Domestic"/>
    <m/>
    <s v="Opex"/>
    <s v="GEI2526/35/1345"/>
    <n v="100064972"/>
    <d v="2026-02-23T00:00:00"/>
    <s v="INR"/>
    <n v="415584"/>
    <n v="1"/>
    <n v="415584"/>
    <n v="1"/>
    <n v="415584"/>
    <n v="0"/>
    <s v="Non-MSME"/>
    <n v="-84"/>
    <n v="0"/>
    <n v="0"/>
    <n v="0"/>
    <n v="0"/>
    <n v="0"/>
    <n v="0"/>
    <n v="0"/>
    <n v="415584"/>
    <n v="38956690"/>
    <s v="Not Due"/>
    <m/>
    <m/>
    <d v="2026-06-23T00:00:00"/>
  </r>
  <r>
    <s v="GE India Industrial Pvt Ltd - GEITC"/>
    <s v="GR16"/>
    <n v="2070201000"/>
    <s v="Trade Accounts Payable-Subledge"/>
    <x v="27"/>
    <s v="Non-IBS"/>
    <s v="Domestic"/>
    <m/>
    <s v="Opex"/>
    <s v="10A-23621/2026"/>
    <n v="100066090"/>
    <d v="2026-02-06T00:00:00"/>
    <s v="INR"/>
    <n v="8259.2999999999993"/>
    <n v="1"/>
    <n v="8259.2999999999993"/>
    <n v="1"/>
    <n v="8259.2999999999993"/>
    <n v="0"/>
    <s v="Non-MSME"/>
    <n v="-7"/>
    <n v="0"/>
    <n v="0"/>
    <n v="0"/>
    <n v="0"/>
    <n v="0"/>
    <n v="0"/>
    <n v="0"/>
    <n v="8259.2999999999993"/>
    <n v="38916684"/>
    <s v="Not Due"/>
    <n v="88081"/>
    <d v="2026-04-06T00:00:00"/>
    <d v="2026-04-07T00:00:00"/>
  </r>
  <r>
    <s v="GE India Industrial Pvt Ltd - GEITC"/>
    <s v="GR16"/>
    <n v="2070201000"/>
    <s v="Trade Accounts Payable-Subledge"/>
    <x v="8"/>
    <s v="Non-IBS"/>
    <s v="Foreign"/>
    <m/>
    <s v="Opex"/>
    <n v="88168094"/>
    <n v="100070345"/>
    <d v="2026-01-09T00:00:00"/>
    <s v="USD"/>
    <n v="2259.37"/>
    <n v="90.087050000000005"/>
    <n v="203539.97815849999"/>
    <n v="94.654300000000006"/>
    <n v="213859.08579099999"/>
    <n v="10319.107632500003"/>
    <s v="Non-MSME"/>
    <n v="-9"/>
    <n v="0"/>
    <n v="0"/>
    <n v="0"/>
    <n v="0"/>
    <n v="0"/>
    <n v="0"/>
    <n v="0"/>
    <n v="213859.08579099999"/>
    <n v="38778231"/>
    <s v="Not Due"/>
    <n v="90008263"/>
    <d v="2026-04-06T00:00:00"/>
    <d v="2026-04-09T00:00:00"/>
  </r>
  <r>
    <s v="GE India Industrial Pvt Ltd - GEITC"/>
    <s v="GR16"/>
    <n v="2070201000"/>
    <s v="Trade Accounts Payable-Subledge"/>
    <x v="37"/>
    <s v="Non-IBS"/>
    <s v="Domestic"/>
    <m/>
    <s v="Opex"/>
    <s v="DI02/000947BLR26"/>
    <n v="100066667"/>
    <d v="2026-02-28T00:00:00"/>
    <s v="INR"/>
    <n v="62372.74"/>
    <n v="1"/>
    <n v="62372.74"/>
    <n v="1"/>
    <n v="62372.74"/>
    <n v="0"/>
    <s v="Non-MSME"/>
    <n v="-59"/>
    <n v="0"/>
    <n v="0"/>
    <n v="0"/>
    <n v="0"/>
    <n v="0"/>
    <n v="0"/>
    <n v="0"/>
    <n v="62372.74"/>
    <n v="39018206"/>
    <s v="Not Due"/>
    <n v="88952"/>
    <d v="2026-05-26T00:00:00"/>
    <d v="2026-05-29T00:00:00"/>
  </r>
  <r>
    <s v="GE India Industrial Pvt Ltd - GEITC"/>
    <s v="GR16"/>
    <n v="2070201000"/>
    <s v="Trade Accounts Payable-Subledge"/>
    <x v="31"/>
    <s v="Non-IBS"/>
    <s v="Domestic"/>
    <m/>
    <s v="Opex"/>
    <s v="KASR000322230"/>
    <n v="100070361"/>
    <d v="2026-02-28T00:00:00"/>
    <s v="INR"/>
    <n v="979634.82"/>
    <n v="1"/>
    <n v="979634.82"/>
    <n v="1"/>
    <n v="979634.82"/>
    <n v="0"/>
    <s v="Non-MSME"/>
    <n v="-29"/>
    <n v="0"/>
    <n v="0"/>
    <n v="0"/>
    <n v="0"/>
    <n v="0"/>
    <n v="0"/>
    <n v="0"/>
    <n v="979634.82"/>
    <n v="39013066"/>
    <s v="Not Due"/>
    <n v="88425"/>
    <d v="2026-04-24T00:00:00"/>
    <d v="2026-04-29T00:00:00"/>
  </r>
  <r>
    <s v="GE India Industrial Pvt Ltd - GEITC"/>
    <s v="GR16"/>
    <n v="2070201000"/>
    <s v="Trade Accounts Payable-Subledge"/>
    <x v="6"/>
    <s v="Non-IBS"/>
    <s v="Domestic"/>
    <m/>
    <s v="Opex"/>
    <s v="NOV/25-26/3994"/>
    <n v="100066105"/>
    <d v="2025-11-29T00:00:00"/>
    <s v="INR"/>
    <n v="4410"/>
    <n v="1"/>
    <n v="4410"/>
    <n v="1"/>
    <n v="4410"/>
    <n v="0"/>
    <s v="Non-MSME"/>
    <n v="77"/>
    <n v="0"/>
    <n v="0"/>
    <n v="4410"/>
    <n v="0"/>
    <n v="0"/>
    <n v="0"/>
    <n v="0"/>
    <n v="0"/>
    <n v="38581890"/>
    <s v="Payment hold as per Notice from GST Dept"/>
    <m/>
    <m/>
    <d v="2026-01-13T00:00:00"/>
  </r>
  <r>
    <s v="GE India Industrial Pvt Ltd - GEITC"/>
    <s v="GR16"/>
    <n v="2070201000"/>
    <s v="Trade Accounts Payable-Subledge"/>
    <x v="2"/>
    <s v="Non-IBS"/>
    <s v="Domestic"/>
    <m/>
    <s v="Opex"/>
    <s v="B2ZXKA17768"/>
    <n v="100067774"/>
    <d v="2025-12-12T00:00:00"/>
    <s v="INR"/>
    <n v="1890735.48"/>
    <n v="1"/>
    <n v="1890735.48"/>
    <n v="1"/>
    <n v="1890735.48"/>
    <n v="0"/>
    <s v="Non-MSME"/>
    <n v="-41"/>
    <n v="0"/>
    <n v="0"/>
    <n v="0"/>
    <n v="0"/>
    <n v="0"/>
    <n v="0"/>
    <n v="0"/>
    <n v="1890735.48"/>
    <n v="38641100"/>
    <s v="Not Due"/>
    <n v="88637"/>
    <d v="2026-05-08T00:00:00"/>
    <d v="2026-05-11T00:00:00"/>
  </r>
  <r>
    <s v="GE India Industrial Pvt Ltd - GEITC"/>
    <s v="GR16"/>
    <n v="2070201000"/>
    <s v="Trade Accounts Payable-Subledge"/>
    <x v="51"/>
    <s v="Non-IBS"/>
    <s v="Foreign"/>
    <m/>
    <s v="Opex"/>
    <n v="90043003"/>
    <n v="100063973"/>
    <d v="2024-11-19T00:00:00"/>
    <s v="EUR"/>
    <n v="1276"/>
    <n v="91.121794624000017"/>
    <n v="116271.40994022402"/>
    <n v="109.0064"/>
    <n v="139092.16639999999"/>
    <n v="22820.756459775963"/>
    <s v="Non-MSME"/>
    <n v="467"/>
    <n v="0"/>
    <n v="0"/>
    <n v="0"/>
    <n v="0"/>
    <n v="0"/>
    <n v="139092.16639999999"/>
    <n v="0"/>
    <n v="0"/>
    <n v="37012920"/>
    <s v="Payment on Hold as BOE not reflecting on IDPMS"/>
    <m/>
    <m/>
    <d v="2024-12-19T00:00:00"/>
  </r>
  <r>
    <s v="GE India Industrial Pvt Ltd - GEITC"/>
    <s v="GR16"/>
    <n v="2070201000"/>
    <s v="Trade Accounts Payable-Subledge"/>
    <x v="8"/>
    <s v="Non-IBS"/>
    <s v="Foreign"/>
    <m/>
    <s v="Opex"/>
    <n v="88661336"/>
    <n v="100070433"/>
    <d v="2026-02-08T00:00:00"/>
    <s v="USD"/>
    <n v="26.52"/>
    <n v="91.824250000000006"/>
    <n v="2435.17911"/>
    <n v="94.654300000000006"/>
    <n v="2510.2320360000003"/>
    <n v="75.052926000000298"/>
    <s v="Non-MSME"/>
    <n v="-39"/>
    <n v="0"/>
    <n v="0"/>
    <n v="0"/>
    <n v="0"/>
    <n v="0"/>
    <n v="0"/>
    <n v="0"/>
    <n v="2510.2320360000003"/>
    <n v="38900800"/>
    <s v="Not Due"/>
    <n v="90008280"/>
    <d v="2026-05-06T00:00:00"/>
    <d v="2026-05-09T00:00:00"/>
  </r>
  <r>
    <s v="GE India Industrial Pvt Ltd - GEITC"/>
    <s v="GR16"/>
    <n v="2070201000"/>
    <s v="Trade Accounts Payable-Subledge"/>
    <x v="22"/>
    <s v="Non-IBS"/>
    <s v="Domestic"/>
    <m/>
    <s v="Opex"/>
    <s v="GEITC/FIXEDLINE/OCT25"/>
    <n v="100064988"/>
    <d v="2025-11-03T00:00:00"/>
    <s v="INR"/>
    <n v="14120.59"/>
    <n v="1"/>
    <n v="14120.59"/>
    <n v="1"/>
    <n v="14120.59"/>
    <n v="0"/>
    <s v="Non-MSME"/>
    <n v="-6"/>
    <n v="0"/>
    <n v="0"/>
    <n v="0"/>
    <n v="0"/>
    <n v="0"/>
    <n v="0"/>
    <n v="0"/>
    <n v="14120.59"/>
    <n v="38707464"/>
    <s v="Not Due"/>
    <n v="88070"/>
    <d v="2026-04-03T00:00:00"/>
    <d v="2026-04-06T00:00:00"/>
  </r>
  <r>
    <s v="GE India Industrial Pvt Ltd - GEITC"/>
    <s v="GR16"/>
    <n v="2070201000"/>
    <s v="Trade Accounts Payable-Subledge"/>
    <x v="27"/>
    <s v="Non-IBS"/>
    <s v="Domestic"/>
    <m/>
    <s v="Opex"/>
    <s v="10A-23623/2026"/>
    <n v="100066090"/>
    <d v="2026-02-06T00:00:00"/>
    <s v="INR"/>
    <n v="8259.2999999999993"/>
    <n v="1"/>
    <n v="8259.2999999999993"/>
    <n v="1"/>
    <n v="8259.2999999999993"/>
    <n v="0"/>
    <s v="Non-MSME"/>
    <n v="-7"/>
    <n v="0"/>
    <n v="0"/>
    <n v="0"/>
    <n v="0"/>
    <n v="0"/>
    <n v="0"/>
    <n v="0"/>
    <n v="8259.2999999999993"/>
    <n v="38921304"/>
    <s v="Not Due"/>
    <n v="88081"/>
    <d v="2026-04-06T00:00:00"/>
    <d v="2026-04-07T00:00:00"/>
  </r>
  <r>
    <s v="GE India Industrial Pvt Ltd - GEITC"/>
    <s v="GR16"/>
    <n v="2070201000"/>
    <s v="Trade Accounts Payable-Subledge"/>
    <x v="4"/>
    <s v="Non-IBS"/>
    <s v="Domestic"/>
    <m/>
    <s v="Opex"/>
    <s v="KADI526010333"/>
    <n v="100067695"/>
    <d v="2025-11-28T00:00:00"/>
    <s v="INR"/>
    <n v="216000"/>
    <n v="1"/>
    <n v="216000"/>
    <n v="1"/>
    <n v="216000"/>
    <n v="0"/>
    <s v="Non-MSME"/>
    <n v="-27"/>
    <n v="0"/>
    <n v="0"/>
    <n v="0"/>
    <n v="0"/>
    <n v="0"/>
    <n v="0"/>
    <n v="0"/>
    <n v="216000"/>
    <n v="38615548"/>
    <s v="Not Due"/>
    <n v="88457"/>
    <d v="2026-04-24T00:00:00"/>
    <d v="2026-04-27T00:00:00"/>
  </r>
  <r>
    <s v="GE India Industrial Pvt Ltd - GEITC"/>
    <s v="GR16"/>
    <n v="2070201000"/>
    <s v="Trade Accounts Payable-Subledge"/>
    <x v="8"/>
    <s v="Non-IBS"/>
    <s v="Foreign"/>
    <m/>
    <s v="Opex"/>
    <n v="88764513"/>
    <n v="100070801"/>
    <d v="2026-02-13T00:00:00"/>
    <s v="USD"/>
    <n v="188.53"/>
    <n v="91.824250000000006"/>
    <n v="17311.625852500001"/>
    <n v="94.654300000000006"/>
    <n v="17845.175179000002"/>
    <n v="533.54932650000046"/>
    <s v="Non-MSME"/>
    <n v="-44"/>
    <n v="0"/>
    <n v="0"/>
    <n v="0"/>
    <n v="0"/>
    <n v="0"/>
    <n v="0"/>
    <n v="0"/>
    <n v="17845.175179000002"/>
    <n v="38895258"/>
    <s v="Not Due"/>
    <n v="90008282"/>
    <d v="2026-05-11T00:00:00"/>
    <d v="2026-05-14T00:00:00"/>
  </r>
  <r>
    <s v="GE India Industrial Pvt Ltd - GEITC"/>
    <s v="GR16"/>
    <n v="2070201000"/>
    <s v="Trade Accounts Payable-Subledge"/>
    <x v="52"/>
    <s v="Non-IBS"/>
    <s v="Domestic"/>
    <m/>
    <s v="Opex"/>
    <s v="TX2925003655"/>
    <n v="100070210"/>
    <d v="2026-02-14T00:00:00"/>
    <s v="INR"/>
    <n v="88788.96"/>
    <n v="1"/>
    <n v="88788.96"/>
    <n v="1"/>
    <n v="88788.96"/>
    <n v="0"/>
    <s v="Non-MSME"/>
    <n v="-15"/>
    <n v="0"/>
    <n v="0"/>
    <n v="0"/>
    <n v="0"/>
    <n v="0"/>
    <n v="0"/>
    <n v="0"/>
    <n v="88788.96"/>
    <n v="38921564"/>
    <s v="Not Due"/>
    <n v="88230"/>
    <d v="2026-04-13T00:00:00"/>
    <d v="2026-04-15T00:00:00"/>
  </r>
  <r>
    <s v="GE India Industrial Pvt Ltd - GEITC"/>
    <s v="GR16"/>
    <n v="2070201000"/>
    <s v="Trade Accounts Payable-Subledge"/>
    <x v="37"/>
    <s v="Non-IBS"/>
    <s v="Domestic"/>
    <m/>
    <s v="Opex"/>
    <s v="DI02/000229BLR26"/>
    <n v="100070907"/>
    <d v="2026-02-23T00:00:00"/>
    <s v="INR"/>
    <n v="34800"/>
    <n v="1"/>
    <n v="34800"/>
    <n v="1"/>
    <n v="34800"/>
    <n v="0"/>
    <s v="Non-MSME"/>
    <n v="-24"/>
    <n v="0"/>
    <n v="0"/>
    <n v="0"/>
    <n v="0"/>
    <n v="0"/>
    <n v="0"/>
    <n v="0"/>
    <n v="34800"/>
    <n v="38933245"/>
    <s v="Not Due"/>
    <n v="88371"/>
    <d v="2026-04-21T00:00:00"/>
    <d v="2026-04-24T00:00:00"/>
  </r>
  <r>
    <s v="GE India Industrial Pvt Ltd - GEITC"/>
    <s v="GR16"/>
    <n v="2070201000"/>
    <s v="Trade Accounts Payable-Subledge"/>
    <x v="23"/>
    <s v="Non-IBS"/>
    <s v="Domestic"/>
    <m/>
    <s v="Opex"/>
    <s v="BLR4363001664125"/>
    <n v="100070237"/>
    <d v="2026-03-05T00:00:00"/>
    <s v="INR"/>
    <n v="61451"/>
    <n v="1"/>
    <n v="61451"/>
    <n v="1"/>
    <n v="61451"/>
    <n v="0"/>
    <s v="Non-MSME"/>
    <n v="-4"/>
    <n v="0"/>
    <n v="0"/>
    <n v="0"/>
    <n v="0"/>
    <n v="0"/>
    <n v="0"/>
    <n v="0"/>
    <n v="61451"/>
    <n v="39018207"/>
    <s v="Not Due"/>
    <n v="88030"/>
    <d v="2026-04-01T00:00:00"/>
    <d v="2026-04-04T00:00:00"/>
  </r>
  <r>
    <s v="GE India Industrial Pvt Ltd - GEITC"/>
    <s v="GR16"/>
    <n v="2070201000"/>
    <s v="Trade Accounts Payable-Subledge"/>
    <x v="4"/>
    <s v="Non-IBS"/>
    <s v="Domestic"/>
    <m/>
    <s v="Opex"/>
    <s v="KADI526010498"/>
    <n v="100067695"/>
    <d v="2025-12-05T00:00:00"/>
    <s v="INR"/>
    <n v="216000"/>
    <n v="1"/>
    <n v="216000"/>
    <n v="1"/>
    <n v="216000"/>
    <n v="0"/>
    <s v="Non-MSME"/>
    <n v="-34"/>
    <n v="0"/>
    <n v="0"/>
    <n v="0"/>
    <n v="0"/>
    <n v="0"/>
    <n v="0"/>
    <n v="0"/>
    <n v="216000"/>
    <n v="38630436"/>
    <s v="Not Due"/>
    <n v="88472"/>
    <d v="2026-05-01T00:00:00"/>
    <d v="2026-05-04T00:00:00"/>
  </r>
  <r>
    <s v="GE India Industrial Pvt Ltd - GEITC"/>
    <s v="GR16"/>
    <n v="2070201000"/>
    <s v="Trade Accounts Payable-Subledge"/>
    <x v="2"/>
    <s v="Non-IBS"/>
    <s v="Domestic"/>
    <m/>
    <s v="Opex"/>
    <s v="B2ZXKA18202"/>
    <n v="100070660"/>
    <d v="2026-02-12T00:00:00"/>
    <s v="INR"/>
    <n v="453600"/>
    <n v="1"/>
    <n v="453600"/>
    <n v="1"/>
    <n v="453600"/>
    <n v="0"/>
    <s v="Non-MSME"/>
    <n v="-103"/>
    <n v="0"/>
    <n v="0"/>
    <n v="0"/>
    <n v="0"/>
    <n v="0"/>
    <n v="0"/>
    <n v="0"/>
    <n v="453600"/>
    <n v="38901067"/>
    <s v="Not Due"/>
    <m/>
    <m/>
    <d v="2026-07-12T00:00:00"/>
  </r>
  <r>
    <s v="GE India Industrial Pvt Ltd - GEITC"/>
    <s v="GR16"/>
    <n v="2070201000"/>
    <s v="Trade Accounts Payable-Subledge"/>
    <x v="48"/>
    <s v="Non-IBS"/>
    <s v="Domestic"/>
    <m/>
    <s v="Opex"/>
    <n v="10380"/>
    <n v="100070158"/>
    <d v="2026-03-02T00:00:00"/>
    <s v="INR"/>
    <n v="599.4"/>
    <n v="1"/>
    <n v="599.4"/>
    <n v="1"/>
    <n v="599.4"/>
    <n v="0"/>
    <s v="Non-MSME"/>
    <n v="-1"/>
    <n v="0"/>
    <n v="0"/>
    <n v="0"/>
    <n v="0"/>
    <n v="0"/>
    <n v="0"/>
    <n v="0"/>
    <n v="599.4"/>
    <n v="38960403"/>
    <s v="Not Due"/>
    <n v="88024"/>
    <d v="2026-04-01T00:00:00"/>
    <d v="2026-04-01T00:00:00"/>
  </r>
  <r>
    <s v="GE India Industrial Pvt Ltd - GEITC"/>
    <s v="GR16"/>
    <n v="2070201000"/>
    <s v="Trade Accounts Payable-Subledge"/>
    <x v="73"/>
    <s v="Non-IBS"/>
    <s v="Domestic"/>
    <m/>
    <s v="Opex"/>
    <s v="DTPL/48/25-26"/>
    <n v="100070665"/>
    <d v="2026-02-16T00:00:00"/>
    <s v="INR"/>
    <n v="251584.2"/>
    <n v="1"/>
    <n v="251584.2"/>
    <n v="1"/>
    <n v="251584.2"/>
    <n v="0"/>
    <s v="Non-MSME"/>
    <n v="-2"/>
    <n v="0"/>
    <n v="0"/>
    <n v="0"/>
    <n v="0"/>
    <n v="0"/>
    <n v="0"/>
    <n v="0"/>
    <n v="251584.2"/>
    <n v="38887901"/>
    <s v="Not Due"/>
    <n v="87982"/>
    <d v="2026-04-01T00:00:00"/>
    <d v="2026-04-02T00:00:00"/>
  </r>
  <r>
    <s v="GE India Industrial Pvt Ltd - GEITC"/>
    <s v="GR16"/>
    <n v="2070201000"/>
    <s v="Trade Accounts Payable-Subledge"/>
    <x v="27"/>
    <s v="Non-IBS"/>
    <s v="Domestic"/>
    <m/>
    <s v="Opex"/>
    <s v="10A-24739/2026"/>
    <n v="100066090"/>
    <d v="2026-02-28T00:00:00"/>
    <s v="INR"/>
    <n v="12388.95"/>
    <n v="1"/>
    <n v="12388.95"/>
    <n v="1"/>
    <n v="12388.95"/>
    <n v="0"/>
    <s v="Non-MSME"/>
    <n v="-29"/>
    <n v="0"/>
    <n v="0"/>
    <n v="0"/>
    <n v="0"/>
    <n v="0"/>
    <n v="0"/>
    <n v="0"/>
    <n v="12388.95"/>
    <n v="38998918"/>
    <s v="Not Due"/>
    <n v="88416"/>
    <d v="2026-04-24T00:00:00"/>
    <d v="2026-04-29T00:00:00"/>
  </r>
  <r>
    <s v="GE India Industrial Pvt Ltd - GEITC"/>
    <s v="GR16"/>
    <n v="2070201000"/>
    <s v="Trade Accounts Payable-Subledge"/>
    <x v="2"/>
    <s v="Non-IBS"/>
    <s v="Domestic"/>
    <m/>
    <s v="Opex"/>
    <s v="B2ZXKA17678"/>
    <n v="100068530"/>
    <d v="2025-12-05T00:00:00"/>
    <s v="INR"/>
    <n v="371736"/>
    <n v="1"/>
    <n v="371736"/>
    <n v="1"/>
    <n v="371736"/>
    <n v="0"/>
    <s v="Non-MSME"/>
    <n v="-34"/>
    <n v="0"/>
    <n v="0"/>
    <n v="0"/>
    <n v="0"/>
    <n v="0"/>
    <n v="0"/>
    <n v="0"/>
    <n v="371736"/>
    <n v="38621029"/>
    <s v="Not Due"/>
    <n v="88495"/>
    <d v="2026-05-01T00:00:00"/>
    <d v="2026-05-04T00:00:00"/>
  </r>
  <r>
    <s v="GE India Industrial Pvt Ltd - GEITC"/>
    <s v="GR16"/>
    <n v="2070201000"/>
    <s v="Trade Accounts Payable-Subledge"/>
    <x v="2"/>
    <s v="Non-IBS"/>
    <s v="Domestic"/>
    <m/>
    <s v="Opex"/>
    <s v="B2ZXKA17451"/>
    <n v="100067233"/>
    <d v="2025-11-10T00:00:00"/>
    <s v="INR"/>
    <n v="224856"/>
    <n v="1"/>
    <n v="224856"/>
    <n v="1"/>
    <n v="224856"/>
    <n v="0"/>
    <s v="Non-MSME"/>
    <n v="-9"/>
    <n v="0"/>
    <n v="0"/>
    <n v="0"/>
    <n v="0"/>
    <n v="0"/>
    <n v="0"/>
    <n v="0"/>
    <n v="224856"/>
    <n v="38514206"/>
    <s v="Not Due"/>
    <n v="88097"/>
    <d v="2026-04-06T00:00:00"/>
    <d v="2026-04-09T00:00:00"/>
  </r>
  <r>
    <s v="GE India Industrial Pvt Ltd - GEITC"/>
    <s v="GR16"/>
    <n v="2070201000"/>
    <s v="Trade Accounts Payable-Subledge"/>
    <x v="8"/>
    <s v="Non-IBS"/>
    <s v="Foreign"/>
    <m/>
    <s v="Opex"/>
    <n v="88376187"/>
    <n v="100070433"/>
    <d v="2026-01-22T00:00:00"/>
    <s v="USD"/>
    <n v="676.48"/>
    <n v="90.087050000000005"/>
    <n v="60942.087584000008"/>
    <n v="94.654300000000006"/>
    <n v="64031.740864000007"/>
    <n v="3089.6532799999986"/>
    <s v="Non-MSME"/>
    <n v="-22"/>
    <n v="0"/>
    <n v="0"/>
    <n v="0"/>
    <n v="0"/>
    <n v="0"/>
    <n v="0"/>
    <n v="0"/>
    <n v="64031.740864000007"/>
    <n v="38826321"/>
    <s v="Not Due"/>
    <n v="90008269"/>
    <d v="2026-04-20T00:00:00"/>
    <d v="2026-04-22T00:00:00"/>
  </r>
  <r>
    <s v="GE India Industrial Pvt Ltd - GEITC"/>
    <s v="GR16"/>
    <n v="2070201000"/>
    <s v="Trade Accounts Payable-Subledge"/>
    <x v="6"/>
    <s v="Non-IBS"/>
    <s v="Domestic"/>
    <m/>
    <s v="Opex"/>
    <s v="JAN/25-26/4993"/>
    <n v="100066105"/>
    <d v="2026-02-03T00:00:00"/>
    <s v="INR"/>
    <n v="1392"/>
    <n v="1"/>
    <n v="1392"/>
    <n v="1"/>
    <n v="1392"/>
    <n v="0"/>
    <s v="Non-MSME"/>
    <n v="11"/>
    <n v="1392"/>
    <n v="0"/>
    <n v="0"/>
    <n v="0"/>
    <n v="0"/>
    <n v="0"/>
    <n v="0"/>
    <n v="0"/>
    <n v="38868477"/>
    <s v="Payment on hold as per Notice received from GST department"/>
    <m/>
    <m/>
    <d v="2026-03-20T00:00:00"/>
  </r>
  <r>
    <s v="GE India Industrial Pvt Ltd - GEITC"/>
    <s v="GR16"/>
    <n v="2070201000"/>
    <s v="Trade Accounts Payable-Subledge"/>
    <x v="9"/>
    <s v="Non-IBS"/>
    <s v="Domestic"/>
    <m/>
    <s v="Opex"/>
    <n v="20250766501"/>
    <n v="100065253"/>
    <d v="2026-02-23T00:00:00"/>
    <s v="INR"/>
    <n v="253169.28"/>
    <n v="1"/>
    <n v="253169.28"/>
    <n v="1"/>
    <n v="253169.28"/>
    <n v="0"/>
    <s v="Non-MSME"/>
    <n v="-54"/>
    <n v="0"/>
    <n v="0"/>
    <n v="0"/>
    <n v="0"/>
    <n v="0"/>
    <n v="0"/>
    <n v="0"/>
    <n v="253169.28"/>
    <n v="38945651"/>
    <s v="Not Due"/>
    <n v="88871"/>
    <d v="2026-05-22T00:00:00"/>
    <d v="2026-05-24T00:00:00"/>
  </r>
  <r>
    <s v="GE India Industrial Pvt Ltd - GEITC"/>
    <s v="GR16"/>
    <n v="2070201000"/>
    <s v="Trade Accounts Payable-Subledge"/>
    <x v="74"/>
    <s v="Non-IBS"/>
    <s v="Domestic"/>
    <m/>
    <s v="Opex"/>
    <s v="IN91KA6K019536"/>
    <n v="100067134"/>
    <d v="2025-12-05T00:00:00"/>
    <s v="INR"/>
    <n v="100800"/>
    <n v="1"/>
    <n v="100800"/>
    <n v="1"/>
    <n v="100800"/>
    <n v="0"/>
    <s v="Non-MSME"/>
    <n v="-4"/>
    <n v="0"/>
    <n v="0"/>
    <n v="0"/>
    <n v="0"/>
    <n v="0"/>
    <n v="0"/>
    <n v="0"/>
    <n v="100800"/>
    <n v="38621143"/>
    <s v="Not Due"/>
    <n v="88481"/>
    <d v="2026-05-01T00:00:00"/>
    <d v="2026-04-04T00:00:00"/>
  </r>
  <r>
    <s v="GE India Industrial Pvt Ltd - GEITC"/>
    <s v="GR16"/>
    <n v="2070201000"/>
    <s v="Trade Accounts Payable-Subledge"/>
    <x v="9"/>
    <s v="Non-IBS"/>
    <s v="Domestic"/>
    <m/>
    <s v="Opex"/>
    <n v="20250766983"/>
    <n v="100070470"/>
    <d v="2026-03-16T00:00:00"/>
    <s v="INR"/>
    <n v="340200"/>
    <n v="1"/>
    <n v="340200"/>
    <n v="1"/>
    <n v="340200"/>
    <n v="0"/>
    <s v="Non-MSME"/>
    <n v="-75"/>
    <n v="0"/>
    <n v="0"/>
    <n v="0"/>
    <n v="0"/>
    <n v="0"/>
    <n v="0"/>
    <n v="0"/>
    <n v="340200"/>
    <n v="39036045"/>
    <s v="Not Due"/>
    <n v="89172"/>
    <d v="2026-06-11T00:00:00"/>
    <d v="2026-06-14T00:00:00"/>
  </r>
  <r>
    <s v="GE India Industrial Pvt Ltd - GEITC"/>
    <s v="GR16"/>
    <n v="2070201000"/>
    <s v="Trade Accounts Payable-Subledge"/>
    <x v="27"/>
    <s v="Non-IBS"/>
    <s v="Domestic"/>
    <m/>
    <s v="Opex"/>
    <s v="10A-25444/2026"/>
    <n v="100067712"/>
    <d v="2026-02-28T00:00:00"/>
    <s v="INR"/>
    <n v="896583.72"/>
    <n v="1"/>
    <n v="896583.72"/>
    <n v="1"/>
    <n v="896583.72"/>
    <n v="0"/>
    <s v="Non-MSME"/>
    <n v="-29"/>
    <n v="0"/>
    <n v="0"/>
    <n v="0"/>
    <n v="0"/>
    <n v="0"/>
    <n v="0"/>
    <n v="0"/>
    <n v="896583.72"/>
    <n v="38959405"/>
    <s v="Not Due"/>
    <n v="88416"/>
    <d v="2026-04-24T00:00:00"/>
    <d v="2026-04-29T00:00:00"/>
  </r>
  <r>
    <s v="GE India Industrial Pvt Ltd - GEITC"/>
    <s v="GR16"/>
    <n v="2070201000"/>
    <s v="Trade Accounts Payable-Subledge"/>
    <x v="30"/>
    <s v="Non-IBS"/>
    <s v="Domestic"/>
    <m/>
    <s v="Opex"/>
    <s v="2026229R00003642"/>
    <n v="100059992"/>
    <d v="2026-02-28T00:00:00"/>
    <s v="INR"/>
    <n v="3961.03"/>
    <n v="1"/>
    <n v="3961.03"/>
    <n v="1"/>
    <n v="3961.03"/>
    <n v="0"/>
    <s v="Non-MSME"/>
    <n v="-14"/>
    <n v="0"/>
    <n v="0"/>
    <n v="0"/>
    <n v="0"/>
    <n v="0"/>
    <n v="0"/>
    <n v="0"/>
    <n v="3961.03"/>
    <n v="39011937"/>
    <s v="Not Due"/>
    <n v="88237"/>
    <d v="2026-04-13T00:00:00"/>
    <d v="2026-04-14T00:00:00"/>
  </r>
  <r>
    <s v="GE India Industrial Pvt Ltd - GEITC"/>
    <s v="GR16"/>
    <n v="2070201000"/>
    <s v="Trade Accounts Payable-Subledge"/>
    <x v="56"/>
    <s v="Non-IBS"/>
    <s v="Domestic"/>
    <m/>
    <s v="Opex"/>
    <s v="GEI2526/28/1011"/>
    <n v="100068850"/>
    <d v="2025-12-03T00:00:00"/>
    <s v="INR"/>
    <n v="432000"/>
    <n v="1"/>
    <n v="432000"/>
    <n v="1"/>
    <n v="432000"/>
    <n v="0"/>
    <s v="Non-MSME"/>
    <n v="-2"/>
    <n v="0"/>
    <n v="0"/>
    <n v="0"/>
    <n v="0"/>
    <n v="0"/>
    <n v="0"/>
    <n v="0"/>
    <n v="432000"/>
    <n v="38595670"/>
    <s v="Not Due"/>
    <n v="88029"/>
    <d v="2026-04-01T00:00:00"/>
    <d v="2026-04-02T00:00:00"/>
  </r>
  <r>
    <s v="GE India Industrial Pvt Ltd - GEITC"/>
    <s v="GR16"/>
    <n v="2070201000"/>
    <s v="Trade Accounts Payable-Subledge"/>
    <x v="12"/>
    <s v="Non-IBS"/>
    <s v="Domestic"/>
    <m/>
    <s v="Capex"/>
    <n v="252900488"/>
    <n v="100068488"/>
    <d v="2026-03-05T00:00:00"/>
    <s v="INR"/>
    <n v="141120.35999999999"/>
    <n v="1"/>
    <n v="141120.35999999999"/>
    <n v="1"/>
    <n v="141120.35999999999"/>
    <n v="0"/>
    <s v="Non-MSME"/>
    <n v="-19"/>
    <n v="0"/>
    <n v="0"/>
    <n v="0"/>
    <n v="0"/>
    <n v="0"/>
    <n v="0"/>
    <n v="0"/>
    <n v="141120.35999999999"/>
    <n v="38982901"/>
    <s v="Not Due"/>
    <n v="88299"/>
    <d v="2026-04-16T00:00:00"/>
    <d v="2026-04-19T00:00:00"/>
  </r>
  <r>
    <s v="GE India Industrial Pvt Ltd - GEITC"/>
    <s v="GR16"/>
    <n v="2070201000"/>
    <s v="Trade Accounts Payable-Subledge"/>
    <x v="13"/>
    <s v="Non-IBS"/>
    <s v="Domestic"/>
    <m/>
    <s v="Opex"/>
    <s v="WBD/25-26/2794"/>
    <n v="100065403"/>
    <d v="2025-12-18T00:00:00"/>
    <s v="INR"/>
    <n v="389059.2"/>
    <n v="1"/>
    <n v="389059.2"/>
    <n v="1"/>
    <n v="389059.2"/>
    <n v="0"/>
    <s v="Non-MSME"/>
    <n v="-17"/>
    <n v="0"/>
    <n v="0"/>
    <n v="0"/>
    <n v="0"/>
    <n v="0"/>
    <n v="0"/>
    <n v="0"/>
    <n v="389059.2"/>
    <n v="38668860"/>
    <s v="Not Due"/>
    <n v="88256"/>
    <d v="2026-04-14T00:00:00"/>
    <d v="2026-04-17T00:00:00"/>
  </r>
  <r>
    <s v="GE India Industrial Pvt Ltd - GEITC"/>
    <s v="GR16"/>
    <n v="2070201000"/>
    <s v="Trade Accounts Payable-Subledge"/>
    <x v="2"/>
    <s v="Non-IBS"/>
    <s v="Domestic"/>
    <m/>
    <s v="Opex"/>
    <s v="B1Z3TS16630"/>
    <n v="100069848"/>
    <d v="2025-12-05T00:00:00"/>
    <s v="INR"/>
    <n v="131274"/>
    <n v="1"/>
    <n v="131274"/>
    <n v="1"/>
    <n v="131274"/>
    <n v="0"/>
    <s v="Non-MSME"/>
    <n v="-34"/>
    <n v="0"/>
    <n v="0"/>
    <n v="0"/>
    <n v="0"/>
    <n v="0"/>
    <n v="0"/>
    <n v="0"/>
    <n v="131274"/>
    <n v="38697157"/>
    <s v="Not Due"/>
    <n v="88494"/>
    <d v="2026-05-01T00:00:00"/>
    <d v="2026-05-04T00:00:00"/>
  </r>
  <r>
    <s v="GE India Industrial Pvt Ltd - GEITC"/>
    <s v="GR16"/>
    <n v="2070201000"/>
    <s v="Trade Accounts Payable-Subledge"/>
    <x v="16"/>
    <s v="Non-IBS"/>
    <s v="Domestic"/>
    <m/>
    <s v="Opex"/>
    <n v="85207110164112"/>
    <n v="100065031"/>
    <d v="2025-12-22T00:00:00"/>
    <s v="INR"/>
    <n v="1100736"/>
    <n v="1"/>
    <n v="1100736"/>
    <n v="1"/>
    <n v="1100736"/>
    <n v="0"/>
    <s v="Non-MSME"/>
    <n v="-51"/>
    <n v="0"/>
    <n v="0"/>
    <n v="0"/>
    <n v="0"/>
    <n v="0"/>
    <n v="0"/>
    <n v="0"/>
    <n v="1100736"/>
    <n v="38702373"/>
    <s v="Not Due"/>
    <n v="88799"/>
    <d v="2026-05-18T00:00:00"/>
    <d v="2026-05-21T00:00:00"/>
  </r>
  <r>
    <s v="GE India Industrial Pvt Ltd - GEITC"/>
    <s v="GR16"/>
    <n v="2070201000"/>
    <s v="Trade Accounts Payable-Subledge"/>
    <x v="2"/>
    <s v="Non-IBS"/>
    <s v="Domestic"/>
    <m/>
    <s v="Opex"/>
    <s v="B2ZXKA17651"/>
    <n v="100066859"/>
    <d v="2025-12-01T00:00:00"/>
    <s v="INR"/>
    <n v="197264.16"/>
    <n v="1"/>
    <n v="197264.16"/>
    <n v="1"/>
    <n v="197264.16"/>
    <n v="0"/>
    <s v="Non-MSME"/>
    <n v="-30"/>
    <n v="0"/>
    <n v="0"/>
    <n v="0"/>
    <n v="0"/>
    <n v="0"/>
    <n v="0"/>
    <n v="0"/>
    <n v="197264.16"/>
    <n v="38606905"/>
    <s v="Not Due"/>
    <n v="88426"/>
    <d v="2026-04-24T00:00:00"/>
    <d v="2026-04-30T00:00:00"/>
  </r>
  <r>
    <s v="GE India Industrial Pvt Ltd - GEITC"/>
    <s v="GR16"/>
    <n v="2070201000"/>
    <s v="Trade Accounts Payable-Subledge"/>
    <x v="26"/>
    <s v="Non-IBS"/>
    <s v="Domestic"/>
    <m/>
    <s v="Opex"/>
    <s v="4037-63306"/>
    <n v="100070977"/>
    <d v="2026-02-18T00:00:00"/>
    <s v="INR"/>
    <n v="10440"/>
    <n v="1"/>
    <n v="10440"/>
    <n v="1"/>
    <n v="10440"/>
    <n v="0"/>
    <s v="Non-MSME"/>
    <n v="-4"/>
    <n v="0"/>
    <n v="0"/>
    <n v="0"/>
    <n v="0"/>
    <n v="0"/>
    <n v="0"/>
    <n v="0"/>
    <n v="10440"/>
    <n v="39036413"/>
    <s v="Not Due"/>
    <n v="88007"/>
    <d v="2026-04-01T00:00:00"/>
    <d v="2026-04-04T00:00:00"/>
  </r>
  <r>
    <s v="GE India Industrial Pvt Ltd - GEITC"/>
    <s v="GR16"/>
    <n v="2070201000"/>
    <s v="Trade Accounts Payable-Subledge"/>
    <x v="45"/>
    <s v="Non-IBS"/>
    <s v="Domestic"/>
    <m/>
    <s v="Opex"/>
    <s v="CKA2026L02093"/>
    <n v="100057707"/>
    <d v="2026-02-02T00:00:00"/>
    <s v="INR"/>
    <n v="534734.48"/>
    <n v="1"/>
    <n v="534734.48"/>
    <n v="1"/>
    <n v="534734.48"/>
    <n v="0"/>
    <s v="Non-MSME"/>
    <n v="-3"/>
    <n v="0"/>
    <n v="0"/>
    <n v="0"/>
    <n v="0"/>
    <n v="0"/>
    <n v="0"/>
    <n v="0"/>
    <n v="534734.48"/>
    <n v="38851126"/>
    <s v="Not Due"/>
    <n v="88004"/>
    <d v="2026-04-01T00:00:00"/>
    <d v="2026-04-03T00:00:00"/>
  </r>
  <r>
    <s v="GE India Industrial Pvt Ltd - GEITC"/>
    <s v="GR16"/>
    <n v="2070201000"/>
    <s v="Trade Accounts Payable-Subledge"/>
    <x v="50"/>
    <s v="Non-IBS"/>
    <s v="Domestic"/>
    <m/>
    <s v="Opex"/>
    <s v="VM71/25-26"/>
    <n v="100070892"/>
    <d v="2026-03-09T00:00:00"/>
    <s v="INR"/>
    <n v="42920"/>
    <n v="1"/>
    <n v="42920"/>
    <n v="1"/>
    <n v="42920"/>
    <n v="0"/>
    <s v="Non-MSME"/>
    <n v="-23"/>
    <n v="0"/>
    <n v="0"/>
    <n v="0"/>
    <n v="0"/>
    <n v="0"/>
    <n v="0"/>
    <n v="0"/>
    <n v="42920"/>
    <n v="38999684"/>
    <s v="Not Due"/>
    <n v="88330"/>
    <d v="2026-04-20T00:00:00"/>
    <d v="2026-04-23T00:00:00"/>
  </r>
  <r>
    <s v="GE India Industrial Pvt Ltd - GEITC"/>
    <s v="GR16"/>
    <n v="2070201000"/>
    <s v="Trade Accounts Payable-Subledge"/>
    <x v="2"/>
    <s v="Non-IBS"/>
    <s v="Domestic"/>
    <m/>
    <s v="Opex"/>
    <s v="B2ZXKA17670"/>
    <n v="100068107"/>
    <d v="2025-12-05T00:00:00"/>
    <s v="INR"/>
    <n v="222879.6"/>
    <n v="1"/>
    <n v="222879.6"/>
    <n v="1"/>
    <n v="222879.6"/>
    <n v="0"/>
    <s v="Non-MSME"/>
    <n v="-34"/>
    <n v="0"/>
    <n v="0"/>
    <n v="0"/>
    <n v="0"/>
    <n v="0"/>
    <n v="0"/>
    <n v="0"/>
    <n v="222879.6"/>
    <n v="38636287"/>
    <s v="Not Due"/>
    <n v="88495"/>
    <d v="2026-05-01T00:00:00"/>
    <d v="2026-05-04T00:00:00"/>
  </r>
  <r>
    <s v="GE India Industrial Pvt Ltd - GEITC"/>
    <s v="GR16"/>
    <n v="2070201000"/>
    <s v="Trade Accounts Payable-Subledge"/>
    <x v="5"/>
    <s v="Non-IBS"/>
    <s v="Domestic"/>
    <m/>
    <s v="Opex"/>
    <s v="KAT2526EH00158"/>
    <n v="100062033"/>
    <d v="2026-02-27T00:00:00"/>
    <s v="INR"/>
    <n v="516276.08"/>
    <n v="1"/>
    <n v="516276.08"/>
    <n v="1"/>
    <n v="516276.08"/>
    <n v="0"/>
    <s v="Non-MSME"/>
    <n v="-28"/>
    <n v="0"/>
    <n v="0"/>
    <n v="0"/>
    <n v="0"/>
    <n v="0"/>
    <n v="0"/>
    <n v="0"/>
    <n v="516276.08"/>
    <n v="38993504"/>
    <s v="Not Due"/>
    <n v="88417"/>
    <d v="2026-04-24T00:00:00"/>
    <d v="2026-04-28T00:00:00"/>
  </r>
  <r>
    <s v="GE India Industrial Pvt Ltd - GEITC"/>
    <s v="GR16"/>
    <n v="2070201000"/>
    <s v="Trade Accounts Payable-Subledge"/>
    <x v="75"/>
    <s v="Non-IBS"/>
    <s v="Domestic"/>
    <m/>
    <s v="Opex"/>
    <n v="78"/>
    <n v="100070426"/>
    <d v="2026-03-09T00:00:00"/>
    <s v="INR"/>
    <n v="132115.25"/>
    <n v="1"/>
    <n v="132115.25"/>
    <n v="1"/>
    <n v="132115.25"/>
    <n v="0"/>
    <s v="Non-MSME"/>
    <n v="-8"/>
    <n v="0"/>
    <n v="0"/>
    <n v="0"/>
    <n v="0"/>
    <n v="0"/>
    <n v="0"/>
    <n v="0"/>
    <n v="132115.25"/>
    <n v="39008000"/>
    <s v="Not Due"/>
    <n v="88080"/>
    <d v="2026-04-06T00:00:00"/>
    <d v="2026-04-08T00:00:00"/>
  </r>
  <r>
    <s v="GE India Industrial Pvt Ltd - GEITC"/>
    <s v="GR16"/>
    <n v="2070201000"/>
    <s v="Trade Accounts Payable-Subledge"/>
    <x v="76"/>
    <s v="Non-IBS"/>
    <s v="Foreign"/>
    <m/>
    <s v="Opex"/>
    <n v="10058"/>
    <n v="100070544"/>
    <d v="2026-03-05T00:00:00"/>
    <s v="USD"/>
    <n v="18141"/>
    <n v="91.033950000000004"/>
    <n v="1651446.8869500002"/>
    <n v="94.654300000000006"/>
    <n v="1717123.6563000001"/>
    <n v="65676.769349999959"/>
    <s v="Non-MSME"/>
    <n v="-4"/>
    <n v="0"/>
    <n v="0"/>
    <n v="0"/>
    <n v="0"/>
    <n v="0"/>
    <n v="0"/>
    <n v="0"/>
    <n v="1717123.6563000001"/>
    <n v="38976066"/>
    <s v="Not Due"/>
    <n v="90008259"/>
    <d v="2026-04-01T00:00:00"/>
    <d v="2026-04-04T00:00:00"/>
  </r>
  <r>
    <s v="GE India Industrial Pvt Ltd - GEITC"/>
    <s v="GR16"/>
    <n v="2070201000"/>
    <s v="Trade Accounts Payable-Subledge"/>
    <x v="2"/>
    <s v="Non-IBS"/>
    <s v="Domestic"/>
    <m/>
    <s v="Opex"/>
    <s v="B2ZXKA17639"/>
    <n v="100065358"/>
    <d v="2025-12-01T00:00:00"/>
    <s v="INR"/>
    <n v="544324.31999999995"/>
    <n v="1"/>
    <n v="544324.31999999995"/>
    <n v="1"/>
    <n v="544324.31999999995"/>
    <n v="0"/>
    <s v="Non-MSME"/>
    <n v="-30"/>
    <n v="0"/>
    <n v="0"/>
    <n v="0"/>
    <n v="0"/>
    <n v="0"/>
    <n v="0"/>
    <n v="0"/>
    <n v="544324.31999999995"/>
    <n v="38621030"/>
    <s v="Not Due"/>
    <n v="88426"/>
    <d v="2026-04-24T00:00:00"/>
    <d v="2026-04-30T00:00:00"/>
  </r>
  <r>
    <s v="GE India Industrial Pvt Ltd - GEITC"/>
    <s v="GR16"/>
    <n v="2070201000"/>
    <s v="Trade Accounts Payable-Subledge"/>
    <x v="77"/>
    <s v="Non-IBS"/>
    <s v="Domestic"/>
    <m/>
    <s v="Opex"/>
    <s v="2025-26/LS/187"/>
    <n v="100066272"/>
    <d v="2026-03-09T00:00:00"/>
    <s v="INR"/>
    <n v="30000.6"/>
    <n v="1"/>
    <n v="30000.6"/>
    <n v="1"/>
    <n v="30000.6"/>
    <n v="0"/>
    <s v="Non-MSME"/>
    <n v="-8"/>
    <n v="0"/>
    <n v="0"/>
    <n v="0"/>
    <n v="0"/>
    <n v="0"/>
    <n v="0"/>
    <n v="0"/>
    <n v="30000.6"/>
    <n v="39006098"/>
    <s v="Not Due"/>
    <n v="88087"/>
    <d v="2026-04-06T00:00:00"/>
    <d v="2026-04-08T00:00:00"/>
  </r>
  <r>
    <s v="GE India Industrial Pvt Ltd - GEITC"/>
    <s v="GR16"/>
    <n v="2070201000"/>
    <s v="Trade Accounts Payable-Subledge"/>
    <x v="25"/>
    <s v="Non-IBS"/>
    <s v="Domestic"/>
    <m/>
    <s v="Opex"/>
    <s v="BLRWB-6534"/>
    <n v="100071040"/>
    <d v="2026-02-28T00:00:00"/>
    <s v="INR"/>
    <n v="55100"/>
    <n v="1"/>
    <n v="55100"/>
    <n v="1"/>
    <n v="55100"/>
    <n v="0"/>
    <s v="Non-MSME"/>
    <n v="-14"/>
    <n v="0"/>
    <n v="0"/>
    <n v="0"/>
    <n v="0"/>
    <n v="0"/>
    <n v="0"/>
    <n v="0"/>
    <n v="55100"/>
    <n v="38987444"/>
    <s v="Not Due"/>
    <n v="88247"/>
    <d v="2026-04-13T00:00:00"/>
    <d v="2026-04-14T00:00:00"/>
  </r>
  <r>
    <s v="GE India Industrial Pvt Ltd - GEITC"/>
    <s v="GR16"/>
    <n v="2070201000"/>
    <s v="Trade Accounts Payable-Subledge"/>
    <x v="9"/>
    <s v="Non-IBS"/>
    <s v="Domestic"/>
    <m/>
    <s v="Opex"/>
    <n v="20250765628"/>
    <n v="100066597"/>
    <d v="2026-01-12T00:00:00"/>
    <s v="INR"/>
    <n v="220320"/>
    <n v="1"/>
    <n v="220320"/>
    <n v="1"/>
    <n v="220320"/>
    <n v="0"/>
    <s v="Non-MSME"/>
    <n v="-12"/>
    <n v="0"/>
    <n v="0"/>
    <n v="0"/>
    <n v="0"/>
    <n v="0"/>
    <n v="0"/>
    <n v="0"/>
    <n v="220320"/>
    <n v="38765247"/>
    <s v="Not Due"/>
    <n v="88152"/>
    <d v="2026-04-09T00:00:00"/>
    <d v="2026-04-12T00:00:00"/>
  </r>
  <r>
    <s v="GE India Industrial Pvt Ltd - GEITC"/>
    <s v="GR16"/>
    <n v="2070201000"/>
    <s v="Trade Accounts Payable-Subledge"/>
    <x v="31"/>
    <s v="Non-IBS"/>
    <s v="Domestic"/>
    <m/>
    <s v="Opex"/>
    <s v="KASIR00500212"/>
    <n v="100070361"/>
    <d v="2026-02-28T00:00:00"/>
    <s v="INR"/>
    <n v="52587.72"/>
    <n v="1"/>
    <n v="52587.72"/>
    <n v="1"/>
    <n v="52587.72"/>
    <n v="0"/>
    <s v="Non-MSME"/>
    <n v="-29"/>
    <n v="0"/>
    <n v="0"/>
    <n v="0"/>
    <n v="0"/>
    <n v="0"/>
    <n v="0"/>
    <n v="0"/>
    <n v="52587.72"/>
    <n v="38977209"/>
    <s v="Not Due"/>
    <n v="88425"/>
    <d v="2026-04-24T00:00:00"/>
    <d v="2026-04-29T00:00:00"/>
  </r>
  <r>
    <s v="GE India Industrial Pvt Ltd - GEITC"/>
    <s v="GR16"/>
    <n v="2070201000"/>
    <s v="Trade Accounts Payable-Subledge"/>
    <x v="78"/>
    <s v="Non-IBS"/>
    <s v="Foreign "/>
    <m/>
    <s v="Opex"/>
    <n v="1012931"/>
    <n v="100069607"/>
    <d v="2026-01-12T00:00:00"/>
    <s v="EUR"/>
    <n v="34000"/>
    <n v="107.27766569540999"/>
    <n v="3647440.6336439396"/>
    <n v="109.0064"/>
    <n v="3706217.6"/>
    <n v="58776.966356060468"/>
    <s v="Non-MSME"/>
    <n v="33"/>
    <n v="3706217.6"/>
    <n v="0"/>
    <n v="0"/>
    <n v="0"/>
    <n v="0"/>
    <n v="0"/>
    <n v="0"/>
    <n v="0"/>
    <n v="192381"/>
    <s v="Will be paid in april"/>
    <n v="90008230"/>
    <d v="2026-05-14T00:00:00"/>
    <d v="2026-02-26T00:00:00"/>
  </r>
  <r>
    <s v="GE India Industrial Pvt Ltd - GEITC"/>
    <s v="GR16"/>
    <n v="2070201000"/>
    <s v="Trade Accounts Payable-Subledge"/>
    <x v="41"/>
    <s v="Non-IBS"/>
    <s v="Foreign "/>
    <m/>
    <s v="Opex"/>
    <n v="59809463"/>
    <n v="100070853"/>
    <d v="2026-02-17T00:00:00"/>
    <s v="USD"/>
    <n v="1788.49"/>
    <n v="91.033950000000004"/>
    <n v="162813.3092355"/>
    <n v="94.654300000000006"/>
    <n v="169288.26900700002"/>
    <n v="6474.9597715000273"/>
    <s v="Non-MSME"/>
    <n v="12"/>
    <n v="169288.26900700002"/>
    <n v="0"/>
    <n v="0"/>
    <n v="0"/>
    <n v="0"/>
    <n v="0"/>
    <n v="0"/>
    <n v="0"/>
    <n v="194421"/>
    <s v="Paid in April "/>
    <n v="90008255"/>
    <d v="2026-04-13T00:00:00"/>
    <d v="2026-03-19T00:00: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1">
  <r>
    <s v="GRC"/>
    <x v="0"/>
    <n v="100066031"/>
    <s v="Charges towards Installation &amp; Commissioning Basic Operator Training and Calibration for MTS Servo Hydrallic machine Quote Ref#Service-GE-Aerospace-2025-02. (Supply PO# 100061611 Ref)."/>
    <s v="Opex"/>
    <s v="INR"/>
    <n v="430000"/>
    <n v="1"/>
    <n v="1"/>
    <n v="430000"/>
    <n v="430000"/>
    <n v="0"/>
    <n v="43000"/>
    <n v="387000"/>
    <n v="387000"/>
    <s v="Non-MSME"/>
    <n v="387000"/>
    <s v="A38148"/>
    <s v="Other than MSMED"/>
    <m/>
    <m/>
    <m/>
    <m/>
    <m/>
    <m/>
  </r>
  <r>
    <s v="GRC"/>
    <x v="1"/>
    <n v="100066314"/>
    <s v="Comprehensive Maintenance charges for D6175 Nova Nano SEM 450 Duration from 1-Apr-2025 to 31-Mar-2026  (Quote Ref# 22290887)."/>
    <s v="Opex"/>
    <s v="INR"/>
    <n v="1409470.89"/>
    <n v="1"/>
    <n v="1"/>
    <n v="1409470.89"/>
    <n v="1409470.89"/>
    <n v="0"/>
    <n v="28189"/>
    <n v="1381281.89"/>
    <n v="1381281.89"/>
    <s v="Non-MSME"/>
    <n v="1381281.8900000011"/>
    <s v="A39070"/>
    <s v="Other than MSMED"/>
    <m/>
    <m/>
    <m/>
    <m/>
    <m/>
    <m/>
  </r>
  <r>
    <s v="GRC"/>
    <x v="2"/>
    <n v="100066413"/>
    <s v="AMC for Titan E 450 Sr No. 150133. 2 PM visits and AMC period 1.5.25. to 30.4.26. Details SOW as per quote ref no. 21391638. Dated 24.2.25."/>
    <s v="Opex"/>
    <s v="INR"/>
    <n v="84391.5"/>
    <n v="1"/>
    <n v="1"/>
    <n v="84391.5"/>
    <n v="84391.5"/>
    <n v="0"/>
    <n v="8439"/>
    <n v="75952.5"/>
    <n v="75952.5"/>
    <s v="Non-MSME"/>
    <n v="75952.5"/>
    <s v="A37115"/>
    <s v="Other than MSMED"/>
    <m/>
    <m/>
    <m/>
    <m/>
    <m/>
    <m/>
  </r>
  <r>
    <s v="GRC"/>
    <x v="2"/>
    <n v="100066413"/>
    <s v="AMC for Vtomex S 240 PA#2125. 2 PM visits and AMC period 1.5.25. to 30.4.26. Details SOW as per quote ref no. 21391638. Dated 24.2.25."/>
    <s v="Opex"/>
    <s v="INR"/>
    <n v="256000"/>
    <n v="1"/>
    <n v="1"/>
    <n v="256000"/>
    <n v="256000"/>
    <n v="0"/>
    <n v="25600"/>
    <n v="230400"/>
    <n v="230400"/>
    <s v="Non-MSME"/>
    <n v="230400"/>
    <s v="A37115"/>
    <s v="Other than MSMED"/>
    <m/>
    <m/>
    <m/>
    <m/>
    <m/>
    <m/>
  </r>
  <r>
    <s v="GRC"/>
    <x v="3"/>
    <n v="100066660"/>
    <s v="Engineering Services  Business  GE Aerospace  Skill Set   Onsite PCB design services Project Name HPPC   Duration  19-May-25 to 31-Dec-25  No of resource - 1 No."/>
    <s v="Opex"/>
    <s v="INR"/>
    <n v="187600"/>
    <n v="1"/>
    <n v="1"/>
    <n v="187600"/>
    <n v="187600"/>
    <n v="0"/>
    <n v="18760"/>
    <n v="168840"/>
    <n v="168840"/>
    <s v="Non-MSME"/>
    <n v="168840"/>
    <s v="A36314"/>
    <s v="Other than MSMED"/>
    <m/>
    <m/>
    <m/>
    <m/>
    <m/>
    <m/>
  </r>
  <r>
    <s v="GRC"/>
    <x v="1"/>
    <n v="100066720"/>
    <s v="AMC for Quanta250 D6176 period of Jun'25 to May'26 as per Quote Ref# 22344298"/>
    <s v="Opex"/>
    <s v="INR"/>
    <n v="221432.87999999899"/>
    <n v="1"/>
    <n v="1"/>
    <n v="221432.87999999899"/>
    <n v="221432.87999999899"/>
    <n v="0"/>
    <n v="4429"/>
    <n v="217003.87999999899"/>
    <n v="217003.87999999899"/>
    <s v="Non-MSME"/>
    <n v="217003.87999999899"/>
    <s v="A39070"/>
    <s v="Other than MSMED"/>
    <m/>
    <m/>
    <m/>
    <m/>
    <m/>
    <m/>
  </r>
  <r>
    <s v="GRC"/>
    <x v="1"/>
    <n v="100066720"/>
    <s v="AMC for Quanta400 D8387 period of Jun'25 to May'26 as per Quote Ref# 22344298"/>
    <s v="Opex"/>
    <s v="INR"/>
    <n v="243425.899999999"/>
    <n v="1"/>
    <n v="1"/>
    <n v="243425.899999999"/>
    <n v="243425.899999999"/>
    <n v="0"/>
    <n v="4869"/>
    <n v="238556.899999999"/>
    <n v="238556.899999999"/>
    <s v="Non-MSME"/>
    <n v="238556.899999999"/>
    <s v="A39070"/>
    <s v="Other than MSMED"/>
    <m/>
    <m/>
    <m/>
    <m/>
    <m/>
    <m/>
  </r>
  <r>
    <s v="GRC"/>
    <x v="3"/>
    <n v="100067348"/>
    <s v="Charges towards onsite Embedded Lab Electronics Engineer duration from  4-Jul-25 to 20-Jun-26"/>
    <s v="Opex"/>
    <s v="INR"/>
    <n v="334800"/>
    <n v="1"/>
    <n v="1"/>
    <n v="334800"/>
    <n v="334800"/>
    <n v="0"/>
    <n v="33480"/>
    <n v="301320"/>
    <n v="301320"/>
    <s v="Non-MSME"/>
    <n v="301320"/>
    <s v="A36314"/>
    <s v="Other than MSMED"/>
    <m/>
    <m/>
    <m/>
    <m/>
    <m/>
    <m/>
  </r>
  <r>
    <s v="GRC"/>
    <x v="4"/>
    <n v="100068412"/>
    <s v="Charges towards providing Executive Coaching as per GEIIPL approved SOW."/>
    <s v="Opex"/>
    <s v="INR"/>
    <n v="287063"/>
    <n v="1"/>
    <n v="1"/>
    <n v="287063"/>
    <n v="287063"/>
    <n v="0"/>
    <n v="28706"/>
    <n v="258357"/>
    <n v="258357"/>
    <s v="Non-MSME"/>
    <n v="258357"/>
    <n v="361380"/>
    <s v="Other than MSMED"/>
    <m/>
    <m/>
    <m/>
    <m/>
    <m/>
    <m/>
  </r>
  <r>
    <s v="GRC"/>
    <x v="5"/>
    <n v="100068548"/>
    <s v="Engineering Services  Business  GE Aerospace Skill Set  Onsite FPGA Programming Engineer ( Exp Level  8+ Years ) ; No. of resources  1   Duration   24-Sep-2025 to 31-Dec-2025"/>
    <s v="Opex"/>
    <s v="INR"/>
    <n v="568000"/>
    <n v="1"/>
    <n v="1"/>
    <n v="568000"/>
    <n v="568000"/>
    <n v="0"/>
    <n v="56800"/>
    <n v="511200"/>
    <n v="511200"/>
    <s v="Non-MSME"/>
    <n v="511200"/>
    <s v="A11987"/>
    <s v="Other than MSMED"/>
    <m/>
    <m/>
    <m/>
    <m/>
    <m/>
    <m/>
  </r>
  <r>
    <s v="GRC"/>
    <x v="6"/>
    <n v="100068678"/>
    <s v="Charges towards providing rooms (Lagoon view suite) x 2 nights for GE Aerospace team on 10th October 2025 to 12th October 2025. Meal Plan Continental Plan (CP). Details as per annexure and billing to be done at actuals."/>
    <s v="Opex"/>
    <s v="INR"/>
    <n v="384000"/>
    <n v="1"/>
    <n v="1"/>
    <n v="384000"/>
    <n v="384000"/>
    <n v="0"/>
    <n v="0"/>
    <n v="384000"/>
    <n v="384000"/>
    <s v="Non-MSME"/>
    <n v="384000"/>
    <s v="A38864"/>
    <s v="Other than MSMED"/>
    <m/>
    <m/>
    <m/>
    <m/>
    <m/>
    <m/>
  </r>
  <r>
    <s v="GRC"/>
    <x v="5"/>
    <n v="100070386"/>
    <s v="Engineering Services  Business  GE Aerospace Skill Set  Onsite FPGA Programming Engineer  Exp Level  8+ Years  No. of resources  1   Duration  from 01-Jan-2026 to 31-Mar-2026"/>
    <s v="Opex"/>
    <s v="INR"/>
    <n v="304000"/>
    <n v="1"/>
    <n v="1"/>
    <n v="304000"/>
    <n v="304000"/>
    <n v="0"/>
    <n v="30400"/>
    <n v="273600"/>
    <n v="273600"/>
    <s v="Non-MSME"/>
    <n v="273600"/>
    <s v="A11987"/>
    <s v="Other than MSMED"/>
    <m/>
    <m/>
    <m/>
    <m/>
    <m/>
    <m/>
  </r>
  <r>
    <s v="GRC"/>
    <x v="7"/>
    <n v="100070436"/>
    <s v="Engineering Services  Business GE Aerospace  Skill Set  Onsite Full Stack Developer (Eddy Current Project- 40%)  Duration  17-Jan-2026 to 16-Jan-2027."/>
    <s v="Opex"/>
    <s v="INR"/>
    <n v="307372"/>
    <n v="1"/>
    <n v="1"/>
    <n v="307372"/>
    <n v="307372"/>
    <n v="0"/>
    <n v="30737"/>
    <n v="276635"/>
    <n v="276635"/>
    <s v="Non-MSME"/>
    <n v="276635"/>
    <s v="A38249"/>
    <s v="Other than MSMED"/>
    <m/>
    <m/>
    <m/>
    <m/>
    <m/>
    <m/>
  </r>
  <r>
    <s v="GRC"/>
    <x v="7"/>
    <n v="100070436"/>
    <s v="Engineering Services  Business GE Aerospace  Skill Set  Onsite Full Stack Developer (Finger Snake Team)  Duration  17-Jan-2026 to 16-Jan-2027."/>
    <s v="Opex"/>
    <s v="INR"/>
    <n v="443808"/>
    <n v="1"/>
    <n v="1"/>
    <n v="443808"/>
    <n v="443808"/>
    <n v="0"/>
    <n v="44381"/>
    <n v="399427"/>
    <n v="399427"/>
    <s v="Non-MSME"/>
    <n v="399427"/>
    <s v="A38249"/>
    <s v="Other than MSMED"/>
    <m/>
    <m/>
    <m/>
    <m/>
    <m/>
    <m/>
  </r>
  <r>
    <s v="GRC"/>
    <x v="3"/>
    <n v="100070470"/>
    <s v="Engineering Services  Business  GE Aerospace  Skill Set  Offsite FE analysis using ANSYS and MESHING using Hypermesh ( Exp 10+ years) Duration  Jan'26 to Mar'26   No of resource - 1 No"/>
    <s v="Opex"/>
    <s v="INR"/>
    <n v="315000"/>
    <n v="1"/>
    <n v="1"/>
    <n v="315000"/>
    <n v="315000"/>
    <n v="0"/>
    <n v="31500"/>
    <n v="283500"/>
    <n v="283500"/>
    <s v="Non-MSME"/>
    <n v="283500"/>
    <s v="A36314"/>
    <s v="Other than MSMED"/>
    <m/>
    <m/>
    <m/>
    <m/>
    <m/>
    <m/>
  </r>
  <r>
    <s v="GRC"/>
    <x v="7"/>
    <n v="100070518"/>
    <s v="Engineering Service  Business  GE Aerospace  Skill Set  Onsite UI Developer  No.of resources 1 No  Experience 8 + years   Duration from  20-Jan-26 to 30-Apr-26"/>
    <s v="Opex"/>
    <s v="INR"/>
    <n v="1180000"/>
    <n v="1"/>
    <n v="1"/>
    <n v="1180000"/>
    <n v="1180000"/>
    <n v="0"/>
    <n v="118000"/>
    <n v="1062000"/>
    <n v="1062000"/>
    <s v="Non-MSME"/>
    <n v="1062000"/>
    <s v="A38249"/>
    <s v="Other than MSMED"/>
    <m/>
    <m/>
    <m/>
    <m/>
    <m/>
    <m/>
  </r>
  <r>
    <s v="GRC"/>
    <x v="3"/>
    <n v="100070656"/>
    <s v="Engineering Services  Business  GE Aerospace  Skill Set  Onsite  FE analysis using ANSYS and MESHING using Hypermesh   Project Name  FEA Support  Duration  Jan'26 to Mar'26  No of resource - 1 No."/>
    <s v="Opex"/>
    <s v="INR"/>
    <n v="244800"/>
    <n v="1"/>
    <n v="1"/>
    <n v="244800"/>
    <n v="244800"/>
    <n v="0"/>
    <n v="24480"/>
    <n v="220320"/>
    <n v="220320"/>
    <s v="Non-MSME"/>
    <n v="220320"/>
    <s v="A36314"/>
    <s v="Other than MSMED"/>
    <m/>
    <m/>
    <m/>
    <m/>
    <m/>
    <m/>
  </r>
  <r>
    <s v="GRC"/>
    <x v="5"/>
    <n v="100070696"/>
    <s v="Charges towards Mechanical &amp; CAD Engineer   Project   Journal bearing rig fixture drawings   Duration from 10-Feb-2026 to 9-May-2026."/>
    <s v="Opex"/>
    <s v="INR"/>
    <n v="31500"/>
    <n v="1"/>
    <n v="1"/>
    <n v="31500"/>
    <n v="31500"/>
    <n v="0"/>
    <n v="3150"/>
    <n v="28350"/>
    <n v="28350"/>
    <s v="Non-MSME"/>
    <n v="28350"/>
    <s v="A11987"/>
    <s v="Other than MSMED"/>
    <m/>
    <m/>
    <m/>
    <m/>
    <m/>
    <m/>
  </r>
  <r>
    <s v="GRC"/>
    <x v="5"/>
    <n v="100070696"/>
    <s v="Charges towards Mechanical &amp; CAD Engineer   Project    Seal Rig component drawings   Duration from 10-Feb-2026 to 9-May-2026."/>
    <s v="Opex"/>
    <s v="INR"/>
    <n v="85500"/>
    <n v="1"/>
    <n v="1"/>
    <n v="85500"/>
    <n v="85500"/>
    <n v="0"/>
    <n v="8550"/>
    <n v="76950"/>
    <n v="76950"/>
    <s v="Non-MSME"/>
    <n v="76950"/>
    <s v="A11987"/>
    <s v="Other than MSMED"/>
    <m/>
    <m/>
    <m/>
    <m/>
    <m/>
    <m/>
  </r>
  <r>
    <s v="GRC"/>
    <x v="5"/>
    <n v="100070696"/>
    <s v="Charges towards Mechanical &amp; CAD Engineer    Damper Rig &amp; Technologies project  Duration from 10-Feb-2026 to 9-May-2026"/>
    <s v="Opex"/>
    <s v="INR"/>
    <n v="117000"/>
    <n v="1"/>
    <n v="1"/>
    <n v="117000"/>
    <n v="117000"/>
    <n v="0"/>
    <n v="11700"/>
    <n v="105300"/>
    <n v="105300"/>
    <s v="Non-MSME"/>
    <n v="105300"/>
    <s v="A11987"/>
    <s v="Other than MSMED"/>
    <m/>
    <m/>
    <m/>
    <m/>
    <m/>
    <m/>
  </r>
  <r>
    <s v="GRC"/>
    <x v="5"/>
    <n v="100070696"/>
    <s v="Charges towards Mechanical &amp; CAD Engineer  Project   HPPC V0 and SPEED support   Duration from 10-Feb-2026 to 9-May-2026."/>
    <s v="Opex"/>
    <s v="INR"/>
    <n v="234000"/>
    <n v="1"/>
    <n v="1"/>
    <n v="234000"/>
    <n v="234000"/>
    <n v="0"/>
    <n v="23400"/>
    <n v="210600"/>
    <n v="210600"/>
    <s v="Non-MSME"/>
    <n v="210600"/>
    <s v="A11987"/>
    <s v="Other than MSMED"/>
    <m/>
    <m/>
    <m/>
    <m/>
    <m/>
    <m/>
  </r>
  <r>
    <s v="GRC"/>
    <x v="8"/>
    <n v="100071105"/>
    <s v="Charges towards Onsite Software Engineer C++ ( Resource Exp 8+ Years ) Duration from 6-Mar-2026 to 5-Jun-26."/>
    <s v="Opex"/>
    <s v="INR"/>
    <n v="271300"/>
    <n v="1"/>
    <n v="1"/>
    <n v="271300"/>
    <n v="271300"/>
    <n v="0"/>
    <n v="27130"/>
    <n v="244170"/>
    <n v="244170"/>
    <s v="Non-MSME"/>
    <n v="244170"/>
    <s v="A37168"/>
    <s v="Other than MSMED"/>
    <m/>
    <m/>
    <m/>
    <m/>
    <m/>
    <m/>
  </r>
  <r>
    <s v="GRC"/>
    <x v="9"/>
    <n v="100071183"/>
    <s v="Charges towards Resource Utilization for MSI - Materials Characterization Lab with relevant Educational Qualification as per SOW Effective date of PO Mar 2026 - Feb 2027. Details as per annexure."/>
    <s v="Opex"/>
    <s v="INR"/>
    <n v="29509.375"/>
    <n v="1"/>
    <n v="1"/>
    <n v="29509.375"/>
    <n v="29509.375"/>
    <n v="0"/>
    <n v="2951"/>
    <n v="26558.375"/>
    <n v="26558.375"/>
    <s v="Non-MSME"/>
    <n v="26558.375"/>
    <s v="A35918"/>
    <s v="Other than MSMED"/>
    <m/>
    <m/>
    <m/>
    <m/>
    <m/>
    <m/>
  </r>
  <r>
    <s v="GRC"/>
    <x v="9"/>
    <n v="100071183"/>
    <s v="Charges towards Resource Utilization for MSI - Materials Characterization Lab with relevant Educational Qualification as per SOW Effective date of PO Mar 2026 - Feb 2027. Details as per annexure."/>
    <s v="Opex"/>
    <s v="INR"/>
    <n v="29509.375"/>
    <n v="1"/>
    <n v="1"/>
    <n v="29509.375"/>
    <n v="29509.375"/>
    <n v="0"/>
    <n v="2951"/>
    <n v="26558.375"/>
    <n v="26558.375"/>
    <s v="Non-MSME"/>
    <n v="26558.375"/>
    <s v="A35918"/>
    <s v="Other than MSMED"/>
    <m/>
    <m/>
    <m/>
    <m/>
    <m/>
    <m/>
  </r>
  <r>
    <s v="GRC"/>
    <x v="9"/>
    <n v="100071183"/>
    <s v="Charges towards Resource Utilization for MSI - Materials Characterization Lab with relevant Educational Qualification as per SOW Effective date of PO Mar 2026 - Feb 2027. Details as per annexure."/>
    <s v="Opex"/>
    <s v="INR"/>
    <n v="39345.833333333336"/>
    <n v="1"/>
    <n v="1"/>
    <n v="39345.833333333336"/>
    <n v="39345.833333333336"/>
    <n v="0"/>
    <n v="3935"/>
    <n v="35410.833333333336"/>
    <n v="35410.833333333336"/>
    <s v="Non-MSME"/>
    <n v="35410.833333333336"/>
    <s v="A35918"/>
    <s v="Other than MSMED"/>
    <m/>
    <m/>
    <m/>
    <m/>
    <m/>
    <m/>
  </r>
  <r>
    <s v="GRC"/>
    <x v="8"/>
    <n v="100071426"/>
    <s v="Charges towards Onsite/Offsite NX CAD Automation Engineer (C# VB.NET Python or C++) Resource Exp 4+ Years Duration from 26-Mar-2026 to 25-Sep-26."/>
    <s v="Opex"/>
    <s v="INR"/>
    <n v="59340"/>
    <n v="1"/>
    <n v="1"/>
    <n v="59340"/>
    <n v="59340"/>
    <n v="0"/>
    <n v="5934"/>
    <n v="53406"/>
    <n v="53406"/>
    <s v="Non-MSME"/>
    <n v="53406"/>
    <s v="A37168"/>
    <s v="Other than MSMED"/>
    <m/>
    <m/>
    <m/>
    <m/>
    <m/>
    <m/>
  </r>
  <r>
    <s v="Finance"/>
    <x v="10"/>
    <n v="100070757"/>
    <s v="Charges towards Resource Utilization for Finance Team support activities with relevant Educational Qualification as per SOW, Effective date of PO Jan 2026 till Dec 2026"/>
    <s v="Opex"/>
    <s v="INR"/>
    <n v="79419"/>
    <n v="1"/>
    <n v="1"/>
    <n v="79419"/>
    <n v="79419"/>
    <n v="0"/>
    <n v="7942"/>
    <n v="71477"/>
    <n v="71477"/>
    <s v="Non-MSME"/>
    <n v="71477"/>
    <s v="A35918"/>
    <s v="Other than MSMED"/>
    <d v="2026-03-01T00:00:00"/>
    <n v="30"/>
    <m/>
    <m/>
    <m/>
    <m/>
  </r>
  <r>
    <s v="Finance"/>
    <x v="11"/>
    <n v="100070271"/>
    <s v="Open PO charges for filing of regular and revised TDS returns for the year 2026 - Rates as per annexure and billing to be done at actuals."/>
    <s v="Opex"/>
    <s v="INR"/>
    <n v="12890"/>
    <n v="1"/>
    <n v="1"/>
    <n v="12890"/>
    <n v="12890"/>
    <n v="0"/>
    <n v="1289"/>
    <n v="11601"/>
    <n v="11601"/>
    <s v="Non-MSME"/>
    <n v="11601"/>
    <s v="A38229"/>
    <s v="Other than MSMED"/>
    <d v="2025-12-01T00:00:00"/>
    <n v="120"/>
    <m/>
    <m/>
    <m/>
    <m/>
  </r>
  <r>
    <s v="Finance"/>
    <x v="12"/>
    <s v="To Be Raised"/>
    <s v="Actuarial Valuation of LE  for the year 2025"/>
    <s v="Opex"/>
    <s v="INR"/>
    <n v="150000"/>
    <n v="1"/>
    <n v="1"/>
    <n v="150000"/>
    <n v="150000"/>
    <n v="0"/>
    <n v="15000"/>
    <n v="135000"/>
    <n v="135000"/>
    <s v="Non-MSME"/>
    <n v="135000"/>
    <e v="#N/A"/>
    <s v="Other than MSMED"/>
    <d v="2026-03-01T00:00:00"/>
    <n v="30"/>
    <m/>
    <m/>
    <m/>
    <m/>
  </r>
  <r>
    <s v="Finance"/>
    <x v="13"/>
    <n v="100069732"/>
    <s v="Open PO towards finance (Cust ID35000725 &amp; 35000713 JFWTC Finance and GTS Div) document storage and retrieval services for the period 1st Jan'2025 to 31st Dec' 2025- to be billed at actuals"/>
    <s v="Opex"/>
    <s v="INR"/>
    <n v="356272.74"/>
    <n v="1"/>
    <n v="1"/>
    <n v="356272.74"/>
    <n v="356272.74"/>
    <n v="0"/>
    <n v="7125"/>
    <n v="349147.74"/>
    <n v="349147.74"/>
    <s v="Non-MSME"/>
    <n v="349147.74"/>
    <s v="A35622"/>
    <s v="Other than MSMED"/>
    <d v="2025-11-01T00:00:00"/>
    <n v="150"/>
    <m/>
    <m/>
    <m/>
    <m/>
  </r>
  <r>
    <s v="Finance"/>
    <x v="14"/>
    <n v="100070321"/>
    <s v="Open PO for CA certification charges (15CB &amp; Others)"/>
    <s v="Opex"/>
    <s v="INR"/>
    <n v="27000"/>
    <n v="1"/>
    <n v="1"/>
    <n v="27000"/>
    <n v="27000"/>
    <n v="0"/>
    <n v="2700"/>
    <n v="24300"/>
    <n v="24300"/>
    <s v="Non-MSME"/>
    <n v="24300"/>
    <n v="362235"/>
    <s v="Other than MSMED"/>
    <s v="Jan-26 to Apr-26"/>
    <e v="#VALUE!"/>
    <m/>
    <m/>
    <m/>
    <m/>
  </r>
  <r>
    <s v="Finance"/>
    <x v="13"/>
    <s v="To Be Raised"/>
    <s v="Open PO towards finance (Cust ID35000725 &amp; 35000713 JFWTC Finance and GTS Div) document storage and retrieval services for the period 1st Jan'2026 to 31st Dec' 2026- to be billed at actuals"/>
    <s v="Opex"/>
    <s v="INR"/>
    <n v="150000"/>
    <n v="1"/>
    <n v="1"/>
    <n v="150000"/>
    <n v="150000"/>
    <n v="0"/>
    <n v="3000"/>
    <n v="147000"/>
    <n v="147000"/>
    <s v="Non-MSME"/>
    <n v="147000"/>
    <e v="#N/A"/>
    <s v="Other than MSMED"/>
    <s v="Jan-26 to Apr-26"/>
    <e v="#VALUE!"/>
    <m/>
    <m/>
    <m/>
    <m/>
  </r>
  <r>
    <s v="Aviation"/>
    <x v="3"/>
    <n v="100067798"/>
    <s v="Charges towards End to End DR Repair Support ( Section GE90 ) Duration from Aug'25 to Dec'25."/>
    <s v="Opex"/>
    <s v="INR"/>
    <n v="6033387.5"/>
    <n v="1"/>
    <n v="1"/>
    <n v="6033387.5"/>
    <n v="6033387.5"/>
    <n v="0"/>
    <n v="603339"/>
    <n v="5430048.5"/>
    <n v="5430048.5"/>
    <s v="Non-MSME"/>
    <n v="5430048.5"/>
    <s v="A36314"/>
    <s v="Other than MSMED"/>
    <m/>
    <m/>
    <m/>
    <m/>
    <m/>
    <m/>
  </r>
  <r>
    <s v="Aviation"/>
    <x v="8"/>
    <n v="100067774"/>
    <s v="Engineering Services  Business  GE Aerospace  Skill Set  Offsite Data Entry Engineer  GE Contact  Kotian Dayananda   Duration  Aug 2025 to Jul 2026  No of resource 16 No's."/>
    <s v="Opex"/>
    <s v="INR"/>
    <n v="1470857.2758200001"/>
    <n v="1"/>
    <n v="1"/>
    <n v="1470857.2758200001"/>
    <n v="1470857.2758200001"/>
    <n v="0"/>
    <n v="147086"/>
    <n v="1323771.2758200001"/>
    <n v="1323771.2758200001"/>
    <s v="Non-MSME"/>
    <n v="1323771.2758200001"/>
    <s v="A37168"/>
    <s v="Other than MSMED"/>
    <m/>
    <n v="1470857.2758200001"/>
    <m/>
    <m/>
    <m/>
    <m/>
  </r>
  <r>
    <s v="Aviation"/>
    <x v="8"/>
    <n v="100070658"/>
    <s v="Engineering Service  Business  GE Aerospace  Skill Set  Offsite NX CAD Automation Engineer  No.of resources 3  Experience  8 &amp; 10  years  Section ADT  GE Contact Nagini Sabbineni  Duration  Jan'26 to Dec'26."/>
    <s v="Opex"/>
    <s v="INR"/>
    <n v="1194269"/>
    <n v="1"/>
    <n v="1"/>
    <n v="1194269"/>
    <n v="1194269"/>
    <n v="0"/>
    <n v="119427"/>
    <n v="1074842"/>
    <n v="1074842"/>
    <s v="Non-MSME"/>
    <n v="1074842"/>
    <s v="A37168"/>
    <s v="Other than MSMED"/>
    <m/>
    <m/>
    <m/>
    <m/>
    <m/>
    <m/>
  </r>
  <r>
    <s v="Aviation"/>
    <x v="15"/>
    <n v="100070814"/>
    <s v="Engineering Services  Business GE Aerospace Skill Set   Data Scientist ( 2 to 4 Years Exp )  Duration   1-Jan -26 to 31-Dec-26 - No of resources -3 Nos  GE Contact  AAW Wilfred"/>
    <s v="Opex"/>
    <s v="INR"/>
    <n v="3027960.1632400001"/>
    <n v="1"/>
    <n v="1"/>
    <n v="3027960.1632400001"/>
    <n v="3027960.1632400001"/>
    <n v="0"/>
    <n v="302796"/>
    <n v="2725164.1632400001"/>
    <n v="2725164.1632400001"/>
    <s v="Non-MSME"/>
    <n v="2725164.1632400001"/>
    <s v="A38494"/>
    <s v="Other than MSMED"/>
    <m/>
    <n v="3027960.1632400001"/>
    <m/>
    <m/>
    <m/>
    <m/>
  </r>
  <r>
    <s v="Aviation"/>
    <x v="8"/>
    <n v="100070561"/>
    <s v="Engineering Services  Business  GE Aerospace  Skill Set  Offsite Time On Wing Analyst No of Resource - 2 Nos  Duration Jan 2026 to Dec 2026."/>
    <s v="Opex"/>
    <s v="INR"/>
    <n v="1032670"/>
    <n v="1"/>
    <n v="1"/>
    <n v="1032670"/>
    <n v="1032670"/>
    <n v="0"/>
    <n v="103267"/>
    <n v="929403"/>
    <n v="929403"/>
    <s v="Non-MSME"/>
    <n v="929403"/>
    <s v="A37168"/>
    <s v="Other than MSMED"/>
    <m/>
    <m/>
    <m/>
    <m/>
    <m/>
    <m/>
  </r>
  <r>
    <s v="Aviation"/>
    <x v="9"/>
    <n v="100070773"/>
    <s v="Charges towards Resource Utilization in Aerospace Team as per SOW Effective date of PO Feb'2026 till Jan'2027. Details as per annexure."/>
    <s v="Opex"/>
    <s v="INR"/>
    <n v="440869"/>
    <n v="1"/>
    <n v="1"/>
    <n v="440869"/>
    <n v="440869"/>
    <n v="0"/>
    <n v="44087"/>
    <n v="396782"/>
    <n v="396782"/>
    <s v="Non-MSME"/>
    <n v="396782"/>
    <s v="A35918"/>
    <s v="Other than MSMED"/>
    <m/>
    <m/>
    <m/>
    <m/>
    <m/>
    <m/>
  </r>
  <r>
    <s v="Aviation"/>
    <x v="7"/>
    <n v="100068850"/>
    <s v="Engineering Services  Business GE Aerospace  Skill Set   QA Engineer (6 Years Exp)  Duration  Oct'25 to Sep'26."/>
    <s v="Opex"/>
    <s v="INR"/>
    <n v="489999.87732000003"/>
    <n v="1"/>
    <n v="1"/>
    <n v="489999.87732000003"/>
    <n v="489999.87732000003"/>
    <n v="0"/>
    <n v="49000"/>
    <n v="440999.87732000003"/>
    <n v="440999.87732000003"/>
    <s v="Non-MSME"/>
    <n v="440999.87732000003"/>
    <s v="A38249"/>
    <s v="Other than MSMED"/>
    <m/>
    <n v="489999.87732000003"/>
    <m/>
    <m/>
    <m/>
    <m/>
  </r>
  <r>
    <s v="Aviation"/>
    <x v="8"/>
    <n v="100071190"/>
    <s v="Engineering Services  Business  GE Aerospace  Skill Set  AI Engineer ( Exp Level  4 + Years )  No.of resources  1 No  GE Contact  Joshi Hrishikesh  Duration  Feb'26 to Dec'26."/>
    <s v="Opex"/>
    <s v="INR"/>
    <n v="244200"/>
    <n v="1"/>
    <n v="1"/>
    <n v="244200"/>
    <n v="244200"/>
    <n v="0"/>
    <n v="24420"/>
    <n v="219780"/>
    <n v="219780"/>
    <s v="Non-MSME"/>
    <n v="219780"/>
    <s v="A37168"/>
    <s v="Other than MSMED"/>
    <m/>
    <m/>
    <m/>
    <m/>
    <m/>
    <m/>
  </r>
  <r>
    <s v="Aviation"/>
    <x v="5"/>
    <n v="100070366"/>
    <s v="Engineering Service  Business  GE Aerospace  Skill Set  CFD Engineer  No.of resources  1 No  Experience 17+ years  Section ADT  GE Contact Vijay Sethuraman  Duration from 29-Jan-2026 to 30-Dec-2026."/>
    <s v="Opex"/>
    <s v="INR"/>
    <n v="352000"/>
    <n v="1"/>
    <n v="1"/>
    <n v="352000"/>
    <n v="352000"/>
    <n v="0"/>
    <n v="35200"/>
    <n v="316800"/>
    <n v="316800"/>
    <s v="Non-MSME"/>
    <n v="316800"/>
    <s v="A11987"/>
    <s v="Other than MSMED"/>
    <m/>
    <m/>
    <m/>
    <m/>
    <m/>
    <m/>
  </r>
  <r>
    <s v="Aviation"/>
    <x v="8"/>
    <n v="100070279"/>
    <s v="Engineering Services  Business GE Aerospace  Skill Set  offsite Configuration management support for GEnx ABM development (Data Analysis) -2 No's  GE Contact  AAW Wilfred  Duration  Jan'26 to Jun'26."/>
    <s v="Opex"/>
    <s v="INR"/>
    <n v="1782297.33458"/>
    <n v="1"/>
    <n v="1"/>
    <n v="1782297.33458"/>
    <n v="1782297.33458"/>
    <n v="0"/>
    <n v="178230"/>
    <n v="1604067.33458"/>
    <n v="1604067.33458"/>
    <s v="Non-MSME"/>
    <n v="1604067.33458"/>
    <s v="A37168"/>
    <s v="Other than MSMED"/>
    <m/>
    <n v="1782297.33458"/>
    <m/>
    <m/>
    <m/>
    <m/>
  </r>
  <r>
    <s v="Aviation"/>
    <x v="5"/>
    <n v="100067072"/>
    <s v="Amendment 1  Engineering Services  Skill Set Onsite / Offsite Product Definition Engineers  No. of resources 5 Nos - Section  SEEMS  GE Contact  Narasimhamurthy Raju Nadimpalli  Duration from Nov' 25 to Mar'26"/>
    <s v="Opex"/>
    <s v="INR"/>
    <n v="928147.16074000008"/>
    <n v="1"/>
    <n v="1"/>
    <n v="928147.16074000008"/>
    <n v="928147.16074000008"/>
    <n v="0"/>
    <n v="92815"/>
    <n v="835332.16074000008"/>
    <n v="835332.16074000008"/>
    <s v="Non-MSME"/>
    <n v="835332.16074000008"/>
    <s v="A11987"/>
    <s v="Other than MSMED"/>
    <m/>
    <n v="928147.16074000008"/>
    <m/>
    <m/>
    <m/>
    <m/>
  </r>
  <r>
    <s v="Aviation"/>
    <x v="3"/>
    <n v="100070848"/>
    <s v="Engineering Services  Business GE Aerospace  Skillset Offsite Repair Engineers (1 Lead + 4 engineers)  No.of resources 5 - Section GE90 GP PT GE Contact Madhurupa Ghose Roy  Duration  Jan'26 to Mar'26."/>
    <s v="Opex"/>
    <s v="INR"/>
    <n v="445896.36642000003"/>
    <n v="1"/>
    <n v="1"/>
    <n v="445896.36642000003"/>
    <n v="445896.36642000003"/>
    <n v="0"/>
    <n v="44590"/>
    <n v="401306.36642000003"/>
    <n v="401306.36642000003"/>
    <s v="Non-MSME"/>
    <n v="401306.36642000003"/>
    <s v="A36314"/>
    <s v="Other than MSMED"/>
    <m/>
    <n v="445896.36642000003"/>
    <m/>
    <m/>
    <m/>
    <m/>
  </r>
  <r>
    <s v="Aviation"/>
    <x v="5"/>
    <n v="100070385"/>
    <s v="Engineering Service  Business  GE Aerospace  Skill Set  CFD Engineer  No.of resources 2 Nos  Experience 20 &amp; 22 years  Section ADT  GE Contact Pradeep Sangli  Duration from 01-Jan-2026 to 30-Jun-2026."/>
    <s v="Opex"/>
    <s v="INR"/>
    <n v="765599.58135999995"/>
    <n v="1"/>
    <n v="1"/>
    <n v="765599.58135999995"/>
    <n v="765599.58135999995"/>
    <n v="0"/>
    <n v="76560"/>
    <n v="689039.58135999995"/>
    <n v="689039.58135999995"/>
    <s v="Non-MSME"/>
    <n v="689039.58135999995"/>
    <s v="A11987"/>
    <s v="Other than MSMED"/>
    <m/>
    <n v="765599.58135999995"/>
    <m/>
    <m/>
    <m/>
    <m/>
  </r>
  <r>
    <s v="Aviation"/>
    <x v="5"/>
    <n v="100070872"/>
    <s v="Engineering Services  Business GE Aerospace  Skill Set  Python Developer (Experience - 10 + Years)  No. of resources 1 SectionADT GE Contact Amrendra Singh   Duration  17-Feb-2026 to 31-Dec-2026."/>
    <s v="Opex"/>
    <s v="INR"/>
    <n v="71400"/>
    <n v="1"/>
    <n v="1"/>
    <n v="71400"/>
    <n v="71400"/>
    <n v="0"/>
    <n v="7140"/>
    <n v="64260"/>
    <n v="64260"/>
    <s v="Non-MSME"/>
    <n v="64260"/>
    <s v="A11987"/>
    <s v="Other than MSMED"/>
    <m/>
    <m/>
    <m/>
    <m/>
    <m/>
    <m/>
  </r>
  <r>
    <s v="Aviation"/>
    <x v="16"/>
    <n v="100070210"/>
    <s v="Charges towards Aerospace (BEC) VDI Rack space Rental at STT Duration from 1-Jan 26 to 25-Dec-26."/>
    <s v="Opex"/>
    <s v="INR"/>
    <n v="151776"/>
    <n v="1"/>
    <n v="1"/>
    <n v="151776"/>
    <n v="151776"/>
    <n v="0"/>
    <n v="15178"/>
    <n v="136598"/>
    <n v="136598"/>
    <s v="Non-MSME"/>
    <n v="136598"/>
    <s v="A39060"/>
    <s v="Other than MSMED"/>
    <m/>
    <m/>
    <m/>
    <m/>
    <m/>
    <m/>
  </r>
  <r>
    <s v="Aviation"/>
    <x v="8"/>
    <n v="100068631"/>
    <s v="Engineering Services  Business GE Aerospace  Skill Set  Meshing Engineer  No. of resources 2  Section Mechanical Analysis  GE Contact Juhi Sharma  Duration  01-Oct-25 to 30-Sep-26."/>
    <s v="Opex"/>
    <s v="INR"/>
    <n v="245850"/>
    <n v="1"/>
    <n v="1"/>
    <n v="245850"/>
    <n v="245850"/>
    <n v="0"/>
    <n v="24585"/>
    <n v="221265"/>
    <n v="221265"/>
    <s v="Non-MSME"/>
    <n v="221265"/>
    <s v="A37168"/>
    <s v="Other than MSMED"/>
    <m/>
    <m/>
    <m/>
    <m/>
    <m/>
    <m/>
  </r>
  <r>
    <s v="Aviation"/>
    <x v="5"/>
    <n v="100070384"/>
    <s v="Engineering Services  Business GE Aerospace  Skill Set Offsite Back End Developer  3 + Years Exp   No. of resources 1; Section ADT   GE Contact Ashwini Wadhavkar  Duration  01-Jan-2026 to 31-Dec-2026"/>
    <s v="Opex"/>
    <s v="INR"/>
    <n v="147900.20878000002"/>
    <n v="1"/>
    <n v="1"/>
    <n v="147900.20878000002"/>
    <n v="147900.20878000002"/>
    <n v="0"/>
    <n v="14790"/>
    <n v="133110.20878000002"/>
    <n v="133110.20878000002"/>
    <s v="Non-MSME"/>
    <n v="133110.20878000002"/>
    <s v="A11987"/>
    <s v="Other than MSMED"/>
    <m/>
    <n v="147900.20878000002"/>
    <m/>
    <m/>
    <m/>
    <m/>
  </r>
  <r>
    <s v="Aviation"/>
    <x v="7"/>
    <n v="100070302"/>
    <s v="Engineering Services  Business GE Aerospace  Skill Set  Onsite Backend developer ( 5+ Years Exp)   GE Contact  Sharath Aramanekoppa  Duration  1-Jan-26 to 30-June-26"/>
    <s v="Opex"/>
    <s v="INR"/>
    <n v="507576.45312000008"/>
    <n v="1"/>
    <n v="1"/>
    <n v="507576.45312000008"/>
    <n v="507576.45312000008"/>
    <n v="0"/>
    <n v="50758"/>
    <n v="456818.45312000008"/>
    <n v="456818.45312000008"/>
    <s v="Non-MSME"/>
    <n v="456818.45312000008"/>
    <s v="A38249"/>
    <s v="Other than MSMED"/>
    <m/>
    <n v="507576.45312000008"/>
    <m/>
    <m/>
    <m/>
    <m/>
  </r>
  <r>
    <s v="Aviation"/>
    <x v="3"/>
    <n v="100065943"/>
    <s v="Engineering Services  Business GE Aerospace  Skillset Offsite Repair Engineers (1 Lead + 4 engineers)   No.of resources 5 - Section GE90 GP PT  GE Contact Madhurupa Ghose Roy  Duration  27-Mar-25 to 31-Dec-25."/>
    <s v="Opex"/>
    <s v="INR"/>
    <n v="1389586.6723200001"/>
    <n v="1"/>
    <n v="1"/>
    <n v="1389586.6723200001"/>
    <n v="1389586.6723200001"/>
    <n v="0"/>
    <n v="138959"/>
    <n v="1250627.6723200001"/>
    <n v="1250627.6723200001"/>
    <s v="Non-MSME"/>
    <n v="1250627.6723200001"/>
    <s v="A36314"/>
    <s v="Other than MSMED"/>
    <m/>
    <n v="1389586.6723200001"/>
    <m/>
    <m/>
    <m/>
    <m/>
  </r>
  <r>
    <s v="Aviation"/>
    <x v="17"/>
    <n v="100070659"/>
    <s v="Engineering Services  Business  GE Aerospace  Skill Set Offsite Spotfire Developer 2 Nos  Duration  Jan 2026 to Jun 2026."/>
    <s v="Opex"/>
    <s v="INR"/>
    <n v="1731600"/>
    <n v="1"/>
    <n v="1"/>
    <n v="1731600"/>
    <n v="1731600"/>
    <n v="0"/>
    <n v="173160"/>
    <n v="1558440"/>
    <n v="1558440"/>
    <s v="Non-MSME"/>
    <n v="1558440"/>
    <s v="A16348"/>
    <s v="Other than MSMED"/>
    <m/>
    <m/>
    <m/>
    <m/>
    <m/>
    <m/>
  </r>
  <r>
    <s v="Aviation"/>
    <x v="5"/>
    <n v="100068570"/>
    <s v="Charges towards Full stack Developer (Skill UI Back-end and AWS Cloud) with 9+ Years Exp and Duration form 24-Sep-2025 to 30-Sep-2026."/>
    <s v="Opex"/>
    <s v="INR"/>
    <n v="268280"/>
    <n v="1"/>
    <n v="1"/>
    <n v="268280"/>
    <n v="268280"/>
    <n v="0"/>
    <n v="26828"/>
    <n v="241452"/>
    <n v="241452"/>
    <s v="Non-MSME"/>
    <n v="241452"/>
    <s v="A11987"/>
    <s v="Other than MSMED"/>
    <m/>
    <m/>
    <m/>
    <m/>
    <m/>
    <m/>
  </r>
  <r>
    <s v="Aviation"/>
    <x v="8"/>
    <n v="100070660"/>
    <s v="Engineering Services  Business  GE Aerospace  Skill Set  Onsite Impact Dynamic Design Support  No. of resources  1 No  Section  ADT  GE Contact  Roy Abhijit  Duration  Jan'26 to Dec'26."/>
    <s v="Opex"/>
    <s v="INR"/>
    <n v="420000"/>
    <n v="1"/>
    <n v="1"/>
    <n v="420000"/>
    <n v="420000"/>
    <n v="0"/>
    <n v="42000"/>
    <n v="378000"/>
    <n v="378000"/>
    <s v="Non-MSME"/>
    <n v="378000"/>
    <s v="A37168"/>
    <s v="Other than MSMED"/>
    <m/>
    <m/>
    <m/>
    <m/>
    <m/>
    <m/>
  </r>
  <r>
    <s v="Aviation"/>
    <x v="8"/>
    <n v="100068107"/>
    <s v="Engineering Services  Business GE Aerospace  Skill Set Offsite FEA   No of resources - 1 No  Duration  Sep'25  to Aug'26."/>
    <s v="Opex"/>
    <s v="INR"/>
    <n v="206370.43664000003"/>
    <n v="1"/>
    <n v="1"/>
    <n v="206370.43664000003"/>
    <n v="206370.43664000003"/>
    <n v="0"/>
    <n v="20637"/>
    <n v="185733.43664000003"/>
    <n v="185733.43664000003"/>
    <s v="Non-MSME"/>
    <n v="185733.43664000003"/>
    <s v="A37168"/>
    <s v="Other than MSMED"/>
    <m/>
    <n v="206370.43664000003"/>
    <m/>
    <m/>
    <m/>
    <m/>
  </r>
  <r>
    <s v="Aviation"/>
    <x v="8"/>
    <n v="100067158"/>
    <s v="Engineering Services  Business  GE Aerospace Skill Set  Electromagnetic Design &amp; Analysis Engineer ( Exp Level  8+ Years ) ; No. of resources  1; Section  AVS  GE Contact  Sarveshwar Wadgaonkar  Duration  Jul'25 to Mar'26."/>
    <s v="Opex"/>
    <s v="INR"/>
    <n v="992550"/>
    <n v="1"/>
    <n v="1"/>
    <n v="992550"/>
    <n v="992550"/>
    <n v="0"/>
    <n v="99255"/>
    <n v="893295"/>
    <n v="893295"/>
    <s v="Non-MSME"/>
    <n v="893295"/>
    <s v="A37168"/>
    <s v="Other than MSMED"/>
    <m/>
    <m/>
    <m/>
    <m/>
    <m/>
    <m/>
  </r>
  <r>
    <s v="Aviation"/>
    <x v="18"/>
    <n v="100065403"/>
    <s v="Engineering Services  Business GE Aerospace  Skill Set Offsite Data Engineer (Experience - `17 + Years )    No. of resources 1 Duration  17-Feb-2025 to 28-Feb-2026"/>
    <s v="Opex"/>
    <s v="INR"/>
    <n v="360240"/>
    <n v="1"/>
    <n v="1"/>
    <n v="360240"/>
    <n v="360240"/>
    <n v="0"/>
    <n v="36024"/>
    <n v="324216"/>
    <n v="324216"/>
    <s v="Non-MSME"/>
    <n v="324216"/>
    <s v="A38031"/>
    <s v="Other than MSMED"/>
    <m/>
    <m/>
    <m/>
    <m/>
    <m/>
    <m/>
  </r>
  <r>
    <s v="Aviation"/>
    <x v="5"/>
    <n v="100065148"/>
    <s v="Engineering Service  Business  GE Aerospace  Skill Set  Offsite Python Developer (10+ Experience)  No.of resources 1  Section ADT  GE Contact Vijay Sethuraman  Duration  01-Jan-2025 to 31-Dec-2025"/>
    <s v="Opex"/>
    <s v="INR"/>
    <n v="383280"/>
    <n v="1"/>
    <n v="1"/>
    <n v="383280"/>
    <n v="383280"/>
    <n v="0"/>
    <n v="38328"/>
    <n v="344952"/>
    <n v="344952"/>
    <s v="Non-MSME"/>
    <n v="344952"/>
    <s v="A11987"/>
    <s v="Other than MSMED"/>
    <m/>
    <m/>
    <m/>
    <m/>
    <m/>
    <m/>
  </r>
  <r>
    <s v="Aviation"/>
    <x v="3"/>
    <n v="100065253"/>
    <s v="Amendment 1  Engineering Services  Business GE Aerospace  Skill Set  Onsite Front-End Developer and AWS Deployment Skills  No of resource - 1 No  Duration 10-Aug-2025 to 31-Mar-2026."/>
    <s v="Opex"/>
    <s v="INR"/>
    <n v="468832"/>
    <n v="1"/>
    <n v="1"/>
    <n v="468832"/>
    <n v="468832"/>
    <n v="0"/>
    <n v="46883"/>
    <n v="421949"/>
    <n v="421949"/>
    <s v="Non-MSME"/>
    <n v="421949"/>
    <s v="A36314"/>
    <s v="Other than MSMED"/>
    <m/>
    <m/>
    <m/>
    <m/>
    <m/>
    <m/>
  </r>
  <r>
    <s v="Aviation"/>
    <x v="3"/>
    <n v="100065786"/>
    <s v="Amendment 1  Engineering Services  Business   GE Aerospace  Skill Set  Offsite Data Visualization and Data Analytics support  Duration Oct'25 to Mar'26  No of resource -1 No."/>
    <s v="Opex"/>
    <s v="INR"/>
    <n v="455088"/>
    <n v="1"/>
    <n v="1"/>
    <n v="455088"/>
    <n v="455088"/>
    <n v="0"/>
    <n v="45509"/>
    <n v="409579"/>
    <n v="409579"/>
    <s v="Non-MSME"/>
    <n v="409579"/>
    <s v="A36314"/>
    <s v="Other than MSMED"/>
    <m/>
    <m/>
    <m/>
    <m/>
    <m/>
    <m/>
  </r>
  <r>
    <s v="Aviation"/>
    <x v="3"/>
    <n v="100067239"/>
    <s v="Charges towards onsite Metallurgical and Material lab engineer from Jun'25 to May'26 with 1 resource."/>
    <s v="Opex"/>
    <s v="INR"/>
    <n v="283968"/>
    <n v="1"/>
    <n v="1"/>
    <n v="283968"/>
    <n v="283968"/>
    <n v="0"/>
    <n v="28397"/>
    <n v="255571"/>
    <n v="255571"/>
    <s v="Non-MSME"/>
    <n v="255571"/>
    <s v="A36314"/>
    <s v="Other than MSMED"/>
    <m/>
    <m/>
    <m/>
    <m/>
    <m/>
    <m/>
  </r>
  <r>
    <s v="Aviation"/>
    <x v="18"/>
    <n v="100065991"/>
    <s v="Amendment 2  Engineering Services  Business GE Aerospace  Skill Set  Offsite software developer Exp- 3 to 6 years  Duration 1-Jan-2026 to 31-Mar-2026"/>
    <s v="Opex"/>
    <s v="INR"/>
    <n v="288000"/>
    <n v="1"/>
    <n v="1"/>
    <n v="288000"/>
    <n v="288000"/>
    <n v="0"/>
    <n v="28800"/>
    <n v="259200"/>
    <n v="259200"/>
    <s v="Non-MSME"/>
    <n v="259200"/>
    <s v="A38031"/>
    <s v="Other than MSMED"/>
    <m/>
    <m/>
    <m/>
    <m/>
    <m/>
    <m/>
  </r>
  <r>
    <s v="Aviation"/>
    <x v="19"/>
    <n v="100070237"/>
    <s v="Ginger Bangalore Whitefield-Luxe Double - Single Person  (Rates with Breakfast Wi-Fi and Office transfer [2way]). Rate 3500 / Per Room. Billing to be done on actual number of days stayed."/>
    <s v="Opex"/>
    <s v="INR"/>
    <n v="1575000"/>
    <n v="1"/>
    <n v="1"/>
    <n v="1575000"/>
    <n v="1575000"/>
    <n v="0"/>
    <n v="31500"/>
    <n v="1543500"/>
    <n v="1543500"/>
    <s v="Non-MSME"/>
    <n v="1543500"/>
    <s v="A38329"/>
    <s v="Other than MSMED"/>
    <m/>
    <m/>
    <m/>
    <m/>
    <m/>
    <m/>
  </r>
  <r>
    <s v="Aviation"/>
    <x v="20"/>
    <n v="100067789"/>
    <s v="Open PO for Consultant Charges for JETS and GENX Lab based Trainings effective from 1st July 2025 to 31st May 2026. Price Rs. 932/- Per Hour. Terms and Conditions will be as per agreement dated Ist July 2025."/>
    <s v="Opex"/>
    <s v="INR"/>
    <n v="164032"/>
    <n v="1"/>
    <n v="1"/>
    <n v="164032"/>
    <n v="164032"/>
    <n v="0"/>
    <n v="16403"/>
    <n v="147629"/>
    <n v="147629"/>
    <s v="Non-MSME"/>
    <n v="147629"/>
    <s v="A37883"/>
    <s v="Other than MSMED"/>
    <m/>
    <m/>
    <m/>
    <m/>
    <m/>
    <m/>
  </r>
  <r>
    <s v="Aviation"/>
    <x v="21"/>
    <n v="100068562"/>
    <s v="Charges towards Short Haul Analytics team outing from 13th to 15th November Luxury Cottage / Suite Cottage (Double) - All Meals at Tamara Coorg"/>
    <s v="Opex"/>
    <s v="INR"/>
    <n v="550000"/>
    <n v="1"/>
    <n v="1"/>
    <n v="550000"/>
    <n v="550000"/>
    <n v="0"/>
    <n v="0"/>
    <n v="550000"/>
    <n v="550000"/>
    <s v="Non-MSME"/>
    <n v="550000"/>
    <s v="A38568"/>
    <s v="Other than MSMED"/>
    <m/>
    <m/>
    <m/>
    <m/>
    <m/>
    <m/>
  </r>
  <r>
    <s v="Aviation"/>
    <x v="6"/>
    <n v="100069830"/>
    <s v="Open PO towards AMD-PDE Leadership offsite at The Lalit Bekal from 5th Dec to 7th Dec 2025- Details as per annexure"/>
    <s v="Opex"/>
    <s v="INR"/>
    <n v="450000"/>
    <n v="1"/>
    <n v="1"/>
    <n v="450000"/>
    <n v="450000"/>
    <n v="0"/>
    <n v="0"/>
    <n v="450000"/>
    <n v="450000"/>
    <s v="Non-MSME"/>
    <n v="450000"/>
    <s v="A38864"/>
    <s v="Other than MSMED"/>
    <m/>
    <m/>
    <m/>
    <m/>
    <m/>
    <m/>
  </r>
  <r>
    <s v="Aviation"/>
    <x v="3"/>
    <n v="100065605"/>
    <s v="Amendment 1  Engineering Services  Business  GE Aerospace  Skill Set  Offsite Data Entry Engineer    Exp - 4 + Years  Duration  Jan'26 to Mar'26  No of resource -2 Nos."/>
    <s v="Opex"/>
    <s v="INR"/>
    <n v="645000"/>
    <n v="1"/>
    <n v="1"/>
    <n v="645000"/>
    <n v="645000"/>
    <n v="0"/>
    <n v="64500"/>
    <n v="580500"/>
    <n v="580500"/>
    <s v="Non-MSME"/>
    <n v="580500"/>
    <s v="A36314"/>
    <s v="Other than MSMED"/>
    <m/>
    <m/>
    <m/>
    <m/>
    <m/>
    <m/>
  </r>
  <r>
    <s v="Aviation"/>
    <x v="8"/>
    <n v="100066859"/>
    <s v="Charges towards sourcing documentation support duration from 01st June 2025 to 30th April 2026"/>
    <s v="Opex"/>
    <s v="INR"/>
    <n v="182652"/>
    <n v="1"/>
    <n v="1"/>
    <n v="182652"/>
    <n v="182652"/>
    <n v="0"/>
    <n v="18265"/>
    <n v="164387"/>
    <n v="164387"/>
    <s v="Non-MSME"/>
    <n v="164387"/>
    <s v="A37168"/>
    <s v="Other than MSMED"/>
    <m/>
    <m/>
    <m/>
    <m/>
    <m/>
    <m/>
  </r>
  <r>
    <s v="Aviation"/>
    <x v="22"/>
    <n v="100070857"/>
    <s v="Open PO towards providing Conference Hall Breakfast Lunch (Min45 Pax ) 2 sessions of tea/coffee cookies note pads pencils 1 flip chart/ white board &amp; 3 basic Wi-Fi connections. Details as per annexure &amp; billing to be done at actuals."/>
    <s v="Opex"/>
    <s v="INR"/>
    <n v="350000"/>
    <n v="1"/>
    <n v="1"/>
    <n v="350000"/>
    <n v="350000"/>
    <n v="0"/>
    <n v="7000"/>
    <n v="343000"/>
    <n v="343000"/>
    <s v="Non-MSME"/>
    <n v="343000"/>
    <s v="A36555"/>
    <s v="Other than MSMED"/>
    <m/>
    <m/>
    <m/>
    <m/>
    <m/>
    <m/>
  </r>
  <r>
    <s v="Aviation"/>
    <x v="23"/>
    <n v="100071464"/>
    <s v="Charges towards for NAFEMS Membership fees for our employee."/>
    <s v="Opex"/>
    <s v="USD"/>
    <n v="3810"/>
    <n v="91.033950000000004"/>
    <n v="94.654300000000006"/>
    <n v="346839.34950000001"/>
    <n v="360632.88300000003"/>
    <n v="13793.53350000002"/>
    <n v="39850"/>
    <n v="306989.34950000001"/>
    <n v="320782.88300000003"/>
    <s v="Non-MSME"/>
    <n v="320782.88300000003"/>
    <n v="360272"/>
    <s v="Other than MSMED"/>
    <m/>
    <m/>
    <m/>
    <m/>
    <m/>
    <m/>
  </r>
  <r>
    <s v="Aviation"/>
    <x v="5"/>
    <n v="100067076"/>
    <s v="Engineering Services  Business GE Aerospace  Skill Set Onsite / Offsite Product Definition Engineers No. of resources 1 - Section  SEEMS  GE Contact  M Jayasankar   Duration from Jun'25 to Mar'26."/>
    <s v="Opex"/>
    <s v="INR"/>
    <n v="195464.56344"/>
    <n v="1"/>
    <n v="1"/>
    <n v="195464.56344"/>
    <n v="195464.56344"/>
    <n v="0"/>
    <n v="19546"/>
    <n v="175918.56344"/>
    <n v="175918.56344"/>
    <s v="Non-MSME"/>
    <n v="175918.56344"/>
    <s v="A11987"/>
    <s v="Other than MSMED"/>
    <m/>
    <n v="195464.56344"/>
    <m/>
    <m/>
    <m/>
    <m/>
  </r>
  <r>
    <s v="Aviation"/>
    <x v="24"/>
    <n v="100071239"/>
    <s v="Professional Services Fees- Aptitude + Technical Logins  904 * INR 178 and Aptitude + Coding Logins  226 * INR 277"/>
    <s v="Opex"/>
    <s v="INR"/>
    <n v="223514"/>
    <n v="1"/>
    <n v="1"/>
    <n v="223514"/>
    <n v="223514"/>
    <n v="0"/>
    <n v="22351"/>
    <n v="201163"/>
    <n v="201163"/>
    <s v="Non-MSME"/>
    <n v="201163"/>
    <s v="A37176"/>
    <s v="Other than MSMED"/>
    <m/>
    <m/>
    <m/>
    <m/>
    <m/>
    <m/>
  </r>
  <r>
    <s v="Aviation"/>
    <x v="25"/>
    <n v="100070974"/>
    <s v="Charges for Packed lunch boxes - Non Veg from 23rd Feb to 27th Feb 2026"/>
    <s v="Opex"/>
    <s v="INR"/>
    <n v="192000"/>
    <n v="1"/>
    <n v="1"/>
    <n v="192000"/>
    <n v="192000"/>
    <n v="0"/>
    <n v="3840"/>
    <n v="188160"/>
    <n v="188160"/>
    <s v="Non-MSME"/>
    <n v="188160"/>
    <s v="A37483"/>
    <s v="Other than MSMED"/>
    <m/>
    <m/>
    <m/>
    <m/>
    <m/>
    <m/>
  </r>
  <r>
    <s v="Aviation"/>
    <x v="26"/>
    <n v="100070153"/>
    <s v="Comprehensive AMC for Trane Scroll Chiller. Model No/Sr. No- CGAX20/ ELF1595. AMC period from 1.1.26 to 31.12.26. Details as per Trane agrrement ref no. TT21AMC-BLR304R1. Dated 18.12.25."/>
    <s v="Opex"/>
    <s v="INR"/>
    <n v="173250"/>
    <n v="1"/>
    <n v="1"/>
    <n v="173250"/>
    <n v="173250"/>
    <n v="0"/>
    <n v="3465"/>
    <n v="169785"/>
    <n v="169785"/>
    <s v="Non-MSME"/>
    <n v="169785"/>
    <s v="A36375"/>
    <s v="Other than MSMED"/>
    <m/>
    <m/>
    <m/>
    <m/>
    <m/>
    <m/>
  </r>
  <r>
    <s v="Aviation"/>
    <x v="27"/>
    <n v="100069250"/>
    <s v="Charges towards providing Superior rooms (9 rooms x 2days) with CP Plan for GE Aerospace team. Event date 21.11.25 to 23.11.25."/>
    <s v="Opex"/>
    <s v="INR"/>
    <n v="167796.54"/>
    <n v="1"/>
    <n v="1"/>
    <n v="167796.54"/>
    <n v="167796.54"/>
    <n v="0"/>
    <n v="0"/>
    <n v="167796.54"/>
    <n v="167796.54"/>
    <s v="Non-MSME"/>
    <n v="167796.54"/>
    <n v="361921"/>
    <s v="Other than MSMED"/>
    <m/>
    <m/>
    <m/>
    <m/>
    <m/>
    <m/>
  </r>
  <r>
    <s v="Aviation"/>
    <x v="28"/>
    <n v="100068827"/>
    <s v="Charges towards Mechanical analysis - Sub section team offsite at Fairfield Mariott at Calangute Goa on 13th Nov 2025"/>
    <s v="Opex"/>
    <s v="INR"/>
    <n v="288000"/>
    <n v="1"/>
    <n v="1"/>
    <n v="288000"/>
    <n v="288000"/>
    <n v="0"/>
    <n v="0"/>
    <n v="288000"/>
    <n v="288000"/>
    <s v="Non-MSME"/>
    <n v="288000"/>
    <s v="A39086"/>
    <s v="Other than MSMED"/>
    <m/>
    <m/>
    <m/>
    <m/>
    <m/>
    <m/>
  </r>
  <r>
    <s v="Aviation"/>
    <x v="19"/>
    <n v="100070237"/>
    <s v="Charges towards Laundry. Billing shall be at actuals."/>
    <s v="Opex"/>
    <s v="INR"/>
    <n v="180000"/>
    <n v="1"/>
    <n v="1"/>
    <n v="180000"/>
    <n v="180000"/>
    <n v="0"/>
    <n v="3600"/>
    <n v="176400"/>
    <n v="176400"/>
    <s v="Non-MSME"/>
    <n v="176400"/>
    <s v="A38329"/>
    <s v="Other than MSMED"/>
    <m/>
    <m/>
    <m/>
    <m/>
    <m/>
    <m/>
  </r>
  <r>
    <s v="Aviation"/>
    <x v="29"/>
    <n v="100071339"/>
    <s v="Charges towards two day in person interactive customized Training Program on Project Management as per GEIIPL agreed SOW."/>
    <s v="Opex"/>
    <s v="INR"/>
    <n v="87000"/>
    <n v="1"/>
    <n v="1"/>
    <n v="87000"/>
    <n v="87000"/>
    <n v="0"/>
    <n v="8700"/>
    <n v="78300"/>
    <n v="78300"/>
    <s v="Non-MSME"/>
    <n v="78300"/>
    <s v="A38842"/>
    <s v="Other than MSMED"/>
    <m/>
    <m/>
    <m/>
    <m/>
    <m/>
    <m/>
  </r>
  <r>
    <s v="Aviation"/>
    <x v="25"/>
    <n v="100070974"/>
    <s v="Charges for Packed lunch boxes - Veg- from 23rd Feb to 27th Feb 2026"/>
    <s v="Opex"/>
    <s v="INR"/>
    <n v="82500"/>
    <n v="1"/>
    <n v="1"/>
    <n v="82500"/>
    <n v="82500"/>
    <n v="0"/>
    <n v="1650"/>
    <n v="80850"/>
    <n v="80850"/>
    <s v="Non-MSME"/>
    <n v="80850"/>
    <s v="A37483"/>
    <s v="Other than MSMED"/>
    <m/>
    <m/>
    <m/>
    <m/>
    <m/>
    <m/>
  </r>
  <r>
    <s v="Aviation"/>
    <x v="29"/>
    <n v="100071339"/>
    <s v="Charges towards two day in person interactive customized Training Program on Project Management as per GEIIPL agreed SOW."/>
    <s v="Opex"/>
    <s v="INR"/>
    <n v="43500"/>
    <n v="1"/>
    <n v="1"/>
    <n v="43500"/>
    <n v="43500"/>
    <n v="0"/>
    <n v="4350"/>
    <n v="39150"/>
    <n v="39150"/>
    <s v="Non-MSME"/>
    <n v="39150"/>
    <s v="A38842"/>
    <s v="Other than MSMED"/>
    <m/>
    <m/>
    <m/>
    <m/>
    <m/>
    <m/>
  </r>
  <r>
    <s v="Aviation"/>
    <x v="25"/>
    <n v="100070974"/>
    <s v="Charges for Cocltail Table with Clothes from 23rd Feb to 27th Feb 2026"/>
    <s v="Opex"/>
    <s v="INR"/>
    <n v="40000"/>
    <n v="1"/>
    <n v="1"/>
    <n v="40000"/>
    <n v="40000"/>
    <n v="0"/>
    <n v="800"/>
    <n v="39200"/>
    <n v="39200"/>
    <s v="Non-MSME"/>
    <n v="39200"/>
    <s v="A37483"/>
    <s v="Other than MSMED"/>
    <m/>
    <m/>
    <m/>
    <m/>
    <m/>
    <m/>
  </r>
  <r>
    <s v="Aviation"/>
    <x v="29"/>
    <n v="100071339"/>
    <s v="Charges towards two day in person interactive customized Training Program on Project Management as per GEIIPL agreed SOW."/>
    <s v="Opex"/>
    <s v="INR"/>
    <n v="29000"/>
    <n v="1"/>
    <n v="1"/>
    <n v="29000"/>
    <n v="29000"/>
    <n v="0"/>
    <n v="2900"/>
    <n v="26100"/>
    <n v="26100"/>
    <s v="Non-MSME"/>
    <n v="26100"/>
    <s v="A38842"/>
    <s v="Other than MSMED"/>
    <m/>
    <m/>
    <m/>
    <m/>
    <m/>
    <m/>
  </r>
  <r>
    <s v="Aviation"/>
    <x v="29"/>
    <n v="100071339"/>
    <s v="Charges towards two day in person interactive customized Training Program on Project Management as per GEIIPL agreed SOW."/>
    <s v="Opex"/>
    <s v="INR"/>
    <n v="29000"/>
    <n v="1"/>
    <n v="1"/>
    <n v="29000"/>
    <n v="29000"/>
    <n v="0"/>
    <n v="2900"/>
    <n v="26100"/>
    <n v="26100"/>
    <s v="Non-MSME"/>
    <n v="26100"/>
    <s v="A38842"/>
    <s v="Other than MSMED"/>
    <m/>
    <m/>
    <m/>
    <m/>
    <m/>
    <m/>
  </r>
  <r>
    <s v="Aviation"/>
    <x v="19"/>
    <n v="100070237"/>
    <s v="Charges Towards Buffet Lunch / Dinner.  Billing shall be done at actuals (Rate INR 599.00 + Taxes)."/>
    <s v="Opex"/>
    <s v="INR"/>
    <n v="341430"/>
    <n v="1"/>
    <n v="1"/>
    <n v="341430"/>
    <n v="341430"/>
    <n v="0"/>
    <n v="6829"/>
    <n v="334601"/>
    <n v="334601"/>
    <s v="Non-MSME"/>
    <n v="334601"/>
    <s v="A38329"/>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29"/>
    <n v="100071339"/>
    <s v="Charges towards two day in person interactive customized Training Program on Project Management as per GEIIPL agreed SOW."/>
    <s v="Opex"/>
    <s v="INR"/>
    <n v="14500"/>
    <n v="1"/>
    <n v="1"/>
    <n v="14500"/>
    <n v="14500"/>
    <n v="0"/>
    <n v="1450"/>
    <n v="13050"/>
    <n v="13050"/>
    <s v="Non-MSME"/>
    <n v="13050"/>
    <s v="A38842"/>
    <s v="Other than MSMED"/>
    <m/>
    <m/>
    <m/>
    <m/>
    <m/>
    <m/>
  </r>
  <r>
    <s v="Aviation"/>
    <x v="3"/>
    <n v="100070323"/>
    <s v="Amendment 1 Engineering Services  Business  GE Aerospace Skill Set  Data Analyst with Python/Dataiku  No. of resources  1  Section  SEEMS  GE Contact  H S Shivakumar  Duration  16-Mar-26 to 31 Mar-26"/>
    <s v="Opex"/>
    <s v="INR"/>
    <n v="20654831.818820003"/>
    <n v="1"/>
    <n v="1"/>
    <n v="20654831.818820003"/>
    <n v="20654831.818820003"/>
    <n v="0"/>
    <n v="2065483"/>
    <n v="18589348.818820003"/>
    <n v="18589348.818820003"/>
    <s v="Non-MSME"/>
    <n v="18589348.818820003"/>
    <s v="A36314"/>
    <s v="Other than MSMED"/>
    <m/>
    <n v="20654831.818820003"/>
    <m/>
    <m/>
    <m/>
    <m/>
  </r>
  <r>
    <s v="Infra"/>
    <x v="30"/>
    <n v="100071058"/>
    <s v="AMC for SCBA Service for all SCBA sets and spare cylinders for the period from March 2026 to Feb 2027. Details as per annexure."/>
    <s v="Opex"/>
    <s v="INR"/>
    <n v="29166.666666666668"/>
    <n v="1"/>
    <n v="1"/>
    <n v="29166.666666666668"/>
    <n v="29166.666666666668"/>
    <n v="0"/>
    <n v="583"/>
    <n v="28583.666666666668"/>
    <n v="28583.666666666668"/>
    <s v="Non-MSME"/>
    <n v="28583.666666666668"/>
    <s v="A37547"/>
    <s v="Other than MSMED"/>
    <m/>
    <m/>
    <m/>
    <m/>
    <m/>
    <m/>
  </r>
  <r>
    <s v="Infra"/>
    <x v="31"/>
    <n v="100071103"/>
    <s v="Open PO towards Medical professional Consultancy services to GEIIPL for a period of One  year with 5 days in a week -Monday to Friday(min 8 hours per day- (9AM to 5PM) of consulting commencing from 1st Mar 2026 to 28-Feb-2027."/>
    <s v="Opex"/>
    <s v="INR"/>
    <n v="218212"/>
    <n v="1"/>
    <n v="1"/>
    <n v="218212"/>
    <n v="218212"/>
    <n v="0"/>
    <n v="21821"/>
    <n v="196391"/>
    <n v="196391"/>
    <s v="Non-MSME"/>
    <n v="196391"/>
    <s v="A38910"/>
    <s v="Other than MSMED"/>
    <m/>
    <m/>
    <m/>
    <m/>
    <m/>
    <m/>
  </r>
  <r>
    <s v="Infra"/>
    <x v="32"/>
    <n v="100070316"/>
    <s v="Open PO for the management of feminine hygiene kits in ladies' restrooms at JFWTC covering the period February 2026 to January 2027."/>
    <s v="Opex"/>
    <s v="INR"/>
    <n v="53600"/>
    <n v="1"/>
    <n v="1"/>
    <n v="53600"/>
    <n v="53600"/>
    <n v="0"/>
    <n v="1072"/>
    <n v="52528"/>
    <n v="52528"/>
    <s v="Non-MSME"/>
    <n v="52528"/>
    <s v="A37801"/>
    <s v="Other than MSMED"/>
    <m/>
    <m/>
    <m/>
    <m/>
    <m/>
    <m/>
  </r>
  <r>
    <s v="Infra"/>
    <x v="33"/>
    <n v="100070424"/>
    <s v="Open PO towards supply of raw water through tankers from Jan 2026 to Dec 2026 at JFWTC Bangalore. Billing to be done at actual quantity supplied. Refer annexure for details."/>
    <s v="Opex"/>
    <s v="INR"/>
    <n v="170000"/>
    <n v="1"/>
    <n v="1"/>
    <n v="170000"/>
    <n v="170000"/>
    <n v="0"/>
    <n v="170"/>
    <n v="169830"/>
    <n v="169830"/>
    <s v="Non-MSME"/>
    <n v="169830"/>
    <s v="A37976"/>
    <s v="Other than MSMED"/>
    <m/>
    <m/>
    <m/>
    <m/>
    <m/>
    <m/>
  </r>
  <r>
    <s v="Infra"/>
    <x v="34"/>
    <n v="100070426"/>
    <s v="Open PO towards supply of raw water through tankers from Jan 2026 to Dec 2026 at JFWTC Bangalore. Billing to be done at actual quantity supplied. Refer annexure for details."/>
    <s v="Opex"/>
    <s v="INR"/>
    <n v="170000"/>
    <n v="1"/>
    <n v="1"/>
    <n v="170000"/>
    <n v="170000"/>
    <n v="0"/>
    <n v="170"/>
    <n v="169830"/>
    <n v="169830"/>
    <s v="Non-MSME"/>
    <n v="169830"/>
    <s v="A38198"/>
    <s v="Other than MSMED"/>
    <m/>
    <m/>
    <m/>
    <m/>
    <m/>
    <m/>
  </r>
  <r>
    <s v="Infra"/>
    <x v="35"/>
    <n v="100070937"/>
    <s v="Non-Comprehensive AMC for HRX machine (4 Nos) for the period Jan-26 to Dec-26."/>
    <s v="Opex"/>
    <s v="INR"/>
    <n v="70758"/>
    <n v="1"/>
    <n v="1"/>
    <n v="70758"/>
    <n v="70758"/>
    <n v="0"/>
    <n v="1415"/>
    <n v="69343"/>
    <n v="69343"/>
    <s v="Non-MSME"/>
    <n v="69343"/>
    <s v="A38076"/>
    <s v="Other than MSMED"/>
    <m/>
    <m/>
    <m/>
    <m/>
    <m/>
    <m/>
  </r>
  <r>
    <s v="Infra"/>
    <x v="36"/>
    <n v="100070442"/>
    <s v="Open PO towards supply of raw water through tankers from Jan 2026 to Dec 2026 at JFWTC Bangalore. Billing to be done at actual quantity supplied. Refer annexure for details."/>
    <s v="Opex"/>
    <s v="INR"/>
    <n v="170000"/>
    <n v="1"/>
    <n v="1"/>
    <n v="170000"/>
    <n v="170000"/>
    <n v="0"/>
    <n v="170"/>
    <n v="169830"/>
    <n v="169830"/>
    <s v="Non-MSME"/>
    <n v="169830"/>
    <s v="A38072"/>
    <s v="Other than MSMED"/>
    <m/>
    <m/>
    <m/>
    <m/>
    <m/>
    <m/>
  </r>
  <r>
    <s v="Infra"/>
    <x v="37"/>
    <n v="100070445"/>
    <s v="Open PO towards supply of raw water through tankers from Jan 2026 to Dec 2026 at JFWTC Bangalore. Billing to be done at actual quantity supplied. Refer annexure for details."/>
    <s v="Opex"/>
    <s v="INR"/>
    <n v="120000"/>
    <n v="1"/>
    <n v="1"/>
    <n v="120000"/>
    <n v="120000"/>
    <n v="0"/>
    <n v="120"/>
    <n v="119880"/>
    <n v="119880"/>
    <s v="Non-MSME"/>
    <n v="119880"/>
    <s v="A38098"/>
    <s v="Other than MSMED"/>
    <m/>
    <m/>
    <m/>
    <m/>
    <m/>
    <m/>
  </r>
  <r>
    <s v="Infra"/>
    <x v="38"/>
    <n v="100070497"/>
    <s v="Charges towards Managed printing services and manpower from Jan' 26 to Dec'26. Details as per annexure."/>
    <s v="Opex"/>
    <s v="INR"/>
    <n v="300000"/>
    <n v="1"/>
    <n v="1"/>
    <n v="300000"/>
    <n v="300000"/>
    <n v="0"/>
    <n v="30000"/>
    <n v="270000"/>
    <n v="270000"/>
    <s v="Non-MSME"/>
    <n v="270000"/>
    <s v="A37062"/>
    <s v="Other than MSMED"/>
    <m/>
    <m/>
    <m/>
    <m/>
    <m/>
    <m/>
  </r>
  <r>
    <s v="Infra"/>
    <x v="39"/>
    <n v="100070361"/>
    <s v="Open PO for International courier- DHL for period from Jan-2026 to Sep-2026"/>
    <s v="Opex"/>
    <s v="INR"/>
    <n v="42504"/>
    <n v="1"/>
    <n v="1"/>
    <n v="42504"/>
    <n v="42504"/>
    <n v="0"/>
    <n v="850"/>
    <n v="41654"/>
    <n v="41654"/>
    <s v="Non-MSME"/>
    <n v="41654"/>
    <s v="A37064"/>
    <s v="Other than MSMED"/>
    <m/>
    <m/>
    <m/>
    <m/>
    <m/>
    <m/>
  </r>
  <r>
    <s v="Infra"/>
    <x v="40"/>
    <n v="100070406"/>
    <s v="Carrying out Mail Desk Operations at JFWTC as per our SOW dt. 27.10.14 for the Period Y2026. The Terms &amp; Conditions of the PO shall be governed by our MSA dt. 01.08.14 (amended from time to time)."/>
    <s v="Opex"/>
    <s v="INR"/>
    <n v="119246"/>
    <n v="1"/>
    <n v="1"/>
    <n v="119246"/>
    <n v="119246"/>
    <n v="0"/>
    <n v="2385"/>
    <n v="116861"/>
    <n v="116861"/>
    <s v="Non-MSME"/>
    <n v="116861"/>
    <s v="A38849"/>
    <s v="Other than MSMED"/>
    <m/>
    <m/>
    <m/>
    <m/>
    <m/>
    <m/>
  </r>
  <r>
    <s v="Infra"/>
    <x v="41"/>
    <n v="100070452"/>
    <s v="Open PO towards supply of raw water through tankers from Mar 2026 to Feb 2027 at JFWTC Bangalore. Billing to be done at actual quantity supplied. Refer annexure for details."/>
    <s v="Opex"/>
    <s v="INR"/>
    <n v="350000"/>
    <n v="1"/>
    <n v="1"/>
    <n v="350000"/>
    <n v="350000"/>
    <n v="0"/>
    <n v="350"/>
    <n v="349650"/>
    <n v="349650"/>
    <s v="Non-MSME"/>
    <n v="349650"/>
    <s v="A38920"/>
    <s v="Other than MSMED"/>
    <m/>
    <m/>
    <m/>
    <m/>
    <m/>
    <m/>
  </r>
  <r>
    <s v="Infra"/>
    <x v="42"/>
    <n v="100070585"/>
    <s v="Open PO for Statutory monitoring of Stacks Ambient Air Monitoring and Water / Waste-water samples from Jan 2026 to Dec 2026 at JFWTC. Details as per annexure."/>
    <s v="Opex"/>
    <s v="INR"/>
    <n v="65100"/>
    <n v="1"/>
    <n v="1"/>
    <n v="65100"/>
    <n v="65100"/>
    <n v="0"/>
    <n v="6510"/>
    <n v="58590"/>
    <n v="58590"/>
    <s v="Non-MSME"/>
    <n v="58590"/>
    <s v="A38086"/>
    <s v="Other than MSMED"/>
    <m/>
    <m/>
    <m/>
    <m/>
    <m/>
    <m/>
  </r>
  <r>
    <s v="Infra"/>
    <x v="43"/>
    <n v="100070293"/>
    <s v="5% - GST - Open PO for Arrangement towards Coffee / Tea / Milk / Boost / Horlicks for the period Jan'2026 to Dec'2026 at JFWTC. Details as per Annexure."/>
    <s v="Opex"/>
    <s v="INR"/>
    <n v="250000"/>
    <n v="1"/>
    <n v="1"/>
    <n v="250000"/>
    <n v="250000"/>
    <n v="0"/>
    <n v="250"/>
    <n v="249750"/>
    <n v="249750"/>
    <s v="Non-MSME"/>
    <n v="249750"/>
    <s v="A37576"/>
    <s v="Other than MSMED"/>
    <m/>
    <m/>
    <m/>
    <m/>
    <m/>
    <m/>
  </r>
  <r>
    <s v="Infra"/>
    <x v="44"/>
    <n v="100070297"/>
    <s v="Open PO for courier- Fedex- for period Jan-2026 to Dec-2026"/>
    <s v="Opex"/>
    <s v="INR"/>
    <n v="20000"/>
    <n v="1"/>
    <n v="1"/>
    <n v="20000"/>
    <n v="20000"/>
    <n v="0"/>
    <n v="400"/>
    <n v="19600"/>
    <n v="19600"/>
    <s v="Non-MSME"/>
    <n v="19600"/>
    <s v="A37212"/>
    <s v="Other than MSMED"/>
    <m/>
    <m/>
    <m/>
    <m/>
    <m/>
    <m/>
  </r>
  <r>
    <s v="Infra"/>
    <x v="35"/>
    <n v="100070300"/>
    <s v="Non-comprehensive AMC for Mobile Trace machine for the period from Jan 2026 to Dec 2026."/>
    <s v="Opex"/>
    <s v="INR"/>
    <n v="113069.25"/>
    <n v="1"/>
    <n v="1"/>
    <n v="113069.25"/>
    <n v="113069.25"/>
    <n v="0"/>
    <n v="2261"/>
    <n v="110808.25"/>
    <n v="110808.25"/>
    <s v="Non-MSME"/>
    <n v="110808.25"/>
    <s v="A38076"/>
    <s v="Other than MSMED"/>
    <m/>
    <m/>
    <m/>
    <m/>
    <m/>
    <m/>
  </r>
  <r>
    <s v="Infra"/>
    <x v="45"/>
    <n v="100070306"/>
    <s v="Charges towards Airtel internet circuit id# 9501865 with 2Gbps from Jan'26 to Dec'26."/>
    <s v="Opex"/>
    <s v="INR"/>
    <n v="300000"/>
    <n v="1"/>
    <n v="1"/>
    <n v="300000"/>
    <n v="300000"/>
    <n v="0"/>
    <n v="30000"/>
    <n v="270000"/>
    <n v="270000"/>
    <s v="Non-MSME"/>
    <n v="270000"/>
    <s v="A38979"/>
    <s v="Other than MSMED"/>
    <m/>
    <m/>
    <m/>
    <m/>
    <m/>
    <m/>
  </r>
  <r>
    <s v="Infra"/>
    <x v="46"/>
    <n v="100070307"/>
    <s v="Charges towards TCL internet circuit Id# 91BANG030031551003 with 2Gbps from Jan'26 to Dec'26."/>
    <s v="Opex"/>
    <s v="INR"/>
    <n v="668666.66899999999"/>
    <n v="1"/>
    <n v="1"/>
    <n v="668666.66899999999"/>
    <n v="668666.66899999999"/>
    <n v="0"/>
    <n v="66867"/>
    <n v="601799.66899999999"/>
    <n v="601799.66899999999"/>
    <s v="Non-MSME"/>
    <n v="601799.66899999999"/>
    <s v="A35963"/>
    <s v="Other than MSMED"/>
    <m/>
    <m/>
    <m/>
    <m/>
    <m/>
    <m/>
  </r>
  <r>
    <s v="Infra"/>
    <x v="47"/>
    <n v="100070324"/>
    <s v="Charges towards storage and retrieval of media tape from Jan 2026 to Dec 2026."/>
    <s v="Opex"/>
    <s v="INR"/>
    <n v="125650"/>
    <n v="1"/>
    <n v="1"/>
    <n v="125650"/>
    <n v="125650"/>
    <n v="0"/>
    <n v="2513"/>
    <n v="123137"/>
    <n v="123137"/>
    <s v="Non-MSME"/>
    <n v="123137"/>
    <s v="A36137"/>
    <s v="Other than MSMED"/>
    <m/>
    <m/>
    <m/>
    <m/>
    <m/>
    <m/>
  </r>
  <r>
    <s v="Infra"/>
    <x v="48"/>
    <n v="100066379"/>
    <s v="Charges towards Audio Visual support at JFWTC Duration from 1-Apr-25 to 31-Mar-2026"/>
    <s v="Opex"/>
    <s v="INR"/>
    <n v="314423"/>
    <n v="1"/>
    <n v="1"/>
    <n v="314423"/>
    <n v="314423"/>
    <n v="0"/>
    <n v="6288"/>
    <n v="308135"/>
    <n v="308135"/>
    <s v="Non-MSME"/>
    <n v="308135"/>
    <s v="A38341"/>
    <s v="Other than MSMED"/>
    <m/>
    <m/>
    <m/>
    <m/>
    <m/>
    <m/>
  </r>
  <r>
    <s v="Infra"/>
    <x v="49"/>
    <n v="100066438"/>
    <s v="Open PO for Security charges as per new min wages for the period of April 2025 to Mar 2026 at JFWTC. Details as per Annexure."/>
    <s v="Opex"/>
    <s v="INR"/>
    <n v="3500000"/>
    <n v="1"/>
    <n v="1"/>
    <n v="3500000"/>
    <n v="3500000"/>
    <n v="0"/>
    <n v="70000"/>
    <n v="3430000"/>
    <n v="3430000"/>
    <s v="Non-MSME"/>
    <n v="3430000"/>
    <s v="A37065"/>
    <s v="Other than MSMED"/>
    <m/>
    <m/>
    <m/>
    <m/>
    <m/>
    <m/>
  </r>
  <r>
    <s v="Infra"/>
    <x v="45"/>
    <n v="100064988"/>
    <s v="Charges towards Airtel landline for the period 1-Jan-2025 to 31-Dec-2025 and Payment done at actuals."/>
    <s v="Opex"/>
    <s v="INR"/>
    <n v="15000"/>
    <n v="1"/>
    <n v="1"/>
    <n v="15000"/>
    <n v="15000"/>
    <n v="0"/>
    <n v="1500"/>
    <n v="13500"/>
    <n v="13500"/>
    <s v="Non-MSME"/>
    <n v="13500"/>
    <s v="A38979"/>
    <s v="Other than MSMED"/>
    <m/>
    <m/>
    <m/>
    <m/>
    <m/>
    <m/>
  </r>
  <r>
    <s v="Infra"/>
    <x v="50"/>
    <n v="100066280"/>
    <s v="Open PO towards PMC for Infra and Lab projects for the period April 2025 to Mar 2026 at GE/JFWTC Bangalore. Details as per annexure. Billing at actuals. T&amp;Cs shall be governedy the MSA entered between GEIIPL &amp; JLL."/>
    <s v="Opex"/>
    <s v="INR"/>
    <n v="1350000"/>
    <n v="1"/>
    <n v="1"/>
    <n v="1350000"/>
    <n v="1350000"/>
    <n v="0"/>
    <n v="135000"/>
    <n v="1215000"/>
    <n v="1215000"/>
    <s v="Non-MSME"/>
    <n v="1215000"/>
    <s v="A37383"/>
    <s v="Other than MSMED"/>
    <m/>
    <m/>
    <m/>
    <m/>
    <m/>
    <m/>
  </r>
  <r>
    <s v="Infra"/>
    <x v="51"/>
    <n v="100065517"/>
    <s v="Open PO towards Servicing of ABB make HT breakers at JFWTC Campus.AMC towards trouble shooting Testing and servicing of ABB make HT breakers - Unit Price @ Rs. 20790.00"/>
    <s v="Opex"/>
    <s v="INR"/>
    <n v="314970"/>
    <n v="1"/>
    <n v="1"/>
    <n v="314970"/>
    <n v="314970"/>
    <n v="0"/>
    <n v="6299"/>
    <n v="308671"/>
    <n v="308671"/>
    <s v="Non-MSME"/>
    <n v="308671"/>
    <s v="A37150"/>
    <s v="Other than MSMED"/>
    <m/>
    <m/>
    <m/>
    <m/>
    <m/>
    <m/>
  </r>
  <r>
    <s v="Infra"/>
    <x v="52"/>
    <n v="100065551"/>
    <s v="Open PO for Solar Power Procurement for the period March 2025 to Feb 2026 at JFWTC Campus Bangalore. Billing to be done at actuals. [Tarriff Details INR 5.39/kwh]."/>
    <s v="Opex"/>
    <s v="INR"/>
    <n v="10175000"/>
    <n v="1"/>
    <n v="1"/>
    <n v="10175000"/>
    <n v="10175000"/>
    <n v="0"/>
    <n v="10175"/>
    <n v="10164825"/>
    <n v="10164825"/>
    <s v="Non-MSME"/>
    <n v="10164825"/>
    <s v="A37782"/>
    <s v="Other than MSMED"/>
    <m/>
    <m/>
    <m/>
    <m/>
    <m/>
    <m/>
  </r>
  <r>
    <s v="Infra"/>
    <x v="53"/>
    <n v="100067062"/>
    <s v="Open PO for Rental Charges for Liquid Nitrogen Tanker for the period July 2025 to June 2026"/>
    <s v="Opex"/>
    <s v="INR"/>
    <n v="25000"/>
    <n v="1"/>
    <n v="1"/>
    <n v="25000"/>
    <n v="25000"/>
    <n v="0"/>
    <n v="500"/>
    <n v="24500"/>
    <n v="24500"/>
    <s v="Non-MSME"/>
    <n v="24500"/>
    <s v="A35841"/>
    <s v="Other than MSMED"/>
    <m/>
    <m/>
    <m/>
    <m/>
    <m/>
    <m/>
  </r>
  <r>
    <s v="Infra"/>
    <x v="54"/>
    <n v="100064970"/>
    <s v="Charges towards Infor Global Solutions EAM Enterprise Edition Maintenance  MAN  GEGEN0006444  Type  Maintenance - Period 1st Feb 2025 to 31st Jan 2026 – Details as per annexure"/>
    <s v="Opex"/>
    <s v="INR"/>
    <n v="626206"/>
    <n v="1"/>
    <n v="1"/>
    <n v="626206"/>
    <n v="626206"/>
    <n v="0"/>
    <n v="12524"/>
    <n v="613682"/>
    <n v="613682"/>
    <s v="Non-MSME"/>
    <n v="613682"/>
    <s v="A38192"/>
    <s v="Other than MSMED"/>
    <m/>
    <m/>
    <m/>
    <m/>
    <m/>
    <m/>
  </r>
  <r>
    <s v="Infra"/>
    <x v="47"/>
    <n v="100065005"/>
    <s v="Charges towards storage and retrieval of media tape from Jan to Dec 2025"/>
    <s v="Opex"/>
    <s v="INR"/>
    <n v="66666.666666666672"/>
    <n v="1"/>
    <n v="1"/>
    <n v="66666.666666666672"/>
    <n v="66666.666666666672"/>
    <n v="0"/>
    <n v="1333"/>
    <n v="65333.666666666672"/>
    <n v="65333.666666666672"/>
    <s v="Non-MSME"/>
    <n v="65333.666666666672"/>
    <s v="A36137"/>
    <s v="Other than MSMED"/>
    <m/>
    <m/>
    <m/>
    <m/>
    <m/>
    <m/>
  </r>
  <r>
    <s v="Infra"/>
    <x v="55"/>
    <n v="100066957"/>
    <s v="Retainership fees - Legal Consultancy Services for the period 1st April 2025 to 31st March 2026- SOW as per agreement executed on 22nd May 2025"/>
    <s v="Opex"/>
    <s v="INR"/>
    <n v="100000"/>
    <n v="1"/>
    <n v="1"/>
    <n v="100000"/>
    <n v="100000"/>
    <n v="0"/>
    <n v="10000"/>
    <n v="90000"/>
    <n v="90000"/>
    <s v="Non-MSME"/>
    <n v="90000"/>
    <s v="A38980"/>
    <s v="Other than MSMED"/>
    <m/>
    <m/>
    <m/>
    <m/>
    <m/>
    <m/>
  </r>
  <r>
    <s v="Infra"/>
    <x v="48"/>
    <n v="100066252"/>
    <s v="Charges towards Hands and Feet support for GE managed HCP and VDI assets hosted in GE STT datacenter from Apr'25 to Mar'26"/>
    <s v="Opex"/>
    <s v="INR"/>
    <n v="188000"/>
    <n v="1"/>
    <n v="1"/>
    <n v="188000"/>
    <n v="188000"/>
    <n v="0"/>
    <n v="3760"/>
    <n v="184240"/>
    <n v="184240"/>
    <s v="Non-MSME"/>
    <n v="184240"/>
    <s v="A38341"/>
    <s v="Other than MSMED"/>
    <m/>
    <m/>
    <m/>
    <m/>
    <m/>
    <m/>
  </r>
  <r>
    <s v="Infra"/>
    <x v="40"/>
    <n v="100067142"/>
    <s v="Charges towards Providing Car Lease Helpdesk Services from June 2025 to May 2026 at JFWTC. As detailed in annexure. The T&amp;C of this PO shall be governed by our PSA dt 05.08.13 (amendment from time to time)."/>
    <s v="Opex"/>
    <s v="INR"/>
    <n v="56770"/>
    <n v="1"/>
    <n v="1"/>
    <n v="56770"/>
    <n v="56770"/>
    <n v="0"/>
    <n v="1135"/>
    <n v="55635"/>
    <n v="55635"/>
    <s v="Non-MSME"/>
    <n v="55635"/>
    <s v="A38849"/>
    <s v="Other than MSMED"/>
    <m/>
    <m/>
    <m/>
    <m/>
    <m/>
    <m/>
  </r>
  <r>
    <s v="Infra"/>
    <x v="35"/>
    <n v="100065345"/>
    <s v="Non-Comprehensive AMC for HRX machine (4 Nos) for the period Jan-25 to Dec-25 at JFWTC."/>
    <s v="Opex"/>
    <s v="INR"/>
    <n v="16532.25"/>
    <n v="1"/>
    <n v="1"/>
    <n v="16532.25"/>
    <n v="16532.25"/>
    <n v="0"/>
    <n v="331"/>
    <n v="16201.25"/>
    <n v="16201.25"/>
    <s v="Non-MSME"/>
    <n v="16201.25"/>
    <s v="A38076"/>
    <s v="Other than MSMED"/>
    <m/>
    <m/>
    <m/>
    <m/>
    <m/>
    <m/>
  </r>
  <r>
    <s v="Infra"/>
    <x v="56"/>
    <n v="100066095"/>
    <s v="Open PO for organic waste &amp; managing of organic compost machine for the period Apr 2025 to Mar 2026"/>
    <s v="Opex"/>
    <s v="INR"/>
    <n v="60060"/>
    <n v="1"/>
    <n v="1"/>
    <n v="60060"/>
    <n v="60060"/>
    <n v="0"/>
    <n v="1201"/>
    <n v="58859"/>
    <n v="58859"/>
    <s v="Non-MSME"/>
    <n v="58859"/>
    <s v="A37942"/>
    <s v="Other than MSMED"/>
    <m/>
    <m/>
    <m/>
    <m/>
    <m/>
    <m/>
  </r>
  <r>
    <s v="Infra"/>
    <x v="49"/>
    <n v="100066667"/>
    <s v="Open PO for additional Head Guards towards Facility Escort Scrap duty support for the period of April 2025 to Mar 2026 at JFWTC. Details as per Annexure."/>
    <s v="Opex"/>
    <s v="INR"/>
    <n v="55000"/>
    <n v="1"/>
    <n v="1"/>
    <n v="55000"/>
    <n v="55000"/>
    <n v="0"/>
    <n v="1100"/>
    <n v="53900"/>
    <n v="53900"/>
    <s v="Non-MSME"/>
    <n v="53900"/>
    <s v="A37065"/>
    <s v="Other than MSMED"/>
    <m/>
    <m/>
    <m/>
    <m/>
    <m/>
    <m/>
  </r>
  <r>
    <s v="Infra"/>
    <x v="40"/>
    <n v="100067740"/>
    <s v="Charges for providing various Retainers Fee for employee support helpdesk / Concierge service from August 2025 till July 2026 at JFWTC Bangalore. as detailed in Annexure. T&amp;Cs of this PO shall be governed by our contract agreement."/>
    <s v="Opex"/>
    <s v="INR"/>
    <n v="37133"/>
    <n v="1"/>
    <n v="1"/>
    <n v="37133"/>
    <n v="37133"/>
    <n v="0"/>
    <n v="743"/>
    <n v="36390"/>
    <n v="36390"/>
    <s v="Non-MSME"/>
    <n v="36390"/>
    <s v="A38849"/>
    <s v="Other than MSMED"/>
    <m/>
    <m/>
    <m/>
    <m/>
    <m/>
    <m/>
  </r>
  <r>
    <s v="Infra"/>
    <x v="57"/>
    <n v="100068773"/>
    <s v="PO charges towards smart vending machine (5 Nos) for period Oct-2025 to Sep 2026. Details as per annexure. Billing shall be done on actual work executed. (Per Machine Rs. 6500)"/>
    <s v="Opex"/>
    <s v="INR"/>
    <n v="32500"/>
    <n v="1"/>
    <n v="1"/>
    <n v="32500"/>
    <n v="32500"/>
    <n v="0"/>
    <n v="650"/>
    <n v="31850"/>
    <n v="31850"/>
    <s v="Non-MSME"/>
    <n v="31850"/>
    <s v="A39096"/>
    <s v="Other than MSMED"/>
    <m/>
    <m/>
    <m/>
    <m/>
    <m/>
    <m/>
  </r>
  <r>
    <s v="Infra"/>
    <x v="26"/>
    <n v="100068962"/>
    <s v="Charges towards AMC for Trane BMS for the period from August-2025 To July-2026 at JFWTC Bangalore. Detailed SOW will be as per your Quote No. TTIPL/LAMC/25-R2 - Dated 28th July 2025."/>
    <s v="Opex"/>
    <s v="INR"/>
    <n v="55248"/>
    <n v="1"/>
    <n v="1"/>
    <n v="55248"/>
    <n v="55248"/>
    <n v="0"/>
    <n v="1105"/>
    <n v="54143"/>
    <n v="54143"/>
    <s v="Non-MSME"/>
    <n v="54143"/>
    <s v="A36375"/>
    <s v="Other than MSMED"/>
    <m/>
    <m/>
    <m/>
    <m/>
    <m/>
    <m/>
  </r>
  <r>
    <s v="Infra"/>
    <x v="58"/>
    <n v="100067597"/>
    <s v="Charges towards Comprehensive AMC for IR compressor for the period from 01-06-2025 to 31-05-2026 Details as per annexure."/>
    <s v="Opex"/>
    <s v="INR"/>
    <n v="517000"/>
    <n v="1"/>
    <n v="1"/>
    <n v="517000"/>
    <n v="517000"/>
    <n v="0"/>
    <n v="10340"/>
    <n v="506660"/>
    <n v="506660"/>
    <s v="Non-MSME"/>
    <n v="506660"/>
    <s v="A37052"/>
    <s v="Other than MSMED"/>
    <m/>
    <m/>
    <m/>
    <m/>
    <m/>
    <m/>
  </r>
  <r>
    <s v="Infra"/>
    <x v="59"/>
    <n v="100067485"/>
    <s v="Open PO towards charges for Quantity Survey services from July 2025 to June 2026 at JFWTC Campus. Details as per Annexure. T&amp;Cs shall be governed by the MSA entered between GEIIPL &amp; Lambsrock Consulting (I) Pvt Ltd."/>
    <s v="Opex"/>
    <s v="INR"/>
    <n v="276000"/>
    <n v="1"/>
    <n v="1"/>
    <n v="276000"/>
    <n v="276000"/>
    <n v="0"/>
    <n v="27600"/>
    <n v="248400"/>
    <n v="248400"/>
    <s v="Non-MSME"/>
    <n v="248400"/>
    <s v="A38936"/>
    <s v="Other than MSMED"/>
    <m/>
    <m/>
    <m/>
    <m/>
    <m/>
    <m/>
  </r>
  <r>
    <s v="Infra"/>
    <x v="60"/>
    <n v="100067692"/>
    <s v="Open PO towards charges for Quantity Estimator services from July 2025 to June 2026 at JFWTC Campus. Details as per Annexure. T&amp;Cs shall be governed by the MSA entered between GEIIPL &amp; Currie and Brown (India) Pvt Ltd."/>
    <s v="Opex"/>
    <s v="INR"/>
    <n v="293458"/>
    <n v="1"/>
    <n v="1"/>
    <n v="293458"/>
    <n v="293458"/>
    <n v="0"/>
    <n v="29346"/>
    <n v="264112"/>
    <n v="264112"/>
    <s v="Non-MSME"/>
    <n v="264112"/>
    <s v="A38250"/>
    <s v="Other than MSMED"/>
    <m/>
    <m/>
    <m/>
    <m/>
    <m/>
    <m/>
  </r>
  <r>
    <s v="Infra"/>
    <x v="9"/>
    <n v="100067735"/>
    <s v="Charges for Manpower Services Routed through RPO. Period - June 2025 to May 2026. The T&amp;Cs of the PO shall be governed by our Global MSA by and between GE Capital Services India and Kelly Services India Pvt. Ltd."/>
    <s v="Opex"/>
    <s v="INR"/>
    <n v="159496.91666666666"/>
    <n v="1"/>
    <n v="1"/>
    <n v="159496.91666666666"/>
    <n v="159496.91666666666"/>
    <n v="0"/>
    <n v="15950"/>
    <n v="143546.91666666666"/>
    <n v="143546.91666666666"/>
    <s v="Non-MSME"/>
    <n v="143546.91666666666"/>
    <s v="A35918"/>
    <s v="Other than MSMED"/>
    <m/>
    <m/>
    <m/>
    <m/>
    <m/>
    <m/>
  </r>
  <r>
    <s v="Infra"/>
    <x v="61"/>
    <n v="100069295"/>
    <s v="Charges towards Non-Comprehensive AMC charges of 110V/25A Dual FCBC Battery Chargers make of Amara Raja (Period from 01.11.2025 to 31.10.2026) - 6 Nos"/>
    <s v="Opex"/>
    <s v="INR"/>
    <n v="152375"/>
    <n v="1"/>
    <n v="1"/>
    <n v="152375"/>
    <n v="152375"/>
    <n v="0"/>
    <n v="3048"/>
    <n v="149327"/>
    <n v="149327"/>
    <s v="Non-MSME"/>
    <n v="149327"/>
    <s v="A38174"/>
    <s v="Other than MSMED"/>
    <m/>
    <m/>
    <m/>
    <m/>
    <m/>
    <m/>
  </r>
  <r>
    <s v="Infra"/>
    <x v="16"/>
    <n v="100070209"/>
    <s v="Charges towards HPC Datacenter Power Charges for DC Racks from January 2026 to December 2026 and payment done at actuals."/>
    <s v="Opex"/>
    <s v="INR"/>
    <n v="4200856"/>
    <n v="1"/>
    <n v="1"/>
    <n v="4200856"/>
    <n v="4200856"/>
    <n v="0"/>
    <n v="84017"/>
    <n v="4116839"/>
    <n v="4116839"/>
    <s v="Non-MSME"/>
    <n v="4116839"/>
    <s v="A39060"/>
    <s v="Other than MSMED"/>
    <m/>
    <m/>
    <m/>
    <m/>
    <m/>
    <m/>
  </r>
  <r>
    <s v="Infra"/>
    <x v="45"/>
    <n v="100070232"/>
    <s v="Open PO for Charges towards Airtel mobility plan as per Annexure duration from From 01-Jan-26 to 31-Dec-26."/>
    <s v="Opex"/>
    <s v="INR"/>
    <n v="160000"/>
    <n v="1"/>
    <n v="1"/>
    <n v="160000"/>
    <n v="160000"/>
    <n v="0"/>
    <n v="16000"/>
    <n v="144000"/>
    <n v="144000"/>
    <s v="Non-MSME"/>
    <n v="144000"/>
    <s v="A38979"/>
    <s v="Other than MSMED"/>
    <m/>
    <m/>
    <m/>
    <m/>
    <m/>
    <m/>
  </r>
  <r>
    <s v="Infra"/>
    <x v="62"/>
    <n v="100070242"/>
    <s v="Open PO for Power Procurement through BESCOM for the year 2026 at JFWTC Campus Bangalore. Billing to be done at actuals."/>
    <s v="Opex"/>
    <s v="INR"/>
    <n v="5000000"/>
    <n v="1"/>
    <n v="1"/>
    <n v="5000000"/>
    <n v="5000000"/>
    <n v="0"/>
    <n v="5005"/>
    <n v="4994995"/>
    <n v="4994995"/>
    <s v="Non-MSME"/>
    <n v="4994995"/>
    <s v="A37440"/>
    <s v="Other than MSMED"/>
    <m/>
    <m/>
    <m/>
    <m/>
    <m/>
    <m/>
  </r>
  <r>
    <s v="Infra"/>
    <x v="45"/>
    <n v="100070233"/>
    <s v="Charges towards Airtel landline for SIP 150 plan - 30 Channels circuit IDGEINDA_MSU3 the period from 1-Jan-2026 to 31-Dec-2026 and Payment done at actuals."/>
    <s v="Opex"/>
    <s v="INR"/>
    <n v="150000"/>
    <n v="1"/>
    <n v="1"/>
    <n v="150000"/>
    <n v="150000"/>
    <n v="0"/>
    <n v="15000"/>
    <n v="135000"/>
    <n v="135000"/>
    <s v="Non-MSME"/>
    <n v="135000"/>
    <s v="A38979"/>
    <s v="Other than MSMED"/>
    <m/>
    <m/>
    <m/>
    <m/>
    <m/>
    <m/>
  </r>
  <r>
    <s v="Infra"/>
    <x v="8"/>
    <n v="100070261"/>
    <s v="Charges towards L2/L3 (Infrastructure operations support ) for Servers Storage &amp; Backup Network from Jan'26 to Dec'26."/>
    <s v="Opex"/>
    <s v="INR"/>
    <n v="1338239"/>
    <n v="1"/>
    <n v="1"/>
    <n v="1338239"/>
    <n v="1338239"/>
    <n v="0"/>
    <n v="133824"/>
    <n v="1204415"/>
    <n v="1204415"/>
    <s v="Non-MSME"/>
    <n v="1204415"/>
    <s v="A37168"/>
    <s v="Other than MSMED"/>
    <m/>
    <m/>
    <m/>
    <m/>
    <m/>
    <m/>
  </r>
  <r>
    <s v="Infra"/>
    <x v="63"/>
    <n v="100070258"/>
    <s v="Charges towards the house-keeping services &amp; Pantry services for Odyssey Galileo buildings &amp; SHS Area at JFWTC. (No. of Resources - 56)."/>
    <s v="Opex"/>
    <s v="INR"/>
    <n v="1444194"/>
    <n v="1"/>
    <n v="1"/>
    <n v="1444194"/>
    <n v="1444194"/>
    <n v="0"/>
    <n v="28884"/>
    <n v="1415310"/>
    <n v="1415310"/>
    <s v="Non-MSME"/>
    <n v="1415310"/>
    <s v="A38982"/>
    <s v="Other than MSMED"/>
    <m/>
    <m/>
    <m/>
    <m/>
    <m/>
    <m/>
  </r>
  <r>
    <s v="Infra"/>
    <x v="45"/>
    <n v="100064734"/>
    <s v="Charges towards Airtel internet circuit with 2Gbps from Jan'25 to Dec'25 - Ckt Id - 9501865."/>
    <s v="Opex"/>
    <s v="INR"/>
    <n v="316666.65999999997"/>
    <n v="1"/>
    <n v="1"/>
    <n v="316666.65999999997"/>
    <n v="316666.65999999997"/>
    <n v="0"/>
    <n v="31667"/>
    <n v="284999.65999999997"/>
    <n v="284999.65999999997"/>
    <s v="Non-MSME"/>
    <n v="284999.65999999997"/>
    <s v="A38979"/>
    <s v="Other than MSMED"/>
    <m/>
    <m/>
    <m/>
    <m/>
    <m/>
    <m/>
  </r>
  <r>
    <s v="BOH"/>
    <x v="64"/>
    <n v="100070897"/>
    <s v="Supply of  Quick Connect,Socket,1/4&quot; Body,1/4&quot;-18. Manufacturer: AIGNEP USA. Part Number: 80622-04. COO: Italy. 49JW56."/>
    <s v="Opex"/>
    <s v="USD"/>
    <n v="63"/>
    <n v="91.033950000000004"/>
    <n v="94.654300000000006"/>
    <n v="5735.1388500000003"/>
    <n v="5963.2209000000003"/>
    <n v="228.08204999999998"/>
    <n v="0"/>
    <n v="5735.1388500000003"/>
    <n v="5963.2209000000003"/>
    <s v="Non-MSME"/>
    <n v="5963.2209000000003"/>
    <s v="A14110"/>
    <s v="Other than MSMED"/>
    <d v="2026-06-10T00:00:00"/>
    <n v="-71"/>
    <n v="6705560421"/>
    <d v="2026-03-12T00:00:00"/>
    <n v="90008295"/>
    <d v="2026-06-08T00:00:00"/>
  </r>
  <r>
    <s v="BOH"/>
    <x v="64"/>
    <n v="100070764"/>
    <s v="Supply of PANELVIEW PLUS 7 GRAPHITE TERMINAL, Mfr Brand Name ALLEN BRADLEY."/>
    <s v="Opex"/>
    <s v="USD"/>
    <n v="1352.76"/>
    <n v="91.033950000000004"/>
    <n v="94.654300000000006"/>
    <n v="123147.08620200001"/>
    <n v="128044.55086800001"/>
    <n v="4897.4646659999999"/>
    <n v="0"/>
    <n v="123147.08620200001"/>
    <n v="128044.55086800001"/>
    <s v="Non-MSME"/>
    <n v="128044.55086800001"/>
    <s v="A14110"/>
    <s v="Other than MSMED"/>
    <d v="2026-06-01T00:00:00"/>
    <n v="-62"/>
    <n v="6704308381"/>
    <d v="2026-03-03T00:00:00"/>
    <n v="90008290"/>
    <d v="2026-06-01T00:00:00"/>
  </r>
  <r>
    <s v="BOH"/>
    <x v="65"/>
    <n v="100071344"/>
    <s v="Supply of Bolt nut - 4976N28, End-Feed T-Slotted Framing Fasteners, Double Nut for 1&quot; High Single Rail, M6 Thread, 0.130&quot; Thick, packs of 1."/>
    <s v="Opex"/>
    <s v="USD"/>
    <n v="1141"/>
    <n v="91.033950000000004"/>
    <n v="94.654300000000006"/>
    <n v="103869.73695000001"/>
    <n v="108000.55630000001"/>
    <n v="4130.8193500000052"/>
    <n v="0"/>
    <n v="103869.73695000001"/>
    <n v="108000.55630000001"/>
    <s v="Non-MSME"/>
    <n v="108000.55630000001"/>
    <s v="A28538"/>
    <s v="Other than MSMED"/>
    <d v="2026-04-17T00:00:00"/>
    <n v="-17"/>
    <n v="61678329"/>
    <d v="2026-03-18T00:00:00"/>
    <n v="90008267"/>
    <d v="2026-04-14T00:00:00"/>
  </r>
  <r>
    <s v="BOH"/>
    <x v="65"/>
    <n v="100071334"/>
    <s v="Supply of Soft Masterkleer PVC Tubing for Air and Water, 8 mm ID, 12 mm OD- Line No: 5233K126"/>
    <s v="Opex"/>
    <s v="USD"/>
    <n v="193"/>
    <n v="91.033950000000004"/>
    <n v="94.654300000000006"/>
    <n v="17569.552350000002"/>
    <n v="18268.279900000001"/>
    <n v="698.72754999999961"/>
    <n v="0"/>
    <n v="17569.552350000002"/>
    <n v="18268.279900000001"/>
    <s v="Non-MSME"/>
    <n v="18268.279900000001"/>
    <s v="A28538"/>
    <s v="Other than MSMED"/>
    <d v="2026-04-02T00:00:00"/>
    <n v="-2"/>
    <n v="61678075"/>
    <d v="2026-03-03T00:00:00"/>
    <n v="90008266"/>
    <d v="2026-04-10T00:00:00"/>
  </r>
  <r>
    <s v="BOH"/>
    <x v="66"/>
    <n v="100067236"/>
    <s v="Laundry Charges 20% discount on laundry"/>
    <s v="Opex"/>
    <s v="INR"/>
    <n v="57280"/>
    <n v="1"/>
    <n v="1"/>
    <n v="57280"/>
    <n v="57280"/>
    <n v="0"/>
    <n v="1146"/>
    <n v="56134"/>
    <n v="56134"/>
    <s v="Non-MSME"/>
    <n v="56134"/>
    <s v="A37415"/>
    <s v="Other than MSMED"/>
    <d v="2026-04-20T00:00:00"/>
    <n v="-20"/>
    <s v="2603-I-WK1269"/>
    <d v="2026-03-21T00:00:00"/>
    <n v="88309"/>
    <d v="2026-04-17T00:00:00"/>
  </r>
  <r>
    <s v="BOH"/>
    <x v="67"/>
    <n v="100071266"/>
    <s v="Cocktail Tables"/>
    <s v="Opex"/>
    <s v="INR"/>
    <n v="52000"/>
    <n v="1"/>
    <n v="1"/>
    <n v="52000"/>
    <n v="52000"/>
    <n v="0"/>
    <n v="1040"/>
    <n v="50960"/>
    <n v="50960"/>
    <s v="Non-MSME"/>
    <n v="50960"/>
    <s v="A37416"/>
    <s v="Other than MSMED"/>
    <d v="2026-06-03T00:00:00"/>
    <n v="-64"/>
    <s v="BLRWB-7136"/>
    <d v="2026-03-20T00:00:00"/>
    <n v="89022"/>
    <d v="2026-06-01T00:00:00"/>
  </r>
  <r>
    <s v="BOH"/>
    <x v="39"/>
    <n v="100070361"/>
    <s v="Open PO for International courier- DHL for period from Jan-2026 to Sep-2026"/>
    <s v="Opex"/>
    <s v="INR"/>
    <n v="57496"/>
    <n v="1"/>
    <n v="1"/>
    <n v="57496"/>
    <n v="57496"/>
    <n v="0"/>
    <n v="1150"/>
    <n v="56346"/>
    <n v="56346"/>
    <s v="Non-MSME"/>
    <n v="56346"/>
    <s v="A37064"/>
    <s v="Other than MSMED"/>
    <d v="2026-05-19T00:00:00"/>
    <n v="-49"/>
    <s v="KASR000324951"/>
    <d v="2026-03-20T00:00:00"/>
    <n v="88806"/>
    <d v="2026-05-18T00:00:00"/>
  </r>
  <r>
    <s v="BOH"/>
    <x v="39"/>
    <n v="100070361"/>
    <s v="Open PO for International courier- DHL for period from Jan-2026 to Sep-2026"/>
    <s v="Opex"/>
    <s v="INR"/>
    <n v="6565.39"/>
    <n v="1"/>
    <n v="1"/>
    <n v="6565.39"/>
    <n v="6565.39"/>
    <n v="0"/>
    <n v="131"/>
    <n v="6434.39"/>
    <n v="6434.39"/>
    <s v="Non-MSME"/>
    <n v="6434.39"/>
    <s v="A37064"/>
    <s v="Other than MSMED"/>
    <d v="2026-05-19T00:00:00"/>
    <n v="-49"/>
    <s v="KASIR00505611"/>
    <d v="2026-03-20T00:00:00"/>
    <n v="88806"/>
    <d v="2026-05-18T00:00:00"/>
  </r>
  <r>
    <s v="BOH"/>
    <x v="68"/>
    <n v="100071255"/>
    <s v="Supply of Nitrogen Gas, Purity: 99.9997%. SL : 12 Months, FP : 140 Kg/Cm2 Gas Volume: 7 M3 Cylinder water capacity: 47 liters Carbon Steel Cylinder."/>
    <s v="Opex"/>
    <s v="INR"/>
    <n v="3200"/>
    <n v="1"/>
    <n v="1"/>
    <n v="3200"/>
    <n v="3200"/>
    <n v="0"/>
    <n v="3"/>
    <n v="3197"/>
    <n v="3197"/>
    <s v="Non-MSME"/>
    <n v="3197"/>
    <s v="A38716"/>
    <s v="Other than MSMED"/>
    <d v="2026-04-22T00:00:00"/>
    <n v="-22"/>
    <n v="410043806"/>
    <d v="2026-03-23T00:00:00"/>
    <n v="88346"/>
    <d v="2026-04-20T00:00:00"/>
  </r>
  <r>
    <s v="BOH"/>
    <x v="69"/>
    <n v="100071133"/>
    <s v="Charges towards Sensitization Workshops on 4th March"/>
    <s v="Opex"/>
    <s v="INR"/>
    <n v="350000"/>
    <n v="1"/>
    <n v="1"/>
    <n v="350000"/>
    <n v="350000"/>
    <n v="0"/>
    <n v="35000"/>
    <n v="315000"/>
    <n v="315000"/>
    <s v="Non-MSME"/>
    <n v="315000"/>
    <n v="359022"/>
    <s v="Other than MSMED"/>
    <d v="2026-04-23T00:00:00"/>
    <n v="-23"/>
    <s v="MH0712501131"/>
    <d v="2026-03-24T00:00:00"/>
    <n v="88358"/>
    <d v="2026-04-20T00:00:00"/>
  </r>
  <r>
    <s v="BOH"/>
    <x v="19"/>
    <n v="100067088"/>
    <s v="Packed Breakfast Veg One Tetra Pack Juice Mixed fruits salad main and dessert (UOM per Box)."/>
    <s v="Opex"/>
    <s v="INR"/>
    <n v="425"/>
    <n v="1"/>
    <n v="1"/>
    <n v="425"/>
    <n v="425"/>
    <n v="0"/>
    <n v="9"/>
    <n v="416"/>
    <n v="416"/>
    <s v="Non-MSME"/>
    <n v="416"/>
    <s v="A38329"/>
    <s v="Other than MSMED"/>
    <d v="2026-04-23T00:00:00"/>
    <n v="-23"/>
    <s v="BLR4363001735225"/>
    <d v="2026-03-24T00:00:00"/>
    <n v="88342"/>
    <d v="2026-04-20T00:00:00"/>
  </r>
  <r>
    <s v="BOH"/>
    <x v="19"/>
    <n v="100067088"/>
    <s v="Packed Breakfast Veg One Tetra Pack Juice Mixed fruits salad main and dessert (UOM per Box)."/>
    <s v="Opex"/>
    <s v="INR"/>
    <n v="425"/>
    <n v="1"/>
    <n v="1"/>
    <n v="425"/>
    <n v="425"/>
    <n v="0"/>
    <n v="9"/>
    <n v="416"/>
    <n v="416"/>
    <s v="Non-MSME"/>
    <n v="416"/>
    <s v="A38329"/>
    <s v="Other than MSMED"/>
    <d v="2026-04-23T00:00:00"/>
    <n v="-23"/>
    <s v="BLR4363001735125"/>
    <d v="2026-03-24T00:00:00"/>
    <n v="88342"/>
    <d v="2026-04-20T00:00:00"/>
  </r>
  <r>
    <s v="BOH"/>
    <x v="70"/>
    <n v="100071193"/>
    <s v="RT lunch with Alf on 11th March"/>
    <s v="Opex"/>
    <s v="INR"/>
    <n v="33572"/>
    <n v="1"/>
    <n v="1"/>
    <n v="33572"/>
    <n v="33572"/>
    <n v="0"/>
    <n v="671"/>
    <n v="32901"/>
    <n v="32901"/>
    <s v="Non-MSME"/>
    <n v="32901"/>
    <s v="A37582"/>
    <s v="Other than MSMED"/>
    <d v="2026-04-18T00:00:00"/>
    <n v="-18"/>
    <n v="157859"/>
    <d v="2026-03-19T00:00:00"/>
    <n v="88278"/>
    <d v="2026-04-15T00:00:00"/>
  </r>
  <r>
    <s v="BOH"/>
    <x v="67"/>
    <n v="100071198"/>
    <s v="Charges towards the GE Aerospace- DT Hi-tea with visitors on 12th Mar 2026"/>
    <s v="Opex"/>
    <s v="INR"/>
    <n v="234000"/>
    <n v="1"/>
    <n v="1"/>
    <n v="234000"/>
    <n v="234000"/>
    <n v="0"/>
    <n v="4680"/>
    <n v="229320"/>
    <n v="229320"/>
    <s v="Non-MSME"/>
    <n v="229320"/>
    <s v="A37416"/>
    <s v="Other than MSMED"/>
    <d v="2026-04-16T00:00:00"/>
    <n v="-16"/>
    <s v="BLRWB-7036"/>
    <d v="2026-03-17T00:00:00"/>
    <n v="88247"/>
    <d v="2026-04-13T00:00:00"/>
  </r>
  <r>
    <s v="BOH"/>
    <x v="71"/>
    <n v="100066090"/>
    <s v="Charges for Customs Clearance Charge for the period 1st April 2025 to 31st March 2026"/>
    <s v="Opex"/>
    <s v="INR"/>
    <n v="10000"/>
    <n v="1"/>
    <n v="1"/>
    <n v="10000"/>
    <n v="10000"/>
    <n v="0"/>
    <n v="200"/>
    <n v="9800"/>
    <n v="9800"/>
    <s v="Non-MSME"/>
    <n v="9800"/>
    <s v="A37078"/>
    <s v="Other than MSMED"/>
    <d v="2026-05-22T00:00:00"/>
    <n v="-52"/>
    <s v="10A-27005/2026"/>
    <d v="2026-03-23T00:00:00"/>
    <n v="88823"/>
    <d v="2026-05-19T00:00:00"/>
  </r>
  <r>
    <s v="BOH"/>
    <x v="3"/>
    <n v="100067798"/>
    <s v="Charges towards End to End DR Fleet and Repair support ( Section: GE90, GENX, GP ) Duration from Aug'25 to Dec'25."/>
    <s v="Opex"/>
    <s v="INR"/>
    <n v="4223219"/>
    <n v="1"/>
    <n v="1"/>
    <n v="4223219"/>
    <n v="4223219"/>
    <n v="0"/>
    <n v="422322"/>
    <n v="3800897"/>
    <n v="3800897"/>
    <s v="Non-MSME"/>
    <n v="3800897"/>
    <s v="A36314"/>
    <s v="Other than MSMED"/>
    <d v="2026-06-22T00:00:00"/>
    <n v="-83"/>
    <n v="20250767197"/>
    <d v="2026-03-24T00:00:00"/>
    <s v="Not Due"/>
    <m/>
  </r>
  <r>
    <s v="BOH"/>
    <x v="3"/>
    <n v="100067798"/>
    <s v="Charges towards End to End DR Fleet and Repair support ( Section: GE90, GENX, GP ) Duration from Aug'25 to Dec'25."/>
    <s v="Opex"/>
    <s v="INR"/>
    <n v="5343822"/>
    <n v="1"/>
    <n v="1"/>
    <n v="5343822"/>
    <n v="5343822"/>
    <n v="0"/>
    <n v="534382"/>
    <n v="4809440"/>
    <n v="4809440"/>
    <s v="Non-MSME"/>
    <n v="4809440"/>
    <s v="A36314"/>
    <s v="Other than MSMED"/>
    <d v="2026-06-22T00:00:00"/>
    <n v="-83"/>
    <n v="20250767201"/>
    <d v="2026-03-24T00:00:00"/>
    <s v="Not Due"/>
    <m/>
  </r>
  <r>
    <s v="BOH"/>
    <x v="3"/>
    <n v="100067798"/>
    <s v="Charges towards End to End DR Fleet and Repair support ( Section: GE90, GENX, GP ) Duration from Aug'25 to Dec'25."/>
    <s v="Opex"/>
    <s v="INR"/>
    <n v="6033387.5"/>
    <n v="1"/>
    <n v="1"/>
    <n v="6033387.5"/>
    <n v="6033387.5"/>
    <n v="0"/>
    <n v="603339"/>
    <n v="5430048.5"/>
    <n v="5430048.5"/>
    <s v="Non-MSME"/>
    <n v="5430048.5"/>
    <s v="A36314"/>
    <s v="Other than MSMED"/>
    <d v="2026-06-22T00:00:00"/>
    <n v="-83"/>
    <n v="20250767198"/>
    <d v="2026-03-24T00:00:00"/>
    <s v="Not Due"/>
    <m/>
  </r>
  <r>
    <s v="BOH"/>
    <x v="3"/>
    <n v="100070323"/>
    <s v="Charges towards BEC Purchase Service PO for duration from Jan'26 to Mar'26."/>
    <s v="Opex"/>
    <s v="INR"/>
    <n v="1771392.5"/>
    <n v="1"/>
    <n v="1"/>
    <n v="1771392.5"/>
    <n v="1771392.5"/>
    <n v="0"/>
    <n v="177139"/>
    <n v="1594253.5"/>
    <n v="1594253.5"/>
    <s v="Non-MSME"/>
    <n v="1594253.5"/>
    <s v="A36314"/>
    <s v="Other than MSMED"/>
    <d v="2026-06-22T00:00:00"/>
    <n v="-83"/>
    <n v="20250767196"/>
    <d v="2026-03-24T00:00:00"/>
    <s v="Not Due"/>
    <m/>
  </r>
  <r>
    <s v="BOH"/>
    <x v="71"/>
    <n v="100066089"/>
    <s v="Charges for Non customs clearance Charges (DO, CE certification, Transport &amp; Loading, Unloading charges)-for the period 1st April 2025 to 31st Dec 2026"/>
    <s v="Opex"/>
    <s v="INR"/>
    <n v="147153"/>
    <n v="1"/>
    <n v="1"/>
    <n v="147153"/>
    <n v="147153"/>
    <n v="0"/>
    <n v="0"/>
    <n v="147153"/>
    <n v="147153"/>
    <s v="Non-MSME"/>
    <n v="147153"/>
    <s v="A37078"/>
    <s v="Other than MSMED"/>
    <d v="2026-04-14T00:00:00"/>
    <n v="-14"/>
    <s v="10A-27006/2026"/>
    <d v="2026-03-23T00:00:00"/>
    <s v="Adjusted against advance"/>
    <m/>
  </r>
  <r>
    <s v="BOH"/>
    <x v="30"/>
    <n v="100070817"/>
    <s v="Charges towards servicing of NOVEC-1230 GAS Cylinder as per GEIIPL request."/>
    <s v="Opex"/>
    <s v="INR"/>
    <n v="20000"/>
    <n v="1"/>
    <n v="1"/>
    <n v="20000"/>
    <n v="20000"/>
    <n v="0"/>
    <n v="400"/>
    <n v="19600"/>
    <n v="19600"/>
    <s v="Non-MSME"/>
    <n v="19600"/>
    <s v="A37547"/>
    <s v="Other than MSMED"/>
    <d v="2026-05-05T00:00:00"/>
    <n v="-35"/>
    <s v="LNM25-26-151"/>
    <d v="2026-03-21T00:00:00"/>
    <n v="88550"/>
    <d v="2026-05-04T00:00:00"/>
  </r>
  <r>
    <s v="BOH"/>
    <x v="44"/>
    <n v="100065992"/>
    <s v="Open PO for Freight Charges &amp; customs duty for Export and Import activities for the period 1st April 2025 to 31st March 2026 - To be billed at actuals"/>
    <s v="Opex"/>
    <s v="INR"/>
    <n v="33682"/>
    <n v="1"/>
    <n v="1"/>
    <n v="33682"/>
    <n v="33682"/>
    <n v="0"/>
    <n v="674"/>
    <n v="33008"/>
    <n v="33008"/>
    <s v="Non-MSME"/>
    <n v="33008"/>
    <s v="A37212"/>
    <s v="Other than MSMED"/>
    <d v="2026-05-03T00:00:00"/>
    <n v="-33"/>
    <n v="263287954"/>
    <d v="2026-03-19T00:00:00"/>
    <n v="88496"/>
    <d v="2026-05-01T00:00:00"/>
  </r>
  <r>
    <s v="BOH"/>
    <x v="8"/>
    <n v="100070561"/>
    <s v="Engineering Services | Business : GE Aerospace | Skill Set : Offsite Fleet Model Analysts  &amp; Time On Wing Analyst | No of Resource - 4 Nos | Duration : Jan 2026 to Dec 2026."/>
    <s v="Opex"/>
    <s v="INR"/>
    <n v="498960"/>
    <n v="1"/>
    <n v="1"/>
    <n v="498960"/>
    <n v="498960"/>
    <n v="0"/>
    <n v="49896"/>
    <n v="449064"/>
    <n v="449064"/>
    <s v="Non-MSME"/>
    <n v="449064"/>
    <s v="A37168"/>
    <s v="Other than MSMED"/>
    <d v="2026-08-15T00:00:00"/>
    <n v="-137"/>
    <s v="B2ZXKA18423"/>
    <d v="2026-03-18T00:00:00"/>
    <s v="Not Due"/>
    <m/>
  </r>
  <r>
    <s v="BOH"/>
    <x v="8"/>
    <n v="100070561"/>
    <s v="Engineering Services | Business : GE Aerospace | Skill Set : Offsite Fleet Model Analysts  &amp; Time On Wing Analyst | No of Resource - 4 Nos | Duration : Jan 2026 to Dec 2026."/>
    <s v="Opex"/>
    <s v="INR"/>
    <n v="533710"/>
    <n v="1"/>
    <n v="1"/>
    <n v="533710"/>
    <n v="533710"/>
    <n v="0"/>
    <n v="53371"/>
    <n v="480339"/>
    <n v="480339"/>
    <s v="Non-MSME"/>
    <n v="480339"/>
    <s v="A37168"/>
    <s v="Other than MSMED"/>
    <d v="2026-08-15T00:00:00"/>
    <n v="-137"/>
    <s v="B2ZXKA18425"/>
    <d v="2026-03-18T00:00:00"/>
    <s v="Not Due"/>
    <m/>
  </r>
  <r>
    <s v="BOH"/>
    <x v="8"/>
    <n v="100070561"/>
    <s v="Engineering Services | Business : GE Aerospace | Skill Set : Offsite Fleet Model Analysts  &amp; Time On Wing Analyst | No of Resource - 4 Nos | Duration : Jan 2026 to Dec 2026."/>
    <s v="Opex"/>
    <s v="INR"/>
    <n v="266855"/>
    <n v="1"/>
    <n v="1"/>
    <n v="266855"/>
    <n v="266855"/>
    <n v="0"/>
    <n v="26686"/>
    <n v="240169"/>
    <n v="240169"/>
    <s v="Non-MSME"/>
    <n v="240169"/>
    <s v="A37168"/>
    <s v="Other than MSMED"/>
    <d v="2026-08-15T00:00:00"/>
    <n v="-137"/>
    <s v="B2ZXKA18428"/>
    <d v="2026-03-18T00:00:00"/>
    <s v="Not Due"/>
    <m/>
  </r>
  <r>
    <s v="BOH"/>
    <x v="8"/>
    <n v="100070561"/>
    <s v="Engineering Services | Business : GE Aerospace | Skill Set : Offsite Fleet Model Analysts  &amp; Time On Wing Analyst | No of Resource - 4 Nos | Duration : Jan 2026 to Dec 2026."/>
    <s v="Opex"/>
    <s v="INR"/>
    <n v="498960"/>
    <n v="1"/>
    <n v="1"/>
    <n v="498960"/>
    <n v="498960"/>
    <n v="0"/>
    <n v="49896"/>
    <n v="449064"/>
    <n v="449064"/>
    <s v="Non-MSME"/>
    <n v="449064"/>
    <s v="A37168"/>
    <s v="Other than MSMED"/>
    <d v="2026-08-15T00:00:00"/>
    <n v="-137"/>
    <s v="B2ZXKA18424"/>
    <d v="2026-03-18T00:00:00"/>
    <s v="Not Due"/>
    <m/>
  </r>
  <r>
    <s v="BOH"/>
    <x v="19"/>
    <n v="100071281"/>
    <s v="Charges towards providing Ginger Bangalore Whitefield-Luxe Double - Single Person rooms (Rates with Breakfast, Wi-Fi and Office transfer [2way]). Billing to be done on actual number of days stayed."/>
    <s v="Opex"/>
    <s v="INR"/>
    <n v="64132"/>
    <n v="1"/>
    <n v="1"/>
    <n v="64132"/>
    <n v="64132"/>
    <n v="0"/>
    <n v="1283"/>
    <n v="62849"/>
    <n v="62849"/>
    <s v="Non-MSME"/>
    <n v="62849"/>
    <s v="A38329"/>
    <s v="Other than MSMED"/>
    <d v="2026-04-19T00:00:00"/>
    <n v="-19"/>
    <s v="BLR4363001725325"/>
    <d v="2026-03-20T00:00:00"/>
    <n v="88642"/>
    <d v="2026-05-08T00:00:00"/>
  </r>
  <r>
    <s v="BOH"/>
    <x v="19"/>
    <n v="100071281"/>
    <s v="Charges towards providing Ginger Bangalore Whitefield-Luxe Double - Single Person rooms (Rates with Breakfast, Wi-Fi and Office transfer [2way]). Billing to be done on actual number of days stayed."/>
    <s v="Opex"/>
    <s v="INR"/>
    <n v="65128"/>
    <n v="1"/>
    <n v="1"/>
    <n v="65128"/>
    <n v="65128"/>
    <n v="0"/>
    <n v="1303"/>
    <n v="63825"/>
    <n v="63825"/>
    <s v="Non-MSME"/>
    <n v="63825"/>
    <s v="A38329"/>
    <s v="Other than MSMED"/>
    <d v="2026-04-19T00:00:00"/>
    <n v="-19"/>
    <s v="BLR4363001725625"/>
    <d v="2026-03-20T00:00:00"/>
    <n v="88642"/>
    <d v="2026-05-08T00:00:00"/>
  </r>
  <r>
    <s v="BOH"/>
    <x v="19"/>
    <n v="100071281"/>
    <s v="Charges towards providing Ginger Bangalore Whitefield-Luxe Double - Single Person rooms (Rates with Breakfast, Wi-Fi and Office transfer [2way]). Billing to be done on actual number of days stayed."/>
    <s v="Opex"/>
    <s v="INR"/>
    <n v="62953.5"/>
    <n v="1"/>
    <n v="1"/>
    <n v="62953.5"/>
    <n v="62953.5"/>
    <n v="0"/>
    <n v="1259"/>
    <n v="61694.5"/>
    <n v="61694.5"/>
    <s v="Non-MSME"/>
    <n v="61694.5"/>
    <s v="A38329"/>
    <s v="Other than MSMED"/>
    <d v="2026-04-19T00:00:00"/>
    <n v="-19"/>
    <s v="BLR4363001725225"/>
    <d v="2026-03-20T00:00:00"/>
    <n v="88642"/>
    <d v="2026-05-08T00:00:00"/>
  </r>
  <r>
    <s v="BOH"/>
    <x v="19"/>
    <n v="100071281"/>
    <s v="Charges towards providing Ginger Bangalore Whitefield-Luxe Double - Single Person rooms (Rates with Breakfast, Wi-Fi and Office transfer [2way]). Billing to be done on actual number of days stayed."/>
    <s v="Opex"/>
    <s v="INR"/>
    <n v="63346"/>
    <n v="1"/>
    <n v="1"/>
    <n v="63346"/>
    <n v="63346"/>
    <n v="0"/>
    <n v="1267"/>
    <n v="62079"/>
    <n v="62079"/>
    <s v="Non-MSME"/>
    <n v="62079"/>
    <s v="A38329"/>
    <s v="Other than MSMED"/>
    <d v="2026-04-19T00:00:00"/>
    <n v="-19"/>
    <s v="BLR4363001725525"/>
    <d v="2026-03-20T00:00:00"/>
    <n v="88291"/>
    <d v="2026-04-16T00:00:00"/>
  </r>
  <r>
    <s v="BOH"/>
    <x v="19"/>
    <n v="100071281"/>
    <s v="Charges towards providing Ginger Bangalore Whitefield-Luxe Double - Single Person rooms (Rates with Breakfast, Wi-Fi and Office transfer [2way]). Billing to be done on actual number of days stayed."/>
    <s v="Opex"/>
    <s v="INR"/>
    <n v="65716"/>
    <n v="1"/>
    <n v="1"/>
    <n v="65716"/>
    <n v="65716"/>
    <n v="0"/>
    <n v="1314"/>
    <n v="64402"/>
    <n v="64402"/>
    <s v="Non-MSME"/>
    <n v="64402"/>
    <s v="A38329"/>
    <s v="Other than MSMED"/>
    <d v="2026-04-19T00:00:00"/>
    <n v="-19"/>
    <s v="BLR4363001725125"/>
    <d v="2026-03-20T00:00:00"/>
    <n v="88581"/>
    <d v="2026-05-05T00:00:00"/>
  </r>
  <r>
    <s v="BOH"/>
    <x v="19"/>
    <n v="100071281"/>
    <s v="Charges towards providing Ginger Bangalore Whitefield-Luxe Double - Single Person rooms (Rates with Breakfast, Wi-Fi and Office transfer [2way]). Billing to be done on actual number of days stayed."/>
    <s v="Opex"/>
    <s v="INR"/>
    <n v="63854"/>
    <n v="1"/>
    <n v="1"/>
    <n v="63854"/>
    <n v="63854"/>
    <n v="0"/>
    <n v="1277"/>
    <n v="62577"/>
    <n v="62577"/>
    <s v="Non-MSME"/>
    <n v="62577"/>
    <s v="A38329"/>
    <s v="Other than MSMED"/>
    <d v="2026-04-19T00:00:00"/>
    <n v="-19"/>
    <s v="BLR4363001725425"/>
    <d v="2026-03-20T00:00:00"/>
    <n v="88581"/>
    <d v="2026-05-05T00:00:00"/>
  </r>
  <r>
    <s v="BOH"/>
    <x v="70"/>
    <n v="100071194"/>
    <s v="Charges towards the RT Lunch with Nate in EDR on 11rh and 12th Mar 2026"/>
    <s v="Opex"/>
    <s v="INR"/>
    <n v="23980"/>
    <n v="1"/>
    <n v="1"/>
    <n v="23980"/>
    <n v="23980"/>
    <n v="0"/>
    <n v="480"/>
    <n v="23500"/>
    <n v="23500"/>
    <s v="Non-MSME"/>
    <n v="23500"/>
    <s v="A37582"/>
    <s v="Other than MSMED"/>
    <d v="2026-04-18T00:00:00"/>
    <n v="-18"/>
    <n v="157868"/>
    <d v="2026-03-19T00:00:00"/>
    <n v="88278"/>
    <d v="2026-04-15T00:00:00"/>
  </r>
  <r>
    <s v="BOH"/>
    <x v="8"/>
    <n v="100070279"/>
    <s v="Engineering Services | Business: GE Aerospace | Skill Set : offsite Configuration management support for GEnx ABM development (Data Analysis) -2 No's | GE Contact : AAW, Wilfred |  Duration : Jan'26 to Jun'26."/>
    <s v="Opex"/>
    <s v="INR"/>
    <n v="594099"/>
    <n v="1"/>
    <n v="1"/>
    <n v="594099"/>
    <n v="594099"/>
    <n v="0"/>
    <n v="59410"/>
    <n v="534689"/>
    <n v="534689"/>
    <s v="Non-MSME"/>
    <n v="534689"/>
    <s v="A37168"/>
    <s v="Other than MSMED"/>
    <d v="2026-08-15T00:00:00"/>
    <n v="-137"/>
    <s v="B2ZXKA18427"/>
    <d v="2026-03-18T00:00:00"/>
    <s v="Not Due"/>
    <m/>
  </r>
  <r>
    <s v="BOH"/>
    <x v="8"/>
    <n v="100070279"/>
    <s v="Engineering Services | Business: GE Aerospace | Skill Set : offsite Configuration management support for GEnx ABM development (Data Analysis) -2 No's | GE Contact : AAW, Wilfred |  Duration : Jan'26 to Jun'26."/>
    <s v="Opex"/>
    <s v="INR"/>
    <n v="594099"/>
    <n v="1"/>
    <n v="1"/>
    <n v="594099"/>
    <n v="594099"/>
    <n v="0"/>
    <n v="59410"/>
    <n v="534689"/>
    <n v="534689"/>
    <s v="Non-MSME"/>
    <n v="534689"/>
    <s v="A37168"/>
    <s v="Other than MSMED"/>
    <d v="2026-08-15T00:00:00"/>
    <n v="-137"/>
    <s v="B2ZXKA18426"/>
    <d v="2026-03-18T00:00:00"/>
    <s v="Not Due"/>
    <m/>
  </r>
  <r>
    <s v="BOH"/>
    <x v="70"/>
    <n v="100071203"/>
    <s v="Supply of Cake 10/3/2026"/>
    <s v="Opex"/>
    <s v="INR"/>
    <n v="34174"/>
    <n v="1"/>
    <n v="1"/>
    <n v="34174"/>
    <n v="34174"/>
    <n v="0"/>
    <n v="683"/>
    <n v="33491"/>
    <n v="33491"/>
    <s v="Non-MSME"/>
    <n v="33491"/>
    <s v="A37582"/>
    <s v="Other than MSMED"/>
    <d v="2026-04-18T00:00:00"/>
    <n v="-18"/>
    <n v="157858"/>
    <d v="2026-03-19T00:00:00"/>
    <n v="88278"/>
    <d v="2026-04-15T00:00:00"/>
  </r>
  <r>
    <s v="BOH"/>
    <x v="46"/>
    <n v="100070283"/>
    <s v="_x0009_Charges towards TCL P2P circuit ID 091BENG1143037011330 b/w JFWTC to STT for 3Gbps,"/>
    <s v="Opex"/>
    <s v="INR"/>
    <n v="191000"/>
    <n v="1"/>
    <n v="1"/>
    <n v="191000"/>
    <n v="191000"/>
    <n v="0"/>
    <n v="19100"/>
    <n v="171900"/>
    <n v="171900"/>
    <s v="Non-MSME"/>
    <n v="171900"/>
    <e v="#N/A"/>
    <s v="Other than MSMED"/>
    <d v="2026-07-30T00:00:00"/>
    <n v="-121"/>
    <s v="292603G10009842"/>
    <d v="2026-03-05T00:00:00"/>
    <s v="Not Due"/>
    <m/>
  </r>
  <r>
    <s v="BOH"/>
    <x v="46"/>
    <n v="100070283"/>
    <s v="_x0009_Charges towards TCL P2P circuit ID 091BENG1143037011330 b/w JFWTC to STT for 3Gbps,"/>
    <s v="Opex"/>
    <s v="INR"/>
    <n v="175833.33"/>
    <n v="1"/>
    <n v="1"/>
    <n v="175833.33"/>
    <n v="175833.33"/>
    <n v="0"/>
    <n v="17583"/>
    <n v="158250.32999999999"/>
    <n v="158250.32999999999"/>
    <s v="Non-MSME"/>
    <n v="158250.32999999999"/>
    <e v="#N/A"/>
    <s v="Other than MSMED"/>
    <d v="2026-07-30T00:00:00"/>
    <n v="-121"/>
    <s v="292603G10009875"/>
    <d v="2026-03-05T00:00:00"/>
    <s v="Not Due"/>
    <m/>
  </r>
  <r>
    <s v="BOH"/>
    <x v="46"/>
    <n v="100070283"/>
    <s v="_x0009_Charges towards TCL P2P circuit ID 091BENG1143037011330 b/w JFWTC to STT for 3Gbps,"/>
    <s v="Opex"/>
    <s v="INR"/>
    <n v="175833.33"/>
    <n v="1"/>
    <n v="1"/>
    <n v="175833.33"/>
    <n v="175833.33"/>
    <n v="0"/>
    <n v="17583"/>
    <n v="158250.32999999999"/>
    <n v="158250.32999999999"/>
    <s v="Non-MSME"/>
    <n v="158250.32999999999"/>
    <e v="#N/A"/>
    <s v="Other than MSMED"/>
    <d v="2026-07-30T00:00:00"/>
    <n v="-121"/>
    <s v="292603G10009877"/>
    <d v="2026-03-05T00:00:00"/>
    <s v="Not Due"/>
    <m/>
  </r>
  <r>
    <s v="BOH"/>
    <x v="46"/>
    <n v="100070307"/>
    <s v="Charges towards TCL internet circuit Id# 91BANG030031551003 with 2Gbps from Jan'26 to Dec'26."/>
    <s v="Opex"/>
    <s v="INR"/>
    <n v="357666.66"/>
    <n v="1"/>
    <n v="1"/>
    <n v="357666.66"/>
    <n v="357666.66"/>
    <n v="0"/>
    <n v="35767"/>
    <n v="321899.65999999997"/>
    <n v="321899.65999999997"/>
    <s v="Non-MSME"/>
    <n v="321899.65999999997"/>
    <s v="A35963"/>
    <s v="Other than MSMED"/>
    <d v="2026-07-30T00:00:00"/>
    <n v="-121"/>
    <s v="292512G10004443"/>
    <d v="2025-12-02T00:00:00"/>
    <s v="Not Due"/>
    <m/>
  </r>
  <r>
    <s v="BOH"/>
    <x v="46"/>
    <n v="100070307"/>
    <s v="Charges towards TCL internet circuit Id# 91BANG030031551003 with 2Gbps from Jan'26 to Dec'26."/>
    <s v="Opex"/>
    <s v="INR"/>
    <n v="334333.33"/>
    <n v="1"/>
    <n v="1"/>
    <n v="334333.33"/>
    <n v="334333.33"/>
    <n v="0"/>
    <n v="33433"/>
    <n v="300900.33"/>
    <n v="300900.33"/>
    <s v="Non-MSME"/>
    <n v="300900.33"/>
    <s v="A35963"/>
    <s v="Other than MSMED"/>
    <d v="2026-07-30T00:00:00"/>
    <n v="-121"/>
    <s v="292602G10003895"/>
    <d v="2026-02-27T00:00:00"/>
    <s v="Not Due"/>
    <m/>
  </r>
  <r>
    <s v="BOH"/>
    <x v="46"/>
    <n v="100070307"/>
    <s v="Charges towards TCL internet circuit Id# 91BANG030031551003 with 2Gbps from Jan'26 to Dec'26."/>
    <s v="Opex"/>
    <s v="INR"/>
    <n v="334333.33"/>
    <n v="1"/>
    <n v="1"/>
    <n v="334333.33"/>
    <n v="334333.33"/>
    <n v="0"/>
    <n v="33433"/>
    <n v="300900.33"/>
    <n v="300900.33"/>
    <s v="Non-MSME"/>
    <n v="300900.33"/>
    <s v="A35963"/>
    <s v="Other than MSMED"/>
    <d v="2026-07-30T00:00:00"/>
    <n v="-121"/>
    <s v="292602G10003901"/>
    <d v="2026-02-27T00:00:00"/>
    <s v="Not Due"/>
    <m/>
  </r>
  <r>
    <s v="BOH"/>
    <x v="72"/>
    <n v="100070970"/>
    <s v="Supply of sample crucible - Al2O3 for DSC instrument. Size: outer bottom Ø 6.8 mm, 85 µl ."/>
    <s v="Opex"/>
    <s v="EUR"/>
    <n v="200"/>
    <n v="107.27766569540999"/>
    <n v="109.0064"/>
    <n v="21455.533139081999"/>
    <n v="21801.279999999999"/>
    <n v="345.74686091799958"/>
    <n v="0"/>
    <n v="21455.533139081999"/>
    <n v="21801.279999999999"/>
    <s v="Non-MSME"/>
    <n v="21801.279999999999"/>
    <s v="A39046"/>
    <s v="Other than MSMED"/>
    <d v="2026-04-13T00:00:00"/>
    <n v="-13"/>
    <n v="14298263"/>
    <d v="2026-03-18T00:00:00"/>
    <s v="Adjusted against advance"/>
    <m/>
  </r>
  <r>
    <s v="BOH"/>
    <x v="73"/>
    <n v="100071420"/>
    <s v="2X2-Staggered plate with holes"/>
    <s v="Opex"/>
    <s v="INR"/>
    <n v="847"/>
    <n v="1"/>
    <n v="1"/>
    <n v="847"/>
    <n v="847"/>
    <n v="0"/>
    <n v="1"/>
    <n v="846"/>
    <n v="846"/>
    <s v="Non-MSME"/>
    <n v="846"/>
    <n v="362452"/>
    <s v="Other than MSMED"/>
    <d v="2026-05-08T00:00:00"/>
    <n v="-38"/>
    <s v="A12526SI0905"/>
    <d v="2026-03-24T00:00:00"/>
    <n v="88593"/>
    <d v="2026-05-05T00:00:00"/>
  </r>
  <r>
    <s v="BOH"/>
    <x v="74"/>
    <n v="100070952"/>
    <s v="Charges towards End to End Interior &amp; MEP Design Consultancy Services (Electrical and lighting) for all the stages namely – Concept Design, Schematic, Tender &amp; BOQ, Approval of Handing over related Documentation"/>
    <s v="Opex"/>
    <s v="INR"/>
    <n v="125000"/>
    <n v="1"/>
    <n v="1"/>
    <n v="125000"/>
    <n v="125000"/>
    <n v="0"/>
    <n v="12500"/>
    <n v="112500"/>
    <n v="112500"/>
    <s v="Non-MSME"/>
    <n v="112500"/>
    <s v="A37765"/>
    <s v="Other than MSMED"/>
    <d v="2026-04-10T00:00:00"/>
    <n v="-10"/>
    <s v="CI/25-26/16729"/>
    <d v="2026-03-24T00:00:00"/>
    <n v="88190"/>
    <d v="2026-04-10T00:00:00"/>
  </r>
  <r>
    <s v="BOH"/>
    <x v="0"/>
    <n v="100065307"/>
    <s v="Charges towards MTS Frames Routine Maintenance &amp; Breakdown Visit, Details as per Quotation Ref No: OP454653 ( Duration : 14-Feb-2025 to 13-Feb-2026)  "/>
    <s v="Opex"/>
    <s v="INR"/>
    <n v="72580"/>
    <n v="1"/>
    <n v="1"/>
    <n v="72580"/>
    <n v="72580"/>
    <n v="0"/>
    <n v="7258"/>
    <n v="65322"/>
    <n v="65322"/>
    <s v="Non-MSME"/>
    <n v="65322"/>
    <s v="A38148"/>
    <s v="Other than MSMED"/>
    <d v="2026-03-21T00:00:00"/>
    <n v="10"/>
    <s v="RI001359"/>
    <d v="2026-02-19T00:00:00"/>
    <n v="88177"/>
    <d v="2026-04-10T00:00:00"/>
  </r>
  <r>
    <s v="BOH"/>
    <x v="16"/>
    <n v="100070209"/>
    <s v="Charges towards HPC Datacenter Power Charges for DC Racks from 1-January- 2026 to 25-December-2026 and payment done at actuals."/>
    <s v="Opex"/>
    <s v="INR"/>
    <n v="3708870"/>
    <n v="1"/>
    <n v="1"/>
    <n v="3708870"/>
    <n v="3708870"/>
    <n v="0"/>
    <n v="74177"/>
    <n v="3634693"/>
    <n v="3634693"/>
    <s v="Non-MSME"/>
    <n v="3634693"/>
    <s v="A39060"/>
    <s v="Other than MSMED"/>
    <d v="2026-05-23T00:00:00"/>
    <n v="-53"/>
    <s v="TX2925004382"/>
    <d v="2026-03-24T00:00:00"/>
    <n v="88854"/>
    <d v="2026-05-20T00:00:00"/>
  </r>
  <r>
    <s v="BOH"/>
    <x v="16"/>
    <n v="100070570"/>
    <s v="Charges towards Power Consumption at STT for Aerospace VDI 6 racks for the period Jan 26 to 25-Dec 26 and payment done at actuals."/>
    <s v="Opex"/>
    <s v="INR"/>
    <n v="70371"/>
    <n v="1"/>
    <n v="1"/>
    <n v="70371"/>
    <n v="70371"/>
    <n v="0"/>
    <n v="1407"/>
    <n v="68964"/>
    <n v="68964"/>
    <s v="Non-MSME"/>
    <n v="68964"/>
    <s v="A39060"/>
    <s v="Other than MSMED"/>
    <d v="2026-05-23T00:00:00"/>
    <n v="-53"/>
    <s v="TX2925004383"/>
    <d v="2026-03-24T00:00:00"/>
    <n v="88854"/>
    <d v="2026-05-20T00:00:00"/>
  </r>
  <r>
    <s v="BOH"/>
    <x v="29"/>
    <n v="100071476"/>
    <s v="Charges towards two day in person interactive customized Training Program on Project Management"/>
    <s v="Opex"/>
    <s v="INR"/>
    <n v="217500"/>
    <n v="1"/>
    <n v="1"/>
    <n v="217500"/>
    <n v="217500"/>
    <n v="0"/>
    <n v="21750"/>
    <n v="195750"/>
    <n v="195750"/>
    <s v="Non-MSME"/>
    <n v="195750"/>
    <e v="#N/A"/>
    <s v="Other than MSMED"/>
    <d v="2026-04-10T00:00:00"/>
    <n v="-10"/>
    <s v="0513/2025-26"/>
    <d v="2026-03-26T00:00:00"/>
    <n v="88181"/>
    <d v="2026-04-10T00:00:00"/>
  </r>
  <r>
    <s v="BOH"/>
    <x v="75"/>
    <n v="100071247"/>
    <s v="Supply of Electronic Components as per annexure."/>
    <s v="Opex"/>
    <s v="USD"/>
    <n v="2699.51"/>
    <n v="91.033950000000004"/>
    <n v="94.654300000000006"/>
    <n v="245747.05836450003"/>
    <n v="255520.22939300005"/>
    <n v="9773.1710285000154"/>
    <n v="0"/>
    <n v="245747.05836450003"/>
    <n v="255520.22939300005"/>
    <s v="Non-MSME"/>
    <n v="255520.22939300005"/>
    <s v="A02649"/>
    <s v="Other than MSMED"/>
    <d v="2026-06-15T00:00:00"/>
    <n v="-76"/>
    <n v="89306600"/>
    <d v="2026-03-17T00:00:00"/>
    <n v="90008296"/>
    <d v="2026-06-12T00:00:00"/>
  </r>
  <r>
    <s v="BOH"/>
    <x v="76"/>
    <n v="100066489"/>
    <s v="Charges towards reimbursement of annual subscription of Comply works - The bill shall be settled at actuals. The copy of the original bill paid to Veriforce should be attached along with the bill."/>
    <s v="Opex"/>
    <s v="INR"/>
    <n v="114091"/>
    <n v="1"/>
    <n v="1"/>
    <n v="114091"/>
    <n v="114091"/>
    <n v="0"/>
    <n v="2282"/>
    <n v="111809"/>
    <n v="111809"/>
    <s v="Non-MSME"/>
    <n v="111809"/>
    <s v="A36598"/>
    <s v="Other than MSMED"/>
    <d v="2026-04-10T00:00:00"/>
    <n v="-10"/>
    <n v="500010236679"/>
    <d v="2026-03-26T00:00:00"/>
    <n v="88183"/>
    <d v="2026-04-10T00:00:00"/>
  </r>
  <r>
    <s v="BOH"/>
    <x v="5"/>
    <n v="100070281"/>
    <s v="Engineering Services | Business : GE Aerospace | Skill Set : Charges towards T3 IT Risk and Security Operations Support "/>
    <s v="Opex"/>
    <s v="INR"/>
    <n v="340672"/>
    <n v="1"/>
    <n v="1"/>
    <n v="340672"/>
    <n v="340672"/>
    <n v="0"/>
    <n v="34067"/>
    <n v="306605"/>
    <n v="306605"/>
    <s v="Non-MSME"/>
    <n v="306605"/>
    <e v="#N/A"/>
    <s v="Other than MSMED"/>
    <d v="2026-07-30T00:00:00"/>
    <n v="-121"/>
    <s v="KADI526014438"/>
    <d v="2026-03-25T00:00:00"/>
    <s v="Not Due"/>
    <m/>
  </r>
  <r>
    <s v="BOH"/>
    <x v="5"/>
    <n v="100066399"/>
    <s v="Amendment 1 Charges towards L3 Support Services for High Performance Computing Virtual Desktop Infrastructure and Engineering Applications ( No of resources 3 Nos) for the period of Oct '25 to Mar'26."/>
    <s v="Opex"/>
    <s v="INR"/>
    <n v="1976442"/>
    <n v="1"/>
    <n v="1"/>
    <n v="1976442"/>
    <n v="1976442"/>
    <n v="0"/>
    <n v="197644"/>
    <n v="1778798"/>
    <n v="1778798"/>
    <s v="Non-MSME"/>
    <n v="1778798"/>
    <s v="A11987"/>
    <s v="Other than MSMED"/>
    <d v="2026-08-22T00:00:00"/>
    <n v="-144"/>
    <s v="KADI526014443"/>
    <d v="2026-03-25T00:00:00"/>
    <s v="Not Due"/>
    <m/>
  </r>
  <r>
    <s v="BOH"/>
    <x v="8"/>
    <n v="100067774"/>
    <s v="Amendment 1  Engineering Services  Business  GE Aerospace  Skill Set  Offsite Data Entry Engineer  GE Contact  Kotian Dayananda   Duration  21-Oct-25 2025 to 31-Jul -2026  No of resource 1 No."/>
    <s v="Opex"/>
    <s v="INR"/>
    <n v="2038393"/>
    <n v="1"/>
    <n v="1"/>
    <n v="2038393"/>
    <n v="2038393"/>
    <n v="0"/>
    <n v="203839"/>
    <n v="1834554"/>
    <n v="1834554"/>
    <s v="Non-MSME"/>
    <n v="1834554"/>
    <s v="A37168"/>
    <s v="Other than MSMED"/>
    <d v="2026-08-24T00:00:00"/>
    <n v="-146"/>
    <s v="B2ZXKA18482"/>
    <d v="2026-03-27T00:00:00"/>
    <s v="Not Due"/>
    <m/>
  </r>
  <r>
    <s v="BOH"/>
    <x v="8"/>
    <n v="100071190"/>
    <s v="Engineering Services  Business  GE Aerospace Skill Set  Frontend developer ( Exp Level  5 + Years )  No.of resources  1 No  GE Contact  Joshi Hrishikesh  Duration  Mar'26 to Dec'26."/>
    <s v="Opex"/>
    <s v="INR"/>
    <n v="244200"/>
    <n v="1"/>
    <n v="1"/>
    <n v="244200"/>
    <n v="244200"/>
    <n v="0"/>
    <n v="24420"/>
    <n v="219780"/>
    <n v="219780"/>
    <s v="Non-MSME"/>
    <n v="219780"/>
    <s v="A37168"/>
    <s v="Other than MSMED"/>
    <d v="2026-08-24T00:00:00"/>
    <n v="-146"/>
    <s v="B2ZXKA18483"/>
    <d v="2026-03-27T00:00:00"/>
    <s v="Not Due"/>
    <m/>
  </r>
  <r>
    <s v="BOH"/>
    <x v="77"/>
    <n v="100069874"/>
    <s v="Installation of 350mm CI Pot-strainer completed with 304-stainless steel bucket having 3mm perforation flange end filterationPN-16Floor mounding- Ref MVE2025/JFWTC/GE-429  Dated 27th Nov 2025"/>
    <s v="Opex"/>
    <s v="INR"/>
    <n v="21300"/>
    <n v="1"/>
    <n v="1"/>
    <n v="21300"/>
    <n v="21300"/>
    <n v="0"/>
    <n v="426"/>
    <n v="20874"/>
    <n v="20874"/>
    <s v="Non-MSME"/>
    <n v="20874"/>
    <s v="A37610"/>
    <s v="Other than MSMED"/>
    <d v="2026-05-08T00:00:00"/>
    <n v="-38"/>
    <s v="MVE/25-2026/187"/>
    <d v="2026-03-24T00:00:00"/>
    <n v="88576"/>
    <d v="2026-05-05T00:00:00"/>
  </r>
  <r>
    <s v="BOH"/>
    <x v="78"/>
    <n v="100071473"/>
    <s v="IMU Flex PCB Assembly Qty: 5 Nos"/>
    <s v="Opex"/>
    <s v="INR"/>
    <n v="5700"/>
    <n v="1"/>
    <n v="1"/>
    <n v="5700"/>
    <n v="5700"/>
    <n v="0"/>
    <n v="6"/>
    <n v="5694"/>
    <n v="5694"/>
    <s v="Non-MSME"/>
    <n v="5694"/>
    <e v="#N/A"/>
    <s v="Other than MSMED"/>
    <d v="2026-04-26T00:00:00"/>
    <n v="-26"/>
    <s v="KT202526GST261"/>
    <d v="2026-03-27T00:00:00"/>
    <n v="88403"/>
    <d v="2026-04-23T00:00:00"/>
  </r>
  <r>
    <s v="BOH"/>
    <x v="79"/>
    <n v="100070459"/>
    <s v="B2, V260-SM"/>
    <s v="Opex"/>
    <s v="INR"/>
    <n v="2500"/>
    <n v="1"/>
    <n v="1"/>
    <n v="2500"/>
    <n v="2500"/>
    <n v="0"/>
    <n v="3"/>
    <n v="2497"/>
    <n v="2497"/>
    <s v="Non-MSME"/>
    <n v="2497"/>
    <s v="A36914"/>
    <s v="Other than MSMED"/>
    <d v="2026-04-26T00:00:00"/>
    <n v="-26"/>
    <n v="4510101985"/>
    <d v="2026-03-27T00:00:00"/>
    <n v="88802"/>
    <d v="2026-05-18T00:00:00"/>
  </r>
  <r>
    <s v="BOH"/>
    <x v="1"/>
    <n v="100071302"/>
    <s v="Supply of Boric Acid (ER) Qualigens Q1200E"/>
    <s v="Opex"/>
    <s v="INR"/>
    <n v="38520"/>
    <n v="1"/>
    <n v="1"/>
    <n v="38520"/>
    <n v="38520"/>
    <n v="0"/>
    <n v="39"/>
    <n v="38481"/>
    <n v="38481"/>
    <s v="Non-MSME"/>
    <n v="38481"/>
    <s v="A39070"/>
    <s v="Other than MSMED"/>
    <d v="2026-04-22T00:00:00"/>
    <n v="-22"/>
    <n v="9240727977"/>
    <d v="2026-03-23T00:00:00"/>
    <n v="88357"/>
    <d v="2026-04-20T00:00:00"/>
  </r>
  <r>
    <s v="BOH"/>
    <x v="1"/>
    <n v="100071302"/>
    <s v="Supply of Boric Acid (ER) Qualigens Q1200E"/>
    <s v="Opex"/>
    <s v="INR"/>
    <n v="89740"/>
    <n v="1"/>
    <n v="1"/>
    <n v="89740"/>
    <n v="89740"/>
    <n v="0"/>
    <n v="90"/>
    <n v="89650"/>
    <n v="89650"/>
    <s v="Non-MSME"/>
    <n v="89650"/>
    <s v="A39070"/>
    <s v="Other than MSMED"/>
    <d v="2026-04-22T00:00:00"/>
    <n v="-22"/>
    <n v="9240728076"/>
    <d v="2026-03-23T00:00:00"/>
    <n v="88357"/>
    <d v="2026-04-20T00:00:00"/>
  </r>
  <r>
    <s v="BOH"/>
    <x v="80"/>
    <n v="100071307"/>
    <s v="Supply of CAN Digital Isolator 2500Vrms 2 Channel 1Mbps 30kV/µs CMTI 16-SSOP (0.154 3.90mm Width)- MPN/ Make390-IL41050TA-1E-ND / IL 41050TA-1E"/>
    <s v="Opex"/>
    <s v="INR"/>
    <n v="8640"/>
    <n v="1"/>
    <n v="1"/>
    <n v="8640"/>
    <n v="8640"/>
    <n v="0"/>
    <n v="9"/>
    <n v="8631"/>
    <n v="8631"/>
    <s v="Non-MSME"/>
    <n v="8631"/>
    <s v="A39006"/>
    <s v="Other than MSMED"/>
    <d v="2026-05-10T00:00:00"/>
    <n v="-40"/>
    <s v="SRT-CI/A/1138"/>
    <d v="2026-03-26T00:00:00"/>
    <n v="88631"/>
    <d v="2026-05-07T00:00:00"/>
  </r>
  <r>
    <s v="BOH"/>
    <x v="81"/>
    <n v="100071322"/>
    <s v="Supply of Electrical switches and accessories. Details as per annexure."/>
    <s v="Opex"/>
    <s v="INR"/>
    <n v="8373"/>
    <n v="1"/>
    <n v="1"/>
    <n v="8373"/>
    <n v="8373"/>
    <n v="0"/>
    <n v="8"/>
    <n v="8365"/>
    <n v="8365"/>
    <s v="Non-MSME"/>
    <n v="8365"/>
    <s v="A36095"/>
    <s v="Other than MSMED"/>
    <d v="2026-07-23T00:00:00"/>
    <n v="-114"/>
    <n v="1056893"/>
    <d v="2026-03-25T00:00:00"/>
    <s v="Not Due"/>
    <m/>
  </r>
  <r>
    <s v="BOH"/>
    <x v="82"/>
    <n v="100071132"/>
    <s v="Supply of DAQ SYSTEM- Details as per annexure"/>
    <s v="Capex"/>
    <s v="INR"/>
    <n v="1085451"/>
    <n v="1"/>
    <n v="1"/>
    <n v="1085451"/>
    <n v="1085451"/>
    <n v="0"/>
    <n v="1085"/>
    <n v="1084366"/>
    <n v="1084366"/>
    <s v="Non-MSME"/>
    <n v="1084366"/>
    <s v="A37363"/>
    <s v="Other than MSMED"/>
    <d v="2026-05-25T00:00:00"/>
    <n v="-55"/>
    <s v="NI/25-26/4004"/>
    <d v="2026-03-26T00:00:00"/>
    <n v="88874"/>
    <d v="2026-05-22T00:00:00"/>
  </r>
  <r>
    <s v="BOH"/>
    <x v="75"/>
    <n v="100070635"/>
    <s v="Supply of 0402 25VDC 0.1uF 10% Murata Multilayer Ceramic Capacitors MLCC - SMD/SMT. CUST PN81-GXT155R71E104KE1D. MFR PN GXT155R71E104KE01D."/>
    <s v="Opex"/>
    <s v="USD"/>
    <n v="90"/>
    <n v="91.033950000000004"/>
    <n v="94.654300000000006"/>
    <n v="8193.0555000000004"/>
    <n v="8518.8870000000006"/>
    <n v="325.83150000000023"/>
    <n v="0"/>
    <n v="8193.0555000000004"/>
    <n v="8518.8870000000006"/>
    <s v="Non-MSME"/>
    <n v="8518.8870000000006"/>
    <s v="A02649"/>
    <s v="Other than MSMED"/>
    <d v="2026-06-21T00:00:00"/>
    <n v="-82"/>
    <n v="89403603"/>
    <d v="2026-03-23T00:00:00"/>
    <s v="Not Due"/>
    <m/>
  </r>
  <r>
    <s v="BOH"/>
    <x v="75"/>
    <n v="100071423"/>
    <s v="Supply of 'Discrete Semiconductor Modules Discrete Semiconductor Modules HYBRID PACK DRIVE G2 SIC- Mouser Part No '726-FS01MR08A8MA2LBC and Mfr Part No 'FS01MR08A8MA2LBCHPSA1"/>
    <s v="Opex"/>
    <s v="USD"/>
    <n v="953"/>
    <n v="91.033950000000004"/>
    <n v="94.654300000000006"/>
    <n v="86755.354350000009"/>
    <n v="90205.547900000005"/>
    <n v="3450.1935499999963"/>
    <n v="0"/>
    <n v="86755.354350000009"/>
    <n v="90205.547900000005"/>
    <s v="Non-MSME"/>
    <n v="90205.547900000005"/>
    <s v="A02649"/>
    <s v="Other than MSMED"/>
    <d v="2026-06-23T00:00:00"/>
    <n v="-84"/>
    <n v="89470476"/>
    <d v="2026-03-25T00:00:00"/>
    <s v="Not Due"/>
    <m/>
  </r>
  <r>
    <s v="BOH"/>
    <x v="83"/>
    <n v="100070227"/>
    <s v="Supply of Gesture Chair Wrapped Back with Headrest (Leather)- Specifications of the chair as per Estimate No IN2025-04740  Dated 16th Dec 2025"/>
    <s v="Opex"/>
    <s v="INR"/>
    <n v="118000"/>
    <n v="1"/>
    <n v="1"/>
    <n v="118000"/>
    <n v="118000"/>
    <n v="0"/>
    <n v="118"/>
    <n v="117882"/>
    <n v="117882"/>
    <s v="Non-MSME"/>
    <n v="117882"/>
    <s v="A38998"/>
    <s v="Other than MSMED"/>
    <d v="2026-04-20T00:00:00"/>
    <n v="-20"/>
    <s v="SCIN2108000760"/>
    <d v="2026-03-21T00:00:00"/>
    <n v="88319"/>
    <d v="2026-04-17T00:00:00"/>
  </r>
  <r>
    <s v="BOH"/>
    <x v="64"/>
    <n v="100070711"/>
    <s v="Freight charges"/>
    <s v="Opex"/>
    <s v="USD"/>
    <n v="664.34"/>
    <n v="91.033950000000004"/>
    <n v="94.654300000000006"/>
    <n v="60477.494343000006"/>
    <n v="62882.637662000008"/>
    <n v="2405.1433190000025"/>
    <n v="0"/>
    <n v="60477.494343000006"/>
    <n v="62882.637662000008"/>
    <s v="Non-MSME"/>
    <n v="62882.637662000008"/>
    <s v="A14110"/>
    <s v="Other than MSMED"/>
    <d v="2026-06-10T00:00:00"/>
    <n v="-71"/>
    <n v="6705524938"/>
    <d v="2026-03-12T00:00:00"/>
    <n v="90008295"/>
    <d v="2026-06-08T00:00:00"/>
  </r>
  <r>
    <m/>
    <x v="84"/>
    <s v="-"/>
    <s v="-"/>
    <s v="Opex"/>
    <s v="INR"/>
    <n v="10058239"/>
    <n v="1"/>
    <n v="1"/>
    <n v="10058239"/>
    <n v="10058239"/>
    <n v="0"/>
    <n v="0"/>
    <n v="10058239"/>
    <n v="10058239"/>
    <s v="Non-MSME"/>
    <n v="10058239"/>
    <m/>
    <s v="Other than MSMED"/>
    <m/>
    <m/>
    <m/>
    <m/>
    <m/>
    <m/>
  </r>
  <r>
    <m/>
    <x v="85"/>
    <m/>
    <m/>
    <s v="Opex"/>
    <s v="INR"/>
    <n v="3150000"/>
    <n v="1"/>
    <n v="1"/>
    <n v="3150000"/>
    <n v="3150000"/>
    <n v="0"/>
    <n v="0"/>
    <n v="3150000"/>
    <n v="3150000"/>
    <s v="Non-MSME"/>
    <n v="3150000"/>
    <m/>
    <s v="Other than MSMED"/>
    <m/>
    <m/>
    <m/>
    <m/>
    <m/>
    <m/>
  </r>
  <r>
    <m/>
    <x v="71"/>
    <n v="100066089"/>
    <s v="Charges for Non customs clearance Charges (DO, CE certification, Transport &amp; Loading, Unloading charges)-for the period 1st April 2025 to 31st Dec 2026"/>
    <s v="Opex"/>
    <s v="INR"/>
    <n v="153099.93"/>
    <n v="1"/>
    <n v="1"/>
    <n v="153099.93"/>
    <n v="153099.93"/>
    <n v="0"/>
    <n v="0"/>
    <n v="153099.93"/>
    <n v="153099.93"/>
    <s v="Non-MSME"/>
    <n v="153099.93"/>
    <m/>
    <s v="Other than MSMED"/>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1DD299-6B8A-4BC4-A20D-5917215EEE7B}" name="PivotTable9"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26:F106" firstHeaderRow="1" firstDataRow="1" firstDataCol="1"/>
  <pivotFields count="34">
    <pivotField showAll="0"/>
    <pivotField showAll="0"/>
    <pivotField showAll="0"/>
    <pivotField showAll="0"/>
    <pivotField axis="axisRow" showAll="0">
      <items count="80">
        <item x="32"/>
        <item x="75"/>
        <item x="57"/>
        <item x="46"/>
        <item x="58"/>
        <item x="15"/>
        <item x="22"/>
        <item x="30"/>
        <item x="16"/>
        <item x="10"/>
        <item x="45"/>
        <item x="36"/>
        <item x="26"/>
        <item x="73"/>
        <item x="31"/>
        <item x="70"/>
        <item x="3"/>
        <item x="61"/>
        <item x="74"/>
        <item x="60"/>
        <item x="47"/>
        <item x="37"/>
        <item x="0"/>
        <item x="42"/>
        <item x="35"/>
        <item x="2"/>
        <item x="28"/>
        <item x="64"/>
        <item x="67"/>
        <item x="51"/>
        <item x="1"/>
        <item x="12"/>
        <item x="25"/>
        <item x="76"/>
        <item x="40"/>
        <item x="59"/>
        <item x="49"/>
        <item x="68"/>
        <item x="39"/>
        <item x="21"/>
        <item x="41"/>
        <item x="44"/>
        <item x="43"/>
        <item x="8"/>
        <item x="14"/>
        <item x="34"/>
        <item x="56"/>
        <item x="27"/>
        <item x="5"/>
        <item x="38"/>
        <item x="19"/>
        <item x="63"/>
        <item x="23"/>
        <item x="9"/>
        <item x="54"/>
        <item x="48"/>
        <item x="66"/>
        <item x="69"/>
        <item x="7"/>
        <item x="77"/>
        <item x="33"/>
        <item x="71"/>
        <item x="52"/>
        <item x="6"/>
        <item x="4"/>
        <item x="24"/>
        <item x="72"/>
        <item x="20"/>
        <item x="62"/>
        <item x="78"/>
        <item x="17"/>
        <item x="18"/>
        <item x="29"/>
        <item x="55"/>
        <item x="50"/>
        <item x="53"/>
        <item x="13"/>
        <item x="11"/>
        <item x="65"/>
        <item t="default"/>
      </items>
    </pivotField>
    <pivotField showAll="0"/>
    <pivotField showAll="0"/>
    <pivotField showAll="0"/>
    <pivotField showAll="0"/>
    <pivotField showAll="0"/>
    <pivotField showAll="0"/>
    <pivotField numFmtId="15" showAll="0"/>
    <pivotField showAll="0"/>
    <pivotField numFmtId="165" showAll="0"/>
    <pivotField numFmtId="165" showAll="0"/>
    <pivotField numFmtId="165" showAll="0"/>
    <pivotField numFmtId="165" showAll="0"/>
    <pivotField dataField="1" numFmtId="165" showAll="0"/>
    <pivotField numFmtId="165"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showAll="0"/>
    <pivotField showAll="0"/>
    <pivotField showAll="0"/>
    <pivotField showAll="0"/>
    <pivotField numFmtId="15" showAll="0"/>
  </pivotFields>
  <rowFields count="1">
    <field x="4"/>
  </rowFields>
  <rowItems count="8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t="grand">
      <x/>
    </i>
  </rowItems>
  <colItems count="1">
    <i/>
  </colItems>
  <dataFields count="1">
    <dataField name="Sum of Amount as per RBI" fld="17"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6872CB-DF54-4FE0-AEEA-0E0660C2B2DF}"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90" firstHeaderRow="1" firstDataRow="1" firstDataCol="1"/>
  <pivotFields count="25">
    <pivotField showAll="0"/>
    <pivotField axis="axisRow" showAll="0" sortType="descending">
      <items count="87">
        <item x="28"/>
        <item x="51"/>
        <item x="34"/>
        <item x="52"/>
        <item x="24"/>
        <item x="73"/>
        <item x="22"/>
        <item x="66"/>
        <item x="62"/>
        <item x="6"/>
        <item x="45"/>
        <item x="68"/>
        <item x="79"/>
        <item x="17"/>
        <item x="74"/>
        <item x="60"/>
        <item x="25"/>
        <item x="39"/>
        <item x="76"/>
        <item x="11"/>
        <item x="81"/>
        <item x="44"/>
        <item x="49"/>
        <item x="2"/>
        <item x="8"/>
        <item x="54"/>
        <item x="58"/>
        <item x="67"/>
        <item x="57"/>
        <item x="69"/>
        <item x="47"/>
        <item x="50"/>
        <item x="78"/>
        <item x="55"/>
        <item x="59"/>
        <item x="30"/>
        <item x="32"/>
        <item x="65"/>
        <item x="43"/>
        <item x="75"/>
        <item x="33"/>
        <item x="0"/>
        <item x="77"/>
        <item x="23"/>
        <item x="72"/>
        <item x="7"/>
        <item x="82"/>
        <item x="71"/>
        <item x="9"/>
        <item x="10"/>
        <item x="4"/>
        <item x="29"/>
        <item x="61"/>
        <item x="42"/>
        <item x="53"/>
        <item x="19"/>
        <item x="84"/>
        <item x="3"/>
        <item x="20"/>
        <item x="27"/>
        <item x="13"/>
        <item x="36"/>
        <item x="56"/>
        <item x="70"/>
        <item x="80"/>
        <item x="37"/>
        <item x="85"/>
        <item x="83"/>
        <item x="16"/>
        <item x="14"/>
        <item x="31"/>
        <item x="40"/>
        <item x="21"/>
        <item x="46"/>
        <item x="5"/>
        <item x="15"/>
        <item x="48"/>
        <item x="12"/>
        <item x="1"/>
        <item x="26"/>
        <item x="63"/>
        <item x="41"/>
        <item x="35"/>
        <item x="64"/>
        <item x="18"/>
        <item x="38"/>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numFmtId="165" showAll="0"/>
    <pivotField numFmtId="165" showAll="0"/>
    <pivotField numFmtId="165" showAll="0"/>
    <pivotField numFmtId="165" showAll="0"/>
    <pivotField numFmtId="165" showAll="0"/>
    <pivotField numFmtId="165" showAll="0"/>
    <pivotField numFmtId="165" showAll="0"/>
    <pivotField numFmtId="165" showAll="0"/>
    <pivotField dataField="1" numFmtId="165" showAll="0"/>
    <pivotField showAll="0"/>
    <pivotField numFmtId="165" showAll="0"/>
    <pivotField showAll="0"/>
    <pivotField showAll="0"/>
    <pivotField showAll="0"/>
    <pivotField showAll="0"/>
    <pivotField showAll="0"/>
    <pivotField showAll="0"/>
    <pivotField showAll="0"/>
    <pivotField showAll="0"/>
  </pivotFields>
  <rowFields count="1">
    <field x="1"/>
  </rowFields>
  <rowItems count="87">
    <i>
      <x v="57"/>
    </i>
    <i>
      <x v="24"/>
    </i>
    <i>
      <x v="3"/>
    </i>
    <i>
      <x v="56"/>
    </i>
    <i>
      <x v="68"/>
    </i>
    <i>
      <x v="74"/>
    </i>
    <i>
      <x v="8"/>
    </i>
    <i>
      <x v="22"/>
    </i>
    <i>
      <x v="66"/>
    </i>
    <i>
      <x v="75"/>
    </i>
    <i>
      <x v="45"/>
    </i>
    <i>
      <x v="55"/>
    </i>
    <i>
      <x v="73"/>
    </i>
    <i>
      <x v="78"/>
    </i>
    <i>
      <x v="13"/>
    </i>
    <i>
      <x v="80"/>
    </i>
    <i>
      <x v="31"/>
    </i>
    <i>
      <x v="46"/>
    </i>
    <i>
      <x v="10"/>
    </i>
    <i>
      <x v="9"/>
    </i>
    <i>
      <x v="48"/>
    </i>
    <i>
      <x v="25"/>
    </i>
    <i>
      <x v="84"/>
    </i>
    <i>
      <x v="72"/>
    </i>
    <i>
      <x v="26"/>
    </i>
    <i>
      <x v="60"/>
    </i>
    <i>
      <x v="76"/>
    </i>
    <i>
      <x v="51"/>
    </i>
    <i>
      <x v="41"/>
    </i>
    <i>
      <x v="39"/>
    </i>
    <i>
      <x v="81"/>
    </i>
    <i>
      <x v="6"/>
    </i>
    <i>
      <x v="43"/>
    </i>
    <i>
      <x v="29"/>
    </i>
    <i>
      <x v="47"/>
    </i>
    <i>
      <x v="1"/>
    </i>
    <i>
      <x v="16"/>
    </i>
    <i>
      <x v="23"/>
    </i>
    <i>
      <x/>
    </i>
    <i>
      <x v="27"/>
    </i>
    <i>
      <x v="85"/>
    </i>
    <i>
      <x v="15"/>
    </i>
    <i>
      <x v="50"/>
    </i>
    <i>
      <x v="38"/>
    </i>
    <i>
      <x v="34"/>
    </i>
    <i>
      <x v="79"/>
    </i>
    <i>
      <x v="71"/>
    </i>
    <i>
      <x v="4"/>
    </i>
    <i>
      <x v="83"/>
    </i>
    <i>
      <x v="70"/>
    </i>
    <i>
      <x v="82"/>
    </i>
    <i>
      <x v="30"/>
    </i>
    <i>
      <x v="2"/>
    </i>
    <i>
      <x v="40"/>
    </i>
    <i>
      <x v="61"/>
    </i>
    <i>
      <x v="59"/>
    </i>
    <i>
      <x v="52"/>
    </i>
    <i>
      <x v="58"/>
    </i>
    <i>
      <x v="77"/>
    </i>
    <i>
      <x v="37"/>
    </i>
    <i>
      <x v="65"/>
    </i>
    <i>
      <x v="67"/>
    </i>
    <i>
      <x v="14"/>
    </i>
    <i>
      <x v="18"/>
    </i>
    <i>
      <x v="17"/>
    </i>
    <i>
      <x v="33"/>
    </i>
    <i>
      <x v="63"/>
    </i>
    <i>
      <x v="49"/>
    </i>
    <i>
      <x v="62"/>
    </i>
    <i>
      <x v="53"/>
    </i>
    <i>
      <x v="7"/>
    </i>
    <i>
      <x v="21"/>
    </i>
    <i>
      <x v="36"/>
    </i>
    <i>
      <x v="35"/>
    </i>
    <i>
      <x v="28"/>
    </i>
    <i>
      <x v="54"/>
    </i>
    <i>
      <x v="69"/>
    </i>
    <i>
      <x v="44"/>
    </i>
    <i>
      <x v="42"/>
    </i>
    <i>
      <x v="19"/>
    </i>
    <i>
      <x v="64"/>
    </i>
    <i>
      <x v="20"/>
    </i>
    <i>
      <x v="32"/>
    </i>
    <i>
      <x v="11"/>
    </i>
    <i>
      <x v="12"/>
    </i>
    <i>
      <x v="5"/>
    </i>
    <i t="grand">
      <x/>
    </i>
  </rowItems>
  <colItems count="1">
    <i/>
  </colItems>
  <dataFields count="1">
    <dataField name="Sum of Net Amount as Per RBI" fld="14" baseField="0" baseItem="0" numFmtId="165"/>
  </dataFields>
  <formats count="1">
    <format dxfId="159">
      <pivotArea collapsedLevelsAreSubtotals="1" fieldPosition="0">
        <references count="1">
          <reference field="1"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A204" dT="2026-06-20T07:18:38.81" personId="{75FD5BD3-98DD-40A9-A10C-7AAF618BE4E5}" id="{12E39038-EBAE-4FEF-BE6A-F26C5C6F6492}">
    <text>Payment term PP_IMM</text>
  </threadedComment>
</ThreadedComments>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4" Type="http://schemas.microsoft.com/office/2017/10/relationships/threadedComment" Target="../threadedComments/threadedComment1.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0.bin"/></Relationships>
</file>

<file path=xl/worksheets/_rels/sheet21.xml.rels><?xml version="1.0" encoding="UTF-8" standalone="yes"?>
<Relationships xmlns="http://schemas.openxmlformats.org/package/2006/relationships"><Relationship Id="rId8" Type="http://schemas.openxmlformats.org/officeDocument/2006/relationships/oleObject" Target="../embeddings/oleObject3.bin"/><Relationship Id="rId13" Type="http://schemas.openxmlformats.org/officeDocument/2006/relationships/image" Target="../media/image7.emf"/><Relationship Id="rId18" Type="http://schemas.openxmlformats.org/officeDocument/2006/relationships/oleObject" Target="../embeddings/oleObject8.bin"/><Relationship Id="rId3" Type="http://schemas.openxmlformats.org/officeDocument/2006/relationships/vmlDrawing" Target="../drawings/vmlDrawing2.vml"/><Relationship Id="rId7" Type="http://schemas.openxmlformats.org/officeDocument/2006/relationships/image" Target="../media/image4.emf"/><Relationship Id="rId12" Type="http://schemas.openxmlformats.org/officeDocument/2006/relationships/oleObject" Target="../embeddings/oleObject5.bin"/><Relationship Id="rId17" Type="http://schemas.openxmlformats.org/officeDocument/2006/relationships/image" Target="../media/image9.emf"/><Relationship Id="rId2" Type="http://schemas.openxmlformats.org/officeDocument/2006/relationships/drawing" Target="../drawings/drawing3.xml"/><Relationship Id="rId16" Type="http://schemas.openxmlformats.org/officeDocument/2006/relationships/oleObject" Target="../embeddings/oleObject7.bin"/><Relationship Id="rId1" Type="http://schemas.openxmlformats.org/officeDocument/2006/relationships/printerSettings" Target="../printerSettings/printerSettings11.bin"/><Relationship Id="rId6" Type="http://schemas.openxmlformats.org/officeDocument/2006/relationships/oleObject" Target="../embeddings/oleObject2.bin"/><Relationship Id="rId11" Type="http://schemas.openxmlformats.org/officeDocument/2006/relationships/image" Target="../media/image6.emf"/><Relationship Id="rId5" Type="http://schemas.openxmlformats.org/officeDocument/2006/relationships/image" Target="../media/image3.emf"/><Relationship Id="rId15" Type="http://schemas.openxmlformats.org/officeDocument/2006/relationships/image" Target="../media/image8.emf"/><Relationship Id="rId10" Type="http://schemas.openxmlformats.org/officeDocument/2006/relationships/oleObject" Target="../embeddings/oleObject4.bin"/><Relationship Id="rId19" Type="http://schemas.openxmlformats.org/officeDocument/2006/relationships/image" Target="../media/image10.emf"/><Relationship Id="rId4" Type="http://schemas.openxmlformats.org/officeDocument/2006/relationships/oleObject" Target="../embeddings/oleObject1.bin"/><Relationship Id="rId9" Type="http://schemas.openxmlformats.org/officeDocument/2006/relationships/image" Target="../media/image5.emf"/><Relationship Id="rId14" Type="http://schemas.openxmlformats.org/officeDocument/2006/relationships/oleObject" Target="../embeddings/oleObject6.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7EC8B1-2002-4B74-8720-6002331BCB8B}">
  <dimension ref="A1:O26"/>
  <sheetViews>
    <sheetView showGridLines="0" tabSelected="1" zoomScale="80" zoomScaleNormal="80" workbookViewId="0">
      <selection activeCell="A3" sqref="A1:A3"/>
    </sheetView>
  </sheetViews>
  <sheetFormatPr defaultColWidth="8.796875" defaultRowHeight="13.3"/>
  <cols>
    <col min="1" max="1" width="41.796875" style="7" customWidth="1"/>
    <col min="2" max="2" width="14.19921875" style="7" bestFit="1" customWidth="1"/>
    <col min="3" max="4" width="14.19921875" style="7" customWidth="1"/>
    <col min="5" max="5" width="10.19921875" style="7" customWidth="1"/>
    <col min="6" max="6" width="34.5" style="7" customWidth="1"/>
    <col min="7" max="16384" width="8.796875" style="7"/>
  </cols>
  <sheetData>
    <row r="1" spans="1:15">
      <c r="A1" s="6"/>
      <c r="B1" s="6"/>
      <c r="C1" s="6"/>
      <c r="D1" s="6"/>
      <c r="E1" s="6"/>
      <c r="F1" s="6"/>
      <c r="G1" s="6"/>
      <c r="H1" s="6"/>
      <c r="I1" s="6"/>
      <c r="J1" s="6"/>
      <c r="K1" s="6"/>
      <c r="L1" s="6"/>
      <c r="M1" s="6"/>
      <c r="N1" s="6"/>
      <c r="O1" s="6"/>
    </row>
    <row r="2" spans="1:15">
      <c r="A2" s="6"/>
      <c r="B2" s="6"/>
      <c r="C2" s="6"/>
      <c r="D2" s="6"/>
      <c r="E2" s="6"/>
      <c r="F2" s="6"/>
      <c r="G2" s="6"/>
      <c r="H2" s="6"/>
      <c r="I2" s="6"/>
      <c r="J2" s="6"/>
      <c r="K2" s="6"/>
      <c r="L2" s="6"/>
      <c r="M2" s="6"/>
      <c r="N2" s="6"/>
      <c r="O2" s="6"/>
    </row>
    <row r="3" spans="1:15">
      <c r="A3" s="6"/>
      <c r="B3" s="6"/>
      <c r="C3" s="6"/>
      <c r="D3" s="6"/>
      <c r="E3" s="6"/>
      <c r="F3" s="6"/>
      <c r="G3" s="6"/>
      <c r="H3" s="6"/>
      <c r="I3" s="6"/>
      <c r="J3" s="6"/>
      <c r="K3" s="6"/>
      <c r="L3" s="6"/>
      <c r="M3" s="6"/>
      <c r="N3" s="6"/>
      <c r="O3" s="6"/>
    </row>
    <row r="5" spans="1:15">
      <c r="A5" s="26" t="s">
        <v>185</v>
      </c>
    </row>
    <row r="6" spans="1:15">
      <c r="A6" s="7" t="s">
        <v>678</v>
      </c>
    </row>
    <row r="8" spans="1:15">
      <c r="A8" s="9" t="s">
        <v>565</v>
      </c>
    </row>
    <row r="9" spans="1:15">
      <c r="A9" s="9" t="s">
        <v>233</v>
      </c>
    </row>
    <row r="10" spans="1:15">
      <c r="A10" s="9" t="s">
        <v>234</v>
      </c>
    </row>
    <row r="11" spans="1:15">
      <c r="A11" s="9"/>
    </row>
    <row r="12" spans="1:15">
      <c r="A12" s="26" t="s">
        <v>186</v>
      </c>
    </row>
    <row r="13" spans="1:15">
      <c r="A13" s="7" t="s">
        <v>677</v>
      </c>
    </row>
    <row r="14" spans="1:15">
      <c r="A14" s="7" t="s">
        <v>578</v>
      </c>
      <c r="F14" s="10" t="s">
        <v>187</v>
      </c>
    </row>
    <row r="15" spans="1:15">
      <c r="A15" s="7" t="s">
        <v>676</v>
      </c>
      <c r="F15" s="10" t="s">
        <v>188</v>
      </c>
    </row>
    <row r="16" spans="1:15">
      <c r="A16" s="7" t="s">
        <v>235</v>
      </c>
      <c r="F16" s="10" t="s">
        <v>675</v>
      </c>
    </row>
    <row r="17" spans="1:10">
      <c r="A17" s="7" t="s">
        <v>189</v>
      </c>
      <c r="F17" s="10" t="s">
        <v>190</v>
      </c>
      <c r="J17" s="10"/>
    </row>
    <row r="18" spans="1:10">
      <c r="A18" s="7" t="s">
        <v>196</v>
      </c>
      <c r="F18" s="10" t="s">
        <v>673</v>
      </c>
      <c r="J18" s="10"/>
    </row>
    <row r="19" spans="1:10">
      <c r="A19" s="7" t="s">
        <v>195</v>
      </c>
      <c r="F19" s="10" t="s">
        <v>674</v>
      </c>
      <c r="J19" s="10"/>
    </row>
    <row r="20" spans="1:10">
      <c r="F20" s="10"/>
    </row>
    <row r="21" spans="1:10">
      <c r="A21" s="9"/>
      <c r="F21" s="10"/>
    </row>
    <row r="22" spans="1:10">
      <c r="A22" s="26" t="s">
        <v>191</v>
      </c>
    </row>
    <row r="23" spans="1:10">
      <c r="A23" s="7" t="s">
        <v>192</v>
      </c>
      <c r="B23" s="21"/>
      <c r="C23" s="21"/>
      <c r="D23" s="21"/>
      <c r="E23" s="21"/>
      <c r="F23" s="21"/>
      <c r="G23" s="21"/>
      <c r="H23" s="21"/>
    </row>
    <row r="25" spans="1:10">
      <c r="A25" s="26" t="s">
        <v>193</v>
      </c>
    </row>
    <row r="26" spans="1:10">
      <c r="A26" s="7" t="s">
        <v>194</v>
      </c>
    </row>
  </sheetData>
  <pageMargins left="0.7" right="0.7" top="0.75" bottom="0.75" header="0.3" footer="0.3"/>
  <pageSetup paperSize="9" orientation="portrait" r:id="rId1"/>
  <customProperties>
    <customPr name="OrphanNamesChecke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F536B-43E7-4D9C-934E-D31DD36F81BB}">
  <dimension ref="A1:P33"/>
  <sheetViews>
    <sheetView showGridLines="0" zoomScale="80" zoomScaleNormal="80" workbookViewId="0">
      <selection activeCell="D19" sqref="D19:E19"/>
    </sheetView>
  </sheetViews>
  <sheetFormatPr defaultColWidth="8.796875" defaultRowHeight="13.3"/>
  <cols>
    <col min="1" max="1" width="40.796875" style="7" bestFit="1" customWidth="1"/>
    <col min="2" max="2" width="16.09765625" style="7" bestFit="1" customWidth="1"/>
    <col min="3" max="4" width="16.09765625" style="7" customWidth="1"/>
    <col min="5" max="6" width="14.19921875" style="7" customWidth="1"/>
    <col min="7" max="7" width="15.796875" style="7" customWidth="1"/>
    <col min="8" max="8" width="16.796875" style="7" bestFit="1" customWidth="1"/>
    <col min="9" max="9" width="17.19921875" style="7" bestFit="1" customWidth="1"/>
    <col min="10" max="10" width="57.3984375" style="7" customWidth="1"/>
    <col min="11" max="12" width="18.59765625" style="7" bestFit="1" customWidth="1"/>
    <col min="13" max="13" width="16.19921875" style="7" customWidth="1"/>
    <col min="14" max="14" width="16" style="7" customWidth="1"/>
    <col min="15" max="15" width="16.5" style="7" bestFit="1" customWidth="1"/>
    <col min="16" max="16" width="54.796875" style="7" customWidth="1"/>
    <col min="17" max="16384" width="8.796875" style="7"/>
  </cols>
  <sheetData>
    <row r="1" spans="1:16">
      <c r="A1" s="6">
        <f>Memo!A1</f>
        <v>0</v>
      </c>
    </row>
    <row r="2" spans="1:16">
      <c r="A2" s="6">
        <f>Memo!A2</f>
        <v>0</v>
      </c>
    </row>
    <row r="3" spans="1:16">
      <c r="A3" s="6">
        <f>Memo!A3</f>
        <v>0</v>
      </c>
    </row>
    <row r="5" spans="1:16">
      <c r="A5" s="26" t="s">
        <v>203</v>
      </c>
    </row>
    <row r="6" spans="1:16">
      <c r="A6" s="7" t="s">
        <v>561</v>
      </c>
    </row>
    <row r="8" spans="1:16">
      <c r="A8" s="6" t="s">
        <v>207</v>
      </c>
      <c r="F8" s="11"/>
    </row>
    <row r="9" spans="1:16" ht="39.9">
      <c r="A9" s="107" t="s">
        <v>89</v>
      </c>
      <c r="B9" s="25" t="s">
        <v>679</v>
      </c>
      <c r="C9" s="47" t="s">
        <v>201</v>
      </c>
      <c r="D9" s="107" t="s">
        <v>183</v>
      </c>
    </row>
    <row r="10" spans="1:16">
      <c r="A10" s="12" t="s">
        <v>180</v>
      </c>
      <c r="B10" s="13">
        <v>123386123</v>
      </c>
      <c r="C10" s="14">
        <f>D25</f>
        <v>123336592.41759431</v>
      </c>
      <c r="D10" s="14">
        <f>C10-B10</f>
        <v>-49530.582405686378</v>
      </c>
    </row>
    <row r="11" spans="1:16">
      <c r="A11" s="12" t="s">
        <v>181</v>
      </c>
      <c r="B11" s="13">
        <v>482644475</v>
      </c>
      <c r="C11" s="14">
        <f>B25</f>
        <v>482418421.47336322</v>
      </c>
      <c r="D11" s="14">
        <f>C11-B11</f>
        <v>-226053.52663677931</v>
      </c>
    </row>
    <row r="12" spans="1:16">
      <c r="A12" s="12"/>
      <c r="B12" s="13"/>
      <c r="C12" s="12"/>
      <c r="D12" s="12"/>
    </row>
    <row r="13" spans="1:16">
      <c r="A13" s="12" t="s">
        <v>182</v>
      </c>
      <c r="B13" s="13">
        <v>447634866</v>
      </c>
      <c r="C13" s="322">
        <f>F25</f>
        <v>447634864.32999998</v>
      </c>
      <c r="D13" s="322">
        <f>C13-B13</f>
        <v>-1.6700000166893005</v>
      </c>
      <c r="P13" s="15"/>
    </row>
    <row r="14" spans="1:16" s="6" customFormat="1" ht="13.85" thickBot="1">
      <c r="B14" s="247">
        <f>SUM(B10:B13)</f>
        <v>1053665464</v>
      </c>
      <c r="C14" s="247">
        <f>SUM(C10:C13)</f>
        <v>1053389878.2209575</v>
      </c>
      <c r="D14" s="247">
        <f>SUM(D10:D13)</f>
        <v>-275585.77904248238</v>
      </c>
      <c r="E14" s="10" t="s">
        <v>671</v>
      </c>
    </row>
    <row r="15" spans="1:16" ht="13.85" thickTop="1">
      <c r="A15" s="6"/>
    </row>
    <row r="16" spans="1:16">
      <c r="A16" s="6" t="s">
        <v>200</v>
      </c>
      <c r="E16" s="16"/>
    </row>
    <row r="17" spans="1:10" ht="14.4" customHeight="1">
      <c r="A17" s="107" t="s">
        <v>89</v>
      </c>
      <c r="B17" s="335" t="s">
        <v>88</v>
      </c>
      <c r="C17" s="336"/>
      <c r="D17" s="335" t="s">
        <v>24</v>
      </c>
      <c r="E17" s="336"/>
      <c r="F17" s="48" t="s">
        <v>92</v>
      </c>
      <c r="G17" s="107" t="s">
        <v>55</v>
      </c>
      <c r="H17" s="35" t="s">
        <v>580</v>
      </c>
      <c r="I17" s="35" t="s">
        <v>579</v>
      </c>
      <c r="J17" s="35" t="s">
        <v>202</v>
      </c>
    </row>
    <row r="18" spans="1:10">
      <c r="A18" s="107"/>
      <c r="B18" s="249" t="s">
        <v>58</v>
      </c>
      <c r="C18" s="250" t="s">
        <v>687</v>
      </c>
      <c r="D18" s="249" t="s">
        <v>58</v>
      </c>
      <c r="E18" s="250" t="s">
        <v>3162</v>
      </c>
      <c r="F18" s="48"/>
      <c r="G18" s="107"/>
      <c r="H18" s="35"/>
      <c r="I18" s="35"/>
      <c r="J18" s="35"/>
    </row>
    <row r="19" spans="1:10">
      <c r="A19" s="12" t="s">
        <v>562</v>
      </c>
      <c r="B19" s="17">
        <f>SUMIFS('AP Liability Non MSME'!$R$21:$R$390,'AP Liability Non MSME'!$I$21:$I$390,B18)</f>
        <v>188167309.56709591</v>
      </c>
      <c r="C19" s="17">
        <f>SUMIFS('AP Liability Non MSME'!$R$21:$R$390,'AP Liability Non MSME'!$I$21:$I$390,C18)</f>
        <v>306936.38</v>
      </c>
      <c r="D19" s="17">
        <f>SUMIFS('AP Liability MSME'!$R$21:$R$412,'AP Liability MSME'!$I$21:$I$412,'Reco &amp; Summary '!D18)</f>
        <v>47079776.640000045</v>
      </c>
      <c r="E19" s="17">
        <f>SUMIFS('AP Liability MSME'!$R$21:$R$412,'AP Liability MSME'!$I$21:$I$412,E18)</f>
        <v>4872054.87</v>
      </c>
      <c r="F19" s="18">
        <v>0</v>
      </c>
      <c r="G19" s="13">
        <f t="shared" ref="G19:G24" si="0">SUM(B19:F19)</f>
        <v>240426077.45709595</v>
      </c>
      <c r="H19" s="13">
        <f>'AP Liability Non MSME'!B15+'AP Liability MSME'!B15</f>
        <v>221036704.66802508</v>
      </c>
      <c r="I19" s="69">
        <f>H19/G19</f>
        <v>0.91935411917814569</v>
      </c>
      <c r="J19" s="19"/>
    </row>
    <row r="20" spans="1:10">
      <c r="A20" s="12" t="s">
        <v>0</v>
      </c>
      <c r="B20" s="18">
        <f>SUMIFS('SSS Accrual Non MSME'!$N$21:$N$226,'SSS Accrual Non MSME'!$O$21:$O$226,'Reco &amp; Summary '!B18)</f>
        <v>153543100.83812201</v>
      </c>
      <c r="C20" s="18">
        <f>SUMIFS('SSS Accrual Non MSME'!$N$21:$N$226,'SSS Accrual Non MSME'!$O$21:$O$226,C18)</f>
        <v>689531.8</v>
      </c>
      <c r="D20" s="18">
        <f>SUMIFS('SSS Accrual MSME'!$N$21:$N$195,'SSS Accrual MSME'!$O$21:$O$195,'Reco &amp; Summary '!D18)</f>
        <v>19759203.310000002</v>
      </c>
      <c r="E20" s="18">
        <f>SUMIFS('SSS Accrual MSME'!$N$21:$N$195,'SSS Accrual MSME'!$O$21:$O$195,E18)</f>
        <v>6489622.9000000004</v>
      </c>
      <c r="F20" s="18">
        <v>0</v>
      </c>
      <c r="G20" s="13">
        <f t="shared" si="0"/>
        <v>180481458.84812203</v>
      </c>
      <c r="H20" s="13">
        <f>'SSS Accrual Non MSME'!B15+'SSS Accrual MSME'!B15</f>
        <v>179852623.84812203</v>
      </c>
      <c r="I20" s="69">
        <f>H20/G20</f>
        <v>0.99651579168290538</v>
      </c>
      <c r="J20" s="19"/>
    </row>
    <row r="21" spans="1:10">
      <c r="A21" s="12" t="s">
        <v>90</v>
      </c>
      <c r="B21" s="17">
        <f>SUMIFS('PO Accrual Non MSME'!$O$19:$O$229,'PO Accrual Non MSME'!$E$19:$E$229,'Reco &amp; Summary '!B18)</f>
        <v>134242279.39785635</v>
      </c>
      <c r="C21" s="17">
        <f>SUMIFS('PO Accrual Non MSME'!$O$19:$O$229,'PO Accrual Non MSME'!$E$19:$E$229,'Reco &amp; Summary '!C18)</f>
        <v>1084366</v>
      </c>
      <c r="D21" s="17">
        <f>SUMIFS('PO Accrual MSME'!$O$20:$O$212,'PO Accrual MSME'!$E$20:$E$212,'Reco &amp; Summary '!D18)</f>
        <v>56497612.467594258</v>
      </c>
      <c r="E21" s="17">
        <f>SUMIFS('PO Accrual MSME'!$O$20:$O$212,'PO Accrual MSME'!$E$20:$E$212,E18)</f>
        <v>16601942.000000056</v>
      </c>
      <c r="F21" s="18">
        <v>0</v>
      </c>
      <c r="G21" s="13">
        <f t="shared" si="0"/>
        <v>208426199.86545068</v>
      </c>
      <c r="H21" s="13"/>
      <c r="I21" s="13"/>
      <c r="J21" s="19"/>
    </row>
    <row r="22" spans="1:10">
      <c r="A22" s="12" t="s">
        <v>91</v>
      </c>
      <c r="B22" s="18"/>
      <c r="C22" s="18"/>
      <c r="D22" s="18"/>
      <c r="E22" s="18"/>
      <c r="F22" s="18">
        <f>'ESB accrual '!I9</f>
        <v>28616339</v>
      </c>
      <c r="G22" s="13">
        <f t="shared" si="0"/>
        <v>28616339</v>
      </c>
      <c r="H22" s="13"/>
      <c r="I22" s="13"/>
      <c r="J22" s="19"/>
    </row>
    <row r="23" spans="1:10">
      <c r="A23" s="12" t="s">
        <v>2832</v>
      </c>
      <c r="B23" s="18"/>
      <c r="C23" s="18"/>
      <c r="D23" s="18"/>
      <c r="E23" s="18"/>
      <c r="F23" s="18">
        <f>-'ESOP &amp; RSU'!G17-'ESOP &amp; RSU'!H27</f>
        <v>309752848</v>
      </c>
      <c r="G23" s="13">
        <f t="shared" si="0"/>
        <v>309752848</v>
      </c>
      <c r="H23" s="13"/>
      <c r="I23" s="13"/>
      <c r="J23" s="19"/>
    </row>
    <row r="24" spans="1:10">
      <c r="A24" s="12" t="s">
        <v>178</v>
      </c>
      <c r="B24" s="18">
        <v>6465731.6702890014</v>
      </c>
      <c r="C24" s="18"/>
      <c r="D24" s="18"/>
      <c r="E24" s="18"/>
      <c r="F24" s="18">
        <v>109265677.33</v>
      </c>
      <c r="G24" s="13">
        <f t="shared" si="0"/>
        <v>115731409.00028899</v>
      </c>
      <c r="H24" s="13"/>
      <c r="I24" s="13"/>
      <c r="J24" s="19"/>
    </row>
    <row r="25" spans="1:10" ht="13.85" thickBot="1">
      <c r="B25" s="247">
        <f>SUM(B19:B24)</f>
        <v>482418421.47336322</v>
      </c>
      <c r="C25" s="247">
        <f>SUM(C19:C24)</f>
        <v>2080834.1800000002</v>
      </c>
      <c r="D25" s="247">
        <f>SUM(D19:D24)</f>
        <v>123336592.41759431</v>
      </c>
      <c r="E25" s="247">
        <f t="shared" ref="E25:F25" si="1">SUM(E19:E24)</f>
        <v>27963619.770000055</v>
      </c>
      <c r="F25" s="247">
        <f t="shared" si="1"/>
        <v>447634864.32999998</v>
      </c>
      <c r="G25" s="248">
        <f>SUM(G19:G24)</f>
        <v>1083434332.1709576</v>
      </c>
      <c r="H25" s="67"/>
      <c r="I25" s="67"/>
      <c r="J25" s="21"/>
    </row>
    <row r="26" spans="1:10" ht="14.95" thickTop="1">
      <c r="B26" s="15"/>
      <c r="C26" s="15"/>
      <c r="D26" s="15"/>
      <c r="E26" s="15"/>
      <c r="F26" s="22"/>
      <c r="G26"/>
      <c r="H26" s="67"/>
      <c r="I26" s="67"/>
      <c r="J26" s="6"/>
    </row>
    <row r="27" spans="1:10" ht="14.4">
      <c r="B27" s="15"/>
      <c r="C27" s="15"/>
      <c r="D27" s="15"/>
      <c r="E27" s="15"/>
      <c r="F27" s="22"/>
      <c r="G27"/>
      <c r="H27" s="68"/>
      <c r="I27" s="68"/>
    </row>
    <row r="30" spans="1:10">
      <c r="J30" s="15"/>
    </row>
    <row r="33" spans="7:7">
      <c r="G33" s="15"/>
    </row>
  </sheetData>
  <mergeCells count="2">
    <mergeCell ref="B17:C17"/>
    <mergeCell ref="D17:E17"/>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0E563-A92E-4462-A157-936CD061F497}">
  <dimension ref="A1:K106"/>
  <sheetViews>
    <sheetView showGridLines="0" topLeftCell="A3" zoomScale="59" zoomScaleNormal="80" workbookViewId="0">
      <selection activeCell="G16" sqref="G16"/>
    </sheetView>
  </sheetViews>
  <sheetFormatPr defaultColWidth="9.19921875" defaultRowHeight="13.3"/>
  <cols>
    <col min="1" max="1" width="46.5" style="23" customWidth="1"/>
    <col min="2" max="2" width="12.796875" style="23" bestFit="1" customWidth="1"/>
    <col min="3" max="3" width="13.3984375" style="23" bestFit="1" customWidth="1"/>
    <col min="4" max="4" width="9.296875" style="23" bestFit="1" customWidth="1"/>
    <col min="5" max="5" width="74.5" style="23" bestFit="1" customWidth="1"/>
    <col min="6" max="6" width="23.59765625" style="23" bestFit="1" customWidth="1"/>
    <col min="7" max="7" width="18.19921875" style="23" bestFit="1" customWidth="1"/>
    <col min="8" max="8" width="14.59765625" style="23" bestFit="1" customWidth="1"/>
    <col min="9" max="9" width="16.59765625" style="23" bestFit="1" customWidth="1"/>
    <col min="10" max="11" width="12.59765625" style="23" bestFit="1" customWidth="1"/>
    <col min="12" max="16384" width="9.19921875" style="23"/>
  </cols>
  <sheetData>
    <row r="1" spans="1:8">
      <c r="A1" s="6">
        <f>Memo!A1</f>
        <v>0</v>
      </c>
      <c r="B1" s="6"/>
    </row>
    <row r="2" spans="1:8">
      <c r="A2" s="6">
        <f>Memo!A2</f>
        <v>0</v>
      </c>
      <c r="B2" s="6"/>
    </row>
    <row r="3" spans="1:8">
      <c r="A3" s="6">
        <f>Memo!A3</f>
        <v>0</v>
      </c>
      <c r="B3" s="6"/>
    </row>
    <row r="5" spans="1:8" s="7" customFormat="1">
      <c r="A5" s="57" t="s">
        <v>564</v>
      </c>
      <c r="B5" s="57"/>
    </row>
    <row r="6" spans="1:8" s="7" customFormat="1">
      <c r="A6" s="7" t="s">
        <v>563</v>
      </c>
    </row>
    <row r="7" spans="1:8" s="7" customFormat="1"/>
    <row r="8" spans="1:8" s="7" customFormat="1">
      <c r="A8" s="26" t="s">
        <v>197</v>
      </c>
      <c r="B8" s="26"/>
      <c r="C8" s="8"/>
      <c r="H8" s="6" t="s">
        <v>3259</v>
      </c>
    </row>
    <row r="9" spans="1:8" s="7" customFormat="1">
      <c r="A9" s="7" t="s">
        <v>198</v>
      </c>
    </row>
    <row r="10" spans="1:8" s="7" customFormat="1">
      <c r="A10" s="7" t="s">
        <v>199</v>
      </c>
    </row>
    <row r="11" spans="1:8">
      <c r="A11" s="23" t="s">
        <v>672</v>
      </c>
    </row>
    <row r="12" spans="1:8">
      <c r="A12" s="22"/>
      <c r="B12" s="22"/>
      <c r="C12" s="22"/>
      <c r="D12" s="22"/>
      <c r="E12" s="22"/>
      <c r="F12" s="22"/>
      <c r="G12" s="60" t="s">
        <v>116</v>
      </c>
    </row>
    <row r="13" spans="1:8" ht="26.6">
      <c r="A13" s="58" t="s">
        <v>89</v>
      </c>
      <c r="B13" s="58" t="s">
        <v>112</v>
      </c>
      <c r="C13" s="59" t="s">
        <v>117</v>
      </c>
      <c r="D13" s="59" t="s">
        <v>3257</v>
      </c>
      <c r="E13" s="59" t="s">
        <v>3258</v>
      </c>
      <c r="F13" s="59" t="s">
        <v>206</v>
      </c>
      <c r="G13" s="59" t="s">
        <v>55</v>
      </c>
    </row>
    <row r="14" spans="1:8">
      <c r="A14" s="13" t="s">
        <v>118</v>
      </c>
      <c r="B14" s="22">
        <f>SUMIFS('AP Liability MSME'!R:R,'AP Liability MSME'!AQ:AQ,'Schedule III '!B13,'AP Liability MSME'!I:I,"Opex")+SUMIFS('SSS Accrual MSME'!$N:$N,'SSS Accrual MSME'!$AO:$AO,'Schedule III '!B13,'SSS Accrual MSME'!$O:$O,"Opex")+SUMIFS('PO Accrual MSME'!$O:$O,'PO Accrual MSME'!$E:$E,"Opex")</f>
        <v>123304228.91759431</v>
      </c>
      <c r="C14" s="13">
        <f>SUMIFS('AP Liability MSME'!R:R,'AP Liability MSME'!AQ:AQ,C13,'AP Liability MSME'!I:I,"Opex")+SUMIFS('SSS Accrual MSME'!$N:$N,'SSS Accrual MSME'!$AO:$AO,'Schedule III '!C13,'SSS Accrual MSME'!$O:$O,"Opex")</f>
        <v>32363.5</v>
      </c>
      <c r="D14" s="13">
        <v>0</v>
      </c>
      <c r="E14" s="13">
        <v>0</v>
      </c>
      <c r="F14" s="13">
        <v>0</v>
      </c>
      <c r="G14" s="13">
        <f>SUM(B14:F14)</f>
        <v>123336592.41759431</v>
      </c>
    </row>
    <row r="15" spans="1:8">
      <c r="A15" s="13" t="s">
        <v>119</v>
      </c>
      <c r="B15" s="13">
        <f>SUMIFS('AP Liability Non MSME'!$R:$R,'AP Liability Non MSME'!$AP:$AP,'Schedule III '!B13,'AP Liability Non MSME'!I:I,"Opex")+SUMIFS('SSS Accrual Non MSME'!$N:$N,'SSS Accrual Non MSME'!$AO:$AO,'Schedule III '!B13,'SSS Accrual Non MSME'!O:O,"Opex")+SUMIFS('PO Accrual Non MSME'!O:O,'PO Accrual Non MSME'!E:E,"Opex")+'Reco &amp; Summary '!B24</f>
        <v>458701588.56896532</v>
      </c>
      <c r="C15" s="13">
        <f>SUMIFS('AP Liability Non MSME'!$R:$R,'AP Liability Non MSME'!$AP:$AP,'Schedule III '!C13,'AP Liability Non MSME'!I:I,"Opex")+SUMIFS('SSS Accrual Non MSME'!$N:$N,'SSS Accrual Non MSME'!$AO:$AO,'Schedule III '!C13,'SSS Accrual Non MSME'!O:O,"Opex")</f>
        <v>23209050.437047001</v>
      </c>
      <c r="D15" s="13">
        <f>SUMIFS('AP Liability Non MSME'!$R:$R,'AP Liability Non MSME'!$AP:$AP,'Schedule III '!D13,'AP Liability Non MSME'!I:I,"Opex")+SUMIFS('SSS Accrual Non MSME'!$N:$N,'SSS Accrual Non MSME'!$AO:$AO,'Schedule III '!D13,'SSS Accrual Non MSME'!O:O,"Opex")</f>
        <v>166497.26032099998</v>
      </c>
      <c r="E15" s="13">
        <f>SUMIFS('AP Liability Non MSME'!$R:$R,'AP Liability Non MSME'!$AP:$AP,'Schedule III '!E13,'AP Liability Non MSME'!I:I,"Opex")+SUMIFS('SSS Accrual Non MSME'!$N:$N,'SSS Accrual Non MSME'!$AO:$AO,'Schedule III '!E13,'SSS Accrual Non MSME'!O:O,"Opex")</f>
        <v>19103.130826000001</v>
      </c>
      <c r="F15" s="13">
        <f>SUMIFS('AP Liability Non MSME'!$R:$R,'AP Liability Non MSME'!$AP:$AP,'Schedule III '!F13,'AP Liability Non MSME'!I:I,"Opex")+SUMIFS('SSS Accrual Non MSME'!$N:$N,'SSS Accrual Non MSME'!$AO:$AO,'Schedule III '!F13,'SSS Accrual Non MSME'!O:O,"Opex")</f>
        <v>322182.07620400004</v>
      </c>
      <c r="G15" s="13">
        <f>SUM(B15:F15)</f>
        <v>482418421.47336334</v>
      </c>
      <c r="H15" s="22"/>
    </row>
    <row r="16" spans="1:8">
      <c r="A16" s="13" t="s">
        <v>120</v>
      </c>
      <c r="B16" s="13"/>
      <c r="C16" s="13"/>
      <c r="D16" s="13"/>
      <c r="E16" s="13"/>
      <c r="F16" s="13"/>
      <c r="G16" s="13">
        <f>SUM(C16:F16)</f>
        <v>0</v>
      </c>
    </row>
    <row r="17" spans="1:11">
      <c r="A17" s="13" t="s">
        <v>121</v>
      </c>
      <c r="B17" s="13"/>
      <c r="C17" s="13"/>
      <c r="D17" s="13"/>
      <c r="E17" s="13"/>
      <c r="F17" s="13"/>
      <c r="G17" s="13">
        <f>SUM(C17:F17)</f>
        <v>0</v>
      </c>
    </row>
    <row r="18" spans="1:11" ht="13.05" customHeight="1">
      <c r="B18" s="337" t="s">
        <v>205</v>
      </c>
      <c r="C18" s="337"/>
      <c r="D18" s="337"/>
      <c r="E18" s="337"/>
      <c r="F18" s="337"/>
      <c r="G18" s="20">
        <f>SUM(G14:G15)</f>
        <v>605755013.89095759</v>
      </c>
    </row>
    <row r="19" spans="1:11">
      <c r="B19" s="338" t="s">
        <v>3260</v>
      </c>
      <c r="C19" s="338"/>
      <c r="D19" s="338"/>
      <c r="E19" s="338"/>
      <c r="F19" s="338"/>
      <c r="G19" s="20">
        <v>606030598</v>
      </c>
    </row>
    <row r="20" spans="1:11">
      <c r="B20" s="339" t="s">
        <v>3261</v>
      </c>
      <c r="C20" s="340"/>
      <c r="D20" s="340"/>
      <c r="E20" s="340"/>
      <c r="F20" s="341"/>
      <c r="G20" s="20">
        <f>G18-G19</f>
        <v>-275584.10904240608</v>
      </c>
    </row>
    <row r="24" spans="1:11" ht="14.4">
      <c r="D24"/>
      <c r="E24"/>
      <c r="F24"/>
      <c r="G24"/>
      <c r="H24"/>
      <c r="I24"/>
      <c r="J24"/>
      <c r="K24"/>
    </row>
    <row r="25" spans="1:11" ht="14.4">
      <c r="D25"/>
      <c r="E25"/>
      <c r="F25" t="s">
        <v>3263</v>
      </c>
      <c r="G25"/>
      <c r="H25"/>
      <c r="I25"/>
      <c r="J25"/>
      <c r="K25"/>
    </row>
    <row r="26" spans="1:11" ht="14.4">
      <c r="D26"/>
      <c r="E26" s="323" t="s">
        <v>3265</v>
      </c>
      <c r="F26" t="s">
        <v>3264</v>
      </c>
      <c r="G26"/>
      <c r="H26"/>
      <c r="I26"/>
      <c r="J26"/>
      <c r="K26"/>
    </row>
    <row r="27" spans="1:11" ht="14.4">
      <c r="D27"/>
      <c r="E27" s="324" t="s">
        <v>321</v>
      </c>
      <c r="F27" s="143">
        <v>10404.17</v>
      </c>
      <c r="G27"/>
      <c r="H27"/>
      <c r="I27"/>
      <c r="J27"/>
      <c r="K27"/>
    </row>
    <row r="28" spans="1:11" ht="14.4">
      <c r="D28"/>
      <c r="E28" s="324" t="s">
        <v>299</v>
      </c>
      <c r="F28" s="143">
        <v>132115.25</v>
      </c>
      <c r="G28"/>
      <c r="H28"/>
      <c r="I28"/>
      <c r="J28"/>
      <c r="K28"/>
    </row>
    <row r="29" spans="1:11" ht="14.4">
      <c r="D29"/>
      <c r="E29" s="324" t="s">
        <v>295</v>
      </c>
      <c r="F29" s="143">
        <v>9530759.6999999993</v>
      </c>
      <c r="G29"/>
      <c r="H29"/>
      <c r="I29"/>
      <c r="J29"/>
      <c r="K29"/>
    </row>
    <row r="30" spans="1:11" ht="14.4">
      <c r="D30"/>
      <c r="E30" s="324" t="s">
        <v>901</v>
      </c>
      <c r="F30" s="143">
        <v>266717.51</v>
      </c>
      <c r="G30"/>
      <c r="H30"/>
      <c r="I30"/>
      <c r="J30"/>
      <c r="K30"/>
    </row>
    <row r="31" spans="1:11" ht="14.4">
      <c r="D31"/>
      <c r="E31" s="324" t="s">
        <v>316</v>
      </c>
      <c r="F31" s="143">
        <v>55253.164032000001</v>
      </c>
      <c r="G31"/>
      <c r="H31"/>
      <c r="I31"/>
      <c r="J31"/>
      <c r="K31"/>
    </row>
    <row r="32" spans="1:11" ht="14.4">
      <c r="D32"/>
      <c r="E32" s="324" t="s">
        <v>458</v>
      </c>
      <c r="F32" s="143">
        <v>136880</v>
      </c>
      <c r="G32"/>
      <c r="H32"/>
      <c r="I32"/>
      <c r="J32"/>
      <c r="K32"/>
    </row>
    <row r="33" spans="4:11" ht="14.4">
      <c r="D33"/>
      <c r="E33" s="324" t="s">
        <v>261</v>
      </c>
      <c r="F33" s="143">
        <v>1548966.2300000002</v>
      </c>
      <c r="G33"/>
      <c r="H33"/>
      <c r="I33"/>
      <c r="J33"/>
      <c r="K33"/>
    </row>
    <row r="34" spans="4:11" ht="14.4">
      <c r="D34"/>
      <c r="E34" s="324" t="s">
        <v>267</v>
      </c>
      <c r="F34" s="143">
        <v>11202.58</v>
      </c>
      <c r="G34"/>
      <c r="H34"/>
      <c r="I34"/>
      <c r="J34"/>
      <c r="K34"/>
    </row>
    <row r="35" spans="4:11" ht="14.4">
      <c r="D35"/>
      <c r="E35" s="324" t="s">
        <v>265</v>
      </c>
      <c r="F35" s="143">
        <v>3223584</v>
      </c>
      <c r="G35"/>
      <c r="H35"/>
      <c r="I35"/>
      <c r="J35"/>
      <c r="K35"/>
    </row>
    <row r="36" spans="4:11" ht="14.4">
      <c r="D36"/>
      <c r="E36" s="324" t="s">
        <v>320</v>
      </c>
      <c r="F36" s="143">
        <v>40411.800000000003</v>
      </c>
      <c r="G36"/>
      <c r="H36"/>
      <c r="I36"/>
      <c r="J36"/>
      <c r="K36"/>
    </row>
    <row r="37" spans="4:11" ht="14.4">
      <c r="D37"/>
      <c r="E37" s="324" t="s">
        <v>264</v>
      </c>
      <c r="F37" s="143">
        <v>10711526.440000001</v>
      </c>
      <c r="G37"/>
      <c r="H37"/>
      <c r="I37"/>
      <c r="J37"/>
      <c r="K37"/>
    </row>
    <row r="38" spans="4:11" ht="14.4">
      <c r="D38"/>
      <c r="E38" s="324" t="s">
        <v>290</v>
      </c>
      <c r="F38" s="143">
        <v>444681.36</v>
      </c>
      <c r="G38"/>
      <c r="H38"/>
      <c r="I38"/>
      <c r="J38"/>
      <c r="K38"/>
    </row>
    <row r="39" spans="4:11" ht="14.4">
      <c r="D39"/>
      <c r="E39" s="324" t="s">
        <v>467</v>
      </c>
      <c r="F39" s="143">
        <v>55100</v>
      </c>
      <c r="G39"/>
      <c r="H39"/>
      <c r="I39"/>
      <c r="J39"/>
      <c r="K39"/>
    </row>
    <row r="40" spans="4:11" ht="14.4">
      <c r="D40"/>
      <c r="E40" s="324" t="s">
        <v>244</v>
      </c>
      <c r="F40" s="143">
        <v>251584.2</v>
      </c>
      <c r="G40"/>
      <c r="H40"/>
      <c r="I40"/>
      <c r="J40"/>
      <c r="K40"/>
    </row>
    <row r="41" spans="4:11" ht="14.4">
      <c r="D41"/>
      <c r="E41" s="324" t="s">
        <v>240</v>
      </c>
      <c r="F41" s="143">
        <v>1348758.41</v>
      </c>
      <c r="G41"/>
      <c r="H41"/>
      <c r="I41"/>
      <c r="J41"/>
      <c r="K41"/>
    </row>
    <row r="42" spans="4:11" ht="14.4">
      <c r="D42"/>
      <c r="E42" s="324" t="s">
        <v>469</v>
      </c>
      <c r="F42" s="143">
        <v>-20</v>
      </c>
      <c r="G42"/>
      <c r="H42"/>
      <c r="I42"/>
      <c r="J42"/>
      <c r="K42"/>
    </row>
    <row r="43" spans="4:11" ht="14.4">
      <c r="D43"/>
      <c r="E43" s="324" t="s">
        <v>255</v>
      </c>
      <c r="F43" s="143">
        <v>792331.97</v>
      </c>
      <c r="G43"/>
      <c r="H43"/>
      <c r="I43"/>
      <c r="J43"/>
      <c r="K43"/>
    </row>
    <row r="44" spans="4:11" ht="14.4">
      <c r="D44"/>
      <c r="E44" s="324" t="s">
        <v>1063</v>
      </c>
      <c r="F44" s="143">
        <v>94080</v>
      </c>
      <c r="G44"/>
      <c r="H44"/>
      <c r="I44"/>
      <c r="J44"/>
      <c r="K44"/>
    </row>
    <row r="45" spans="4:11" ht="14.4">
      <c r="D45"/>
      <c r="E45" s="324" t="s">
        <v>308</v>
      </c>
      <c r="F45" s="143">
        <v>100800</v>
      </c>
      <c r="G45"/>
      <c r="H45"/>
      <c r="I45"/>
      <c r="J45"/>
      <c r="K45"/>
    </row>
    <row r="46" spans="4:11" ht="14.4">
      <c r="E46" s="324" t="s">
        <v>300</v>
      </c>
      <c r="F46" s="143">
        <v>36869.46</v>
      </c>
      <c r="G46"/>
    </row>
    <row r="47" spans="4:11" ht="14.4">
      <c r="E47" s="324" t="s">
        <v>912</v>
      </c>
      <c r="F47" s="143">
        <v>4211075.1527000004</v>
      </c>
      <c r="G47"/>
    </row>
    <row r="48" spans="4:11" ht="14.4">
      <c r="E48" s="324" t="s">
        <v>262</v>
      </c>
      <c r="F48" s="143">
        <v>8018073.5</v>
      </c>
      <c r="G48"/>
    </row>
    <row r="49" spans="5:7" ht="14.4">
      <c r="E49" s="324" t="s">
        <v>681</v>
      </c>
      <c r="F49" s="143">
        <v>321408</v>
      </c>
      <c r="G49"/>
    </row>
    <row r="50" spans="5:7" ht="14.4">
      <c r="E50" s="324" t="s">
        <v>872</v>
      </c>
      <c r="F50" s="143">
        <v>124200</v>
      </c>
      <c r="G50"/>
    </row>
    <row r="51" spans="5:7" ht="14.4">
      <c r="E51" s="324" t="s">
        <v>292</v>
      </c>
      <c r="F51" s="143">
        <v>266928.91217200004</v>
      </c>
      <c r="G51"/>
    </row>
    <row r="52" spans="5:7" ht="14.4">
      <c r="E52" s="324" t="s">
        <v>251</v>
      </c>
      <c r="F52" s="143">
        <v>30487807.100000005</v>
      </c>
      <c r="G52"/>
    </row>
    <row r="53" spans="5:7" ht="14.4">
      <c r="E53" s="324" t="s">
        <v>291</v>
      </c>
      <c r="F53" s="143">
        <v>7626819.0899999999</v>
      </c>
      <c r="G53"/>
    </row>
    <row r="54" spans="5:7" ht="14.4">
      <c r="E54" s="324" t="s">
        <v>1154</v>
      </c>
      <c r="F54" s="143">
        <v>4267228.87</v>
      </c>
      <c r="G54"/>
    </row>
    <row r="55" spans="5:7" ht="14.4">
      <c r="E55" s="324" t="s">
        <v>471</v>
      </c>
      <c r="F55" s="143">
        <v>-2087</v>
      </c>
      <c r="G55"/>
    </row>
    <row r="56" spans="5:7" ht="14.4">
      <c r="E56" s="324" t="s">
        <v>305</v>
      </c>
      <c r="F56" s="143">
        <v>166452.77279999998</v>
      </c>
    </row>
    <row r="57" spans="5:7" ht="14.4">
      <c r="E57" s="324" t="s">
        <v>685</v>
      </c>
      <c r="F57" s="143">
        <v>476740.44</v>
      </c>
    </row>
    <row r="58" spans="5:7" ht="14.4">
      <c r="E58" s="324" t="s">
        <v>296</v>
      </c>
      <c r="F58" s="143">
        <v>602156.69999999995</v>
      </c>
    </row>
    <row r="59" spans="5:7" ht="14.4">
      <c r="E59" s="324" t="s">
        <v>273</v>
      </c>
      <c r="F59" s="143">
        <v>104690</v>
      </c>
    </row>
    <row r="60" spans="5:7" ht="14.4">
      <c r="E60" s="324" t="s">
        <v>474</v>
      </c>
      <c r="F60" s="143">
        <v>1717123.6563000001</v>
      </c>
    </row>
    <row r="61" spans="5:7" ht="14.4">
      <c r="E61" s="324" t="s">
        <v>857</v>
      </c>
      <c r="F61" s="143">
        <v>56592</v>
      </c>
    </row>
    <row r="62" spans="5:7" ht="14.4">
      <c r="E62" s="324" t="s">
        <v>550</v>
      </c>
      <c r="F62" s="143">
        <v>200707.20000000001</v>
      </c>
    </row>
    <row r="63" spans="5:7" ht="14.4">
      <c r="E63" s="324" t="s">
        <v>478</v>
      </c>
      <c r="F63" s="143">
        <v>90000</v>
      </c>
    </row>
    <row r="64" spans="5:7" ht="14.4">
      <c r="E64" s="324" t="s">
        <v>314</v>
      </c>
      <c r="F64" s="143">
        <v>308016</v>
      </c>
    </row>
    <row r="65" spans="5:6" ht="14.4">
      <c r="E65" s="324" t="s">
        <v>479</v>
      </c>
      <c r="F65" s="143">
        <v>93325.94</v>
      </c>
    </row>
    <row r="66" spans="5:6" ht="14.4">
      <c r="E66" s="324" t="s">
        <v>276</v>
      </c>
      <c r="F66" s="143">
        <v>172476</v>
      </c>
    </row>
    <row r="67" spans="5:6" ht="14.4">
      <c r="E67" s="324" t="s">
        <v>860</v>
      </c>
      <c r="F67" s="143">
        <v>512256.76654100005</v>
      </c>
    </row>
    <row r="68" spans="5:6" ht="14.4">
      <c r="E68" s="324" t="s">
        <v>885</v>
      </c>
      <c r="F68" s="143">
        <v>18133.38</v>
      </c>
    </row>
    <row r="69" spans="5:6" ht="14.4">
      <c r="E69" s="324" t="s">
        <v>289</v>
      </c>
      <c r="F69" s="143">
        <v>256181.62</v>
      </c>
    </row>
    <row r="70" spans="5:6" ht="14.4">
      <c r="E70" s="324" t="s">
        <v>268</v>
      </c>
      <c r="F70" s="143">
        <v>1507331.8657799999</v>
      </c>
    </row>
    <row r="71" spans="5:6" ht="14.4">
      <c r="E71" s="324" t="s">
        <v>311</v>
      </c>
      <c r="F71" s="143">
        <v>160417.42000000001</v>
      </c>
    </row>
    <row r="72" spans="5:6" ht="14.4">
      <c r="E72" s="324" t="s">
        <v>275</v>
      </c>
      <c r="F72" s="143">
        <v>753185.09000000008</v>
      </c>
    </row>
    <row r="73" spans="5:6" ht="14.4">
      <c r="E73" s="324" t="s">
        <v>278</v>
      </c>
      <c r="F73" s="143">
        <v>2428634.88</v>
      </c>
    </row>
    <row r="74" spans="5:6" ht="14.4">
      <c r="E74" s="324" t="s">
        <v>253</v>
      </c>
      <c r="F74" s="143">
        <v>1865141.33</v>
      </c>
    </row>
    <row r="75" spans="5:6" ht="14.4">
      <c r="E75" s="324" t="s">
        <v>696</v>
      </c>
      <c r="F75" s="143">
        <v>1811051.39</v>
      </c>
    </row>
    <row r="76" spans="5:6" ht="14.4">
      <c r="E76" s="324" t="s">
        <v>484</v>
      </c>
      <c r="F76" s="143">
        <v>-1800</v>
      </c>
    </row>
    <row r="77" spans="5:6" ht="14.4">
      <c r="E77" s="324" t="s">
        <v>282</v>
      </c>
      <c r="F77" s="143">
        <v>187240.37</v>
      </c>
    </row>
    <row r="78" spans="5:6" ht="14.4">
      <c r="E78" s="324" t="s">
        <v>1084</v>
      </c>
      <c r="F78" s="143">
        <v>9105.2800000000007</v>
      </c>
    </row>
    <row r="79" spans="5:6" ht="14.4">
      <c r="E79" s="324" t="s">
        <v>247</v>
      </c>
      <c r="F79" s="143">
        <v>490624.76</v>
      </c>
    </row>
    <row r="80" spans="5:6" ht="14.4">
      <c r="E80" s="324" t="s">
        <v>245</v>
      </c>
      <c r="F80" s="143">
        <v>29263287.449999999</v>
      </c>
    </row>
    <row r="81" spans="5:6" ht="14.4">
      <c r="E81" s="324" t="s">
        <v>485</v>
      </c>
      <c r="F81" s="143">
        <v>177154.8</v>
      </c>
    </row>
    <row r="82" spans="5:6" ht="14.4">
      <c r="E82" s="324" t="s">
        <v>304</v>
      </c>
      <c r="F82" s="143">
        <v>1198.8</v>
      </c>
    </row>
    <row r="83" spans="5:6" ht="14.4">
      <c r="E83" s="324" t="s">
        <v>486</v>
      </c>
      <c r="F83" s="143">
        <v>158488.35</v>
      </c>
    </row>
    <row r="84" spans="5:6" ht="14.4">
      <c r="E84" s="324" t="s">
        <v>271</v>
      </c>
      <c r="F84" s="143">
        <v>69669.8</v>
      </c>
    </row>
    <row r="85" spans="5:6" ht="14.4">
      <c r="E85" s="324" t="s">
        <v>702</v>
      </c>
      <c r="F85" s="143">
        <v>1295724.6000000001</v>
      </c>
    </row>
    <row r="86" spans="5:6" ht="14.4">
      <c r="E86" s="324" t="s">
        <v>294</v>
      </c>
      <c r="F86" s="143">
        <v>30000.6</v>
      </c>
    </row>
    <row r="87" spans="5:6" ht="14.4">
      <c r="E87" s="324" t="s">
        <v>283</v>
      </c>
      <c r="F87" s="143">
        <v>253093.15</v>
      </c>
    </row>
    <row r="88" spans="5:6" ht="14.4">
      <c r="E88" s="324" t="s">
        <v>280</v>
      </c>
      <c r="F88" s="143">
        <v>114296.59</v>
      </c>
    </row>
    <row r="89" spans="5:6" ht="14.4">
      <c r="E89" s="324" t="s">
        <v>285</v>
      </c>
      <c r="F89" s="143">
        <v>5003790.63</v>
      </c>
    </row>
    <row r="90" spans="5:6" ht="14.4">
      <c r="E90" s="324" t="s">
        <v>249</v>
      </c>
      <c r="F90" s="143">
        <v>866401.99999999977</v>
      </c>
    </row>
    <row r="91" spans="5:6" ht="14.4">
      <c r="E91" s="324" t="s">
        <v>259</v>
      </c>
      <c r="F91" s="143">
        <v>25344794.710000001</v>
      </c>
    </row>
    <row r="92" spans="5:6" ht="14.4">
      <c r="E92" s="324" t="s">
        <v>281</v>
      </c>
      <c r="F92" s="143">
        <v>3602145.6000000006</v>
      </c>
    </row>
    <row r="93" spans="5:6" ht="14.4">
      <c r="E93" s="324" t="s">
        <v>1277</v>
      </c>
      <c r="F93" s="143">
        <v>17685</v>
      </c>
    </row>
    <row r="94" spans="5:6" ht="14.4">
      <c r="E94" s="324" t="s">
        <v>287</v>
      </c>
      <c r="F94" s="143">
        <v>1203515.02</v>
      </c>
    </row>
    <row r="95" spans="5:6" ht="14.4">
      <c r="E95" s="324" t="s">
        <v>307</v>
      </c>
      <c r="F95" s="143">
        <v>2154401.2800000003</v>
      </c>
    </row>
    <row r="96" spans="5:6" ht="14.4">
      <c r="E96" s="324" t="s">
        <v>1366</v>
      </c>
      <c r="F96" s="143">
        <v>3706217.6</v>
      </c>
    </row>
    <row r="97" spans="5:6" ht="14.4">
      <c r="E97" s="324" t="s">
        <v>313</v>
      </c>
      <c r="F97" s="143">
        <v>5670</v>
      </c>
    </row>
    <row r="98" spans="5:6" ht="14.4">
      <c r="E98" s="324" t="s">
        <v>303</v>
      </c>
      <c r="F98" s="143">
        <v>1745643.6800000002</v>
      </c>
    </row>
    <row r="99" spans="5:6" ht="14.4">
      <c r="E99" s="324" t="s">
        <v>325</v>
      </c>
      <c r="F99" s="143">
        <v>11765464.720000001</v>
      </c>
    </row>
    <row r="100" spans="5:6" ht="14.4">
      <c r="E100" s="324" t="s">
        <v>495</v>
      </c>
      <c r="F100" s="143">
        <v>553745.65</v>
      </c>
    </row>
    <row r="101" spans="5:6" ht="14.4">
      <c r="E101" s="324" t="s">
        <v>312</v>
      </c>
      <c r="F101" s="143">
        <v>85347</v>
      </c>
    </row>
    <row r="102" spans="5:6" ht="14.4">
      <c r="E102" s="324" t="s">
        <v>309</v>
      </c>
      <c r="F102" s="143">
        <v>279038.03677100001</v>
      </c>
    </row>
    <row r="103" spans="5:6" ht="14.4">
      <c r="E103" s="324" t="s">
        <v>301</v>
      </c>
      <c r="F103" s="143">
        <v>2407449.6000000001</v>
      </c>
    </row>
    <row r="104" spans="5:6" ht="14.4">
      <c r="E104" s="324" t="s">
        <v>498</v>
      </c>
      <c r="F104" s="143">
        <v>16182</v>
      </c>
    </row>
    <row r="105" spans="5:6" ht="14.4">
      <c r="E105" s="324" t="s">
        <v>499</v>
      </c>
      <c r="F105" s="143">
        <v>254594.55</v>
      </c>
    </row>
    <row r="106" spans="5:6" ht="14.4">
      <c r="E106" s="324" t="s">
        <v>3266</v>
      </c>
      <c r="F106" s="143">
        <v>188474245.94709602</v>
      </c>
    </row>
  </sheetData>
  <mergeCells count="3">
    <mergeCell ref="B18:F18"/>
    <mergeCell ref="B19:F19"/>
    <mergeCell ref="B20:F20"/>
  </mergeCells>
  <pageMargins left="0.7" right="0.7" top="0.75" bottom="0.75" header="0.3" footer="0.3"/>
  <pageSetup orientation="portrait"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5A1743-5751-4804-9F46-6709688A4984}">
  <dimension ref="A1:CS411"/>
  <sheetViews>
    <sheetView showGridLines="0" topLeftCell="A12" zoomScale="80" zoomScaleNormal="80" workbookViewId="0">
      <selection activeCell="A44" sqref="A44"/>
    </sheetView>
  </sheetViews>
  <sheetFormatPr defaultColWidth="8.796875" defaultRowHeight="13.3"/>
  <cols>
    <col min="1" max="1" width="29.59765625" style="4" bestFit="1" customWidth="1"/>
    <col min="2" max="2" width="19.19921875" style="4" bestFit="1" customWidth="1"/>
    <col min="3" max="3" width="13.5" style="4" bestFit="1" customWidth="1"/>
    <col min="4" max="4" width="29.5" style="4" bestFit="1" customWidth="1"/>
    <col min="5" max="5" width="74.3984375" style="4" bestFit="1" customWidth="1"/>
    <col min="6" max="6" width="12.8984375" style="4" bestFit="1" customWidth="1"/>
    <col min="7" max="7" width="14.19921875" style="4" bestFit="1" customWidth="1"/>
    <col min="8" max="8" width="12.5" style="4" bestFit="1" customWidth="1"/>
    <col min="9" max="9" width="11" style="4" bestFit="1" customWidth="1"/>
    <col min="10" max="10" width="25.3984375" style="4" bestFit="1" customWidth="1"/>
    <col min="11" max="11" width="12.59765625" style="4" bestFit="1" customWidth="1"/>
    <col min="12" max="12" width="12.5" style="62" bestFit="1" customWidth="1"/>
    <col min="13" max="13" width="14" style="4" bestFit="1" customWidth="1"/>
    <col min="14" max="14" width="13.3984375" style="4" bestFit="1" customWidth="1"/>
    <col min="15" max="15" width="15.5" style="4" bestFit="1" customWidth="1"/>
    <col min="16" max="16" width="13.3984375" style="4" bestFit="1" customWidth="1"/>
    <col min="17" max="17" width="14" style="4" bestFit="1" customWidth="1"/>
    <col min="18" max="18" width="11.69921875" style="4" bestFit="1" customWidth="1"/>
    <col min="19" max="19" width="8.5" style="4" bestFit="1" customWidth="1"/>
    <col min="20" max="20" width="13.09765625" style="4" bestFit="1" customWidth="1"/>
    <col min="21" max="21" width="12.19921875" style="4" bestFit="1" customWidth="1"/>
    <col min="22" max="22" width="9.3984375" style="4" bestFit="1" customWidth="1"/>
    <col min="23" max="24" width="8.5" style="37" bestFit="1" customWidth="1"/>
    <col min="25" max="25" width="4.5" style="37" bestFit="1" customWidth="1"/>
    <col min="26" max="28" width="8.5" style="37" bestFit="1" customWidth="1"/>
    <col min="29" max="29" width="11.69921875" style="37" bestFit="1" customWidth="1"/>
    <col min="30" max="30" width="10.69921875" style="4" bestFit="1" customWidth="1"/>
    <col min="31" max="32" width="54" style="4" bestFit="1" customWidth="1"/>
    <col min="33" max="33" width="15.5" style="160" bestFit="1" customWidth="1"/>
    <col min="34" max="34" width="14.09765625" style="62" bestFit="1" customWidth="1"/>
    <col min="35" max="35" width="10.09765625" style="62" bestFit="1" customWidth="1"/>
    <col min="36" max="36" width="9.09765625" style="4" bestFit="1" customWidth="1"/>
    <col min="37" max="37" width="7.59765625" style="4" bestFit="1" customWidth="1"/>
    <col min="38" max="38" width="11.69921875" style="37" bestFit="1" customWidth="1"/>
    <col min="39" max="39" width="8.5" style="37" bestFit="1" customWidth="1"/>
    <col min="40" max="40" width="11.69921875" style="37" bestFit="1" customWidth="1"/>
    <col min="41" max="41" width="9.296875" style="4" bestFit="1" customWidth="1"/>
    <col min="42" max="42" width="11.59765625" style="4" bestFit="1" customWidth="1"/>
    <col min="43" max="43" width="6.59765625" style="4" bestFit="1" customWidth="1"/>
    <col min="44" max="44" width="10.09765625" style="4" bestFit="1" customWidth="1"/>
    <col min="45" max="45" width="9.09765625" style="63" bestFit="1" customWidth="1"/>
    <col min="46" max="47" width="10.09765625" style="4" bestFit="1" customWidth="1"/>
    <col min="48" max="48" width="9.09765625" style="4" bestFit="1" customWidth="1"/>
    <col min="49" max="49" width="11.59765625" style="4" bestFit="1" customWidth="1"/>
    <col min="50" max="52" width="10.09765625" style="4" bestFit="1" customWidth="1"/>
    <col min="53" max="53" width="9.09765625" style="4" bestFit="1" customWidth="1"/>
    <col min="54" max="54" width="10.09765625" style="4" bestFit="1" customWidth="1"/>
    <col min="55" max="55" width="9.09765625" style="4" bestFit="1" customWidth="1"/>
    <col min="56" max="58" width="7.59765625" style="4" bestFit="1" customWidth="1"/>
    <col min="59" max="60" width="9.09765625" style="4" bestFit="1" customWidth="1"/>
    <col min="61" max="64" width="10.09765625" style="4" bestFit="1" customWidth="1"/>
    <col min="65" max="65" width="9.09765625" style="4" bestFit="1" customWidth="1"/>
    <col min="66" max="66" width="11.59765625" style="4" bestFit="1" customWidth="1"/>
    <col min="67" max="68" width="9.09765625" style="4" bestFit="1" customWidth="1"/>
    <col min="69" max="69" width="11.59765625" style="4" bestFit="1" customWidth="1"/>
    <col min="70" max="73" width="9.09765625" style="4" bestFit="1" customWidth="1"/>
    <col min="74" max="76" width="10.09765625" style="4" bestFit="1" customWidth="1"/>
    <col min="77" max="77" width="11.59765625" style="4" bestFit="1" customWidth="1"/>
    <col min="78" max="78" width="6.59765625" style="4" bestFit="1" customWidth="1"/>
    <col min="79" max="79" width="7.19921875" style="4" bestFit="1" customWidth="1"/>
    <col min="80" max="81" width="9.09765625" style="4" bestFit="1" customWidth="1"/>
    <col min="82" max="82" width="6.59765625" style="4" bestFit="1" customWidth="1"/>
    <col min="83" max="83" width="9.09765625" style="4" bestFit="1" customWidth="1"/>
    <col min="84" max="84" width="10.09765625" style="4" bestFit="1" customWidth="1"/>
    <col min="85" max="86" width="9.09765625" style="4" bestFit="1" customWidth="1"/>
    <col min="87" max="87" width="4.09765625" style="4" bestFit="1" customWidth="1"/>
    <col min="88" max="88" width="9.09765625" style="4" bestFit="1" customWidth="1"/>
    <col min="89" max="89" width="6.59765625" style="4" bestFit="1" customWidth="1"/>
    <col min="90" max="90" width="9.09765625" style="4" bestFit="1" customWidth="1"/>
    <col min="91" max="91" width="7.59765625" style="4" bestFit="1" customWidth="1"/>
    <col min="92" max="92" width="9.09765625" style="4" bestFit="1" customWidth="1"/>
    <col min="93" max="93" width="4.09765625" style="4" bestFit="1" customWidth="1"/>
    <col min="94" max="94" width="7.59765625" style="4" bestFit="1" customWidth="1"/>
    <col min="95" max="95" width="9.09765625" style="4" bestFit="1" customWidth="1"/>
    <col min="96" max="96" width="7.59765625" style="4" bestFit="1" customWidth="1"/>
    <col min="97" max="97" width="12.59765625" style="4" bestFit="1" customWidth="1"/>
    <col min="98" max="16384" width="8.796875" style="4"/>
  </cols>
  <sheetData>
    <row r="1" spans="1:36">
      <c r="A1" s="5">
        <f>Memo!A1</f>
        <v>0</v>
      </c>
      <c r="U1" s="160">
        <f>'AP Liability MSME'!U1</f>
        <v>46112</v>
      </c>
    </row>
    <row r="2" spans="1:36">
      <c r="A2" s="5">
        <f>Memo!A2</f>
        <v>0</v>
      </c>
    </row>
    <row r="3" spans="1:36">
      <c r="A3" s="5">
        <f>Memo!A3</f>
        <v>0</v>
      </c>
    </row>
    <row r="4" spans="1:36">
      <c r="A4" s="5"/>
    </row>
    <row r="5" spans="1:36">
      <c r="A5" s="5" t="s">
        <v>186</v>
      </c>
    </row>
    <row r="6" spans="1:36">
      <c r="A6" s="4" t="s">
        <v>627</v>
      </c>
      <c r="AJ6" s="1"/>
    </row>
    <row r="7" spans="1:36">
      <c r="A7" s="4" t="s">
        <v>628</v>
      </c>
      <c r="AJ7" s="1"/>
    </row>
    <row r="8" spans="1:36">
      <c r="A8" s="4" t="s">
        <v>629</v>
      </c>
    </row>
    <row r="9" spans="1:36">
      <c r="A9" s="4" t="s">
        <v>630</v>
      </c>
    </row>
    <row r="10" spans="1:36">
      <c r="A10" s="5"/>
    </row>
    <row r="11" spans="1:36">
      <c r="A11" s="5" t="s">
        <v>625</v>
      </c>
    </row>
    <row r="12" spans="1:36">
      <c r="A12" s="5"/>
    </row>
    <row r="13" spans="1:36">
      <c r="A13" s="30" t="s">
        <v>89</v>
      </c>
      <c r="B13" s="30" t="s">
        <v>107</v>
      </c>
    </row>
    <row r="14" spans="1:36">
      <c r="A14" s="38" t="s">
        <v>626</v>
      </c>
      <c r="B14" s="105">
        <f>R19</f>
        <v>188474245.94709596</v>
      </c>
    </row>
    <row r="15" spans="1:36">
      <c r="A15" s="38" t="s">
        <v>576</v>
      </c>
      <c r="B15" s="105">
        <f>AN19</f>
        <v>169078165.15802503</v>
      </c>
    </row>
    <row r="16" spans="1:36">
      <c r="A16" s="38" t="s">
        <v>579</v>
      </c>
      <c r="B16" s="106">
        <f>B15/B14</f>
        <v>0.89708895933444754</v>
      </c>
    </row>
    <row r="17" spans="1:47">
      <c r="R17" s="251"/>
      <c r="S17" s="251"/>
      <c r="AN17" s="73"/>
    </row>
    <row r="18" spans="1:47" ht="14.4">
      <c r="A18" s="5" t="s">
        <v>567</v>
      </c>
      <c r="AJ18"/>
      <c r="AK18"/>
      <c r="AL18"/>
      <c r="AM18"/>
      <c r="AN18"/>
      <c r="AO18"/>
      <c r="AP18"/>
      <c r="AR18"/>
      <c r="AS18"/>
      <c r="AT18"/>
    </row>
    <row r="19" spans="1:47" ht="14.4">
      <c r="R19" s="40">
        <f t="shared" ref="R19:S19" si="0">SUM(R21:R390)</f>
        <v>188474245.94709596</v>
      </c>
      <c r="S19" s="40">
        <f t="shared" si="0"/>
        <v>535453.67089843471</v>
      </c>
      <c r="V19" s="40">
        <f t="shared" ref="V19:AB19" si="1">SUM(V21:V390)</f>
        <v>4838174.6190069998</v>
      </c>
      <c r="W19" s="40">
        <f t="shared" si="1"/>
        <v>570165.90171999997</v>
      </c>
      <c r="X19" s="40">
        <f t="shared" si="1"/>
        <v>253681.23999999996</v>
      </c>
      <c r="Y19" s="40">
        <f t="shared" si="1"/>
        <v>0</v>
      </c>
      <c r="Z19" s="40">
        <f t="shared" si="1"/>
        <v>125280</v>
      </c>
      <c r="AA19" s="40">
        <f t="shared" si="1"/>
        <v>185600.39114699999</v>
      </c>
      <c r="AB19" s="40">
        <f t="shared" si="1"/>
        <v>322182.07620400004</v>
      </c>
      <c r="AC19" s="40">
        <f>SUM(AC21:AC390)</f>
        <v>182179161.71901801</v>
      </c>
      <c r="AL19" s="40">
        <f>SUM(AL20:AL1900)</f>
        <v>188474245.94709596</v>
      </c>
      <c r="AM19" s="40">
        <f t="shared" ref="AM19:AN19" si="2">SUM(AM20:AM1900)</f>
        <v>0</v>
      </c>
      <c r="AN19" s="40">
        <f t="shared" si="2"/>
        <v>169078165.15802503</v>
      </c>
      <c r="AO19" s="61">
        <v>46112</v>
      </c>
      <c r="AR19"/>
      <c r="AS19"/>
      <c r="AT19"/>
    </row>
    <row r="20" spans="1:47" ht="46.55" customHeight="1">
      <c r="A20" s="305" t="s">
        <v>1</v>
      </c>
      <c r="B20" s="305" t="s">
        <v>2</v>
      </c>
      <c r="C20" s="305" t="s">
        <v>3</v>
      </c>
      <c r="D20" s="305" t="s">
        <v>4</v>
      </c>
      <c r="E20" s="305" t="s">
        <v>5</v>
      </c>
      <c r="F20" s="305" t="s">
        <v>6</v>
      </c>
      <c r="G20" s="305" t="s">
        <v>7</v>
      </c>
      <c r="H20" s="305" t="s">
        <v>236</v>
      </c>
      <c r="I20" s="306" t="s">
        <v>8</v>
      </c>
      <c r="J20" s="305" t="s">
        <v>9</v>
      </c>
      <c r="K20" s="305" t="s">
        <v>35</v>
      </c>
      <c r="L20" s="305" t="s">
        <v>10</v>
      </c>
      <c r="M20" s="305" t="s">
        <v>11</v>
      </c>
      <c r="N20" s="307" t="s">
        <v>65</v>
      </c>
      <c r="O20" s="307" t="s">
        <v>13</v>
      </c>
      <c r="P20" s="307" t="s">
        <v>12</v>
      </c>
      <c r="Q20" s="307" t="s">
        <v>41</v>
      </c>
      <c r="R20" s="307" t="s">
        <v>66</v>
      </c>
      <c r="S20" s="307" t="s">
        <v>237</v>
      </c>
      <c r="T20" s="305" t="s">
        <v>680</v>
      </c>
      <c r="U20" s="305" t="s">
        <v>14</v>
      </c>
      <c r="V20" s="308" t="s">
        <v>15</v>
      </c>
      <c r="W20" s="308" t="s">
        <v>16</v>
      </c>
      <c r="X20" s="308" t="s">
        <v>17</v>
      </c>
      <c r="Y20" s="308" t="s">
        <v>18</v>
      </c>
      <c r="Z20" s="308" t="s">
        <v>19</v>
      </c>
      <c r="AA20" s="308" t="s">
        <v>20</v>
      </c>
      <c r="AB20" s="308" t="s">
        <v>21</v>
      </c>
      <c r="AC20" s="308" t="s">
        <v>112</v>
      </c>
      <c r="AD20" s="309" t="s">
        <v>238</v>
      </c>
      <c r="AE20" s="305" t="s">
        <v>22</v>
      </c>
      <c r="AF20" s="305" t="s">
        <v>179</v>
      </c>
      <c r="AG20" s="310" t="s">
        <v>23</v>
      </c>
      <c r="AH20" s="310" t="s">
        <v>111</v>
      </c>
      <c r="AI20"/>
      <c r="AJ20" s="120" t="s">
        <v>50</v>
      </c>
      <c r="AK20" s="120" t="s">
        <v>572</v>
      </c>
      <c r="AL20" s="120" t="s">
        <v>573</v>
      </c>
      <c r="AM20" s="120" t="s">
        <v>115</v>
      </c>
      <c r="AN20" s="120" t="s">
        <v>576</v>
      </c>
      <c r="AO20" s="120" t="s">
        <v>574</v>
      </c>
      <c r="AP20" s="120" t="s">
        <v>575</v>
      </c>
      <c r="AR20"/>
      <c r="AS20"/>
      <c r="AT20"/>
      <c r="AU20" s="117">
        <f>AS20+AS19+AS22+'AP Liability MSME'!AT19</f>
        <v>0</v>
      </c>
    </row>
    <row r="21" spans="1:47" ht="14.4">
      <c r="A21" s="125" t="s">
        <v>25</v>
      </c>
      <c r="B21" s="125" t="s">
        <v>26</v>
      </c>
      <c r="C21" s="125">
        <v>2070201000</v>
      </c>
      <c r="D21" s="125" t="s">
        <v>27</v>
      </c>
      <c r="E21" s="125" t="s">
        <v>681</v>
      </c>
      <c r="F21" s="125" t="s">
        <v>682</v>
      </c>
      <c r="G21" s="125" t="s">
        <v>59</v>
      </c>
      <c r="H21" s="125"/>
      <c r="I21" s="125" t="s">
        <v>58</v>
      </c>
      <c r="J21" s="125" t="s">
        <v>683</v>
      </c>
      <c r="K21" s="125">
        <v>100069560</v>
      </c>
      <c r="L21" s="311">
        <v>45959</v>
      </c>
      <c r="M21" s="125" t="s">
        <v>28</v>
      </c>
      <c r="N21" s="270">
        <v>107136</v>
      </c>
      <c r="O21" s="270">
        <v>1</v>
      </c>
      <c r="P21" s="270">
        <f>N21*O21</f>
        <v>107136</v>
      </c>
      <c r="Q21" s="270">
        <v>1</v>
      </c>
      <c r="R21" s="270">
        <f>N21*Q21</f>
        <v>107136</v>
      </c>
      <c r="S21" s="270">
        <f>R21-P21</f>
        <v>0</v>
      </c>
      <c r="T21" s="125" t="s">
        <v>241</v>
      </c>
      <c r="U21" s="312">
        <f t="shared" ref="U21:U84" si="3">$U$1-AH21</f>
        <v>33</v>
      </c>
      <c r="V21" s="270">
        <v>0</v>
      </c>
      <c r="W21" s="270">
        <f>R21</f>
        <v>107136</v>
      </c>
      <c r="X21" s="270">
        <v>0</v>
      </c>
      <c r="Y21" s="270">
        <v>0</v>
      </c>
      <c r="Z21" s="270">
        <v>0</v>
      </c>
      <c r="AA21" s="270">
        <v>0</v>
      </c>
      <c r="AB21" s="270">
        <v>0</v>
      </c>
      <c r="AC21" s="270">
        <v>0</v>
      </c>
      <c r="AD21" s="125">
        <v>38556214</v>
      </c>
      <c r="AE21" s="125" t="s">
        <v>684</v>
      </c>
      <c r="AF21" s="125"/>
      <c r="AG21" s="129"/>
      <c r="AH21" s="313">
        <v>46079</v>
      </c>
      <c r="AI21"/>
      <c r="AJ21" s="66" t="str">
        <f t="shared" ref="AJ21:AJ84" si="4">M21</f>
        <v>INR</v>
      </c>
      <c r="AK21" s="36">
        <v>1</v>
      </c>
      <c r="AL21" s="39">
        <f t="shared" ref="AL21:AL84" si="5">N21*AK21</f>
        <v>107136</v>
      </c>
      <c r="AM21" s="41">
        <f t="shared" ref="AM21:AM84" si="6">R21-AL21</f>
        <v>0</v>
      </c>
      <c r="AN21" s="39"/>
      <c r="AO21" s="36">
        <f>$AO$19-AH21</f>
        <v>33</v>
      </c>
      <c r="AP21" s="36" t="str">
        <f>IF(AO21&lt;0,"Not Due",IF(AO21&lt;366,"Less than 1 year",IF(AO21&lt;731,"1-2 years",IF(AO21&lt;1096,"2-3 years","More than 3 years"))))</f>
        <v>Less than 1 year</v>
      </c>
      <c r="AR21"/>
      <c r="AS21"/>
      <c r="AT21"/>
      <c r="AU21" s="117">
        <f>AS19+'AP Liability MSME'!AT19</f>
        <v>0</v>
      </c>
    </row>
    <row r="22" spans="1:47" ht="14.4">
      <c r="A22" s="125" t="s">
        <v>25</v>
      </c>
      <c r="B22" s="125" t="s">
        <v>26</v>
      </c>
      <c r="C22" s="125">
        <v>2070201000</v>
      </c>
      <c r="D22" s="125" t="s">
        <v>27</v>
      </c>
      <c r="E22" s="125" t="s">
        <v>685</v>
      </c>
      <c r="F22" s="125" t="s">
        <v>682</v>
      </c>
      <c r="G22" s="125" t="s">
        <v>59</v>
      </c>
      <c r="H22" s="125"/>
      <c r="I22" s="125" t="s">
        <v>58</v>
      </c>
      <c r="J22" s="125" t="s">
        <v>686</v>
      </c>
      <c r="K22" s="125">
        <v>100071136</v>
      </c>
      <c r="L22" s="311">
        <v>46094</v>
      </c>
      <c r="M22" s="125" t="s">
        <v>28</v>
      </c>
      <c r="N22" s="270">
        <v>5140.4399999999996</v>
      </c>
      <c r="O22" s="270">
        <v>1</v>
      </c>
      <c r="P22" s="270">
        <f t="shared" ref="P22:P55" si="7">N22*O22</f>
        <v>5140.4399999999996</v>
      </c>
      <c r="Q22" s="270">
        <v>1</v>
      </c>
      <c r="R22" s="270">
        <f t="shared" ref="R22:R55" si="8">N22*Q22</f>
        <v>5140.4399999999996</v>
      </c>
      <c r="S22" s="270">
        <f t="shared" ref="S22:S55" si="9">R22-P22</f>
        <v>0</v>
      </c>
      <c r="T22" s="125" t="s">
        <v>241</v>
      </c>
      <c r="U22" s="125">
        <f t="shared" si="3"/>
        <v>-12</v>
      </c>
      <c r="V22" s="270">
        <v>0</v>
      </c>
      <c r="W22" s="270">
        <v>0</v>
      </c>
      <c r="X22" s="270">
        <v>0</v>
      </c>
      <c r="Y22" s="270">
        <v>0</v>
      </c>
      <c r="Z22" s="270">
        <v>0</v>
      </c>
      <c r="AA22" s="270">
        <v>0</v>
      </c>
      <c r="AB22" s="270">
        <v>0</v>
      </c>
      <c r="AC22" s="270">
        <f t="shared" ref="AC22:AC55" si="10">R22</f>
        <v>5140.4399999999996</v>
      </c>
      <c r="AD22" s="125">
        <v>39011958</v>
      </c>
      <c r="AE22" s="125" t="s">
        <v>112</v>
      </c>
      <c r="AF22" s="125">
        <v>88161</v>
      </c>
      <c r="AG22" s="129">
        <v>46121</v>
      </c>
      <c r="AH22" s="313">
        <v>46124</v>
      </c>
      <c r="AI22"/>
      <c r="AJ22" s="66" t="str">
        <f t="shared" si="4"/>
        <v>INR</v>
      </c>
      <c r="AK22" s="36">
        <v>1</v>
      </c>
      <c r="AL22" s="39">
        <f t="shared" si="5"/>
        <v>5140.4399999999996</v>
      </c>
      <c r="AM22" s="41">
        <f t="shared" si="6"/>
        <v>0</v>
      </c>
      <c r="AN22" s="39">
        <f>AL22</f>
        <v>5140.4399999999996</v>
      </c>
      <c r="AO22" s="36">
        <f t="shared" ref="AO22:AO85" si="11">$AO$19-AH22</f>
        <v>-12</v>
      </c>
      <c r="AP22" s="36" t="str">
        <f t="shared" ref="AP22:AP85" si="12">IF(AO22&lt;0,"Not Due",IF(AO22&lt;366,"Less than 1 year",IF(AO22&lt;731,"1-2 years",IF(AO22&lt;1096,"2-3 years","More than 3 years"))))</f>
        <v>Not Due</v>
      </c>
      <c r="AR22"/>
      <c r="AS22"/>
      <c r="AT22"/>
      <c r="AU22" s="117">
        <f>AS21+'AP Liability MSME'!AT20+'SSS Accrual Non MSME'!AR19</f>
        <v>0</v>
      </c>
    </row>
    <row r="23" spans="1:47" ht="14.4">
      <c r="A23" s="125" t="s">
        <v>25</v>
      </c>
      <c r="B23" s="125" t="s">
        <v>26</v>
      </c>
      <c r="C23" s="125">
        <v>2070201000</v>
      </c>
      <c r="D23" s="125" t="s">
        <v>27</v>
      </c>
      <c r="E23" s="125" t="s">
        <v>251</v>
      </c>
      <c r="F23" s="125" t="s">
        <v>682</v>
      </c>
      <c r="G23" s="125" t="s">
        <v>59</v>
      </c>
      <c r="H23" s="125"/>
      <c r="I23" s="125" t="s">
        <v>58</v>
      </c>
      <c r="J23" s="125" t="s">
        <v>688</v>
      </c>
      <c r="K23" s="125">
        <v>100066859</v>
      </c>
      <c r="L23" s="311">
        <v>46023</v>
      </c>
      <c r="M23" s="125" t="s">
        <v>28</v>
      </c>
      <c r="N23" s="270">
        <v>197264.16</v>
      </c>
      <c r="O23" s="270">
        <v>1</v>
      </c>
      <c r="P23" s="270">
        <f t="shared" si="7"/>
        <v>197264.16</v>
      </c>
      <c r="Q23" s="270">
        <v>1</v>
      </c>
      <c r="R23" s="270">
        <f t="shared" si="8"/>
        <v>197264.16</v>
      </c>
      <c r="S23" s="270">
        <f t="shared" si="9"/>
        <v>0</v>
      </c>
      <c r="T23" s="125" t="s">
        <v>241</v>
      </c>
      <c r="U23" s="125">
        <f t="shared" si="3"/>
        <v>-61</v>
      </c>
      <c r="V23" s="270">
        <v>0</v>
      </c>
      <c r="W23" s="270">
        <v>0</v>
      </c>
      <c r="X23" s="270">
        <v>0</v>
      </c>
      <c r="Y23" s="270">
        <v>0</v>
      </c>
      <c r="Z23" s="270">
        <v>0</v>
      </c>
      <c r="AA23" s="270">
        <v>0</v>
      </c>
      <c r="AB23" s="270">
        <v>0</v>
      </c>
      <c r="AC23" s="270">
        <f t="shared" si="10"/>
        <v>197264.16</v>
      </c>
      <c r="AD23" s="125">
        <v>38718522</v>
      </c>
      <c r="AE23" s="125" t="s">
        <v>112</v>
      </c>
      <c r="AF23" s="125">
        <v>88955</v>
      </c>
      <c r="AG23" s="129">
        <v>46168</v>
      </c>
      <c r="AH23" s="313">
        <v>46173</v>
      </c>
      <c r="AI23"/>
      <c r="AJ23" s="66" t="str">
        <f t="shared" si="4"/>
        <v>INR</v>
      </c>
      <c r="AK23" s="36">
        <v>1</v>
      </c>
      <c r="AL23" s="39">
        <f t="shared" si="5"/>
        <v>197264.16</v>
      </c>
      <c r="AM23" s="41">
        <f t="shared" si="6"/>
        <v>0</v>
      </c>
      <c r="AN23" s="39">
        <f t="shared" ref="AN23:AN24" si="13">AL23</f>
        <v>197264.16</v>
      </c>
      <c r="AO23" s="36">
        <f t="shared" si="11"/>
        <v>-61</v>
      </c>
      <c r="AP23" s="36" t="str">
        <f t="shared" si="12"/>
        <v>Not Due</v>
      </c>
      <c r="AR23"/>
      <c r="AS23"/>
      <c r="AT23"/>
    </row>
    <row r="24" spans="1:47" ht="14.4">
      <c r="A24" s="125" t="s">
        <v>25</v>
      </c>
      <c r="B24" s="125" t="s">
        <v>26</v>
      </c>
      <c r="C24" s="125">
        <v>2070201000</v>
      </c>
      <c r="D24" s="125" t="s">
        <v>27</v>
      </c>
      <c r="E24" s="125" t="s">
        <v>255</v>
      </c>
      <c r="F24" s="125" t="s">
        <v>682</v>
      </c>
      <c r="G24" s="125" t="s">
        <v>59</v>
      </c>
      <c r="H24" s="125"/>
      <c r="I24" s="125" t="s">
        <v>58</v>
      </c>
      <c r="J24" s="125">
        <v>1046566</v>
      </c>
      <c r="K24" s="125">
        <v>100070712</v>
      </c>
      <c r="L24" s="311">
        <v>46070</v>
      </c>
      <c r="M24" s="125" t="s">
        <v>28</v>
      </c>
      <c r="N24" s="270">
        <v>8763.0400000000009</v>
      </c>
      <c r="O24" s="270">
        <v>1</v>
      </c>
      <c r="P24" s="270">
        <f t="shared" si="7"/>
        <v>8763.0400000000009</v>
      </c>
      <c r="Q24" s="270">
        <v>1</v>
      </c>
      <c r="R24" s="270">
        <f t="shared" si="8"/>
        <v>8763.0400000000009</v>
      </c>
      <c r="S24" s="270">
        <f t="shared" si="9"/>
        <v>0</v>
      </c>
      <c r="T24" s="125" t="s">
        <v>241</v>
      </c>
      <c r="U24" s="125">
        <f t="shared" si="3"/>
        <v>-78</v>
      </c>
      <c r="V24" s="270">
        <v>0</v>
      </c>
      <c r="W24" s="270">
        <v>0</v>
      </c>
      <c r="X24" s="270">
        <v>0</v>
      </c>
      <c r="Y24" s="270">
        <v>0</v>
      </c>
      <c r="Z24" s="270">
        <v>0</v>
      </c>
      <c r="AA24" s="270">
        <v>0</v>
      </c>
      <c r="AB24" s="270">
        <v>0</v>
      </c>
      <c r="AC24" s="270">
        <f t="shared" si="10"/>
        <v>8763.0400000000009</v>
      </c>
      <c r="AD24" s="125">
        <v>38922414</v>
      </c>
      <c r="AE24" s="125" t="s">
        <v>112</v>
      </c>
      <c r="AF24" s="125">
        <v>89210</v>
      </c>
      <c r="AG24" s="129">
        <v>46188</v>
      </c>
      <c r="AH24" s="313">
        <v>46190</v>
      </c>
      <c r="AI24"/>
      <c r="AJ24" s="66" t="str">
        <f t="shared" si="4"/>
        <v>INR</v>
      </c>
      <c r="AK24" s="36">
        <v>1</v>
      </c>
      <c r="AL24" s="39">
        <f t="shared" si="5"/>
        <v>8763.0400000000009</v>
      </c>
      <c r="AM24" s="41">
        <f t="shared" si="6"/>
        <v>0</v>
      </c>
      <c r="AN24" s="39">
        <f t="shared" si="13"/>
        <v>8763.0400000000009</v>
      </c>
      <c r="AO24" s="36">
        <f t="shared" si="11"/>
        <v>-78</v>
      </c>
      <c r="AP24" s="36" t="str">
        <f t="shared" si="12"/>
        <v>Not Due</v>
      </c>
      <c r="AR24"/>
      <c r="AS24" s="115"/>
      <c r="AT24"/>
    </row>
    <row r="25" spans="1:47" ht="14.4">
      <c r="A25" s="125" t="s">
        <v>25</v>
      </c>
      <c r="B25" s="125" t="s">
        <v>26</v>
      </c>
      <c r="C25" s="125">
        <v>2070201000</v>
      </c>
      <c r="D25" s="125" t="s">
        <v>27</v>
      </c>
      <c r="E25" s="125" t="s">
        <v>259</v>
      </c>
      <c r="F25" s="125" t="s">
        <v>682</v>
      </c>
      <c r="G25" s="125" t="s">
        <v>59</v>
      </c>
      <c r="H25" s="125"/>
      <c r="I25" s="125" t="s">
        <v>58</v>
      </c>
      <c r="J25" s="125" t="s">
        <v>692</v>
      </c>
      <c r="K25" s="125">
        <v>100067695</v>
      </c>
      <c r="L25" s="311">
        <v>46078</v>
      </c>
      <c r="M25" s="125" t="s">
        <v>28</v>
      </c>
      <c r="N25" s="270">
        <v>216000</v>
      </c>
      <c r="O25" s="270">
        <v>1</v>
      </c>
      <c r="P25" s="270">
        <f t="shared" si="7"/>
        <v>216000</v>
      </c>
      <c r="Q25" s="270">
        <v>1</v>
      </c>
      <c r="R25" s="270">
        <f t="shared" si="8"/>
        <v>216000</v>
      </c>
      <c r="S25" s="270">
        <f t="shared" si="9"/>
        <v>0</v>
      </c>
      <c r="T25" s="125" t="s">
        <v>241</v>
      </c>
      <c r="U25" s="125">
        <f t="shared" si="3"/>
        <v>-116</v>
      </c>
      <c r="V25" s="270">
        <v>0</v>
      </c>
      <c r="W25" s="270">
        <v>0</v>
      </c>
      <c r="X25" s="270">
        <v>0</v>
      </c>
      <c r="Y25" s="270">
        <v>0</v>
      </c>
      <c r="Z25" s="270">
        <v>0</v>
      </c>
      <c r="AA25" s="270">
        <v>0</v>
      </c>
      <c r="AB25" s="270">
        <v>0</v>
      </c>
      <c r="AC25" s="270">
        <f t="shared" si="10"/>
        <v>216000</v>
      </c>
      <c r="AD25" s="125">
        <v>38976983</v>
      </c>
      <c r="AE25" s="125" t="s">
        <v>112</v>
      </c>
      <c r="AF25" s="125"/>
      <c r="AG25" s="129"/>
      <c r="AH25" s="313">
        <v>46228</v>
      </c>
      <c r="AI25"/>
      <c r="AJ25" s="66" t="str">
        <f t="shared" si="4"/>
        <v>INR</v>
      </c>
      <c r="AK25" s="36">
        <v>1</v>
      </c>
      <c r="AL25" s="39">
        <f t="shared" si="5"/>
        <v>216000</v>
      </c>
      <c r="AM25" s="41">
        <f t="shared" si="6"/>
        <v>0</v>
      </c>
      <c r="AN25" s="39"/>
      <c r="AO25" s="36">
        <f t="shared" si="11"/>
        <v>-116</v>
      </c>
      <c r="AP25" s="36" t="str">
        <f t="shared" si="12"/>
        <v>Not Due</v>
      </c>
      <c r="AR25"/>
      <c r="AS25" s="115"/>
      <c r="AT25"/>
    </row>
    <row r="26" spans="1:47" ht="14.4">
      <c r="A26" s="125" t="s">
        <v>25</v>
      </c>
      <c r="B26" s="125" t="s">
        <v>26</v>
      </c>
      <c r="C26" s="125">
        <v>2070201000</v>
      </c>
      <c r="D26" s="125" t="s">
        <v>27</v>
      </c>
      <c r="E26" s="125" t="s">
        <v>696</v>
      </c>
      <c r="F26" s="125" t="s">
        <v>682</v>
      </c>
      <c r="G26" s="125" t="s">
        <v>59</v>
      </c>
      <c r="H26" s="125"/>
      <c r="I26" s="125" t="s">
        <v>58</v>
      </c>
      <c r="J26" s="125" t="s">
        <v>697</v>
      </c>
      <c r="K26" s="125">
        <v>100068129</v>
      </c>
      <c r="L26" s="311">
        <v>46080</v>
      </c>
      <c r="M26" s="125" t="s">
        <v>28</v>
      </c>
      <c r="N26" s="270">
        <v>174656.78</v>
      </c>
      <c r="O26" s="270">
        <v>1</v>
      </c>
      <c r="P26" s="270">
        <f t="shared" si="7"/>
        <v>174656.78</v>
      </c>
      <c r="Q26" s="270">
        <v>1</v>
      </c>
      <c r="R26" s="270">
        <f t="shared" si="8"/>
        <v>174656.78</v>
      </c>
      <c r="S26" s="270">
        <f t="shared" si="9"/>
        <v>0</v>
      </c>
      <c r="T26" s="125" t="s">
        <v>241</v>
      </c>
      <c r="U26" s="125">
        <f t="shared" si="3"/>
        <v>-28</v>
      </c>
      <c r="V26" s="270">
        <v>0</v>
      </c>
      <c r="W26" s="270">
        <v>0</v>
      </c>
      <c r="X26" s="270">
        <v>0</v>
      </c>
      <c r="Y26" s="270">
        <v>0</v>
      </c>
      <c r="Z26" s="270">
        <v>0</v>
      </c>
      <c r="AA26" s="270">
        <v>0</v>
      </c>
      <c r="AB26" s="270">
        <v>0</v>
      </c>
      <c r="AC26" s="270">
        <f t="shared" si="10"/>
        <v>174656.78</v>
      </c>
      <c r="AD26" s="125">
        <v>38994055</v>
      </c>
      <c r="AE26" s="125" t="s">
        <v>112</v>
      </c>
      <c r="AF26" s="125">
        <v>88417</v>
      </c>
      <c r="AG26" s="129">
        <v>46136</v>
      </c>
      <c r="AH26" s="313">
        <v>46140</v>
      </c>
      <c r="AI26"/>
      <c r="AJ26" s="66" t="str">
        <f t="shared" si="4"/>
        <v>INR</v>
      </c>
      <c r="AK26" s="36">
        <v>1</v>
      </c>
      <c r="AL26" s="39">
        <f t="shared" si="5"/>
        <v>174656.78</v>
      </c>
      <c r="AM26" s="41">
        <f t="shared" si="6"/>
        <v>0</v>
      </c>
      <c r="AN26" s="39">
        <f>AL26</f>
        <v>174656.78</v>
      </c>
      <c r="AO26" s="36">
        <f t="shared" si="11"/>
        <v>-28</v>
      </c>
      <c r="AP26" s="36" t="str">
        <f t="shared" si="12"/>
        <v>Not Due</v>
      </c>
      <c r="AR26"/>
      <c r="AS26" s="115"/>
      <c r="AT26"/>
    </row>
    <row r="27" spans="1:47" ht="14.4">
      <c r="A27" s="125" t="s">
        <v>25</v>
      </c>
      <c r="B27" s="125" t="s">
        <v>26</v>
      </c>
      <c r="C27" s="125">
        <v>2070201000</v>
      </c>
      <c r="D27" s="125" t="s">
        <v>27</v>
      </c>
      <c r="E27" s="125" t="s">
        <v>249</v>
      </c>
      <c r="F27" s="125" t="s">
        <v>682</v>
      </c>
      <c r="G27" s="125" t="s">
        <v>59</v>
      </c>
      <c r="H27" s="125"/>
      <c r="I27" s="125" t="s">
        <v>58</v>
      </c>
      <c r="J27" s="125" t="s">
        <v>698</v>
      </c>
      <c r="K27" s="125">
        <v>100067740</v>
      </c>
      <c r="L27" s="311">
        <v>46083</v>
      </c>
      <c r="M27" s="125" t="s">
        <v>28</v>
      </c>
      <c r="N27" s="270">
        <v>43074.28</v>
      </c>
      <c r="O27" s="270">
        <v>1</v>
      </c>
      <c r="P27" s="270">
        <f t="shared" si="7"/>
        <v>43074.28</v>
      </c>
      <c r="Q27" s="270">
        <v>1</v>
      </c>
      <c r="R27" s="270">
        <f t="shared" si="8"/>
        <v>43074.28</v>
      </c>
      <c r="S27" s="270">
        <f t="shared" si="9"/>
        <v>0</v>
      </c>
      <c r="T27" s="125" t="s">
        <v>241</v>
      </c>
      <c r="U27" s="125">
        <f t="shared" si="3"/>
        <v>-16</v>
      </c>
      <c r="V27" s="270">
        <v>0</v>
      </c>
      <c r="W27" s="270">
        <v>0</v>
      </c>
      <c r="X27" s="270">
        <v>0</v>
      </c>
      <c r="Y27" s="270">
        <v>0</v>
      </c>
      <c r="Z27" s="270">
        <v>0</v>
      </c>
      <c r="AA27" s="270">
        <v>0</v>
      </c>
      <c r="AB27" s="270">
        <v>0</v>
      </c>
      <c r="AC27" s="270">
        <f t="shared" si="10"/>
        <v>43074.28</v>
      </c>
      <c r="AD27" s="125">
        <v>38976190</v>
      </c>
      <c r="AE27" s="125" t="s">
        <v>112</v>
      </c>
      <c r="AF27" s="125" t="s">
        <v>699</v>
      </c>
      <c r="AG27" s="129"/>
      <c r="AH27" s="313">
        <v>46128</v>
      </c>
      <c r="AI27"/>
      <c r="AJ27" s="66" t="str">
        <f t="shared" si="4"/>
        <v>INR</v>
      </c>
      <c r="AK27" s="36">
        <v>1</v>
      </c>
      <c r="AL27" s="39">
        <f t="shared" si="5"/>
        <v>43074.28</v>
      </c>
      <c r="AM27" s="41">
        <f t="shared" si="6"/>
        <v>0</v>
      </c>
      <c r="AN27" s="39"/>
      <c r="AO27" s="36">
        <f t="shared" si="11"/>
        <v>-16</v>
      </c>
      <c r="AP27" s="36" t="str">
        <f t="shared" si="12"/>
        <v>Not Due</v>
      </c>
      <c r="AR27"/>
      <c r="AS27" s="115"/>
      <c r="AT27"/>
    </row>
    <row r="28" spans="1:47" ht="14.4">
      <c r="A28" s="125" t="s">
        <v>25</v>
      </c>
      <c r="B28" s="125" t="s">
        <v>26</v>
      </c>
      <c r="C28" s="125">
        <v>2070201000</v>
      </c>
      <c r="D28" s="125" t="s">
        <v>27</v>
      </c>
      <c r="E28" s="125" t="s">
        <v>259</v>
      </c>
      <c r="F28" s="125" t="s">
        <v>682</v>
      </c>
      <c r="G28" s="125" t="s">
        <v>59</v>
      </c>
      <c r="H28" s="125"/>
      <c r="I28" s="125" t="s">
        <v>58</v>
      </c>
      <c r="J28" s="125" t="s">
        <v>701</v>
      </c>
      <c r="K28" s="125">
        <v>100066399</v>
      </c>
      <c r="L28" s="311">
        <v>46049</v>
      </c>
      <c r="M28" s="125" t="s">
        <v>28</v>
      </c>
      <c r="N28" s="270">
        <v>2511244.08</v>
      </c>
      <c r="O28" s="270">
        <v>1</v>
      </c>
      <c r="P28" s="270">
        <f t="shared" si="7"/>
        <v>2511244.08</v>
      </c>
      <c r="Q28" s="270">
        <v>1</v>
      </c>
      <c r="R28" s="270">
        <f t="shared" si="8"/>
        <v>2511244.08</v>
      </c>
      <c r="S28" s="270">
        <f t="shared" si="9"/>
        <v>0</v>
      </c>
      <c r="T28" s="125" t="s">
        <v>241</v>
      </c>
      <c r="U28" s="125">
        <f t="shared" si="3"/>
        <v>-87</v>
      </c>
      <c r="V28" s="270">
        <v>0</v>
      </c>
      <c r="W28" s="270">
        <v>0</v>
      </c>
      <c r="X28" s="270">
        <v>0</v>
      </c>
      <c r="Y28" s="270">
        <v>0</v>
      </c>
      <c r="Z28" s="270">
        <v>0</v>
      </c>
      <c r="AA28" s="270">
        <v>0</v>
      </c>
      <c r="AB28" s="270">
        <v>0</v>
      </c>
      <c r="AC28" s="270">
        <f t="shared" si="10"/>
        <v>2511244.08</v>
      </c>
      <c r="AD28" s="125">
        <v>38838440</v>
      </c>
      <c r="AE28" s="125" t="s">
        <v>112</v>
      </c>
      <c r="AF28" s="125"/>
      <c r="AG28" s="129"/>
      <c r="AH28" s="313">
        <v>46199</v>
      </c>
      <c r="AI28"/>
      <c r="AJ28" s="66" t="str">
        <f t="shared" si="4"/>
        <v>INR</v>
      </c>
      <c r="AK28" s="36">
        <v>1</v>
      </c>
      <c r="AL28" s="39">
        <f t="shared" si="5"/>
        <v>2511244.08</v>
      </c>
      <c r="AM28" s="41">
        <f t="shared" si="6"/>
        <v>0</v>
      </c>
      <c r="AN28" s="39"/>
      <c r="AO28" s="36">
        <f t="shared" si="11"/>
        <v>-87</v>
      </c>
      <c r="AP28" s="36" t="str">
        <f t="shared" si="12"/>
        <v>Not Due</v>
      </c>
    </row>
    <row r="29" spans="1:47" ht="14.4">
      <c r="A29" s="125" t="s">
        <v>25</v>
      </c>
      <c r="B29" s="125" t="s">
        <v>26</v>
      </c>
      <c r="C29" s="125">
        <v>2070201000</v>
      </c>
      <c r="D29" s="125" t="s">
        <v>27</v>
      </c>
      <c r="E29" s="125" t="s">
        <v>702</v>
      </c>
      <c r="F29" s="125" t="s">
        <v>682</v>
      </c>
      <c r="G29" s="125" t="s">
        <v>59</v>
      </c>
      <c r="H29" s="125"/>
      <c r="I29" s="125" t="s">
        <v>58</v>
      </c>
      <c r="J29" s="125">
        <v>50001954</v>
      </c>
      <c r="K29" s="125">
        <v>100070049</v>
      </c>
      <c r="L29" s="311">
        <v>46091</v>
      </c>
      <c r="M29" s="125" t="s">
        <v>28</v>
      </c>
      <c r="N29" s="270">
        <v>647862.30000000005</v>
      </c>
      <c r="O29" s="270">
        <v>1</v>
      </c>
      <c r="P29" s="270">
        <f t="shared" si="7"/>
        <v>647862.30000000005</v>
      </c>
      <c r="Q29" s="270">
        <v>1</v>
      </c>
      <c r="R29" s="270">
        <f t="shared" si="8"/>
        <v>647862.30000000005</v>
      </c>
      <c r="S29" s="270">
        <f t="shared" si="9"/>
        <v>0</v>
      </c>
      <c r="T29" s="125" t="s">
        <v>241</v>
      </c>
      <c r="U29" s="125">
        <f t="shared" si="3"/>
        <v>-24</v>
      </c>
      <c r="V29" s="270">
        <v>0</v>
      </c>
      <c r="W29" s="270">
        <v>0</v>
      </c>
      <c r="X29" s="270">
        <v>0</v>
      </c>
      <c r="Y29" s="270">
        <v>0</v>
      </c>
      <c r="Z29" s="270">
        <v>0</v>
      </c>
      <c r="AA29" s="270">
        <v>0</v>
      </c>
      <c r="AB29" s="270">
        <v>0</v>
      </c>
      <c r="AC29" s="270">
        <f t="shared" si="10"/>
        <v>647862.30000000005</v>
      </c>
      <c r="AD29" s="125">
        <v>39006193</v>
      </c>
      <c r="AE29" s="125" t="s">
        <v>112</v>
      </c>
      <c r="AF29" s="125">
        <v>88379</v>
      </c>
      <c r="AG29" s="129">
        <v>46133</v>
      </c>
      <c r="AH29" s="313">
        <v>46136</v>
      </c>
      <c r="AI29"/>
      <c r="AJ29" s="66" t="str">
        <f t="shared" si="4"/>
        <v>INR</v>
      </c>
      <c r="AK29" s="36">
        <v>1</v>
      </c>
      <c r="AL29" s="39">
        <f t="shared" si="5"/>
        <v>647862.30000000005</v>
      </c>
      <c r="AM29" s="41">
        <f t="shared" si="6"/>
        <v>0</v>
      </c>
      <c r="AN29" s="39">
        <f t="shared" ref="AN29:AN57" si="14">AL29</f>
        <v>647862.30000000005</v>
      </c>
      <c r="AO29" s="36">
        <f t="shared" si="11"/>
        <v>-24</v>
      </c>
      <c r="AP29" s="36" t="str">
        <f t="shared" si="12"/>
        <v>Not Due</v>
      </c>
    </row>
    <row r="30" spans="1:47" ht="14.4">
      <c r="A30" s="125" t="s">
        <v>25</v>
      </c>
      <c r="B30" s="125" t="s">
        <v>26</v>
      </c>
      <c r="C30" s="125">
        <v>2070201000</v>
      </c>
      <c r="D30" s="125" t="s">
        <v>27</v>
      </c>
      <c r="E30" s="125" t="s">
        <v>268</v>
      </c>
      <c r="F30" s="125" t="s">
        <v>682</v>
      </c>
      <c r="G30" s="125" t="s">
        <v>60</v>
      </c>
      <c r="H30" s="125"/>
      <c r="I30" s="125" t="s">
        <v>58</v>
      </c>
      <c r="J30" s="125">
        <v>89076855</v>
      </c>
      <c r="K30" s="125">
        <v>100071065</v>
      </c>
      <c r="L30" s="311">
        <v>46084</v>
      </c>
      <c r="M30" s="125" t="s">
        <v>30</v>
      </c>
      <c r="N30" s="270">
        <v>1320.28</v>
      </c>
      <c r="O30" s="270">
        <v>91.033950000000004</v>
      </c>
      <c r="P30" s="270">
        <f t="shared" si="7"/>
        <v>120190.303506</v>
      </c>
      <c r="Q30" s="270">
        <v>94.654300000000006</v>
      </c>
      <c r="R30" s="270">
        <f t="shared" si="8"/>
        <v>124970.179204</v>
      </c>
      <c r="S30" s="270">
        <f t="shared" si="9"/>
        <v>4779.8756980000035</v>
      </c>
      <c r="T30" s="125" t="s">
        <v>241</v>
      </c>
      <c r="U30" s="125">
        <f t="shared" si="3"/>
        <v>-62</v>
      </c>
      <c r="V30" s="270">
        <v>0</v>
      </c>
      <c r="W30" s="270">
        <v>0</v>
      </c>
      <c r="X30" s="270">
        <v>0</v>
      </c>
      <c r="Y30" s="270">
        <v>0</v>
      </c>
      <c r="Z30" s="270">
        <v>0</v>
      </c>
      <c r="AA30" s="270">
        <v>0</v>
      </c>
      <c r="AB30" s="270">
        <v>0</v>
      </c>
      <c r="AC30" s="270">
        <f t="shared" si="10"/>
        <v>124970.179204</v>
      </c>
      <c r="AD30" s="125">
        <v>38987412</v>
      </c>
      <c r="AE30" s="125" t="s">
        <v>112</v>
      </c>
      <c r="AF30" s="125">
        <v>90008291</v>
      </c>
      <c r="AG30" s="129">
        <v>46174</v>
      </c>
      <c r="AH30" s="313">
        <v>46174</v>
      </c>
      <c r="AI30"/>
      <c r="AJ30" s="66" t="str">
        <f t="shared" si="4"/>
        <v>USD</v>
      </c>
      <c r="AK30" s="2">
        <v>94.654300000000006</v>
      </c>
      <c r="AL30" s="39">
        <f t="shared" si="5"/>
        <v>124970.179204</v>
      </c>
      <c r="AM30" s="41">
        <f t="shared" si="6"/>
        <v>0</v>
      </c>
      <c r="AN30" s="39">
        <f t="shared" si="14"/>
        <v>124970.179204</v>
      </c>
      <c r="AO30" s="36">
        <f t="shared" si="11"/>
        <v>-62</v>
      </c>
      <c r="AP30" s="36" t="str">
        <f t="shared" si="12"/>
        <v>Not Due</v>
      </c>
    </row>
    <row r="31" spans="1:47" ht="14.4">
      <c r="A31" s="125" t="s">
        <v>25</v>
      </c>
      <c r="B31" s="125" t="s">
        <v>26</v>
      </c>
      <c r="C31" s="125">
        <v>2070201000</v>
      </c>
      <c r="D31" s="125" t="s">
        <v>27</v>
      </c>
      <c r="E31" s="125" t="s">
        <v>251</v>
      </c>
      <c r="F31" s="125" t="s">
        <v>682</v>
      </c>
      <c r="G31" s="125" t="s">
        <v>59</v>
      </c>
      <c r="H31" s="125"/>
      <c r="I31" s="125" t="s">
        <v>58</v>
      </c>
      <c r="J31" s="125" t="s">
        <v>704</v>
      </c>
      <c r="K31" s="125">
        <v>100064664</v>
      </c>
      <c r="L31" s="311">
        <v>46013</v>
      </c>
      <c r="M31" s="125" t="s">
        <v>28</v>
      </c>
      <c r="N31" s="270">
        <v>1350745.2</v>
      </c>
      <c r="O31" s="270">
        <v>1</v>
      </c>
      <c r="P31" s="270">
        <f t="shared" si="7"/>
        <v>1350745.2</v>
      </c>
      <c r="Q31" s="270">
        <v>1</v>
      </c>
      <c r="R31" s="270">
        <f t="shared" si="8"/>
        <v>1350745.2</v>
      </c>
      <c r="S31" s="270">
        <f t="shared" si="9"/>
        <v>0</v>
      </c>
      <c r="T31" s="125" t="s">
        <v>241</v>
      </c>
      <c r="U31" s="125">
        <f t="shared" si="3"/>
        <v>-51</v>
      </c>
      <c r="V31" s="270">
        <v>0</v>
      </c>
      <c r="W31" s="270">
        <v>0</v>
      </c>
      <c r="X31" s="270">
        <v>0</v>
      </c>
      <c r="Y31" s="270">
        <v>0</v>
      </c>
      <c r="Z31" s="270">
        <v>0</v>
      </c>
      <c r="AA31" s="270">
        <v>0</v>
      </c>
      <c r="AB31" s="270">
        <v>0</v>
      </c>
      <c r="AC31" s="270">
        <f t="shared" si="10"/>
        <v>1350745.2</v>
      </c>
      <c r="AD31" s="125">
        <v>38697159</v>
      </c>
      <c r="AE31" s="125" t="s">
        <v>112</v>
      </c>
      <c r="AF31" s="125">
        <v>88807</v>
      </c>
      <c r="AG31" s="129">
        <v>46160</v>
      </c>
      <c r="AH31" s="313">
        <v>46163</v>
      </c>
      <c r="AI31"/>
      <c r="AJ31" s="66" t="str">
        <f t="shared" si="4"/>
        <v>INR</v>
      </c>
      <c r="AK31" s="36">
        <v>1</v>
      </c>
      <c r="AL31" s="39">
        <f t="shared" si="5"/>
        <v>1350745.2</v>
      </c>
      <c r="AM31" s="41">
        <f t="shared" si="6"/>
        <v>0</v>
      </c>
      <c r="AN31" s="39">
        <f t="shared" si="14"/>
        <v>1350745.2</v>
      </c>
      <c r="AO31" s="36">
        <f t="shared" si="11"/>
        <v>-51</v>
      </c>
      <c r="AP31" s="36" t="str">
        <f t="shared" si="12"/>
        <v>Not Due</v>
      </c>
    </row>
    <row r="32" spans="1:47" ht="14.4">
      <c r="A32" s="125" t="s">
        <v>25</v>
      </c>
      <c r="B32" s="125" t="s">
        <v>26</v>
      </c>
      <c r="C32" s="125">
        <v>2070201000</v>
      </c>
      <c r="D32" s="125" t="s">
        <v>27</v>
      </c>
      <c r="E32" s="125" t="s">
        <v>251</v>
      </c>
      <c r="F32" s="125" t="s">
        <v>682</v>
      </c>
      <c r="G32" s="125" t="s">
        <v>59</v>
      </c>
      <c r="H32" s="125"/>
      <c r="I32" s="125" t="s">
        <v>58</v>
      </c>
      <c r="J32" s="125" t="s">
        <v>708</v>
      </c>
      <c r="K32" s="125">
        <v>100068107</v>
      </c>
      <c r="L32" s="311">
        <v>45971</v>
      </c>
      <c r="M32" s="125" t="s">
        <v>28</v>
      </c>
      <c r="N32" s="270">
        <v>222879.6</v>
      </c>
      <c r="O32" s="270">
        <v>1</v>
      </c>
      <c r="P32" s="270">
        <f t="shared" si="7"/>
        <v>222879.6</v>
      </c>
      <c r="Q32" s="270">
        <v>1</v>
      </c>
      <c r="R32" s="270">
        <f t="shared" si="8"/>
        <v>222879.6</v>
      </c>
      <c r="S32" s="270">
        <f t="shared" si="9"/>
        <v>0</v>
      </c>
      <c r="T32" s="125" t="s">
        <v>241</v>
      </c>
      <c r="U32" s="125">
        <f t="shared" si="3"/>
        <v>-9</v>
      </c>
      <c r="V32" s="270">
        <v>0</v>
      </c>
      <c r="W32" s="270">
        <v>0</v>
      </c>
      <c r="X32" s="270">
        <v>0</v>
      </c>
      <c r="Y32" s="270">
        <v>0</v>
      </c>
      <c r="Z32" s="270">
        <v>0</v>
      </c>
      <c r="AA32" s="270">
        <v>0</v>
      </c>
      <c r="AB32" s="270">
        <v>0</v>
      </c>
      <c r="AC32" s="270">
        <f t="shared" si="10"/>
        <v>222879.6</v>
      </c>
      <c r="AD32" s="125">
        <v>38514019</v>
      </c>
      <c r="AE32" s="125" t="s">
        <v>112</v>
      </c>
      <c r="AF32" s="125">
        <v>88097</v>
      </c>
      <c r="AG32" s="129">
        <v>46118</v>
      </c>
      <c r="AH32" s="313">
        <v>46121</v>
      </c>
      <c r="AI32"/>
      <c r="AJ32" s="66" t="str">
        <f t="shared" si="4"/>
        <v>INR</v>
      </c>
      <c r="AK32" s="36">
        <v>1</v>
      </c>
      <c r="AL32" s="39">
        <f t="shared" si="5"/>
        <v>222879.6</v>
      </c>
      <c r="AM32" s="41">
        <f t="shared" si="6"/>
        <v>0</v>
      </c>
      <c r="AN32" s="39">
        <f t="shared" si="14"/>
        <v>222879.6</v>
      </c>
      <c r="AO32" s="36">
        <f t="shared" si="11"/>
        <v>-9</v>
      </c>
      <c r="AP32" s="36" t="str">
        <f t="shared" si="12"/>
        <v>Not Due</v>
      </c>
    </row>
    <row r="33" spans="1:42" ht="14.4">
      <c r="A33" s="125" t="s">
        <v>25</v>
      </c>
      <c r="B33" s="125" t="s">
        <v>26</v>
      </c>
      <c r="C33" s="125">
        <v>2070201000</v>
      </c>
      <c r="D33" s="125" t="s">
        <v>27</v>
      </c>
      <c r="E33" s="125" t="s">
        <v>251</v>
      </c>
      <c r="F33" s="125" t="s">
        <v>682</v>
      </c>
      <c r="G33" s="125" t="s">
        <v>59</v>
      </c>
      <c r="H33" s="125"/>
      <c r="I33" s="125" t="s">
        <v>58</v>
      </c>
      <c r="J33" s="125" t="s">
        <v>709</v>
      </c>
      <c r="K33" s="125">
        <v>100068631</v>
      </c>
      <c r="L33" s="311">
        <v>45996</v>
      </c>
      <c r="M33" s="125" t="s">
        <v>28</v>
      </c>
      <c r="N33" s="270">
        <v>354024</v>
      </c>
      <c r="O33" s="270">
        <v>1</v>
      </c>
      <c r="P33" s="270">
        <f t="shared" si="7"/>
        <v>354024</v>
      </c>
      <c r="Q33" s="270">
        <v>1</v>
      </c>
      <c r="R33" s="270">
        <f t="shared" si="8"/>
        <v>354024</v>
      </c>
      <c r="S33" s="270">
        <f t="shared" si="9"/>
        <v>0</v>
      </c>
      <c r="T33" s="125" t="s">
        <v>241</v>
      </c>
      <c r="U33" s="125">
        <f t="shared" si="3"/>
        <v>-34</v>
      </c>
      <c r="V33" s="270">
        <v>0</v>
      </c>
      <c r="W33" s="270">
        <v>0</v>
      </c>
      <c r="X33" s="270">
        <v>0</v>
      </c>
      <c r="Y33" s="270">
        <v>0</v>
      </c>
      <c r="Z33" s="270">
        <v>0</v>
      </c>
      <c r="AA33" s="270">
        <v>0</v>
      </c>
      <c r="AB33" s="270">
        <v>0</v>
      </c>
      <c r="AC33" s="270">
        <f t="shared" si="10"/>
        <v>354024</v>
      </c>
      <c r="AD33" s="125">
        <v>38613688</v>
      </c>
      <c r="AE33" s="125" t="s">
        <v>112</v>
      </c>
      <c r="AF33" s="125">
        <v>88495</v>
      </c>
      <c r="AG33" s="129">
        <v>46143</v>
      </c>
      <c r="AH33" s="313">
        <v>46146</v>
      </c>
      <c r="AI33"/>
      <c r="AJ33" s="66" t="str">
        <f t="shared" si="4"/>
        <v>INR</v>
      </c>
      <c r="AK33" s="36">
        <v>1</v>
      </c>
      <c r="AL33" s="39">
        <f t="shared" si="5"/>
        <v>354024</v>
      </c>
      <c r="AM33" s="41">
        <f t="shared" si="6"/>
        <v>0</v>
      </c>
      <c r="AN33" s="39">
        <f t="shared" si="14"/>
        <v>354024</v>
      </c>
      <c r="AO33" s="36">
        <f t="shared" si="11"/>
        <v>-34</v>
      </c>
      <c r="AP33" s="36" t="str">
        <f t="shared" si="12"/>
        <v>Not Due</v>
      </c>
    </row>
    <row r="34" spans="1:42" ht="14.4">
      <c r="A34" s="125" t="s">
        <v>25</v>
      </c>
      <c r="B34" s="125" t="s">
        <v>26</v>
      </c>
      <c r="C34" s="125">
        <v>2070201000</v>
      </c>
      <c r="D34" s="125" t="s">
        <v>27</v>
      </c>
      <c r="E34" s="125" t="s">
        <v>245</v>
      </c>
      <c r="F34" s="125" t="s">
        <v>682</v>
      </c>
      <c r="G34" s="125" t="s">
        <v>59</v>
      </c>
      <c r="H34" s="125"/>
      <c r="I34" s="125" t="s">
        <v>58</v>
      </c>
      <c r="J34" s="125">
        <v>20250765616</v>
      </c>
      <c r="K34" s="125">
        <v>100065605</v>
      </c>
      <c r="L34" s="311">
        <v>46034</v>
      </c>
      <c r="M34" s="125" t="s">
        <v>28</v>
      </c>
      <c r="N34" s="270">
        <v>362232</v>
      </c>
      <c r="O34" s="270">
        <v>1</v>
      </c>
      <c r="P34" s="270">
        <f t="shared" si="7"/>
        <v>362232</v>
      </c>
      <c r="Q34" s="270">
        <v>1</v>
      </c>
      <c r="R34" s="270">
        <f t="shared" si="8"/>
        <v>362232</v>
      </c>
      <c r="S34" s="270">
        <f t="shared" si="9"/>
        <v>0</v>
      </c>
      <c r="T34" s="125" t="s">
        <v>241</v>
      </c>
      <c r="U34" s="125">
        <f t="shared" si="3"/>
        <v>-12</v>
      </c>
      <c r="V34" s="270">
        <v>0</v>
      </c>
      <c r="W34" s="270">
        <v>0</v>
      </c>
      <c r="X34" s="270">
        <v>0</v>
      </c>
      <c r="Y34" s="270">
        <v>0</v>
      </c>
      <c r="Z34" s="270">
        <v>0</v>
      </c>
      <c r="AA34" s="270">
        <v>0</v>
      </c>
      <c r="AB34" s="270">
        <v>0</v>
      </c>
      <c r="AC34" s="270">
        <f t="shared" si="10"/>
        <v>362232</v>
      </c>
      <c r="AD34" s="125">
        <v>38765216</v>
      </c>
      <c r="AE34" s="125" t="s">
        <v>112</v>
      </c>
      <c r="AF34" s="125">
        <v>88152</v>
      </c>
      <c r="AG34" s="129">
        <v>46121</v>
      </c>
      <c r="AH34" s="313">
        <v>46124</v>
      </c>
      <c r="AI34"/>
      <c r="AJ34" s="66" t="str">
        <f t="shared" si="4"/>
        <v>INR</v>
      </c>
      <c r="AK34" s="36">
        <v>1</v>
      </c>
      <c r="AL34" s="39">
        <f t="shared" si="5"/>
        <v>362232</v>
      </c>
      <c r="AM34" s="41">
        <f t="shared" si="6"/>
        <v>0</v>
      </c>
      <c r="AN34" s="39">
        <f t="shared" si="14"/>
        <v>362232</v>
      </c>
      <c r="AO34" s="36">
        <f t="shared" si="11"/>
        <v>-12</v>
      </c>
      <c r="AP34" s="36" t="str">
        <f t="shared" si="12"/>
        <v>Not Due</v>
      </c>
    </row>
    <row r="35" spans="1:42" ht="14.4">
      <c r="A35" s="125" t="s">
        <v>25</v>
      </c>
      <c r="B35" s="125" t="s">
        <v>26</v>
      </c>
      <c r="C35" s="125">
        <v>2070201000</v>
      </c>
      <c r="D35" s="125" t="s">
        <v>27</v>
      </c>
      <c r="E35" s="125" t="s">
        <v>320</v>
      </c>
      <c r="F35" s="125" t="s">
        <v>682</v>
      </c>
      <c r="G35" s="125" t="s">
        <v>59</v>
      </c>
      <c r="H35" s="125"/>
      <c r="I35" s="125" t="s">
        <v>58</v>
      </c>
      <c r="J35" s="125">
        <v>5114105277</v>
      </c>
      <c r="K35" s="125">
        <v>100070721</v>
      </c>
      <c r="L35" s="311">
        <v>46079</v>
      </c>
      <c r="M35" s="125" t="s">
        <v>28</v>
      </c>
      <c r="N35" s="270">
        <v>36290.300000000003</v>
      </c>
      <c r="O35" s="270">
        <v>1</v>
      </c>
      <c r="P35" s="270">
        <f t="shared" si="7"/>
        <v>36290.300000000003</v>
      </c>
      <c r="Q35" s="270">
        <v>1</v>
      </c>
      <c r="R35" s="270">
        <f t="shared" si="8"/>
        <v>36290.300000000003</v>
      </c>
      <c r="S35" s="270">
        <f t="shared" si="9"/>
        <v>0</v>
      </c>
      <c r="T35" s="125" t="s">
        <v>241</v>
      </c>
      <c r="U35" s="125">
        <f t="shared" si="3"/>
        <v>-12</v>
      </c>
      <c r="V35" s="270">
        <v>0</v>
      </c>
      <c r="W35" s="270">
        <v>0</v>
      </c>
      <c r="X35" s="270">
        <v>0</v>
      </c>
      <c r="Y35" s="270">
        <v>0</v>
      </c>
      <c r="Z35" s="270">
        <v>0</v>
      </c>
      <c r="AA35" s="270">
        <v>0</v>
      </c>
      <c r="AB35" s="270">
        <v>0</v>
      </c>
      <c r="AC35" s="270">
        <f t="shared" si="10"/>
        <v>36290.300000000003</v>
      </c>
      <c r="AD35" s="125">
        <v>38981680</v>
      </c>
      <c r="AE35" s="125" t="s">
        <v>112</v>
      </c>
      <c r="AF35" s="125">
        <v>88160</v>
      </c>
      <c r="AG35" s="129">
        <v>46121</v>
      </c>
      <c r="AH35" s="313">
        <v>46124</v>
      </c>
      <c r="AI35"/>
      <c r="AJ35" s="66" t="str">
        <f t="shared" si="4"/>
        <v>INR</v>
      </c>
      <c r="AK35" s="36">
        <v>1</v>
      </c>
      <c r="AL35" s="39">
        <f t="shared" si="5"/>
        <v>36290.300000000003</v>
      </c>
      <c r="AM35" s="41">
        <f t="shared" si="6"/>
        <v>0</v>
      </c>
      <c r="AN35" s="39">
        <f t="shared" si="14"/>
        <v>36290.300000000003</v>
      </c>
      <c r="AO35" s="36">
        <f t="shared" si="11"/>
        <v>-12</v>
      </c>
      <c r="AP35" s="36" t="str">
        <f t="shared" si="12"/>
        <v>Not Due</v>
      </c>
    </row>
    <row r="36" spans="1:42" ht="14.4">
      <c r="A36" s="125" t="s">
        <v>25</v>
      </c>
      <c r="B36" s="125" t="s">
        <v>26</v>
      </c>
      <c r="C36" s="125">
        <v>2070201000</v>
      </c>
      <c r="D36" s="125" t="s">
        <v>27</v>
      </c>
      <c r="E36" s="125" t="s">
        <v>498</v>
      </c>
      <c r="F36" s="125" t="s">
        <v>682</v>
      </c>
      <c r="G36" s="125" t="s">
        <v>59</v>
      </c>
      <c r="H36" s="125"/>
      <c r="I36" s="125" t="s">
        <v>58</v>
      </c>
      <c r="J36" s="125" t="s">
        <v>712</v>
      </c>
      <c r="K36" s="125">
        <v>100070183</v>
      </c>
      <c r="L36" s="311">
        <v>46085</v>
      </c>
      <c r="M36" s="125" t="s">
        <v>28</v>
      </c>
      <c r="N36" s="270">
        <v>16182</v>
      </c>
      <c r="O36" s="270">
        <v>1</v>
      </c>
      <c r="P36" s="270">
        <f t="shared" si="7"/>
        <v>16182</v>
      </c>
      <c r="Q36" s="270">
        <v>1</v>
      </c>
      <c r="R36" s="270">
        <f t="shared" si="8"/>
        <v>16182</v>
      </c>
      <c r="S36" s="270">
        <f t="shared" si="9"/>
        <v>0</v>
      </c>
      <c r="T36" s="125" t="s">
        <v>241</v>
      </c>
      <c r="U36" s="125">
        <f t="shared" si="3"/>
        <v>-3</v>
      </c>
      <c r="V36" s="270">
        <v>0</v>
      </c>
      <c r="W36" s="270">
        <v>0</v>
      </c>
      <c r="X36" s="270">
        <v>0</v>
      </c>
      <c r="Y36" s="270">
        <v>0</v>
      </c>
      <c r="Z36" s="270">
        <v>0</v>
      </c>
      <c r="AA36" s="270">
        <v>0</v>
      </c>
      <c r="AB36" s="270">
        <v>0</v>
      </c>
      <c r="AC36" s="270">
        <f t="shared" si="10"/>
        <v>16182</v>
      </c>
      <c r="AD36" s="125">
        <v>38977112</v>
      </c>
      <c r="AE36" s="125" t="s">
        <v>112</v>
      </c>
      <c r="AF36" s="125">
        <v>88023</v>
      </c>
      <c r="AG36" s="129">
        <v>46113</v>
      </c>
      <c r="AH36" s="313">
        <v>46115</v>
      </c>
      <c r="AI36"/>
      <c r="AJ36" s="66" t="str">
        <f t="shared" si="4"/>
        <v>INR</v>
      </c>
      <c r="AK36" s="36">
        <v>1</v>
      </c>
      <c r="AL36" s="39">
        <f t="shared" si="5"/>
        <v>16182</v>
      </c>
      <c r="AM36" s="41">
        <f t="shared" si="6"/>
        <v>0</v>
      </c>
      <c r="AN36" s="39">
        <f t="shared" si="14"/>
        <v>16182</v>
      </c>
      <c r="AO36" s="36">
        <f t="shared" si="11"/>
        <v>-3</v>
      </c>
      <c r="AP36" s="36" t="str">
        <f t="shared" si="12"/>
        <v>Not Due</v>
      </c>
    </row>
    <row r="37" spans="1:42" ht="14.4">
      <c r="A37" s="125" t="s">
        <v>25</v>
      </c>
      <c r="B37" s="125" t="s">
        <v>26</v>
      </c>
      <c r="C37" s="125">
        <v>2070201000</v>
      </c>
      <c r="D37" s="125" t="s">
        <v>27</v>
      </c>
      <c r="E37" s="125" t="s">
        <v>296</v>
      </c>
      <c r="F37" s="125" t="s">
        <v>682</v>
      </c>
      <c r="G37" s="125" t="s">
        <v>59</v>
      </c>
      <c r="H37" s="125"/>
      <c r="I37" s="125" t="s">
        <v>58</v>
      </c>
      <c r="J37" s="125">
        <v>252900487</v>
      </c>
      <c r="K37" s="125">
        <v>100070245</v>
      </c>
      <c r="L37" s="311">
        <v>46086</v>
      </c>
      <c r="M37" s="125" t="s">
        <v>28</v>
      </c>
      <c r="N37" s="270">
        <v>88639.08</v>
      </c>
      <c r="O37" s="270">
        <v>1</v>
      </c>
      <c r="P37" s="270">
        <f t="shared" si="7"/>
        <v>88639.08</v>
      </c>
      <c r="Q37" s="270">
        <v>1</v>
      </c>
      <c r="R37" s="270">
        <f t="shared" si="8"/>
        <v>88639.08</v>
      </c>
      <c r="S37" s="270">
        <f t="shared" si="9"/>
        <v>0</v>
      </c>
      <c r="T37" s="125" t="s">
        <v>241</v>
      </c>
      <c r="U37" s="125">
        <f t="shared" si="3"/>
        <v>-19</v>
      </c>
      <c r="V37" s="270">
        <v>0</v>
      </c>
      <c r="W37" s="270">
        <v>0</v>
      </c>
      <c r="X37" s="270">
        <v>0</v>
      </c>
      <c r="Y37" s="270">
        <v>0</v>
      </c>
      <c r="Z37" s="270">
        <v>0</v>
      </c>
      <c r="AA37" s="270">
        <v>0</v>
      </c>
      <c r="AB37" s="270">
        <v>0</v>
      </c>
      <c r="AC37" s="270">
        <f t="shared" si="10"/>
        <v>88639.08</v>
      </c>
      <c r="AD37" s="125">
        <v>38982924</v>
      </c>
      <c r="AE37" s="125" t="s">
        <v>112</v>
      </c>
      <c r="AF37" s="125">
        <v>88299</v>
      </c>
      <c r="AG37" s="129">
        <v>46128</v>
      </c>
      <c r="AH37" s="313">
        <v>46131</v>
      </c>
      <c r="AI37"/>
      <c r="AJ37" s="66" t="str">
        <f t="shared" si="4"/>
        <v>INR</v>
      </c>
      <c r="AK37" s="36">
        <v>1</v>
      </c>
      <c r="AL37" s="39">
        <f t="shared" si="5"/>
        <v>88639.08</v>
      </c>
      <c r="AM37" s="41">
        <f t="shared" si="6"/>
        <v>0</v>
      </c>
      <c r="AN37" s="39">
        <f t="shared" si="14"/>
        <v>88639.08</v>
      </c>
      <c r="AO37" s="36">
        <f t="shared" si="11"/>
        <v>-19</v>
      </c>
      <c r="AP37" s="36" t="str">
        <f t="shared" si="12"/>
        <v>Not Due</v>
      </c>
    </row>
    <row r="38" spans="1:42" ht="14.4">
      <c r="A38" s="125" t="s">
        <v>25</v>
      </c>
      <c r="B38" s="125" t="s">
        <v>26</v>
      </c>
      <c r="C38" s="125">
        <v>2070201000</v>
      </c>
      <c r="D38" s="125" t="s">
        <v>27</v>
      </c>
      <c r="E38" s="125" t="s">
        <v>268</v>
      </c>
      <c r="F38" s="125" t="s">
        <v>682</v>
      </c>
      <c r="G38" s="125" t="s">
        <v>60</v>
      </c>
      <c r="H38" s="125"/>
      <c r="I38" s="125" t="s">
        <v>58</v>
      </c>
      <c r="J38" s="125">
        <v>88817649</v>
      </c>
      <c r="K38" s="125">
        <v>100070864</v>
      </c>
      <c r="L38" s="311">
        <v>46069</v>
      </c>
      <c r="M38" s="125" t="s">
        <v>30</v>
      </c>
      <c r="N38" s="270">
        <v>42.02</v>
      </c>
      <c r="O38" s="270">
        <v>91.824250000000006</v>
      </c>
      <c r="P38" s="270">
        <f t="shared" si="7"/>
        <v>3858.4549850000008</v>
      </c>
      <c r="Q38" s="270">
        <v>94.654300000000006</v>
      </c>
      <c r="R38" s="270">
        <f t="shared" si="8"/>
        <v>3977.3736860000004</v>
      </c>
      <c r="S38" s="270">
        <f t="shared" si="9"/>
        <v>118.9187009999996</v>
      </c>
      <c r="T38" s="125" t="s">
        <v>241</v>
      </c>
      <c r="U38" s="125">
        <f t="shared" si="3"/>
        <v>-47</v>
      </c>
      <c r="V38" s="270">
        <v>0</v>
      </c>
      <c r="W38" s="270">
        <v>0</v>
      </c>
      <c r="X38" s="270">
        <v>0</v>
      </c>
      <c r="Y38" s="270">
        <v>0</v>
      </c>
      <c r="Z38" s="270">
        <v>0</v>
      </c>
      <c r="AA38" s="270">
        <v>0</v>
      </c>
      <c r="AB38" s="270">
        <v>0</v>
      </c>
      <c r="AC38" s="270">
        <f t="shared" si="10"/>
        <v>3977.3736860000004</v>
      </c>
      <c r="AD38" s="125">
        <v>38939214</v>
      </c>
      <c r="AE38" s="125" t="s">
        <v>112</v>
      </c>
      <c r="AF38" s="125">
        <v>90008285</v>
      </c>
      <c r="AG38" s="129">
        <v>46156</v>
      </c>
      <c r="AH38" s="313">
        <v>46159</v>
      </c>
      <c r="AI38"/>
      <c r="AJ38" s="66" t="str">
        <f t="shared" si="4"/>
        <v>USD</v>
      </c>
      <c r="AK38" s="2">
        <v>94.654300000000006</v>
      </c>
      <c r="AL38" s="39">
        <f t="shared" si="5"/>
        <v>3977.3736860000004</v>
      </c>
      <c r="AM38" s="41">
        <f t="shared" si="6"/>
        <v>0</v>
      </c>
      <c r="AN38" s="39">
        <f t="shared" si="14"/>
        <v>3977.3736860000004</v>
      </c>
      <c r="AO38" s="36">
        <f t="shared" si="11"/>
        <v>-47</v>
      </c>
      <c r="AP38" s="36" t="str">
        <f t="shared" si="12"/>
        <v>Not Due</v>
      </c>
    </row>
    <row r="39" spans="1:42" ht="14.4">
      <c r="A39" s="125" t="s">
        <v>25</v>
      </c>
      <c r="B39" s="125" t="s">
        <v>26</v>
      </c>
      <c r="C39" s="125">
        <v>2070201000</v>
      </c>
      <c r="D39" s="125" t="s">
        <v>27</v>
      </c>
      <c r="E39" s="125" t="s">
        <v>251</v>
      </c>
      <c r="F39" s="125" t="s">
        <v>682</v>
      </c>
      <c r="G39" s="125" t="s">
        <v>59</v>
      </c>
      <c r="H39" s="125"/>
      <c r="I39" s="125" t="s">
        <v>58</v>
      </c>
      <c r="J39" s="125" t="s">
        <v>716</v>
      </c>
      <c r="K39" s="125">
        <v>100065489</v>
      </c>
      <c r="L39" s="311">
        <v>46030</v>
      </c>
      <c r="M39" s="125" t="s">
        <v>28</v>
      </c>
      <c r="N39" s="270">
        <v>446796</v>
      </c>
      <c r="O39" s="270">
        <v>1</v>
      </c>
      <c r="P39" s="270">
        <f t="shared" si="7"/>
        <v>446796</v>
      </c>
      <c r="Q39" s="270">
        <v>1</v>
      </c>
      <c r="R39" s="270">
        <f t="shared" si="8"/>
        <v>446796</v>
      </c>
      <c r="S39" s="270">
        <f t="shared" si="9"/>
        <v>0</v>
      </c>
      <c r="T39" s="125" t="s">
        <v>241</v>
      </c>
      <c r="U39" s="125">
        <f t="shared" si="3"/>
        <v>-68</v>
      </c>
      <c r="V39" s="270">
        <v>0</v>
      </c>
      <c r="W39" s="270">
        <v>0</v>
      </c>
      <c r="X39" s="270">
        <v>0</v>
      </c>
      <c r="Y39" s="270">
        <v>0</v>
      </c>
      <c r="Z39" s="270">
        <v>0</v>
      </c>
      <c r="AA39" s="270">
        <v>0</v>
      </c>
      <c r="AB39" s="270">
        <v>0</v>
      </c>
      <c r="AC39" s="270">
        <f t="shared" si="10"/>
        <v>446796</v>
      </c>
      <c r="AD39" s="125">
        <v>38752456</v>
      </c>
      <c r="AE39" s="125" t="s">
        <v>112</v>
      </c>
      <c r="AF39" s="125">
        <v>89064</v>
      </c>
      <c r="AG39" s="129">
        <v>46177</v>
      </c>
      <c r="AH39" s="313">
        <v>46180</v>
      </c>
      <c r="AI39"/>
      <c r="AJ39" s="66" t="str">
        <f t="shared" si="4"/>
        <v>INR</v>
      </c>
      <c r="AK39" s="36">
        <v>1</v>
      </c>
      <c r="AL39" s="39">
        <f t="shared" si="5"/>
        <v>446796</v>
      </c>
      <c r="AM39" s="41">
        <f t="shared" si="6"/>
        <v>0</v>
      </c>
      <c r="AN39" s="39">
        <f t="shared" si="14"/>
        <v>446796</v>
      </c>
      <c r="AO39" s="36">
        <f t="shared" si="11"/>
        <v>-68</v>
      </c>
      <c r="AP39" s="36" t="str">
        <f t="shared" si="12"/>
        <v>Not Due</v>
      </c>
    </row>
    <row r="40" spans="1:42" ht="14.4">
      <c r="A40" s="125" t="s">
        <v>25</v>
      </c>
      <c r="B40" s="125" t="s">
        <v>26</v>
      </c>
      <c r="C40" s="125">
        <v>2070201000</v>
      </c>
      <c r="D40" s="125" t="s">
        <v>27</v>
      </c>
      <c r="E40" s="125" t="s">
        <v>251</v>
      </c>
      <c r="F40" s="125" t="s">
        <v>682</v>
      </c>
      <c r="G40" s="125" t="s">
        <v>59</v>
      </c>
      <c r="H40" s="125"/>
      <c r="I40" s="125" t="s">
        <v>58</v>
      </c>
      <c r="J40" s="125" t="s">
        <v>718</v>
      </c>
      <c r="K40" s="125">
        <v>100068530</v>
      </c>
      <c r="L40" s="311">
        <v>46030</v>
      </c>
      <c r="M40" s="125" t="s">
        <v>28</v>
      </c>
      <c r="N40" s="270">
        <v>371736</v>
      </c>
      <c r="O40" s="270">
        <v>1</v>
      </c>
      <c r="P40" s="270">
        <f t="shared" si="7"/>
        <v>371736</v>
      </c>
      <c r="Q40" s="270">
        <v>1</v>
      </c>
      <c r="R40" s="270">
        <f t="shared" si="8"/>
        <v>371736</v>
      </c>
      <c r="S40" s="270">
        <f t="shared" si="9"/>
        <v>0</v>
      </c>
      <c r="T40" s="125" t="s">
        <v>241</v>
      </c>
      <c r="U40" s="125">
        <f t="shared" si="3"/>
        <v>-68</v>
      </c>
      <c r="V40" s="270">
        <v>0</v>
      </c>
      <c r="W40" s="270">
        <v>0</v>
      </c>
      <c r="X40" s="270">
        <v>0</v>
      </c>
      <c r="Y40" s="270">
        <v>0</v>
      </c>
      <c r="Z40" s="270">
        <v>0</v>
      </c>
      <c r="AA40" s="270">
        <v>0</v>
      </c>
      <c r="AB40" s="270">
        <v>0</v>
      </c>
      <c r="AC40" s="270">
        <f t="shared" si="10"/>
        <v>371736</v>
      </c>
      <c r="AD40" s="125">
        <v>38746931</v>
      </c>
      <c r="AE40" s="125" t="s">
        <v>112</v>
      </c>
      <c r="AF40" s="125">
        <v>89064</v>
      </c>
      <c r="AG40" s="129">
        <v>46177</v>
      </c>
      <c r="AH40" s="313">
        <v>46180</v>
      </c>
      <c r="AI40"/>
      <c r="AJ40" s="66" t="str">
        <f t="shared" si="4"/>
        <v>INR</v>
      </c>
      <c r="AK40" s="36">
        <v>1</v>
      </c>
      <c r="AL40" s="39">
        <f t="shared" si="5"/>
        <v>371736</v>
      </c>
      <c r="AM40" s="41">
        <f t="shared" si="6"/>
        <v>0</v>
      </c>
      <c r="AN40" s="39">
        <f t="shared" si="14"/>
        <v>371736</v>
      </c>
      <c r="AO40" s="36">
        <f t="shared" si="11"/>
        <v>-68</v>
      </c>
      <c r="AP40" s="36" t="str">
        <f t="shared" si="12"/>
        <v>Not Due</v>
      </c>
    </row>
    <row r="41" spans="1:42" ht="14.4">
      <c r="A41" s="125" t="s">
        <v>25</v>
      </c>
      <c r="B41" s="125" t="s">
        <v>26</v>
      </c>
      <c r="C41" s="125">
        <v>2070201000</v>
      </c>
      <c r="D41" s="125" t="s">
        <v>27</v>
      </c>
      <c r="E41" s="125" t="s">
        <v>251</v>
      </c>
      <c r="F41" s="125" t="s">
        <v>682</v>
      </c>
      <c r="G41" s="125" t="s">
        <v>59</v>
      </c>
      <c r="H41" s="125"/>
      <c r="I41" s="125" t="s">
        <v>58</v>
      </c>
      <c r="J41" s="125" t="s">
        <v>719</v>
      </c>
      <c r="K41" s="125">
        <v>100067774</v>
      </c>
      <c r="L41" s="311">
        <v>45974</v>
      </c>
      <c r="M41" s="125" t="s">
        <v>28</v>
      </c>
      <c r="N41" s="270">
        <v>2171109.96</v>
      </c>
      <c r="O41" s="270">
        <v>1</v>
      </c>
      <c r="P41" s="270">
        <f t="shared" si="7"/>
        <v>2171109.96</v>
      </c>
      <c r="Q41" s="270">
        <v>1</v>
      </c>
      <c r="R41" s="270">
        <f t="shared" si="8"/>
        <v>2171109.96</v>
      </c>
      <c r="S41" s="270">
        <f t="shared" si="9"/>
        <v>0</v>
      </c>
      <c r="T41" s="125" t="s">
        <v>241</v>
      </c>
      <c r="U41" s="125">
        <f t="shared" si="3"/>
        <v>-12</v>
      </c>
      <c r="V41" s="270">
        <v>0</v>
      </c>
      <c r="W41" s="270">
        <v>0</v>
      </c>
      <c r="X41" s="270">
        <v>0</v>
      </c>
      <c r="Y41" s="270">
        <v>0</v>
      </c>
      <c r="Z41" s="270">
        <v>0</v>
      </c>
      <c r="AA41" s="270">
        <v>0</v>
      </c>
      <c r="AB41" s="270">
        <v>0</v>
      </c>
      <c r="AC41" s="270">
        <f t="shared" si="10"/>
        <v>2171109.96</v>
      </c>
      <c r="AD41" s="125">
        <v>38545723</v>
      </c>
      <c r="AE41" s="125" t="s">
        <v>112</v>
      </c>
      <c r="AF41" s="125">
        <v>88158</v>
      </c>
      <c r="AG41" s="129">
        <v>46121</v>
      </c>
      <c r="AH41" s="313">
        <v>46124</v>
      </c>
      <c r="AI41"/>
      <c r="AJ41" s="66" t="str">
        <f t="shared" si="4"/>
        <v>INR</v>
      </c>
      <c r="AK41" s="36">
        <v>1</v>
      </c>
      <c r="AL41" s="39">
        <f t="shared" si="5"/>
        <v>2171109.96</v>
      </c>
      <c r="AM41" s="41">
        <f t="shared" si="6"/>
        <v>0</v>
      </c>
      <c r="AN41" s="39">
        <f t="shared" si="14"/>
        <v>2171109.96</v>
      </c>
      <c r="AO41" s="36">
        <f t="shared" si="11"/>
        <v>-12</v>
      </c>
      <c r="AP41" s="36" t="str">
        <f t="shared" si="12"/>
        <v>Not Due</v>
      </c>
    </row>
    <row r="42" spans="1:42" ht="14.4">
      <c r="A42" s="125" t="s">
        <v>25</v>
      </c>
      <c r="B42" s="125" t="s">
        <v>26</v>
      </c>
      <c r="C42" s="125">
        <v>2070201000</v>
      </c>
      <c r="D42" s="125" t="s">
        <v>27</v>
      </c>
      <c r="E42" s="125" t="s">
        <v>251</v>
      </c>
      <c r="F42" s="125" t="s">
        <v>682</v>
      </c>
      <c r="G42" s="125" t="s">
        <v>59</v>
      </c>
      <c r="H42" s="125"/>
      <c r="I42" s="125" t="s">
        <v>58</v>
      </c>
      <c r="J42" s="125" t="s">
        <v>720</v>
      </c>
      <c r="K42" s="125">
        <v>100065083</v>
      </c>
      <c r="L42" s="311">
        <v>45971</v>
      </c>
      <c r="M42" s="125" t="s">
        <v>28</v>
      </c>
      <c r="N42" s="270">
        <v>905212.8</v>
      </c>
      <c r="O42" s="270">
        <v>1</v>
      </c>
      <c r="P42" s="270">
        <f t="shared" si="7"/>
        <v>905212.8</v>
      </c>
      <c r="Q42" s="270">
        <v>1</v>
      </c>
      <c r="R42" s="270">
        <f t="shared" si="8"/>
        <v>905212.8</v>
      </c>
      <c r="S42" s="270">
        <f t="shared" si="9"/>
        <v>0</v>
      </c>
      <c r="T42" s="125" t="s">
        <v>241</v>
      </c>
      <c r="U42" s="125">
        <f t="shared" si="3"/>
        <v>-9</v>
      </c>
      <c r="V42" s="270">
        <v>0</v>
      </c>
      <c r="W42" s="270">
        <v>0</v>
      </c>
      <c r="X42" s="270">
        <v>0</v>
      </c>
      <c r="Y42" s="270">
        <v>0</v>
      </c>
      <c r="Z42" s="270">
        <v>0</v>
      </c>
      <c r="AA42" s="270">
        <v>0</v>
      </c>
      <c r="AB42" s="270">
        <v>0</v>
      </c>
      <c r="AC42" s="270">
        <f t="shared" si="10"/>
        <v>905212.8</v>
      </c>
      <c r="AD42" s="125">
        <v>38513973</v>
      </c>
      <c r="AE42" s="125" t="s">
        <v>112</v>
      </c>
      <c r="AF42" s="125">
        <v>88097</v>
      </c>
      <c r="AG42" s="129">
        <v>46118</v>
      </c>
      <c r="AH42" s="313">
        <v>46121</v>
      </c>
      <c r="AI42"/>
      <c r="AJ42" s="66" t="str">
        <f t="shared" si="4"/>
        <v>INR</v>
      </c>
      <c r="AK42" s="36">
        <v>1</v>
      </c>
      <c r="AL42" s="39">
        <f t="shared" si="5"/>
        <v>905212.8</v>
      </c>
      <c r="AM42" s="41">
        <f t="shared" si="6"/>
        <v>0</v>
      </c>
      <c r="AN42" s="39">
        <f t="shared" si="14"/>
        <v>905212.8</v>
      </c>
      <c r="AO42" s="36">
        <f t="shared" si="11"/>
        <v>-9</v>
      </c>
      <c r="AP42" s="36" t="str">
        <f t="shared" si="12"/>
        <v>Not Due</v>
      </c>
    </row>
    <row r="43" spans="1:42" ht="14.4">
      <c r="A43" s="125" t="s">
        <v>25</v>
      </c>
      <c r="B43" s="125" t="s">
        <v>26</v>
      </c>
      <c r="C43" s="125">
        <v>2070201000</v>
      </c>
      <c r="D43" s="125" t="s">
        <v>27</v>
      </c>
      <c r="E43" s="125" t="s">
        <v>301</v>
      </c>
      <c r="F43" s="125" t="s">
        <v>682</v>
      </c>
      <c r="G43" s="125" t="s">
        <v>59</v>
      </c>
      <c r="H43" s="125"/>
      <c r="I43" s="125" t="s">
        <v>58</v>
      </c>
      <c r="J43" s="125" t="s">
        <v>721</v>
      </c>
      <c r="K43" s="125">
        <v>100065403</v>
      </c>
      <c r="L43" s="311">
        <v>46035</v>
      </c>
      <c r="M43" s="125" t="s">
        <v>28</v>
      </c>
      <c r="N43" s="270">
        <v>348105.6</v>
      </c>
      <c r="O43" s="270">
        <v>1</v>
      </c>
      <c r="P43" s="270">
        <f t="shared" si="7"/>
        <v>348105.6</v>
      </c>
      <c r="Q43" s="270">
        <v>1</v>
      </c>
      <c r="R43" s="270">
        <f t="shared" si="8"/>
        <v>348105.6</v>
      </c>
      <c r="S43" s="270">
        <f t="shared" si="9"/>
        <v>0</v>
      </c>
      <c r="T43" s="125" t="s">
        <v>241</v>
      </c>
      <c r="U43" s="125">
        <f t="shared" si="3"/>
        <v>-43</v>
      </c>
      <c r="V43" s="270">
        <v>0</v>
      </c>
      <c r="W43" s="270">
        <v>0</v>
      </c>
      <c r="X43" s="270">
        <v>0</v>
      </c>
      <c r="Y43" s="270">
        <v>0</v>
      </c>
      <c r="Z43" s="270">
        <v>0</v>
      </c>
      <c r="AA43" s="270">
        <v>0</v>
      </c>
      <c r="AB43" s="270">
        <v>0</v>
      </c>
      <c r="AC43" s="270">
        <f t="shared" si="10"/>
        <v>348105.6</v>
      </c>
      <c r="AD43" s="125">
        <v>38765016</v>
      </c>
      <c r="AE43" s="125" t="s">
        <v>112</v>
      </c>
      <c r="AF43" s="125">
        <v>88655</v>
      </c>
      <c r="AG43" s="129">
        <v>46153</v>
      </c>
      <c r="AH43" s="313">
        <v>46155</v>
      </c>
      <c r="AI43"/>
      <c r="AJ43" s="66" t="str">
        <f t="shared" si="4"/>
        <v>INR</v>
      </c>
      <c r="AK43" s="36">
        <v>1</v>
      </c>
      <c r="AL43" s="39">
        <f t="shared" si="5"/>
        <v>348105.6</v>
      </c>
      <c r="AM43" s="41">
        <f t="shared" si="6"/>
        <v>0</v>
      </c>
      <c r="AN43" s="39">
        <f t="shared" si="14"/>
        <v>348105.6</v>
      </c>
      <c r="AO43" s="36">
        <f t="shared" si="11"/>
        <v>-43</v>
      </c>
      <c r="AP43" s="36" t="str">
        <f t="shared" si="12"/>
        <v>Not Due</v>
      </c>
    </row>
    <row r="44" spans="1:42" ht="14.4">
      <c r="A44" s="125" t="s">
        <v>25</v>
      </c>
      <c r="B44" s="125" t="s">
        <v>26</v>
      </c>
      <c r="C44" s="125">
        <v>2070201000</v>
      </c>
      <c r="D44" s="125" t="s">
        <v>27</v>
      </c>
      <c r="E44" s="125" t="s">
        <v>311</v>
      </c>
      <c r="F44" s="125" t="s">
        <v>682</v>
      </c>
      <c r="G44" s="125" t="s">
        <v>59</v>
      </c>
      <c r="H44" s="125"/>
      <c r="I44" s="125" t="s">
        <v>58</v>
      </c>
      <c r="J44" s="125">
        <v>354</v>
      </c>
      <c r="K44" s="125">
        <v>100070424</v>
      </c>
      <c r="L44" s="311">
        <v>46083</v>
      </c>
      <c r="M44" s="125" t="s">
        <v>28</v>
      </c>
      <c r="N44" s="270">
        <v>160417.42000000001</v>
      </c>
      <c r="O44" s="270">
        <v>1</v>
      </c>
      <c r="P44" s="270">
        <f t="shared" si="7"/>
        <v>160417.42000000001</v>
      </c>
      <c r="Q44" s="270">
        <v>1</v>
      </c>
      <c r="R44" s="270">
        <f t="shared" si="8"/>
        <v>160417.42000000001</v>
      </c>
      <c r="S44" s="270">
        <f t="shared" si="9"/>
        <v>0</v>
      </c>
      <c r="T44" s="125" t="s">
        <v>241</v>
      </c>
      <c r="U44" s="125">
        <f t="shared" si="3"/>
        <v>-16</v>
      </c>
      <c r="V44" s="270">
        <v>0</v>
      </c>
      <c r="W44" s="270">
        <v>0</v>
      </c>
      <c r="X44" s="270">
        <v>0</v>
      </c>
      <c r="Y44" s="270">
        <v>0</v>
      </c>
      <c r="Z44" s="270">
        <v>0</v>
      </c>
      <c r="AA44" s="270">
        <v>0</v>
      </c>
      <c r="AB44" s="270">
        <v>0</v>
      </c>
      <c r="AC44" s="270">
        <f t="shared" si="10"/>
        <v>160417.42000000001</v>
      </c>
      <c r="AD44" s="125">
        <v>38976216</v>
      </c>
      <c r="AE44" s="125" t="s">
        <v>112</v>
      </c>
      <c r="AF44" s="125">
        <v>88213</v>
      </c>
      <c r="AG44" s="129">
        <v>46125</v>
      </c>
      <c r="AH44" s="313">
        <v>46128</v>
      </c>
      <c r="AI44"/>
      <c r="AJ44" s="66" t="str">
        <f t="shared" si="4"/>
        <v>INR</v>
      </c>
      <c r="AK44" s="36">
        <v>1</v>
      </c>
      <c r="AL44" s="39">
        <f t="shared" si="5"/>
        <v>160417.42000000001</v>
      </c>
      <c r="AM44" s="41">
        <f t="shared" si="6"/>
        <v>0</v>
      </c>
      <c r="AN44" s="39">
        <f t="shared" si="14"/>
        <v>160417.42000000001</v>
      </c>
      <c r="AO44" s="36">
        <f t="shared" si="11"/>
        <v>-16</v>
      </c>
      <c r="AP44" s="36" t="str">
        <f t="shared" si="12"/>
        <v>Not Due</v>
      </c>
    </row>
    <row r="45" spans="1:42" ht="14.4">
      <c r="A45" s="125" t="s">
        <v>25</v>
      </c>
      <c r="B45" s="125" t="s">
        <v>26</v>
      </c>
      <c r="C45" s="125">
        <v>2070201000</v>
      </c>
      <c r="D45" s="125" t="s">
        <v>27</v>
      </c>
      <c r="E45" s="125" t="s">
        <v>255</v>
      </c>
      <c r="F45" s="125" t="s">
        <v>682</v>
      </c>
      <c r="G45" s="125" t="s">
        <v>59</v>
      </c>
      <c r="H45" s="125"/>
      <c r="I45" s="125" t="s">
        <v>58</v>
      </c>
      <c r="J45" s="125">
        <v>1039609</v>
      </c>
      <c r="K45" s="125">
        <v>100069538</v>
      </c>
      <c r="L45" s="311">
        <v>46049</v>
      </c>
      <c r="M45" s="125" t="s">
        <v>28</v>
      </c>
      <c r="N45" s="270">
        <v>58086.73</v>
      </c>
      <c r="O45" s="270">
        <v>1</v>
      </c>
      <c r="P45" s="270">
        <f t="shared" si="7"/>
        <v>58086.73</v>
      </c>
      <c r="Q45" s="270">
        <v>1</v>
      </c>
      <c r="R45" s="270">
        <f t="shared" si="8"/>
        <v>58086.73</v>
      </c>
      <c r="S45" s="270">
        <f t="shared" si="9"/>
        <v>0</v>
      </c>
      <c r="T45" s="125" t="s">
        <v>241</v>
      </c>
      <c r="U45" s="125">
        <f t="shared" si="3"/>
        <v>-57</v>
      </c>
      <c r="V45" s="270">
        <v>0</v>
      </c>
      <c r="W45" s="270">
        <v>0</v>
      </c>
      <c r="X45" s="270">
        <v>0</v>
      </c>
      <c r="Y45" s="270">
        <v>0</v>
      </c>
      <c r="Z45" s="270">
        <v>0</v>
      </c>
      <c r="AA45" s="270">
        <v>0</v>
      </c>
      <c r="AB45" s="270">
        <v>0</v>
      </c>
      <c r="AC45" s="270">
        <f t="shared" si="10"/>
        <v>58086.73</v>
      </c>
      <c r="AD45" s="125">
        <v>38833116</v>
      </c>
      <c r="AE45" s="125" t="s">
        <v>112</v>
      </c>
      <c r="AF45" s="125">
        <v>88892</v>
      </c>
      <c r="AG45" s="129">
        <v>46167</v>
      </c>
      <c r="AH45" s="313">
        <v>46169</v>
      </c>
      <c r="AI45"/>
      <c r="AJ45" s="66" t="str">
        <f t="shared" si="4"/>
        <v>INR</v>
      </c>
      <c r="AK45" s="36">
        <v>1</v>
      </c>
      <c r="AL45" s="39">
        <f t="shared" si="5"/>
        <v>58086.73</v>
      </c>
      <c r="AM45" s="41">
        <f t="shared" si="6"/>
        <v>0</v>
      </c>
      <c r="AN45" s="39">
        <f t="shared" si="14"/>
        <v>58086.73</v>
      </c>
      <c r="AO45" s="36">
        <f t="shared" si="11"/>
        <v>-57</v>
      </c>
      <c r="AP45" s="36" t="str">
        <f t="shared" si="12"/>
        <v>Not Due</v>
      </c>
    </row>
    <row r="46" spans="1:42" ht="14.4">
      <c r="A46" s="125" t="s">
        <v>25</v>
      </c>
      <c r="B46" s="125" t="s">
        <v>26</v>
      </c>
      <c r="C46" s="125">
        <v>2070201000</v>
      </c>
      <c r="D46" s="125" t="s">
        <v>27</v>
      </c>
      <c r="E46" s="125" t="s">
        <v>458</v>
      </c>
      <c r="F46" s="125" t="s">
        <v>682</v>
      </c>
      <c r="G46" s="125" t="s">
        <v>59</v>
      </c>
      <c r="H46" s="125"/>
      <c r="I46" s="125" t="s">
        <v>58</v>
      </c>
      <c r="J46" s="125" t="s">
        <v>728</v>
      </c>
      <c r="K46" s="125">
        <v>100071208</v>
      </c>
      <c r="L46" s="311">
        <v>46093</v>
      </c>
      <c r="M46" s="125" t="s">
        <v>28</v>
      </c>
      <c r="N46" s="270">
        <v>15080</v>
      </c>
      <c r="O46" s="270">
        <v>1</v>
      </c>
      <c r="P46" s="270">
        <f t="shared" si="7"/>
        <v>15080</v>
      </c>
      <c r="Q46" s="270">
        <v>1</v>
      </c>
      <c r="R46" s="270">
        <f t="shared" si="8"/>
        <v>15080</v>
      </c>
      <c r="S46" s="270">
        <f t="shared" si="9"/>
        <v>0</v>
      </c>
      <c r="T46" s="125" t="s">
        <v>241</v>
      </c>
      <c r="U46" s="125">
        <f t="shared" si="3"/>
        <v>-11</v>
      </c>
      <c r="V46" s="270">
        <v>0</v>
      </c>
      <c r="W46" s="270">
        <v>0</v>
      </c>
      <c r="X46" s="270">
        <v>0</v>
      </c>
      <c r="Y46" s="270">
        <v>0</v>
      </c>
      <c r="Z46" s="270">
        <v>0</v>
      </c>
      <c r="AA46" s="270">
        <v>0</v>
      </c>
      <c r="AB46" s="270">
        <v>0</v>
      </c>
      <c r="AC46" s="270">
        <f t="shared" si="10"/>
        <v>15080</v>
      </c>
      <c r="AD46" s="125">
        <v>39017917</v>
      </c>
      <c r="AE46" s="125" t="s">
        <v>112</v>
      </c>
      <c r="AF46" s="125">
        <v>88126</v>
      </c>
      <c r="AG46" s="129">
        <v>46120</v>
      </c>
      <c r="AH46" s="313">
        <v>46123</v>
      </c>
      <c r="AI46"/>
      <c r="AJ46" s="66" t="str">
        <f t="shared" si="4"/>
        <v>INR</v>
      </c>
      <c r="AK46" s="36">
        <v>1</v>
      </c>
      <c r="AL46" s="39">
        <f t="shared" si="5"/>
        <v>15080</v>
      </c>
      <c r="AM46" s="41">
        <f t="shared" si="6"/>
        <v>0</v>
      </c>
      <c r="AN46" s="39">
        <f t="shared" si="14"/>
        <v>15080</v>
      </c>
      <c r="AO46" s="36">
        <f t="shared" si="11"/>
        <v>-11</v>
      </c>
      <c r="AP46" s="36" t="str">
        <f t="shared" si="12"/>
        <v>Not Due</v>
      </c>
    </row>
    <row r="47" spans="1:42" ht="14.4">
      <c r="A47" s="125" t="s">
        <v>25</v>
      </c>
      <c r="B47" s="125" t="s">
        <v>26</v>
      </c>
      <c r="C47" s="125">
        <v>2070201000</v>
      </c>
      <c r="D47" s="125" t="s">
        <v>27</v>
      </c>
      <c r="E47" s="125" t="s">
        <v>251</v>
      </c>
      <c r="F47" s="125" t="s">
        <v>682</v>
      </c>
      <c r="G47" s="125" t="s">
        <v>59</v>
      </c>
      <c r="H47" s="125"/>
      <c r="I47" s="125" t="s">
        <v>58</v>
      </c>
      <c r="J47" s="125" t="s">
        <v>729</v>
      </c>
      <c r="K47" s="125">
        <v>100064882</v>
      </c>
      <c r="L47" s="311">
        <v>45992</v>
      </c>
      <c r="M47" s="125" t="s">
        <v>28</v>
      </c>
      <c r="N47" s="270">
        <v>538876.80000000005</v>
      </c>
      <c r="O47" s="270">
        <v>1</v>
      </c>
      <c r="P47" s="270">
        <f t="shared" si="7"/>
        <v>538876.80000000005</v>
      </c>
      <c r="Q47" s="270">
        <v>1</v>
      </c>
      <c r="R47" s="270">
        <f t="shared" si="8"/>
        <v>538876.80000000005</v>
      </c>
      <c r="S47" s="270">
        <f t="shared" si="9"/>
        <v>0</v>
      </c>
      <c r="T47" s="125" t="s">
        <v>241</v>
      </c>
      <c r="U47" s="125">
        <f t="shared" si="3"/>
        <v>-30</v>
      </c>
      <c r="V47" s="270">
        <v>0</v>
      </c>
      <c r="W47" s="270">
        <v>0</v>
      </c>
      <c r="X47" s="270">
        <v>0</v>
      </c>
      <c r="Y47" s="270">
        <v>0</v>
      </c>
      <c r="Z47" s="270">
        <v>0</v>
      </c>
      <c r="AA47" s="270">
        <v>0</v>
      </c>
      <c r="AB47" s="270">
        <v>0</v>
      </c>
      <c r="AC47" s="270">
        <f t="shared" si="10"/>
        <v>538876.80000000005</v>
      </c>
      <c r="AD47" s="125">
        <v>38621018</v>
      </c>
      <c r="AE47" s="125" t="s">
        <v>112</v>
      </c>
      <c r="AF47" s="125">
        <v>88426</v>
      </c>
      <c r="AG47" s="129">
        <v>46136</v>
      </c>
      <c r="AH47" s="313">
        <v>46142</v>
      </c>
      <c r="AI47"/>
      <c r="AJ47" s="66" t="str">
        <f t="shared" si="4"/>
        <v>INR</v>
      </c>
      <c r="AK47" s="36">
        <v>1</v>
      </c>
      <c r="AL47" s="39">
        <f t="shared" si="5"/>
        <v>538876.80000000005</v>
      </c>
      <c r="AM47" s="41">
        <f t="shared" si="6"/>
        <v>0</v>
      </c>
      <c r="AN47" s="39">
        <f t="shared" si="14"/>
        <v>538876.80000000005</v>
      </c>
      <c r="AO47" s="36">
        <f t="shared" si="11"/>
        <v>-30</v>
      </c>
      <c r="AP47" s="36" t="str">
        <f t="shared" si="12"/>
        <v>Not Due</v>
      </c>
    </row>
    <row r="48" spans="1:42" ht="14.4">
      <c r="A48" s="125" t="s">
        <v>25</v>
      </c>
      <c r="B48" s="125" t="s">
        <v>26</v>
      </c>
      <c r="C48" s="125">
        <v>2070201000</v>
      </c>
      <c r="D48" s="125" t="s">
        <v>27</v>
      </c>
      <c r="E48" s="125" t="s">
        <v>265</v>
      </c>
      <c r="F48" s="125" t="s">
        <v>682</v>
      </c>
      <c r="G48" s="125" t="s">
        <v>59</v>
      </c>
      <c r="H48" s="125"/>
      <c r="I48" s="125" t="s">
        <v>58</v>
      </c>
      <c r="J48" s="125">
        <v>85207110164116</v>
      </c>
      <c r="K48" s="125">
        <v>100065031</v>
      </c>
      <c r="L48" s="311">
        <v>46013</v>
      </c>
      <c r="M48" s="125" t="s">
        <v>28</v>
      </c>
      <c r="N48" s="270">
        <v>1134432</v>
      </c>
      <c r="O48" s="270">
        <v>1</v>
      </c>
      <c r="P48" s="270">
        <f t="shared" si="7"/>
        <v>1134432</v>
      </c>
      <c r="Q48" s="270">
        <v>1</v>
      </c>
      <c r="R48" s="270">
        <f t="shared" si="8"/>
        <v>1134432</v>
      </c>
      <c r="S48" s="270">
        <f t="shared" si="9"/>
        <v>0</v>
      </c>
      <c r="T48" s="125" t="s">
        <v>241</v>
      </c>
      <c r="U48" s="125">
        <f t="shared" si="3"/>
        <v>-51</v>
      </c>
      <c r="V48" s="270">
        <v>0</v>
      </c>
      <c r="W48" s="270">
        <v>0</v>
      </c>
      <c r="X48" s="270">
        <v>0</v>
      </c>
      <c r="Y48" s="270">
        <v>0</v>
      </c>
      <c r="Z48" s="270">
        <v>0</v>
      </c>
      <c r="AA48" s="270">
        <v>0</v>
      </c>
      <c r="AB48" s="270">
        <v>0</v>
      </c>
      <c r="AC48" s="270">
        <f t="shared" si="10"/>
        <v>1134432</v>
      </c>
      <c r="AD48" s="125">
        <v>38702391</v>
      </c>
      <c r="AE48" s="125" t="s">
        <v>112</v>
      </c>
      <c r="AF48" s="125">
        <v>88799</v>
      </c>
      <c r="AG48" s="129">
        <v>46160</v>
      </c>
      <c r="AH48" s="313">
        <v>46163</v>
      </c>
      <c r="AI48"/>
      <c r="AJ48" s="66" t="str">
        <f t="shared" si="4"/>
        <v>INR</v>
      </c>
      <c r="AK48" s="36">
        <v>1</v>
      </c>
      <c r="AL48" s="39">
        <f t="shared" si="5"/>
        <v>1134432</v>
      </c>
      <c r="AM48" s="41">
        <f t="shared" si="6"/>
        <v>0</v>
      </c>
      <c r="AN48" s="39">
        <f t="shared" si="14"/>
        <v>1134432</v>
      </c>
      <c r="AO48" s="36">
        <f t="shared" si="11"/>
        <v>-51</v>
      </c>
      <c r="AP48" s="36" t="str">
        <f t="shared" si="12"/>
        <v>Not Due</v>
      </c>
    </row>
    <row r="49" spans="1:42" ht="14.4">
      <c r="A49" s="125" t="s">
        <v>25</v>
      </c>
      <c r="B49" s="125" t="s">
        <v>26</v>
      </c>
      <c r="C49" s="125">
        <v>2070201000</v>
      </c>
      <c r="D49" s="125" t="s">
        <v>27</v>
      </c>
      <c r="E49" s="125" t="s">
        <v>259</v>
      </c>
      <c r="F49" s="125" t="s">
        <v>682</v>
      </c>
      <c r="G49" s="125" t="s">
        <v>59</v>
      </c>
      <c r="H49" s="125"/>
      <c r="I49" s="125" t="s">
        <v>58</v>
      </c>
      <c r="J49" s="125" t="s">
        <v>731</v>
      </c>
      <c r="K49" s="125">
        <v>100067076</v>
      </c>
      <c r="L49" s="311">
        <v>46022</v>
      </c>
      <c r="M49" s="125" t="s">
        <v>28</v>
      </c>
      <c r="N49" s="270">
        <v>225892.8</v>
      </c>
      <c r="O49" s="270">
        <v>1</v>
      </c>
      <c r="P49" s="270">
        <f t="shared" si="7"/>
        <v>225892.8</v>
      </c>
      <c r="Q49" s="270">
        <v>1</v>
      </c>
      <c r="R49" s="270">
        <f t="shared" si="8"/>
        <v>225892.8</v>
      </c>
      <c r="S49" s="270">
        <f t="shared" si="9"/>
        <v>0</v>
      </c>
      <c r="T49" s="125" t="s">
        <v>241</v>
      </c>
      <c r="U49" s="125">
        <f t="shared" si="3"/>
        <v>-60</v>
      </c>
      <c r="V49" s="270">
        <v>0</v>
      </c>
      <c r="W49" s="270">
        <v>0</v>
      </c>
      <c r="X49" s="270">
        <v>0</v>
      </c>
      <c r="Y49" s="270">
        <v>0</v>
      </c>
      <c r="Z49" s="270">
        <v>0</v>
      </c>
      <c r="AA49" s="270">
        <v>0</v>
      </c>
      <c r="AB49" s="270">
        <v>0</v>
      </c>
      <c r="AC49" s="270">
        <f t="shared" si="10"/>
        <v>225892.8</v>
      </c>
      <c r="AD49" s="125">
        <v>38729864</v>
      </c>
      <c r="AE49" s="125" t="s">
        <v>112</v>
      </c>
      <c r="AF49" s="125">
        <v>88939</v>
      </c>
      <c r="AG49" s="129">
        <v>46168</v>
      </c>
      <c r="AH49" s="313">
        <v>46172</v>
      </c>
      <c r="AI49"/>
      <c r="AJ49" s="66" t="str">
        <f t="shared" si="4"/>
        <v>INR</v>
      </c>
      <c r="AK49" s="36">
        <v>1</v>
      </c>
      <c r="AL49" s="39">
        <f t="shared" si="5"/>
        <v>225892.8</v>
      </c>
      <c r="AM49" s="41">
        <f t="shared" si="6"/>
        <v>0</v>
      </c>
      <c r="AN49" s="39">
        <f t="shared" si="14"/>
        <v>225892.8</v>
      </c>
      <c r="AO49" s="36">
        <f t="shared" si="11"/>
        <v>-60</v>
      </c>
      <c r="AP49" s="36" t="str">
        <f t="shared" si="12"/>
        <v>Not Due</v>
      </c>
    </row>
    <row r="50" spans="1:42" ht="14.4">
      <c r="A50" s="125" t="s">
        <v>25</v>
      </c>
      <c r="B50" s="125" t="s">
        <v>26</v>
      </c>
      <c r="C50" s="125">
        <v>2070201000</v>
      </c>
      <c r="D50" s="125" t="s">
        <v>27</v>
      </c>
      <c r="E50" s="125" t="s">
        <v>245</v>
      </c>
      <c r="F50" s="125" t="s">
        <v>682</v>
      </c>
      <c r="G50" s="125" t="s">
        <v>59</v>
      </c>
      <c r="H50" s="125"/>
      <c r="I50" s="125" t="s">
        <v>58</v>
      </c>
      <c r="J50" s="125">
        <v>20250766473</v>
      </c>
      <c r="K50" s="125">
        <v>100070656</v>
      </c>
      <c r="L50" s="311">
        <v>46072</v>
      </c>
      <c r="M50" s="125" t="s">
        <v>28</v>
      </c>
      <c r="N50" s="270">
        <v>279072</v>
      </c>
      <c r="O50" s="270">
        <v>1</v>
      </c>
      <c r="P50" s="270">
        <f t="shared" si="7"/>
        <v>279072</v>
      </c>
      <c r="Q50" s="270">
        <v>1</v>
      </c>
      <c r="R50" s="270">
        <f t="shared" si="8"/>
        <v>279072</v>
      </c>
      <c r="S50" s="270">
        <f t="shared" si="9"/>
        <v>0</v>
      </c>
      <c r="T50" s="125" t="s">
        <v>241</v>
      </c>
      <c r="U50" s="125">
        <f t="shared" si="3"/>
        <v>-50</v>
      </c>
      <c r="V50" s="270">
        <v>0</v>
      </c>
      <c r="W50" s="270">
        <v>0</v>
      </c>
      <c r="X50" s="270">
        <v>0</v>
      </c>
      <c r="Y50" s="270">
        <v>0</v>
      </c>
      <c r="Z50" s="270">
        <v>0</v>
      </c>
      <c r="AA50" s="270">
        <v>0</v>
      </c>
      <c r="AB50" s="270">
        <v>0</v>
      </c>
      <c r="AC50" s="270">
        <f t="shared" si="10"/>
        <v>279072</v>
      </c>
      <c r="AD50" s="125">
        <v>38945379</v>
      </c>
      <c r="AE50" s="125" t="s">
        <v>112</v>
      </c>
      <c r="AF50" s="125">
        <v>88871</v>
      </c>
      <c r="AG50" s="129">
        <v>46164</v>
      </c>
      <c r="AH50" s="313">
        <v>46162</v>
      </c>
      <c r="AI50"/>
      <c r="AJ50" s="66" t="str">
        <f t="shared" si="4"/>
        <v>INR</v>
      </c>
      <c r="AK50" s="36">
        <v>1</v>
      </c>
      <c r="AL50" s="39">
        <f t="shared" si="5"/>
        <v>279072</v>
      </c>
      <c r="AM50" s="41">
        <f t="shared" si="6"/>
        <v>0</v>
      </c>
      <c r="AN50" s="39">
        <f t="shared" si="14"/>
        <v>279072</v>
      </c>
      <c r="AO50" s="36">
        <f t="shared" si="11"/>
        <v>-50</v>
      </c>
      <c r="AP50" s="36" t="str">
        <f t="shared" si="12"/>
        <v>Not Due</v>
      </c>
    </row>
    <row r="51" spans="1:42" ht="14.4">
      <c r="A51" s="125" t="s">
        <v>25</v>
      </c>
      <c r="B51" s="125" t="s">
        <v>26</v>
      </c>
      <c r="C51" s="125">
        <v>2070201000</v>
      </c>
      <c r="D51" s="125" t="s">
        <v>27</v>
      </c>
      <c r="E51" s="125" t="s">
        <v>313</v>
      </c>
      <c r="F51" s="125" t="s">
        <v>682</v>
      </c>
      <c r="G51" s="125" t="s">
        <v>59</v>
      </c>
      <c r="H51" s="125"/>
      <c r="I51" s="125" t="s">
        <v>58</v>
      </c>
      <c r="J51" s="125" t="s">
        <v>733</v>
      </c>
      <c r="K51" s="125">
        <v>100069803</v>
      </c>
      <c r="L51" s="311">
        <v>46001</v>
      </c>
      <c r="M51" s="125" t="s">
        <v>28</v>
      </c>
      <c r="N51" s="270">
        <v>5670</v>
      </c>
      <c r="O51" s="270">
        <v>1</v>
      </c>
      <c r="P51" s="270">
        <f t="shared" si="7"/>
        <v>5670</v>
      </c>
      <c r="Q51" s="270">
        <v>1</v>
      </c>
      <c r="R51" s="270">
        <f t="shared" si="8"/>
        <v>5670</v>
      </c>
      <c r="S51" s="270">
        <f t="shared" si="9"/>
        <v>0</v>
      </c>
      <c r="T51" s="125" t="s">
        <v>241</v>
      </c>
      <c r="U51" s="125">
        <f t="shared" si="3"/>
        <v>-9</v>
      </c>
      <c r="V51" s="270">
        <v>0</v>
      </c>
      <c r="W51" s="270">
        <v>0</v>
      </c>
      <c r="X51" s="270">
        <v>0</v>
      </c>
      <c r="Y51" s="270">
        <v>0</v>
      </c>
      <c r="Z51" s="270">
        <v>0</v>
      </c>
      <c r="AA51" s="270">
        <v>0</v>
      </c>
      <c r="AB51" s="270">
        <v>0</v>
      </c>
      <c r="AC51" s="270">
        <f t="shared" si="10"/>
        <v>5670</v>
      </c>
      <c r="AD51" s="125">
        <v>38635065</v>
      </c>
      <c r="AE51" s="125" t="s">
        <v>112</v>
      </c>
      <c r="AF51" s="125">
        <v>88100</v>
      </c>
      <c r="AG51" s="129">
        <v>46118</v>
      </c>
      <c r="AH51" s="313">
        <v>46121</v>
      </c>
      <c r="AI51"/>
      <c r="AJ51" s="66" t="str">
        <f t="shared" si="4"/>
        <v>INR</v>
      </c>
      <c r="AK51" s="36">
        <v>1</v>
      </c>
      <c r="AL51" s="39">
        <f t="shared" si="5"/>
        <v>5670</v>
      </c>
      <c r="AM51" s="41">
        <f t="shared" si="6"/>
        <v>0</v>
      </c>
      <c r="AN51" s="39">
        <f t="shared" si="14"/>
        <v>5670</v>
      </c>
      <c r="AO51" s="36">
        <f t="shared" si="11"/>
        <v>-9</v>
      </c>
      <c r="AP51" s="36" t="str">
        <f t="shared" si="12"/>
        <v>Not Due</v>
      </c>
    </row>
    <row r="52" spans="1:42" ht="14.4">
      <c r="A52" s="125" t="s">
        <v>25</v>
      </c>
      <c r="B52" s="125" t="s">
        <v>26</v>
      </c>
      <c r="C52" s="125">
        <v>2070201000</v>
      </c>
      <c r="D52" s="125" t="s">
        <v>27</v>
      </c>
      <c r="E52" s="125" t="s">
        <v>259</v>
      </c>
      <c r="F52" s="125" t="s">
        <v>682</v>
      </c>
      <c r="G52" s="125" t="s">
        <v>59</v>
      </c>
      <c r="H52" s="125"/>
      <c r="I52" s="125" t="s">
        <v>58</v>
      </c>
      <c r="J52" s="125" t="s">
        <v>734</v>
      </c>
      <c r="K52" s="125">
        <v>100065402</v>
      </c>
      <c r="L52" s="311">
        <v>46000</v>
      </c>
      <c r="M52" s="125" t="s">
        <v>28</v>
      </c>
      <c r="N52" s="270">
        <v>205286.39999999999</v>
      </c>
      <c r="O52" s="270">
        <v>1</v>
      </c>
      <c r="P52" s="270">
        <f t="shared" si="7"/>
        <v>205286.39999999999</v>
      </c>
      <c r="Q52" s="270">
        <v>1</v>
      </c>
      <c r="R52" s="270">
        <f t="shared" si="8"/>
        <v>205286.39999999999</v>
      </c>
      <c r="S52" s="270">
        <f t="shared" si="9"/>
        <v>0</v>
      </c>
      <c r="T52" s="125" t="s">
        <v>241</v>
      </c>
      <c r="U52" s="125">
        <f t="shared" si="3"/>
        <v>-38</v>
      </c>
      <c r="V52" s="270">
        <v>0</v>
      </c>
      <c r="W52" s="270">
        <v>0</v>
      </c>
      <c r="X52" s="270">
        <v>0</v>
      </c>
      <c r="Y52" s="270">
        <v>0</v>
      </c>
      <c r="Z52" s="270">
        <v>0</v>
      </c>
      <c r="AA52" s="270">
        <v>0</v>
      </c>
      <c r="AB52" s="270">
        <v>0</v>
      </c>
      <c r="AC52" s="270">
        <f t="shared" si="10"/>
        <v>205286.39999999999</v>
      </c>
      <c r="AD52" s="125">
        <v>38646918</v>
      </c>
      <c r="AE52" s="125" t="s">
        <v>112</v>
      </c>
      <c r="AF52" s="125">
        <v>88589</v>
      </c>
      <c r="AG52" s="129">
        <v>46147</v>
      </c>
      <c r="AH52" s="313">
        <v>46150</v>
      </c>
      <c r="AI52"/>
      <c r="AJ52" s="66" t="str">
        <f t="shared" si="4"/>
        <v>INR</v>
      </c>
      <c r="AK52" s="36">
        <v>1</v>
      </c>
      <c r="AL52" s="39">
        <f t="shared" si="5"/>
        <v>205286.39999999999</v>
      </c>
      <c r="AM52" s="41">
        <f t="shared" si="6"/>
        <v>0</v>
      </c>
      <c r="AN52" s="39">
        <f t="shared" si="14"/>
        <v>205286.39999999999</v>
      </c>
      <c r="AO52" s="36">
        <f t="shared" si="11"/>
        <v>-38</v>
      </c>
      <c r="AP52" s="36" t="str">
        <f t="shared" si="12"/>
        <v>Not Due</v>
      </c>
    </row>
    <row r="53" spans="1:42" ht="14.4">
      <c r="A53" s="125" t="s">
        <v>25</v>
      </c>
      <c r="B53" s="125" t="s">
        <v>26</v>
      </c>
      <c r="C53" s="125">
        <v>2070201000</v>
      </c>
      <c r="D53" s="125" t="s">
        <v>27</v>
      </c>
      <c r="E53" s="125" t="s">
        <v>303</v>
      </c>
      <c r="F53" s="125" t="s">
        <v>682</v>
      </c>
      <c r="G53" s="125" t="s">
        <v>59</v>
      </c>
      <c r="H53" s="125"/>
      <c r="I53" s="125" t="s">
        <v>58</v>
      </c>
      <c r="J53" s="125">
        <v>2529007942</v>
      </c>
      <c r="K53" s="125">
        <v>100070258</v>
      </c>
      <c r="L53" s="311">
        <v>46084</v>
      </c>
      <c r="M53" s="125" t="s">
        <v>28</v>
      </c>
      <c r="N53" s="270">
        <v>1675265.12</v>
      </c>
      <c r="O53" s="270">
        <v>1</v>
      </c>
      <c r="P53" s="270">
        <f t="shared" si="7"/>
        <v>1675265.12</v>
      </c>
      <c r="Q53" s="270">
        <v>1</v>
      </c>
      <c r="R53" s="270">
        <f t="shared" si="8"/>
        <v>1675265.12</v>
      </c>
      <c r="S53" s="270">
        <f t="shared" si="9"/>
        <v>0</v>
      </c>
      <c r="T53" s="125" t="s">
        <v>241</v>
      </c>
      <c r="U53" s="125">
        <f t="shared" si="3"/>
        <v>-17</v>
      </c>
      <c r="V53" s="270">
        <v>0</v>
      </c>
      <c r="W53" s="270">
        <v>0</v>
      </c>
      <c r="X53" s="270">
        <v>0</v>
      </c>
      <c r="Y53" s="270">
        <v>0</v>
      </c>
      <c r="Z53" s="270">
        <v>0</v>
      </c>
      <c r="AA53" s="270">
        <v>0</v>
      </c>
      <c r="AB53" s="270">
        <v>0</v>
      </c>
      <c r="AC53" s="270">
        <f t="shared" si="10"/>
        <v>1675265.12</v>
      </c>
      <c r="AD53" s="125">
        <v>38986501</v>
      </c>
      <c r="AE53" s="125" t="s">
        <v>112</v>
      </c>
      <c r="AF53" s="125">
        <v>88250</v>
      </c>
      <c r="AG53" s="129">
        <v>46126</v>
      </c>
      <c r="AH53" s="313">
        <v>46129</v>
      </c>
      <c r="AI53"/>
      <c r="AJ53" s="66" t="str">
        <f t="shared" si="4"/>
        <v>INR</v>
      </c>
      <c r="AK53" s="36">
        <v>1</v>
      </c>
      <c r="AL53" s="39">
        <f t="shared" si="5"/>
        <v>1675265.12</v>
      </c>
      <c r="AM53" s="41">
        <f t="shared" si="6"/>
        <v>0</v>
      </c>
      <c r="AN53" s="39">
        <f t="shared" si="14"/>
        <v>1675265.12</v>
      </c>
      <c r="AO53" s="36">
        <f t="shared" si="11"/>
        <v>-17</v>
      </c>
      <c r="AP53" s="36" t="str">
        <f t="shared" si="12"/>
        <v>Not Due</v>
      </c>
    </row>
    <row r="54" spans="1:42" ht="14.4">
      <c r="A54" s="125" t="s">
        <v>25</v>
      </c>
      <c r="B54" s="125" t="s">
        <v>26</v>
      </c>
      <c r="C54" s="125">
        <v>2070201000</v>
      </c>
      <c r="D54" s="125" t="s">
        <v>27</v>
      </c>
      <c r="E54" s="125" t="s">
        <v>282</v>
      </c>
      <c r="F54" s="125" t="s">
        <v>682</v>
      </c>
      <c r="G54" s="125" t="s">
        <v>59</v>
      </c>
      <c r="H54" s="125"/>
      <c r="I54" s="125" t="s">
        <v>58</v>
      </c>
      <c r="J54" s="125">
        <v>5510081090</v>
      </c>
      <c r="K54" s="125">
        <v>100067112</v>
      </c>
      <c r="L54" s="311">
        <v>46085</v>
      </c>
      <c r="M54" s="125" t="s">
        <v>28</v>
      </c>
      <c r="N54" s="270">
        <v>158240.37</v>
      </c>
      <c r="O54" s="270">
        <v>1</v>
      </c>
      <c r="P54" s="270">
        <f t="shared" si="7"/>
        <v>158240.37</v>
      </c>
      <c r="Q54" s="270">
        <v>1</v>
      </c>
      <c r="R54" s="270">
        <f t="shared" si="8"/>
        <v>158240.37</v>
      </c>
      <c r="S54" s="270">
        <f t="shared" si="9"/>
        <v>0</v>
      </c>
      <c r="T54" s="125" t="s">
        <v>241</v>
      </c>
      <c r="U54" s="125">
        <f t="shared" si="3"/>
        <v>-18</v>
      </c>
      <c r="V54" s="270">
        <v>0</v>
      </c>
      <c r="W54" s="270">
        <v>0</v>
      </c>
      <c r="X54" s="270">
        <v>0</v>
      </c>
      <c r="Y54" s="270">
        <v>0</v>
      </c>
      <c r="Z54" s="270">
        <v>0</v>
      </c>
      <c r="AA54" s="270">
        <v>0</v>
      </c>
      <c r="AB54" s="270">
        <v>0</v>
      </c>
      <c r="AC54" s="270">
        <f t="shared" si="10"/>
        <v>158240.37</v>
      </c>
      <c r="AD54" s="125">
        <v>39006063</v>
      </c>
      <c r="AE54" s="125" t="s">
        <v>112</v>
      </c>
      <c r="AF54" s="125">
        <v>88270</v>
      </c>
      <c r="AG54" s="129">
        <v>46127</v>
      </c>
      <c r="AH54" s="313">
        <v>46130</v>
      </c>
      <c r="AI54"/>
      <c r="AJ54" s="66" t="str">
        <f t="shared" si="4"/>
        <v>INR</v>
      </c>
      <c r="AK54" s="36">
        <v>1</v>
      </c>
      <c r="AL54" s="39">
        <f t="shared" si="5"/>
        <v>158240.37</v>
      </c>
      <c r="AM54" s="41">
        <f t="shared" si="6"/>
        <v>0</v>
      </c>
      <c r="AN54" s="39">
        <f t="shared" si="14"/>
        <v>158240.37</v>
      </c>
      <c r="AO54" s="36">
        <f t="shared" si="11"/>
        <v>-18</v>
      </c>
      <c r="AP54" s="36" t="str">
        <f t="shared" si="12"/>
        <v>Not Due</v>
      </c>
    </row>
    <row r="55" spans="1:42" ht="14.4">
      <c r="A55" s="125" t="s">
        <v>25</v>
      </c>
      <c r="B55" s="125" t="s">
        <v>26</v>
      </c>
      <c r="C55" s="125">
        <v>2070201000</v>
      </c>
      <c r="D55" s="125" t="s">
        <v>27</v>
      </c>
      <c r="E55" s="125" t="s">
        <v>287</v>
      </c>
      <c r="F55" s="125" t="s">
        <v>682</v>
      </c>
      <c r="G55" s="125" t="s">
        <v>59</v>
      </c>
      <c r="H55" s="125"/>
      <c r="I55" s="125" t="s">
        <v>58</v>
      </c>
      <c r="J55" s="125" t="s">
        <v>742</v>
      </c>
      <c r="K55" s="125">
        <v>100067143</v>
      </c>
      <c r="L55" s="311">
        <v>46087</v>
      </c>
      <c r="M55" s="125" t="s">
        <v>28</v>
      </c>
      <c r="N55" s="270">
        <v>83282.44</v>
      </c>
      <c r="O55" s="270">
        <v>1</v>
      </c>
      <c r="P55" s="270">
        <f t="shared" si="7"/>
        <v>83282.44</v>
      </c>
      <c r="Q55" s="270">
        <v>1</v>
      </c>
      <c r="R55" s="270">
        <f t="shared" si="8"/>
        <v>83282.44</v>
      </c>
      <c r="S55" s="270">
        <f t="shared" si="9"/>
        <v>0</v>
      </c>
      <c r="T55" s="125" t="s">
        <v>241</v>
      </c>
      <c r="U55" s="125">
        <f t="shared" si="3"/>
        <v>-20</v>
      </c>
      <c r="V55" s="270">
        <v>0</v>
      </c>
      <c r="W55" s="270">
        <v>0</v>
      </c>
      <c r="X55" s="270">
        <v>0</v>
      </c>
      <c r="Y55" s="270">
        <v>0</v>
      </c>
      <c r="Z55" s="270">
        <v>0</v>
      </c>
      <c r="AA55" s="270">
        <v>0</v>
      </c>
      <c r="AB55" s="270">
        <v>0</v>
      </c>
      <c r="AC55" s="270">
        <f t="shared" si="10"/>
        <v>83282.44</v>
      </c>
      <c r="AD55" s="125">
        <v>39023641</v>
      </c>
      <c r="AE55" s="125" t="s">
        <v>112</v>
      </c>
      <c r="AF55" s="125">
        <v>88313</v>
      </c>
      <c r="AG55" s="129">
        <v>46129</v>
      </c>
      <c r="AH55" s="313">
        <v>46132</v>
      </c>
      <c r="AI55"/>
      <c r="AJ55" s="66" t="str">
        <f t="shared" si="4"/>
        <v>INR</v>
      </c>
      <c r="AK55" s="36">
        <v>1</v>
      </c>
      <c r="AL55" s="39">
        <f t="shared" si="5"/>
        <v>83282.44</v>
      </c>
      <c r="AM55" s="41">
        <f t="shared" si="6"/>
        <v>0</v>
      </c>
      <c r="AN55" s="39">
        <f t="shared" si="14"/>
        <v>83282.44</v>
      </c>
      <c r="AO55" s="36">
        <f t="shared" si="11"/>
        <v>-20</v>
      </c>
      <c r="AP55" s="36" t="str">
        <f t="shared" si="12"/>
        <v>Not Due</v>
      </c>
    </row>
    <row r="56" spans="1:42" ht="14.4">
      <c r="A56" s="125" t="s">
        <v>25</v>
      </c>
      <c r="B56" s="125" t="s">
        <v>26</v>
      </c>
      <c r="C56" s="125">
        <v>2070201000</v>
      </c>
      <c r="D56" s="125" t="s">
        <v>27</v>
      </c>
      <c r="E56" s="125" t="s">
        <v>276</v>
      </c>
      <c r="F56" s="125" t="s">
        <v>682</v>
      </c>
      <c r="G56" s="125" t="s">
        <v>59</v>
      </c>
      <c r="H56" s="125"/>
      <c r="I56" s="125" t="s">
        <v>58</v>
      </c>
      <c r="J56" s="125" t="s">
        <v>749</v>
      </c>
      <c r="K56" s="125">
        <v>100065501</v>
      </c>
      <c r="L56" s="311">
        <v>46086</v>
      </c>
      <c r="M56" s="125" t="s">
        <v>28</v>
      </c>
      <c r="N56" s="270">
        <v>47196</v>
      </c>
      <c r="O56" s="270">
        <v>1</v>
      </c>
      <c r="P56" s="270">
        <f t="shared" ref="P56:P89" si="15">N56*O56</f>
        <v>47196</v>
      </c>
      <c r="Q56" s="270">
        <v>1</v>
      </c>
      <c r="R56" s="270">
        <f t="shared" ref="R56:R89" si="16">N56*Q56</f>
        <v>47196</v>
      </c>
      <c r="S56" s="270">
        <f t="shared" ref="S56:S89" si="17">R56-P56</f>
        <v>0</v>
      </c>
      <c r="T56" s="125" t="s">
        <v>241</v>
      </c>
      <c r="U56" s="125">
        <f t="shared" si="3"/>
        <v>-19</v>
      </c>
      <c r="V56" s="270">
        <v>0</v>
      </c>
      <c r="W56" s="270">
        <v>0</v>
      </c>
      <c r="X56" s="270">
        <v>0</v>
      </c>
      <c r="Y56" s="270">
        <v>0</v>
      </c>
      <c r="Z56" s="270">
        <v>0</v>
      </c>
      <c r="AA56" s="270">
        <v>0</v>
      </c>
      <c r="AB56" s="270">
        <v>0</v>
      </c>
      <c r="AC56" s="270">
        <f t="shared" ref="AC56:AC57" si="18">R56</f>
        <v>47196</v>
      </c>
      <c r="AD56" s="125">
        <v>38992295</v>
      </c>
      <c r="AE56" s="125" t="s">
        <v>112</v>
      </c>
      <c r="AF56" s="125">
        <v>88301</v>
      </c>
      <c r="AG56" s="129">
        <v>46128</v>
      </c>
      <c r="AH56" s="313">
        <v>46131</v>
      </c>
      <c r="AI56"/>
      <c r="AJ56" s="66" t="str">
        <f t="shared" si="4"/>
        <v>INR</v>
      </c>
      <c r="AK56" s="36">
        <v>1</v>
      </c>
      <c r="AL56" s="39">
        <f t="shared" si="5"/>
        <v>47196</v>
      </c>
      <c r="AM56" s="41">
        <f t="shared" si="6"/>
        <v>0</v>
      </c>
      <c r="AN56" s="39">
        <f t="shared" si="14"/>
        <v>47196</v>
      </c>
      <c r="AO56" s="36">
        <f t="shared" si="11"/>
        <v>-19</v>
      </c>
      <c r="AP56" s="36" t="str">
        <f t="shared" si="12"/>
        <v>Not Due</v>
      </c>
    </row>
    <row r="57" spans="1:42" ht="14.4">
      <c r="A57" s="125" t="s">
        <v>25</v>
      </c>
      <c r="B57" s="125" t="s">
        <v>26</v>
      </c>
      <c r="C57" s="125">
        <v>2070201000</v>
      </c>
      <c r="D57" s="125" t="s">
        <v>27</v>
      </c>
      <c r="E57" s="125" t="s">
        <v>296</v>
      </c>
      <c r="F57" s="125" t="s">
        <v>682</v>
      </c>
      <c r="G57" s="125" t="s">
        <v>59</v>
      </c>
      <c r="H57" s="125"/>
      <c r="I57" s="125" t="s">
        <v>58</v>
      </c>
      <c r="J57" s="125">
        <v>252900490</v>
      </c>
      <c r="K57" s="125">
        <v>100070560</v>
      </c>
      <c r="L57" s="311">
        <v>46086</v>
      </c>
      <c r="M57" s="125" t="s">
        <v>28</v>
      </c>
      <c r="N57" s="270">
        <v>171675.36</v>
      </c>
      <c r="O57" s="270">
        <v>1</v>
      </c>
      <c r="P57" s="270">
        <f t="shared" si="15"/>
        <v>171675.36</v>
      </c>
      <c r="Q57" s="270">
        <v>1</v>
      </c>
      <c r="R57" s="270">
        <f t="shared" si="16"/>
        <v>171675.36</v>
      </c>
      <c r="S57" s="270">
        <f t="shared" si="17"/>
        <v>0</v>
      </c>
      <c r="T57" s="125" t="s">
        <v>241</v>
      </c>
      <c r="U57" s="125">
        <f t="shared" si="3"/>
        <v>-19</v>
      </c>
      <c r="V57" s="270">
        <v>0</v>
      </c>
      <c r="W57" s="270">
        <v>0</v>
      </c>
      <c r="X57" s="270">
        <v>0</v>
      </c>
      <c r="Y57" s="270">
        <v>0</v>
      </c>
      <c r="Z57" s="270">
        <v>0</v>
      </c>
      <c r="AA57" s="270">
        <v>0</v>
      </c>
      <c r="AB57" s="270">
        <v>0</v>
      </c>
      <c r="AC57" s="270">
        <f t="shared" si="18"/>
        <v>171675.36</v>
      </c>
      <c r="AD57" s="125">
        <v>38981870</v>
      </c>
      <c r="AE57" s="125" t="s">
        <v>112</v>
      </c>
      <c r="AF57" s="125">
        <v>88299</v>
      </c>
      <c r="AG57" s="129">
        <v>46128</v>
      </c>
      <c r="AH57" s="313">
        <v>46131</v>
      </c>
      <c r="AI57"/>
      <c r="AJ57" s="66" t="str">
        <f t="shared" si="4"/>
        <v>INR</v>
      </c>
      <c r="AK57" s="36">
        <v>1</v>
      </c>
      <c r="AL57" s="39">
        <f t="shared" si="5"/>
        <v>171675.36</v>
      </c>
      <c r="AM57" s="41">
        <f t="shared" si="6"/>
        <v>0</v>
      </c>
      <c r="AN57" s="39">
        <f t="shared" si="14"/>
        <v>171675.36</v>
      </c>
      <c r="AO57" s="36">
        <f t="shared" si="11"/>
        <v>-19</v>
      </c>
      <c r="AP57" s="36" t="str">
        <f t="shared" si="12"/>
        <v>Not Due</v>
      </c>
    </row>
    <row r="58" spans="1:42" ht="14.4">
      <c r="A58" s="125" t="s">
        <v>25</v>
      </c>
      <c r="B58" s="125" t="s">
        <v>26</v>
      </c>
      <c r="C58" s="125">
        <v>2070201000</v>
      </c>
      <c r="D58" s="125" t="s">
        <v>27</v>
      </c>
      <c r="E58" s="125" t="s">
        <v>268</v>
      </c>
      <c r="F58" s="125" t="s">
        <v>682</v>
      </c>
      <c r="G58" s="125" t="s">
        <v>60</v>
      </c>
      <c r="H58" s="125"/>
      <c r="I58" s="125" t="s">
        <v>58</v>
      </c>
      <c r="J58" s="125">
        <v>80091629</v>
      </c>
      <c r="K58" s="125">
        <v>100062005</v>
      </c>
      <c r="L58" s="311">
        <v>45490</v>
      </c>
      <c r="M58" s="125" t="s">
        <v>30</v>
      </c>
      <c r="N58" s="270">
        <v>0.47</v>
      </c>
      <c r="O58" s="270">
        <v>83.473524999999995</v>
      </c>
      <c r="P58" s="270">
        <f t="shared" si="15"/>
        <v>39.232556749999993</v>
      </c>
      <c r="Q58" s="270">
        <v>94.654300000000006</v>
      </c>
      <c r="R58" s="270">
        <f t="shared" si="16"/>
        <v>44.487521000000001</v>
      </c>
      <c r="S58" s="270">
        <f t="shared" si="17"/>
        <v>5.2549642500000076</v>
      </c>
      <c r="T58" s="125" t="s">
        <v>241</v>
      </c>
      <c r="U58" s="125">
        <f t="shared" si="3"/>
        <v>592</v>
      </c>
      <c r="V58" s="270">
        <v>0</v>
      </c>
      <c r="W58" s="270">
        <v>0</v>
      </c>
      <c r="X58" s="270">
        <v>0</v>
      </c>
      <c r="Y58" s="270">
        <v>0</v>
      </c>
      <c r="Z58" s="270">
        <v>0</v>
      </c>
      <c r="AA58" s="270">
        <f>R58</f>
        <v>44.487521000000001</v>
      </c>
      <c r="AB58" s="270">
        <v>0</v>
      </c>
      <c r="AC58" s="270">
        <v>0</v>
      </c>
      <c r="AD58" s="125">
        <v>36476014</v>
      </c>
      <c r="AE58" s="125" t="s">
        <v>269</v>
      </c>
      <c r="AF58" s="125"/>
      <c r="AG58" s="129"/>
      <c r="AH58" s="313">
        <v>45520</v>
      </c>
      <c r="AI58"/>
      <c r="AJ58" s="66" t="str">
        <f t="shared" si="4"/>
        <v>USD</v>
      </c>
      <c r="AK58" s="2">
        <v>94.654300000000006</v>
      </c>
      <c r="AL58" s="39">
        <f t="shared" si="5"/>
        <v>44.487521000000001</v>
      </c>
      <c r="AM58" s="41">
        <f t="shared" si="6"/>
        <v>0</v>
      </c>
      <c r="AN58" s="39"/>
      <c r="AO58" s="36">
        <f t="shared" si="11"/>
        <v>592</v>
      </c>
      <c r="AP58" s="36" t="str">
        <f t="shared" si="12"/>
        <v>1-2 years</v>
      </c>
    </row>
    <row r="59" spans="1:42" ht="14.4">
      <c r="A59" s="125" t="s">
        <v>25</v>
      </c>
      <c r="B59" s="125" t="s">
        <v>26</v>
      </c>
      <c r="C59" s="125">
        <v>2070201000</v>
      </c>
      <c r="D59" s="125" t="s">
        <v>27</v>
      </c>
      <c r="E59" s="125" t="s">
        <v>261</v>
      </c>
      <c r="F59" s="125" t="s">
        <v>682</v>
      </c>
      <c r="G59" s="125" t="s">
        <v>59</v>
      </c>
      <c r="H59" s="125"/>
      <c r="I59" s="125" t="s">
        <v>58</v>
      </c>
      <c r="J59" s="125" t="s">
        <v>755</v>
      </c>
      <c r="K59" s="125">
        <v>100065010</v>
      </c>
      <c r="L59" s="311">
        <v>46027</v>
      </c>
      <c r="M59" s="125" t="s">
        <v>28</v>
      </c>
      <c r="N59" s="270">
        <v>242471.66</v>
      </c>
      <c r="O59" s="270">
        <v>1</v>
      </c>
      <c r="P59" s="270">
        <f t="shared" si="15"/>
        <v>242471.66</v>
      </c>
      <c r="Q59" s="270">
        <v>1</v>
      </c>
      <c r="R59" s="270">
        <f t="shared" si="16"/>
        <v>242471.66</v>
      </c>
      <c r="S59" s="270">
        <f t="shared" si="17"/>
        <v>0</v>
      </c>
      <c r="T59" s="125" t="s">
        <v>241</v>
      </c>
      <c r="U59" s="125">
        <f t="shared" si="3"/>
        <v>-5</v>
      </c>
      <c r="V59" s="270">
        <v>0</v>
      </c>
      <c r="W59" s="270">
        <v>0</v>
      </c>
      <c r="X59" s="270">
        <v>0</v>
      </c>
      <c r="Y59" s="270">
        <v>0</v>
      </c>
      <c r="Z59" s="270">
        <v>0</v>
      </c>
      <c r="AA59" s="270">
        <v>0</v>
      </c>
      <c r="AB59" s="270">
        <v>0</v>
      </c>
      <c r="AC59" s="270">
        <f t="shared" ref="AC59:AC60" si="19">R59</f>
        <v>242471.66</v>
      </c>
      <c r="AD59" s="125">
        <v>38752625</v>
      </c>
      <c r="AE59" s="125" t="s">
        <v>112</v>
      </c>
      <c r="AF59" s="125">
        <v>88051</v>
      </c>
      <c r="AG59" s="129">
        <v>46114</v>
      </c>
      <c r="AH59" s="313">
        <v>46117</v>
      </c>
      <c r="AI59"/>
      <c r="AJ59" s="66" t="str">
        <f t="shared" si="4"/>
        <v>INR</v>
      </c>
      <c r="AK59" s="36">
        <v>1</v>
      </c>
      <c r="AL59" s="39">
        <f t="shared" si="5"/>
        <v>242471.66</v>
      </c>
      <c r="AM59" s="41">
        <f t="shared" si="6"/>
        <v>0</v>
      </c>
      <c r="AN59" s="39">
        <f t="shared" ref="AN59:AN60" si="20">AL59</f>
        <v>242471.66</v>
      </c>
      <c r="AO59" s="36">
        <f t="shared" si="11"/>
        <v>-5</v>
      </c>
      <c r="AP59" s="36" t="str">
        <f t="shared" si="12"/>
        <v>Not Due</v>
      </c>
    </row>
    <row r="60" spans="1:42" ht="14.4">
      <c r="A60" s="125" t="s">
        <v>25</v>
      </c>
      <c r="B60" s="125" t="s">
        <v>26</v>
      </c>
      <c r="C60" s="125">
        <v>2070201000</v>
      </c>
      <c r="D60" s="125" t="s">
        <v>27</v>
      </c>
      <c r="E60" s="125" t="s">
        <v>259</v>
      </c>
      <c r="F60" s="125" t="s">
        <v>682</v>
      </c>
      <c r="G60" s="125" t="s">
        <v>59</v>
      </c>
      <c r="H60" s="125"/>
      <c r="I60" s="125" t="s">
        <v>58</v>
      </c>
      <c r="J60" s="125" t="s">
        <v>760</v>
      </c>
      <c r="K60" s="125">
        <v>100065402</v>
      </c>
      <c r="L60" s="311">
        <v>46034</v>
      </c>
      <c r="M60" s="125" t="s">
        <v>28</v>
      </c>
      <c r="N60" s="270">
        <v>205286.39999999999</v>
      </c>
      <c r="O60" s="270">
        <v>1</v>
      </c>
      <c r="P60" s="270">
        <f t="shared" si="15"/>
        <v>205286.39999999999</v>
      </c>
      <c r="Q60" s="270">
        <v>1</v>
      </c>
      <c r="R60" s="270">
        <f t="shared" si="16"/>
        <v>205286.39999999999</v>
      </c>
      <c r="S60" s="270">
        <f t="shared" si="17"/>
        <v>0</v>
      </c>
      <c r="T60" s="125" t="s">
        <v>241</v>
      </c>
      <c r="U60" s="125">
        <f t="shared" si="3"/>
        <v>-72</v>
      </c>
      <c r="V60" s="270">
        <v>0</v>
      </c>
      <c r="W60" s="270">
        <v>0</v>
      </c>
      <c r="X60" s="270">
        <v>0</v>
      </c>
      <c r="Y60" s="270">
        <v>0</v>
      </c>
      <c r="Z60" s="270">
        <v>0</v>
      </c>
      <c r="AA60" s="270">
        <v>0</v>
      </c>
      <c r="AB60" s="270">
        <v>0</v>
      </c>
      <c r="AC60" s="270">
        <f t="shared" si="19"/>
        <v>205286.39999999999</v>
      </c>
      <c r="AD60" s="125">
        <v>38770209</v>
      </c>
      <c r="AE60" s="125" t="s">
        <v>112</v>
      </c>
      <c r="AF60" s="125">
        <v>89099</v>
      </c>
      <c r="AG60" s="129">
        <v>46181</v>
      </c>
      <c r="AH60" s="313">
        <v>46184</v>
      </c>
      <c r="AI60"/>
      <c r="AJ60" s="66" t="str">
        <f t="shared" si="4"/>
        <v>INR</v>
      </c>
      <c r="AK60" s="36">
        <v>1</v>
      </c>
      <c r="AL60" s="39">
        <f t="shared" si="5"/>
        <v>205286.39999999999</v>
      </c>
      <c r="AM60" s="41">
        <f t="shared" si="6"/>
        <v>0</v>
      </c>
      <c r="AN60" s="39">
        <f t="shared" si="20"/>
        <v>205286.39999999999</v>
      </c>
      <c r="AO60" s="36">
        <f t="shared" si="11"/>
        <v>-72</v>
      </c>
      <c r="AP60" s="36" t="str">
        <f t="shared" si="12"/>
        <v>Not Due</v>
      </c>
    </row>
    <row r="61" spans="1:42" ht="14.4">
      <c r="A61" s="125" t="s">
        <v>25</v>
      </c>
      <c r="B61" s="125" t="s">
        <v>26</v>
      </c>
      <c r="C61" s="125">
        <v>2070201000</v>
      </c>
      <c r="D61" s="125" t="s">
        <v>27</v>
      </c>
      <c r="E61" s="125" t="s">
        <v>249</v>
      </c>
      <c r="F61" s="125" t="s">
        <v>682</v>
      </c>
      <c r="G61" s="125" t="s">
        <v>59</v>
      </c>
      <c r="H61" s="125"/>
      <c r="I61" s="125" t="s">
        <v>58</v>
      </c>
      <c r="J61" s="125" t="s">
        <v>761</v>
      </c>
      <c r="K61" s="125">
        <v>100066105</v>
      </c>
      <c r="L61" s="311">
        <v>45990</v>
      </c>
      <c r="M61" s="125" t="s">
        <v>28</v>
      </c>
      <c r="N61" s="270">
        <v>2018.4</v>
      </c>
      <c r="O61" s="270">
        <v>1</v>
      </c>
      <c r="P61" s="270">
        <f t="shared" si="15"/>
        <v>2018.4</v>
      </c>
      <c r="Q61" s="270">
        <v>1</v>
      </c>
      <c r="R61" s="270">
        <f t="shared" si="16"/>
        <v>2018.4</v>
      </c>
      <c r="S61" s="270">
        <f t="shared" si="17"/>
        <v>0</v>
      </c>
      <c r="T61" s="125" t="s">
        <v>241</v>
      </c>
      <c r="U61" s="125">
        <f t="shared" si="3"/>
        <v>77</v>
      </c>
      <c r="V61" s="270">
        <v>0</v>
      </c>
      <c r="W61" s="270">
        <v>0</v>
      </c>
      <c r="X61" s="270">
        <f>R61</f>
        <v>2018.4</v>
      </c>
      <c r="Y61" s="270">
        <v>0</v>
      </c>
      <c r="Z61" s="270">
        <v>0</v>
      </c>
      <c r="AA61" s="270">
        <v>0</v>
      </c>
      <c r="AB61" s="270">
        <v>0</v>
      </c>
      <c r="AC61" s="270">
        <v>0</v>
      </c>
      <c r="AD61" s="125">
        <v>38581829</v>
      </c>
      <c r="AE61" s="125" t="s">
        <v>762</v>
      </c>
      <c r="AF61" s="125"/>
      <c r="AG61" s="129"/>
      <c r="AH61" s="313">
        <v>46035</v>
      </c>
      <c r="AI61"/>
      <c r="AJ61" s="66" t="str">
        <f t="shared" si="4"/>
        <v>INR</v>
      </c>
      <c r="AK61" s="36">
        <v>1</v>
      </c>
      <c r="AL61" s="39">
        <f t="shared" si="5"/>
        <v>2018.4</v>
      </c>
      <c r="AM61" s="41">
        <f t="shared" si="6"/>
        <v>0</v>
      </c>
      <c r="AN61" s="39"/>
      <c r="AO61" s="36">
        <f t="shared" si="11"/>
        <v>77</v>
      </c>
      <c r="AP61" s="36" t="str">
        <f t="shared" si="12"/>
        <v>Less than 1 year</v>
      </c>
    </row>
    <row r="62" spans="1:42" ht="14.4">
      <c r="A62" s="125" t="s">
        <v>25</v>
      </c>
      <c r="B62" s="125" t="s">
        <v>26</v>
      </c>
      <c r="C62" s="125">
        <v>2070201000</v>
      </c>
      <c r="D62" s="125" t="s">
        <v>27</v>
      </c>
      <c r="E62" s="125" t="s">
        <v>245</v>
      </c>
      <c r="F62" s="125" t="s">
        <v>682</v>
      </c>
      <c r="G62" s="125" t="s">
        <v>59</v>
      </c>
      <c r="H62" s="125"/>
      <c r="I62" s="125" t="s">
        <v>58</v>
      </c>
      <c r="J62" s="125">
        <v>20250765588</v>
      </c>
      <c r="K62" s="125">
        <v>100066777</v>
      </c>
      <c r="L62" s="311">
        <v>46031</v>
      </c>
      <c r="M62" s="125" t="s">
        <v>28</v>
      </c>
      <c r="N62" s="270">
        <v>4191618.79</v>
      </c>
      <c r="O62" s="270">
        <v>1</v>
      </c>
      <c r="P62" s="270">
        <f t="shared" si="15"/>
        <v>4191618.79</v>
      </c>
      <c r="Q62" s="270">
        <v>1</v>
      </c>
      <c r="R62" s="270">
        <f t="shared" si="16"/>
        <v>4191618.79</v>
      </c>
      <c r="S62" s="270">
        <f t="shared" si="17"/>
        <v>0</v>
      </c>
      <c r="T62" s="125" t="s">
        <v>241</v>
      </c>
      <c r="U62" s="125">
        <f t="shared" si="3"/>
        <v>-9</v>
      </c>
      <c r="V62" s="270">
        <v>0</v>
      </c>
      <c r="W62" s="270">
        <v>0</v>
      </c>
      <c r="X62" s="270">
        <v>0</v>
      </c>
      <c r="Y62" s="270">
        <v>0</v>
      </c>
      <c r="Z62" s="270">
        <v>0</v>
      </c>
      <c r="AA62" s="270">
        <v>0</v>
      </c>
      <c r="AB62" s="270">
        <v>0</v>
      </c>
      <c r="AC62" s="270">
        <f t="shared" ref="AC62:AC68" si="21">R62</f>
        <v>4191618.79</v>
      </c>
      <c r="AD62" s="125">
        <v>38765050</v>
      </c>
      <c r="AE62" s="125" t="s">
        <v>112</v>
      </c>
      <c r="AF62" s="125">
        <v>88088</v>
      </c>
      <c r="AG62" s="129">
        <v>46118</v>
      </c>
      <c r="AH62" s="313">
        <v>46121</v>
      </c>
      <c r="AI62"/>
      <c r="AJ62" s="66" t="str">
        <f t="shared" si="4"/>
        <v>INR</v>
      </c>
      <c r="AK62" s="36">
        <v>1</v>
      </c>
      <c r="AL62" s="39">
        <f t="shared" si="5"/>
        <v>4191618.79</v>
      </c>
      <c r="AM62" s="41">
        <f t="shared" si="6"/>
        <v>0</v>
      </c>
      <c r="AN62" s="39">
        <f t="shared" ref="AN62:AN66" si="22">AL62</f>
        <v>4191618.79</v>
      </c>
      <c r="AO62" s="36">
        <f t="shared" si="11"/>
        <v>-9</v>
      </c>
      <c r="AP62" s="36" t="str">
        <f t="shared" si="12"/>
        <v>Not Due</v>
      </c>
    </row>
    <row r="63" spans="1:42" ht="14.4">
      <c r="A63" s="125" t="s">
        <v>25</v>
      </c>
      <c r="B63" s="125" t="s">
        <v>26</v>
      </c>
      <c r="C63" s="125">
        <v>2070201000</v>
      </c>
      <c r="D63" s="125" t="s">
        <v>27</v>
      </c>
      <c r="E63" s="125" t="s">
        <v>268</v>
      </c>
      <c r="F63" s="125" t="s">
        <v>682</v>
      </c>
      <c r="G63" s="125" t="s">
        <v>60</v>
      </c>
      <c r="H63" s="125"/>
      <c r="I63" s="125" t="s">
        <v>58</v>
      </c>
      <c r="J63" s="125">
        <v>88691114</v>
      </c>
      <c r="K63" s="125">
        <v>100069788</v>
      </c>
      <c r="L63" s="311">
        <v>46061</v>
      </c>
      <c r="M63" s="125" t="s">
        <v>30</v>
      </c>
      <c r="N63" s="270">
        <v>14.3</v>
      </c>
      <c r="O63" s="270">
        <v>91.824250000000006</v>
      </c>
      <c r="P63" s="270">
        <f t="shared" si="15"/>
        <v>1313.0867750000002</v>
      </c>
      <c r="Q63" s="270">
        <v>94.654300000000006</v>
      </c>
      <c r="R63" s="270">
        <f t="shared" si="16"/>
        <v>1353.5564900000002</v>
      </c>
      <c r="S63" s="270">
        <f t="shared" si="17"/>
        <v>40.469714999999951</v>
      </c>
      <c r="T63" s="125" t="s">
        <v>241</v>
      </c>
      <c r="U63" s="125">
        <f t="shared" si="3"/>
        <v>-39</v>
      </c>
      <c r="V63" s="270">
        <v>0</v>
      </c>
      <c r="W63" s="270">
        <v>0</v>
      </c>
      <c r="X63" s="270">
        <v>0</v>
      </c>
      <c r="Y63" s="270">
        <v>0</v>
      </c>
      <c r="Z63" s="270">
        <v>0</v>
      </c>
      <c r="AA63" s="270">
        <v>0</v>
      </c>
      <c r="AB63" s="270">
        <v>0</v>
      </c>
      <c r="AC63" s="270">
        <f t="shared" si="21"/>
        <v>1353.5564900000002</v>
      </c>
      <c r="AD63" s="125">
        <v>38887937</v>
      </c>
      <c r="AE63" s="125" t="s">
        <v>112</v>
      </c>
      <c r="AF63" s="125">
        <v>90008280</v>
      </c>
      <c r="AG63" s="129">
        <v>46148</v>
      </c>
      <c r="AH63" s="313">
        <v>46151</v>
      </c>
      <c r="AI63"/>
      <c r="AJ63" s="66" t="str">
        <f t="shared" si="4"/>
        <v>USD</v>
      </c>
      <c r="AK63" s="2">
        <v>94.654300000000006</v>
      </c>
      <c r="AL63" s="39">
        <f t="shared" si="5"/>
        <v>1353.5564900000002</v>
      </c>
      <c r="AM63" s="41">
        <f t="shared" si="6"/>
        <v>0</v>
      </c>
      <c r="AN63" s="39">
        <f t="shared" si="22"/>
        <v>1353.5564900000002</v>
      </c>
      <c r="AO63" s="36">
        <f t="shared" si="11"/>
        <v>-39</v>
      </c>
      <c r="AP63" s="36" t="str">
        <f t="shared" si="12"/>
        <v>Not Due</v>
      </c>
    </row>
    <row r="64" spans="1:42" ht="14.4">
      <c r="A64" s="125" t="s">
        <v>25</v>
      </c>
      <c r="B64" s="125" t="s">
        <v>26</v>
      </c>
      <c r="C64" s="125">
        <v>2070201000</v>
      </c>
      <c r="D64" s="125" t="s">
        <v>27</v>
      </c>
      <c r="E64" s="125" t="s">
        <v>255</v>
      </c>
      <c r="F64" s="125" t="s">
        <v>682</v>
      </c>
      <c r="G64" s="125" t="s">
        <v>59</v>
      </c>
      <c r="H64" s="125"/>
      <c r="I64" s="125" t="s">
        <v>58</v>
      </c>
      <c r="J64" s="125">
        <v>1035656</v>
      </c>
      <c r="K64" s="125">
        <v>100070290</v>
      </c>
      <c r="L64" s="311">
        <v>46034</v>
      </c>
      <c r="M64" s="125" t="s">
        <v>28</v>
      </c>
      <c r="N64" s="270">
        <v>17615.919999999998</v>
      </c>
      <c r="O64" s="270">
        <v>1</v>
      </c>
      <c r="P64" s="270">
        <f t="shared" si="15"/>
        <v>17615.919999999998</v>
      </c>
      <c r="Q64" s="270">
        <v>1</v>
      </c>
      <c r="R64" s="270">
        <f t="shared" si="16"/>
        <v>17615.919999999998</v>
      </c>
      <c r="S64" s="270">
        <f t="shared" si="17"/>
        <v>0</v>
      </c>
      <c r="T64" s="125" t="s">
        <v>241</v>
      </c>
      <c r="U64" s="125">
        <f t="shared" si="3"/>
        <v>-42</v>
      </c>
      <c r="V64" s="270">
        <v>0</v>
      </c>
      <c r="W64" s="270">
        <v>0</v>
      </c>
      <c r="X64" s="270">
        <v>0</v>
      </c>
      <c r="Y64" s="270">
        <v>0</v>
      </c>
      <c r="Z64" s="270">
        <v>0</v>
      </c>
      <c r="AA64" s="270">
        <v>0</v>
      </c>
      <c r="AB64" s="270">
        <v>0</v>
      </c>
      <c r="AC64" s="270">
        <f t="shared" si="21"/>
        <v>17615.919999999998</v>
      </c>
      <c r="AD64" s="125">
        <v>38770231</v>
      </c>
      <c r="AE64" s="125" t="s">
        <v>112</v>
      </c>
      <c r="AF64" s="125">
        <v>88677</v>
      </c>
      <c r="AG64" s="129">
        <v>46153</v>
      </c>
      <c r="AH64" s="313">
        <v>46154</v>
      </c>
      <c r="AI64"/>
      <c r="AJ64" s="66" t="str">
        <f t="shared" si="4"/>
        <v>INR</v>
      </c>
      <c r="AK64" s="36">
        <v>1</v>
      </c>
      <c r="AL64" s="39">
        <f t="shared" si="5"/>
        <v>17615.919999999998</v>
      </c>
      <c r="AM64" s="41">
        <f t="shared" si="6"/>
        <v>0</v>
      </c>
      <c r="AN64" s="39">
        <f t="shared" si="22"/>
        <v>17615.919999999998</v>
      </c>
      <c r="AO64" s="36">
        <f t="shared" si="11"/>
        <v>-42</v>
      </c>
      <c r="AP64" s="36" t="str">
        <f t="shared" si="12"/>
        <v>Not Due</v>
      </c>
    </row>
    <row r="65" spans="1:42" ht="14.4">
      <c r="A65" s="125" t="s">
        <v>25</v>
      </c>
      <c r="B65" s="125" t="s">
        <v>26</v>
      </c>
      <c r="C65" s="125">
        <v>2070201000</v>
      </c>
      <c r="D65" s="125" t="s">
        <v>27</v>
      </c>
      <c r="E65" s="125" t="s">
        <v>247</v>
      </c>
      <c r="F65" s="125" t="s">
        <v>682</v>
      </c>
      <c r="G65" s="125" t="s">
        <v>59</v>
      </c>
      <c r="H65" s="125"/>
      <c r="I65" s="125" t="s">
        <v>58</v>
      </c>
      <c r="J65" s="125" t="s">
        <v>765</v>
      </c>
      <c r="K65" s="125">
        <v>100070237</v>
      </c>
      <c r="L65" s="311">
        <v>46086</v>
      </c>
      <c r="M65" s="125" t="s">
        <v>28</v>
      </c>
      <c r="N65" s="270">
        <v>60519.92</v>
      </c>
      <c r="O65" s="270">
        <v>1</v>
      </c>
      <c r="P65" s="270">
        <f t="shared" si="15"/>
        <v>60519.92</v>
      </c>
      <c r="Q65" s="270">
        <v>1</v>
      </c>
      <c r="R65" s="270">
        <f t="shared" si="16"/>
        <v>60519.92</v>
      </c>
      <c r="S65" s="270">
        <f t="shared" si="17"/>
        <v>0</v>
      </c>
      <c r="T65" s="125" t="s">
        <v>241</v>
      </c>
      <c r="U65" s="125">
        <f t="shared" si="3"/>
        <v>-4</v>
      </c>
      <c r="V65" s="270">
        <v>0</v>
      </c>
      <c r="W65" s="270">
        <v>0</v>
      </c>
      <c r="X65" s="270">
        <v>0</v>
      </c>
      <c r="Y65" s="270">
        <v>0</v>
      </c>
      <c r="Z65" s="270">
        <v>0</v>
      </c>
      <c r="AA65" s="270">
        <v>0</v>
      </c>
      <c r="AB65" s="270">
        <v>0</v>
      </c>
      <c r="AC65" s="270">
        <f t="shared" si="21"/>
        <v>60519.92</v>
      </c>
      <c r="AD65" s="125">
        <v>39018015</v>
      </c>
      <c r="AE65" s="125" t="s">
        <v>112</v>
      </c>
      <c r="AF65" s="125">
        <v>88030</v>
      </c>
      <c r="AG65" s="129">
        <v>46113</v>
      </c>
      <c r="AH65" s="313">
        <v>46116</v>
      </c>
      <c r="AI65"/>
      <c r="AJ65" s="66" t="str">
        <f t="shared" si="4"/>
        <v>INR</v>
      </c>
      <c r="AK65" s="36">
        <v>1</v>
      </c>
      <c r="AL65" s="39">
        <f t="shared" si="5"/>
        <v>60519.92</v>
      </c>
      <c r="AM65" s="41">
        <f t="shared" si="6"/>
        <v>0</v>
      </c>
      <c r="AN65" s="39">
        <f t="shared" si="22"/>
        <v>60519.92</v>
      </c>
      <c r="AO65" s="36">
        <f t="shared" si="11"/>
        <v>-4</v>
      </c>
      <c r="AP65" s="36" t="str">
        <f t="shared" si="12"/>
        <v>Not Due</v>
      </c>
    </row>
    <row r="66" spans="1:42" ht="14.4">
      <c r="A66" s="125" t="s">
        <v>25</v>
      </c>
      <c r="B66" s="125" t="s">
        <v>26</v>
      </c>
      <c r="C66" s="125">
        <v>2070201000</v>
      </c>
      <c r="D66" s="125" t="s">
        <v>27</v>
      </c>
      <c r="E66" s="125" t="s">
        <v>696</v>
      </c>
      <c r="F66" s="125" t="s">
        <v>682</v>
      </c>
      <c r="G66" s="125" t="s">
        <v>59</v>
      </c>
      <c r="H66" s="125"/>
      <c r="I66" s="125" t="s">
        <v>58</v>
      </c>
      <c r="J66" s="125" t="s">
        <v>766</v>
      </c>
      <c r="K66" s="125">
        <v>100066193</v>
      </c>
      <c r="L66" s="311">
        <v>46080</v>
      </c>
      <c r="M66" s="125" t="s">
        <v>28</v>
      </c>
      <c r="N66" s="270">
        <v>148456.26999999999</v>
      </c>
      <c r="O66" s="270">
        <v>1</v>
      </c>
      <c r="P66" s="270">
        <f t="shared" si="15"/>
        <v>148456.26999999999</v>
      </c>
      <c r="Q66" s="270">
        <v>1</v>
      </c>
      <c r="R66" s="270">
        <f t="shared" si="16"/>
        <v>148456.26999999999</v>
      </c>
      <c r="S66" s="270">
        <f t="shared" si="17"/>
        <v>0</v>
      </c>
      <c r="T66" s="125" t="s">
        <v>241</v>
      </c>
      <c r="U66" s="125">
        <f t="shared" si="3"/>
        <v>-28</v>
      </c>
      <c r="V66" s="270">
        <v>0</v>
      </c>
      <c r="W66" s="270">
        <v>0</v>
      </c>
      <c r="X66" s="270">
        <v>0</v>
      </c>
      <c r="Y66" s="270">
        <v>0</v>
      </c>
      <c r="Z66" s="270">
        <v>0</v>
      </c>
      <c r="AA66" s="270">
        <v>0</v>
      </c>
      <c r="AB66" s="270">
        <v>0</v>
      </c>
      <c r="AC66" s="270">
        <f t="shared" si="21"/>
        <v>148456.26999999999</v>
      </c>
      <c r="AD66" s="125">
        <v>38994065</v>
      </c>
      <c r="AE66" s="125" t="s">
        <v>112</v>
      </c>
      <c r="AF66" s="125">
        <v>88417</v>
      </c>
      <c r="AG66" s="129">
        <v>46136</v>
      </c>
      <c r="AH66" s="313">
        <v>46140</v>
      </c>
      <c r="AI66"/>
      <c r="AJ66" s="66" t="str">
        <f t="shared" si="4"/>
        <v>INR</v>
      </c>
      <c r="AK66" s="36">
        <v>1</v>
      </c>
      <c r="AL66" s="39">
        <f t="shared" si="5"/>
        <v>148456.26999999999</v>
      </c>
      <c r="AM66" s="41">
        <f t="shared" si="6"/>
        <v>0</v>
      </c>
      <c r="AN66" s="39">
        <f t="shared" si="22"/>
        <v>148456.26999999999</v>
      </c>
      <c r="AO66" s="36">
        <f t="shared" si="11"/>
        <v>-28</v>
      </c>
      <c r="AP66" s="36" t="str">
        <f t="shared" si="12"/>
        <v>Not Due</v>
      </c>
    </row>
    <row r="67" spans="1:42" ht="14.4">
      <c r="A67" s="125" t="s">
        <v>25</v>
      </c>
      <c r="B67" s="125" t="s">
        <v>26</v>
      </c>
      <c r="C67" s="125">
        <v>2070201000</v>
      </c>
      <c r="D67" s="125" t="s">
        <v>27</v>
      </c>
      <c r="E67" s="125" t="s">
        <v>281</v>
      </c>
      <c r="F67" s="125" t="s">
        <v>682</v>
      </c>
      <c r="G67" s="125" t="s">
        <v>59</v>
      </c>
      <c r="H67" s="125"/>
      <c r="I67" s="125" t="s">
        <v>58</v>
      </c>
      <c r="J67" s="125" t="s">
        <v>767</v>
      </c>
      <c r="K67" s="125">
        <v>100070814</v>
      </c>
      <c r="L67" s="311">
        <v>46081</v>
      </c>
      <c r="M67" s="125" t="s">
        <v>28</v>
      </c>
      <c r="N67" s="270">
        <v>1267552.8</v>
      </c>
      <c r="O67" s="270">
        <v>1</v>
      </c>
      <c r="P67" s="270">
        <f t="shared" si="15"/>
        <v>1267552.8</v>
      </c>
      <c r="Q67" s="270">
        <v>1</v>
      </c>
      <c r="R67" s="270">
        <f t="shared" si="16"/>
        <v>1267552.8</v>
      </c>
      <c r="S67" s="270">
        <f t="shared" si="17"/>
        <v>0</v>
      </c>
      <c r="T67" s="125" t="s">
        <v>241</v>
      </c>
      <c r="U67" s="125">
        <f t="shared" si="3"/>
        <v>-89</v>
      </c>
      <c r="V67" s="270">
        <v>0</v>
      </c>
      <c r="W67" s="270">
        <v>0</v>
      </c>
      <c r="X67" s="270">
        <v>0</v>
      </c>
      <c r="Y67" s="270">
        <v>0</v>
      </c>
      <c r="Z67" s="270">
        <v>0</v>
      </c>
      <c r="AA67" s="270">
        <v>0</v>
      </c>
      <c r="AB67" s="270">
        <v>0</v>
      </c>
      <c r="AC67" s="270">
        <f t="shared" si="21"/>
        <v>1267552.8</v>
      </c>
      <c r="AD67" s="125">
        <v>38976222</v>
      </c>
      <c r="AE67" s="125" t="s">
        <v>112</v>
      </c>
      <c r="AF67" s="125"/>
      <c r="AG67" s="129"/>
      <c r="AH67" s="313">
        <v>46201</v>
      </c>
      <c r="AI67"/>
      <c r="AJ67" s="66" t="str">
        <f t="shared" si="4"/>
        <v>INR</v>
      </c>
      <c r="AK67" s="36">
        <v>1</v>
      </c>
      <c r="AL67" s="39">
        <f t="shared" si="5"/>
        <v>1267552.8</v>
      </c>
      <c r="AM67" s="41">
        <f t="shared" si="6"/>
        <v>0</v>
      </c>
      <c r="AN67" s="39"/>
      <c r="AO67" s="36">
        <f t="shared" si="11"/>
        <v>-89</v>
      </c>
      <c r="AP67" s="36" t="str">
        <f t="shared" si="12"/>
        <v>Not Due</v>
      </c>
    </row>
    <row r="68" spans="1:42" ht="14.4">
      <c r="A68" s="125" t="s">
        <v>25</v>
      </c>
      <c r="B68" s="125" t="s">
        <v>26</v>
      </c>
      <c r="C68" s="125">
        <v>2070201000</v>
      </c>
      <c r="D68" s="125" t="s">
        <v>27</v>
      </c>
      <c r="E68" s="125" t="s">
        <v>287</v>
      </c>
      <c r="F68" s="125" t="s">
        <v>682</v>
      </c>
      <c r="G68" s="125" t="s">
        <v>59</v>
      </c>
      <c r="H68" s="125"/>
      <c r="I68" s="125" t="s">
        <v>58</v>
      </c>
      <c r="J68" s="125" t="s">
        <v>768</v>
      </c>
      <c r="K68" s="125">
        <v>100067420</v>
      </c>
      <c r="L68" s="311">
        <v>46087</v>
      </c>
      <c r="M68" s="125" t="s">
        <v>28</v>
      </c>
      <c r="N68" s="270">
        <v>41641.22</v>
      </c>
      <c r="O68" s="270">
        <v>1</v>
      </c>
      <c r="P68" s="270">
        <f t="shared" si="15"/>
        <v>41641.22</v>
      </c>
      <c r="Q68" s="270">
        <v>1</v>
      </c>
      <c r="R68" s="270">
        <f t="shared" si="16"/>
        <v>41641.22</v>
      </c>
      <c r="S68" s="270">
        <f t="shared" si="17"/>
        <v>0</v>
      </c>
      <c r="T68" s="125" t="s">
        <v>241</v>
      </c>
      <c r="U68" s="125">
        <f t="shared" si="3"/>
        <v>-20</v>
      </c>
      <c r="V68" s="270">
        <v>0</v>
      </c>
      <c r="W68" s="270">
        <v>0</v>
      </c>
      <c r="X68" s="270">
        <v>0</v>
      </c>
      <c r="Y68" s="270">
        <v>0</v>
      </c>
      <c r="Z68" s="270">
        <v>0</v>
      </c>
      <c r="AA68" s="270">
        <v>0</v>
      </c>
      <c r="AB68" s="270">
        <v>0</v>
      </c>
      <c r="AC68" s="270">
        <f t="shared" si="21"/>
        <v>41641.22</v>
      </c>
      <c r="AD68" s="125">
        <v>39017985</v>
      </c>
      <c r="AE68" s="125" t="s">
        <v>112</v>
      </c>
      <c r="AF68" s="125">
        <v>88313</v>
      </c>
      <c r="AG68" s="129">
        <v>46129</v>
      </c>
      <c r="AH68" s="313">
        <v>46132</v>
      </c>
      <c r="AI68"/>
      <c r="AJ68" s="66" t="str">
        <f t="shared" si="4"/>
        <v>INR</v>
      </c>
      <c r="AK68" s="36">
        <v>1</v>
      </c>
      <c r="AL68" s="39">
        <f t="shared" si="5"/>
        <v>41641.22</v>
      </c>
      <c r="AM68" s="41">
        <f t="shared" si="6"/>
        <v>0</v>
      </c>
      <c r="AN68" s="39">
        <f>AL68</f>
        <v>41641.22</v>
      </c>
      <c r="AO68" s="36">
        <f t="shared" si="11"/>
        <v>-20</v>
      </c>
      <c r="AP68" s="36" t="str">
        <f t="shared" si="12"/>
        <v>Not Due</v>
      </c>
    </row>
    <row r="69" spans="1:42" ht="14.4">
      <c r="A69" s="125" t="s">
        <v>25</v>
      </c>
      <c r="B69" s="125" t="s">
        <v>26</v>
      </c>
      <c r="C69" s="125">
        <v>2070201000</v>
      </c>
      <c r="D69" s="125" t="s">
        <v>27</v>
      </c>
      <c r="E69" s="125" t="s">
        <v>249</v>
      </c>
      <c r="F69" s="125" t="s">
        <v>682</v>
      </c>
      <c r="G69" s="125" t="s">
        <v>59</v>
      </c>
      <c r="H69" s="125"/>
      <c r="I69" s="125" t="s">
        <v>58</v>
      </c>
      <c r="J69" s="125" t="s">
        <v>770</v>
      </c>
      <c r="K69" s="125">
        <v>100064599</v>
      </c>
      <c r="L69" s="311">
        <v>46024</v>
      </c>
      <c r="M69" s="125" t="s">
        <v>28</v>
      </c>
      <c r="N69" s="270">
        <v>138325.35999999999</v>
      </c>
      <c r="O69" s="270">
        <v>1</v>
      </c>
      <c r="P69" s="270">
        <f t="shared" si="15"/>
        <v>138325.35999999999</v>
      </c>
      <c r="Q69" s="270">
        <v>1</v>
      </c>
      <c r="R69" s="270">
        <f t="shared" si="16"/>
        <v>138325.35999999999</v>
      </c>
      <c r="S69" s="270">
        <f t="shared" si="17"/>
        <v>0</v>
      </c>
      <c r="T69" s="125" t="s">
        <v>241</v>
      </c>
      <c r="U69" s="125">
        <f t="shared" si="3"/>
        <v>43</v>
      </c>
      <c r="V69" s="270">
        <v>0</v>
      </c>
      <c r="W69" s="270">
        <f>R69</f>
        <v>138325.35999999999</v>
      </c>
      <c r="X69" s="270">
        <v>0</v>
      </c>
      <c r="Y69" s="270">
        <v>0</v>
      </c>
      <c r="Z69" s="270">
        <v>0</v>
      </c>
      <c r="AA69" s="270">
        <v>0</v>
      </c>
      <c r="AB69" s="270">
        <v>0</v>
      </c>
      <c r="AC69" s="270">
        <v>0</v>
      </c>
      <c r="AD69" s="125">
        <v>38723012</v>
      </c>
      <c r="AE69" s="125" t="s">
        <v>699</v>
      </c>
      <c r="AF69" s="125"/>
      <c r="AG69" s="129"/>
      <c r="AH69" s="313">
        <v>46069</v>
      </c>
      <c r="AI69"/>
      <c r="AJ69" s="66" t="str">
        <f t="shared" si="4"/>
        <v>INR</v>
      </c>
      <c r="AK69" s="36">
        <v>1</v>
      </c>
      <c r="AL69" s="39">
        <f t="shared" si="5"/>
        <v>138325.35999999999</v>
      </c>
      <c r="AM69" s="41">
        <f t="shared" si="6"/>
        <v>0</v>
      </c>
      <c r="AN69" s="39"/>
      <c r="AO69" s="36">
        <f t="shared" si="11"/>
        <v>43</v>
      </c>
      <c r="AP69" s="36" t="str">
        <f t="shared" si="12"/>
        <v>Less than 1 year</v>
      </c>
    </row>
    <row r="70" spans="1:42" ht="14.4">
      <c r="A70" s="125" t="s">
        <v>25</v>
      </c>
      <c r="B70" s="125" t="s">
        <v>26</v>
      </c>
      <c r="C70" s="125">
        <v>2070201000</v>
      </c>
      <c r="D70" s="125" t="s">
        <v>27</v>
      </c>
      <c r="E70" s="125" t="s">
        <v>273</v>
      </c>
      <c r="F70" s="125" t="s">
        <v>682</v>
      </c>
      <c r="G70" s="125" t="s">
        <v>59</v>
      </c>
      <c r="H70" s="125"/>
      <c r="I70" s="125" t="s">
        <v>58</v>
      </c>
      <c r="J70" s="125" t="s">
        <v>772</v>
      </c>
      <c r="K70" s="125">
        <v>100070978</v>
      </c>
      <c r="L70" s="311">
        <v>46075</v>
      </c>
      <c r="M70" s="125" t="s">
        <v>28</v>
      </c>
      <c r="N70" s="270">
        <v>10440</v>
      </c>
      <c r="O70" s="270">
        <v>1</v>
      </c>
      <c r="P70" s="270">
        <f t="shared" si="15"/>
        <v>10440</v>
      </c>
      <c r="Q70" s="270">
        <v>1</v>
      </c>
      <c r="R70" s="270">
        <f t="shared" si="16"/>
        <v>10440</v>
      </c>
      <c r="S70" s="270">
        <f t="shared" si="17"/>
        <v>0</v>
      </c>
      <c r="T70" s="125" t="s">
        <v>241</v>
      </c>
      <c r="U70" s="125">
        <f t="shared" si="3"/>
        <v>-38</v>
      </c>
      <c r="V70" s="270">
        <v>0</v>
      </c>
      <c r="W70" s="270">
        <v>0</v>
      </c>
      <c r="X70" s="270">
        <v>0</v>
      </c>
      <c r="Y70" s="270">
        <v>0</v>
      </c>
      <c r="Z70" s="270">
        <v>0</v>
      </c>
      <c r="AA70" s="270">
        <v>0</v>
      </c>
      <c r="AB70" s="270">
        <v>0</v>
      </c>
      <c r="AC70" s="270">
        <f>R70</f>
        <v>10440</v>
      </c>
      <c r="AD70" s="125">
        <v>38945449</v>
      </c>
      <c r="AE70" s="125" t="s">
        <v>112</v>
      </c>
      <c r="AF70" s="125">
        <v>88572</v>
      </c>
      <c r="AG70" s="129">
        <v>46147</v>
      </c>
      <c r="AH70" s="313">
        <v>46150</v>
      </c>
      <c r="AI70"/>
      <c r="AJ70" s="66" t="str">
        <f t="shared" si="4"/>
        <v>INR</v>
      </c>
      <c r="AK70" s="36">
        <v>1</v>
      </c>
      <c r="AL70" s="39">
        <f t="shared" si="5"/>
        <v>10440</v>
      </c>
      <c r="AM70" s="41">
        <f t="shared" si="6"/>
        <v>0</v>
      </c>
      <c r="AN70" s="39">
        <f>AL70</f>
        <v>10440</v>
      </c>
      <c r="AO70" s="36">
        <f t="shared" si="11"/>
        <v>-38</v>
      </c>
      <c r="AP70" s="36" t="str">
        <f t="shared" si="12"/>
        <v>Not Due</v>
      </c>
    </row>
    <row r="71" spans="1:42" ht="14.4">
      <c r="A71" s="125" t="s">
        <v>25</v>
      </c>
      <c r="B71" s="125" t="s">
        <v>26</v>
      </c>
      <c r="C71" s="125">
        <v>2070201000</v>
      </c>
      <c r="D71" s="125" t="s">
        <v>27</v>
      </c>
      <c r="E71" s="125" t="s">
        <v>255</v>
      </c>
      <c r="F71" s="125" t="s">
        <v>682</v>
      </c>
      <c r="G71" s="125" t="s">
        <v>59</v>
      </c>
      <c r="H71" s="125"/>
      <c r="I71" s="125" t="s">
        <v>58</v>
      </c>
      <c r="J71" s="125">
        <v>1049140</v>
      </c>
      <c r="K71" s="125">
        <v>100070834</v>
      </c>
      <c r="L71" s="311">
        <v>46078</v>
      </c>
      <c r="M71" s="125" t="s">
        <v>28</v>
      </c>
      <c r="N71" s="270">
        <v>18058.86</v>
      </c>
      <c r="O71" s="270">
        <v>1</v>
      </c>
      <c r="P71" s="270">
        <f t="shared" si="15"/>
        <v>18058.86</v>
      </c>
      <c r="Q71" s="270">
        <v>1</v>
      </c>
      <c r="R71" s="270">
        <f t="shared" si="16"/>
        <v>18058.86</v>
      </c>
      <c r="S71" s="270">
        <f t="shared" si="17"/>
        <v>0</v>
      </c>
      <c r="T71" s="125" t="s">
        <v>241</v>
      </c>
      <c r="U71" s="125">
        <f t="shared" si="3"/>
        <v>-86</v>
      </c>
      <c r="V71" s="270">
        <v>0</v>
      </c>
      <c r="W71" s="270">
        <v>0</v>
      </c>
      <c r="X71" s="270">
        <v>0</v>
      </c>
      <c r="Y71" s="270">
        <v>0</v>
      </c>
      <c r="Z71" s="270">
        <v>0</v>
      </c>
      <c r="AA71" s="270">
        <v>0</v>
      </c>
      <c r="AB71" s="270">
        <v>0</v>
      </c>
      <c r="AC71" s="270">
        <f>R71</f>
        <v>18058.86</v>
      </c>
      <c r="AD71" s="125">
        <v>38960183</v>
      </c>
      <c r="AE71" s="125" t="s">
        <v>112</v>
      </c>
      <c r="AF71" s="125"/>
      <c r="AG71" s="129"/>
      <c r="AH71" s="313">
        <v>46198</v>
      </c>
      <c r="AI71"/>
      <c r="AJ71" s="66" t="str">
        <f t="shared" si="4"/>
        <v>INR</v>
      </c>
      <c r="AK71" s="36">
        <v>1</v>
      </c>
      <c r="AL71" s="39">
        <f t="shared" si="5"/>
        <v>18058.86</v>
      </c>
      <c r="AM71" s="41">
        <f t="shared" si="6"/>
        <v>0</v>
      </c>
      <c r="AN71" s="39"/>
      <c r="AO71" s="36">
        <f t="shared" si="11"/>
        <v>-86</v>
      </c>
      <c r="AP71" s="36" t="str">
        <f t="shared" si="12"/>
        <v>Not Due</v>
      </c>
    </row>
    <row r="72" spans="1:42" ht="14.4">
      <c r="A72" s="125" t="s">
        <v>25</v>
      </c>
      <c r="B72" s="125" t="s">
        <v>26</v>
      </c>
      <c r="C72" s="125">
        <v>2070201000</v>
      </c>
      <c r="D72" s="125" t="s">
        <v>27</v>
      </c>
      <c r="E72" s="125" t="s">
        <v>249</v>
      </c>
      <c r="F72" s="125" t="s">
        <v>682</v>
      </c>
      <c r="G72" s="125" t="s">
        <v>59</v>
      </c>
      <c r="H72" s="125"/>
      <c r="I72" s="125" t="s">
        <v>58</v>
      </c>
      <c r="J72" s="125" t="s">
        <v>773</v>
      </c>
      <c r="K72" s="125">
        <v>100071125</v>
      </c>
      <c r="L72" s="311">
        <v>46056</v>
      </c>
      <c r="M72" s="125" t="s">
        <v>28</v>
      </c>
      <c r="N72" s="270">
        <v>4410</v>
      </c>
      <c r="O72" s="270">
        <v>1</v>
      </c>
      <c r="P72" s="270">
        <f t="shared" si="15"/>
        <v>4410</v>
      </c>
      <c r="Q72" s="270">
        <v>1</v>
      </c>
      <c r="R72" s="270">
        <f t="shared" si="16"/>
        <v>4410</v>
      </c>
      <c r="S72" s="270">
        <f t="shared" si="17"/>
        <v>0</v>
      </c>
      <c r="T72" s="125" t="s">
        <v>241</v>
      </c>
      <c r="U72" s="125">
        <f t="shared" si="3"/>
        <v>11</v>
      </c>
      <c r="V72" s="270">
        <f>R72</f>
        <v>4410</v>
      </c>
      <c r="W72" s="270">
        <v>0</v>
      </c>
      <c r="X72" s="270">
        <v>0</v>
      </c>
      <c r="Y72" s="270">
        <v>0</v>
      </c>
      <c r="Z72" s="270">
        <v>0</v>
      </c>
      <c r="AA72" s="270">
        <v>0</v>
      </c>
      <c r="AB72" s="270">
        <v>0</v>
      </c>
      <c r="AC72" s="270">
        <v>0</v>
      </c>
      <c r="AD72" s="125">
        <v>38976172</v>
      </c>
      <c r="AE72" s="125" t="s">
        <v>699</v>
      </c>
      <c r="AF72" s="125"/>
      <c r="AG72" s="129"/>
      <c r="AH72" s="313">
        <v>46101</v>
      </c>
      <c r="AI72"/>
      <c r="AJ72" s="66" t="str">
        <f t="shared" si="4"/>
        <v>INR</v>
      </c>
      <c r="AK72" s="36">
        <v>1</v>
      </c>
      <c r="AL72" s="39">
        <f t="shared" si="5"/>
        <v>4410</v>
      </c>
      <c r="AM72" s="41">
        <f t="shared" si="6"/>
        <v>0</v>
      </c>
      <c r="AN72" s="39"/>
      <c r="AO72" s="36">
        <f t="shared" si="11"/>
        <v>11</v>
      </c>
      <c r="AP72" s="36" t="str">
        <f t="shared" si="12"/>
        <v>Less than 1 year</v>
      </c>
    </row>
    <row r="73" spans="1:42" ht="14.4">
      <c r="A73" s="125" t="s">
        <v>25</v>
      </c>
      <c r="B73" s="125" t="s">
        <v>26</v>
      </c>
      <c r="C73" s="125">
        <v>2070201000</v>
      </c>
      <c r="D73" s="125" t="s">
        <v>27</v>
      </c>
      <c r="E73" s="125" t="s">
        <v>681</v>
      </c>
      <c r="F73" s="125" t="s">
        <v>682</v>
      </c>
      <c r="G73" s="125" t="s">
        <v>59</v>
      </c>
      <c r="H73" s="125"/>
      <c r="I73" s="125" t="s">
        <v>58</v>
      </c>
      <c r="J73" s="125" t="s">
        <v>774</v>
      </c>
      <c r="K73" s="125">
        <v>100069560</v>
      </c>
      <c r="L73" s="311">
        <v>45959</v>
      </c>
      <c r="M73" s="125" t="s">
        <v>28</v>
      </c>
      <c r="N73" s="270">
        <v>107136</v>
      </c>
      <c r="O73" s="270">
        <v>1</v>
      </c>
      <c r="P73" s="270">
        <f t="shared" si="15"/>
        <v>107136</v>
      </c>
      <c r="Q73" s="270">
        <v>1</v>
      </c>
      <c r="R73" s="270">
        <f t="shared" si="16"/>
        <v>107136</v>
      </c>
      <c r="S73" s="270">
        <f t="shared" si="17"/>
        <v>0</v>
      </c>
      <c r="T73" s="125" t="s">
        <v>241</v>
      </c>
      <c r="U73" s="125">
        <f t="shared" si="3"/>
        <v>33</v>
      </c>
      <c r="V73" s="270">
        <v>0</v>
      </c>
      <c r="W73" s="270">
        <f>R73</f>
        <v>107136</v>
      </c>
      <c r="X73" s="270">
        <v>0</v>
      </c>
      <c r="Y73" s="270">
        <v>0</v>
      </c>
      <c r="Z73" s="270">
        <v>0</v>
      </c>
      <c r="AA73" s="270">
        <v>0</v>
      </c>
      <c r="AB73" s="270">
        <v>0</v>
      </c>
      <c r="AC73" s="270">
        <v>0</v>
      </c>
      <c r="AD73" s="125">
        <v>38550220</v>
      </c>
      <c r="AE73" s="125" t="s">
        <v>684</v>
      </c>
      <c r="AF73" s="125"/>
      <c r="AG73" s="129"/>
      <c r="AH73" s="313">
        <v>46079</v>
      </c>
      <c r="AI73"/>
      <c r="AJ73" s="66" t="str">
        <f t="shared" si="4"/>
        <v>INR</v>
      </c>
      <c r="AK73" s="36">
        <v>1</v>
      </c>
      <c r="AL73" s="39">
        <f t="shared" si="5"/>
        <v>107136</v>
      </c>
      <c r="AM73" s="41">
        <f t="shared" si="6"/>
        <v>0</v>
      </c>
      <c r="AN73" s="39"/>
      <c r="AO73" s="36">
        <f t="shared" si="11"/>
        <v>33</v>
      </c>
      <c r="AP73" s="36" t="str">
        <f t="shared" si="12"/>
        <v>Less than 1 year</v>
      </c>
    </row>
    <row r="74" spans="1:42" ht="14.4">
      <c r="A74" s="125" t="s">
        <v>25</v>
      </c>
      <c r="B74" s="125" t="s">
        <v>26</v>
      </c>
      <c r="C74" s="125">
        <v>2070201000</v>
      </c>
      <c r="D74" s="125" t="s">
        <v>27</v>
      </c>
      <c r="E74" s="125" t="s">
        <v>245</v>
      </c>
      <c r="F74" s="125" t="s">
        <v>682</v>
      </c>
      <c r="G74" s="125" t="s">
        <v>59</v>
      </c>
      <c r="H74" s="125"/>
      <c r="I74" s="125" t="s">
        <v>58</v>
      </c>
      <c r="J74" s="125">
        <v>20250765615</v>
      </c>
      <c r="K74" s="125">
        <v>100065786</v>
      </c>
      <c r="L74" s="311">
        <v>46034</v>
      </c>
      <c r="M74" s="125" t="s">
        <v>28</v>
      </c>
      <c r="N74" s="270">
        <v>284549.76000000001</v>
      </c>
      <c r="O74" s="270">
        <v>1</v>
      </c>
      <c r="P74" s="270">
        <f t="shared" si="15"/>
        <v>284549.76000000001</v>
      </c>
      <c r="Q74" s="270">
        <v>1</v>
      </c>
      <c r="R74" s="270">
        <f t="shared" si="16"/>
        <v>284549.76000000001</v>
      </c>
      <c r="S74" s="270">
        <f t="shared" si="17"/>
        <v>0</v>
      </c>
      <c r="T74" s="125" t="s">
        <v>241</v>
      </c>
      <c r="U74" s="125">
        <f t="shared" si="3"/>
        <v>-12</v>
      </c>
      <c r="V74" s="270">
        <v>0</v>
      </c>
      <c r="W74" s="270">
        <v>0</v>
      </c>
      <c r="X74" s="270">
        <v>0</v>
      </c>
      <c r="Y74" s="270">
        <v>0</v>
      </c>
      <c r="Z74" s="270">
        <v>0</v>
      </c>
      <c r="AA74" s="270">
        <v>0</v>
      </c>
      <c r="AB74" s="270">
        <v>0</v>
      </c>
      <c r="AC74" s="270">
        <f t="shared" ref="AC74:AC108" si="23">R74</f>
        <v>284549.76000000001</v>
      </c>
      <c r="AD74" s="125">
        <v>38765179</v>
      </c>
      <c r="AE74" s="125" t="s">
        <v>112</v>
      </c>
      <c r="AF74" s="125">
        <v>88152</v>
      </c>
      <c r="AG74" s="129">
        <v>46121</v>
      </c>
      <c r="AH74" s="313">
        <v>46124</v>
      </c>
      <c r="AI74"/>
      <c r="AJ74" s="66" t="str">
        <f t="shared" si="4"/>
        <v>INR</v>
      </c>
      <c r="AK74" s="36">
        <v>1</v>
      </c>
      <c r="AL74" s="39">
        <f t="shared" si="5"/>
        <v>284549.76000000001</v>
      </c>
      <c r="AM74" s="41">
        <f t="shared" si="6"/>
        <v>0</v>
      </c>
      <c r="AN74" s="39">
        <f t="shared" ref="AN74:AN81" si="24">AL74</f>
        <v>284549.76000000001</v>
      </c>
      <c r="AO74" s="36">
        <f t="shared" si="11"/>
        <v>-12</v>
      </c>
      <c r="AP74" s="36" t="str">
        <f t="shared" si="12"/>
        <v>Not Due</v>
      </c>
    </row>
    <row r="75" spans="1:42" ht="14.4">
      <c r="A75" s="125" t="s">
        <v>25</v>
      </c>
      <c r="B75" s="125" t="s">
        <v>26</v>
      </c>
      <c r="C75" s="125">
        <v>2070201000</v>
      </c>
      <c r="D75" s="125" t="s">
        <v>27</v>
      </c>
      <c r="E75" s="125" t="s">
        <v>467</v>
      </c>
      <c r="F75" s="125" t="s">
        <v>682</v>
      </c>
      <c r="G75" s="125" t="s">
        <v>59</v>
      </c>
      <c r="H75" s="125"/>
      <c r="I75" s="125" t="s">
        <v>58</v>
      </c>
      <c r="J75" s="125" t="s">
        <v>775</v>
      </c>
      <c r="K75" s="125">
        <v>100070977</v>
      </c>
      <c r="L75" s="311">
        <v>46071</v>
      </c>
      <c r="M75" s="125" t="s">
        <v>28</v>
      </c>
      <c r="N75" s="270">
        <v>12180</v>
      </c>
      <c r="O75" s="270">
        <v>1</v>
      </c>
      <c r="P75" s="270">
        <f t="shared" si="15"/>
        <v>12180</v>
      </c>
      <c r="Q75" s="270">
        <v>1</v>
      </c>
      <c r="R75" s="270">
        <f t="shared" si="16"/>
        <v>12180</v>
      </c>
      <c r="S75" s="270">
        <f t="shared" si="17"/>
        <v>0</v>
      </c>
      <c r="T75" s="125" t="s">
        <v>241</v>
      </c>
      <c r="U75" s="125">
        <f t="shared" si="3"/>
        <v>-4</v>
      </c>
      <c r="V75" s="270">
        <v>0</v>
      </c>
      <c r="W75" s="270">
        <v>0</v>
      </c>
      <c r="X75" s="270">
        <v>0</v>
      </c>
      <c r="Y75" s="270">
        <v>0</v>
      </c>
      <c r="Z75" s="270">
        <v>0</v>
      </c>
      <c r="AA75" s="270">
        <v>0</v>
      </c>
      <c r="AB75" s="270">
        <v>0</v>
      </c>
      <c r="AC75" s="270">
        <f t="shared" si="23"/>
        <v>12180</v>
      </c>
      <c r="AD75" s="125">
        <v>38999197</v>
      </c>
      <c r="AE75" s="125" t="s">
        <v>112</v>
      </c>
      <c r="AF75" s="125">
        <v>88007</v>
      </c>
      <c r="AG75" s="129">
        <v>46113</v>
      </c>
      <c r="AH75" s="313">
        <v>46116</v>
      </c>
      <c r="AI75"/>
      <c r="AJ75" s="66" t="str">
        <f t="shared" si="4"/>
        <v>INR</v>
      </c>
      <c r="AK75" s="36">
        <v>1</v>
      </c>
      <c r="AL75" s="39">
        <f t="shared" si="5"/>
        <v>12180</v>
      </c>
      <c r="AM75" s="41">
        <f t="shared" si="6"/>
        <v>0</v>
      </c>
      <c r="AN75" s="39">
        <f t="shared" si="24"/>
        <v>12180</v>
      </c>
      <c r="AO75" s="36">
        <f t="shared" si="11"/>
        <v>-4</v>
      </c>
      <c r="AP75" s="36" t="str">
        <f t="shared" si="12"/>
        <v>Not Due</v>
      </c>
    </row>
    <row r="76" spans="1:42" ht="14.4">
      <c r="A76" s="125" t="s">
        <v>25</v>
      </c>
      <c r="B76" s="125" t="s">
        <v>26</v>
      </c>
      <c r="C76" s="125">
        <v>2070201000</v>
      </c>
      <c r="D76" s="125" t="s">
        <v>27</v>
      </c>
      <c r="E76" s="125" t="s">
        <v>251</v>
      </c>
      <c r="F76" s="125" t="s">
        <v>682</v>
      </c>
      <c r="G76" s="125" t="s">
        <v>59</v>
      </c>
      <c r="H76" s="125"/>
      <c r="I76" s="125" t="s">
        <v>58</v>
      </c>
      <c r="J76" s="125" t="s">
        <v>776</v>
      </c>
      <c r="K76" s="125">
        <v>100069549</v>
      </c>
      <c r="L76" s="311">
        <v>45995</v>
      </c>
      <c r="M76" s="125" t="s">
        <v>28</v>
      </c>
      <c r="N76" s="270">
        <v>75600</v>
      </c>
      <c r="O76" s="270">
        <v>1</v>
      </c>
      <c r="P76" s="270">
        <f t="shared" si="15"/>
        <v>75600</v>
      </c>
      <c r="Q76" s="270">
        <v>1</v>
      </c>
      <c r="R76" s="270">
        <f t="shared" si="16"/>
        <v>75600</v>
      </c>
      <c r="S76" s="270">
        <f t="shared" si="17"/>
        <v>0</v>
      </c>
      <c r="T76" s="125" t="s">
        <v>241</v>
      </c>
      <c r="U76" s="125">
        <f t="shared" si="3"/>
        <v>-33</v>
      </c>
      <c r="V76" s="270">
        <v>0</v>
      </c>
      <c r="W76" s="270">
        <v>0</v>
      </c>
      <c r="X76" s="270">
        <v>0</v>
      </c>
      <c r="Y76" s="270">
        <v>0</v>
      </c>
      <c r="Z76" s="270">
        <v>0</v>
      </c>
      <c r="AA76" s="270">
        <v>0</v>
      </c>
      <c r="AB76" s="270">
        <v>0</v>
      </c>
      <c r="AC76" s="270">
        <f t="shared" si="23"/>
        <v>75600</v>
      </c>
      <c r="AD76" s="125">
        <v>38697156</v>
      </c>
      <c r="AE76" s="125" t="s">
        <v>112</v>
      </c>
      <c r="AF76" s="125">
        <v>88494</v>
      </c>
      <c r="AG76" s="129">
        <v>46143</v>
      </c>
      <c r="AH76" s="313">
        <v>46145</v>
      </c>
      <c r="AI76"/>
      <c r="AJ76" s="66" t="str">
        <f t="shared" si="4"/>
        <v>INR</v>
      </c>
      <c r="AK76" s="36">
        <v>1</v>
      </c>
      <c r="AL76" s="39">
        <f t="shared" si="5"/>
        <v>75600</v>
      </c>
      <c r="AM76" s="41">
        <f t="shared" si="6"/>
        <v>0</v>
      </c>
      <c r="AN76" s="39">
        <f t="shared" si="24"/>
        <v>75600</v>
      </c>
      <c r="AO76" s="36">
        <f t="shared" si="11"/>
        <v>-33</v>
      </c>
      <c r="AP76" s="36" t="str">
        <f t="shared" si="12"/>
        <v>Not Due</v>
      </c>
    </row>
    <row r="77" spans="1:42" ht="14.4">
      <c r="A77" s="125" t="s">
        <v>25</v>
      </c>
      <c r="B77" s="125" t="s">
        <v>26</v>
      </c>
      <c r="C77" s="125">
        <v>2070201000</v>
      </c>
      <c r="D77" s="125" t="s">
        <v>27</v>
      </c>
      <c r="E77" s="125" t="s">
        <v>251</v>
      </c>
      <c r="F77" s="125" t="s">
        <v>682</v>
      </c>
      <c r="G77" s="125" t="s">
        <v>59</v>
      </c>
      <c r="H77" s="125"/>
      <c r="I77" s="125" t="s">
        <v>58</v>
      </c>
      <c r="J77" s="125" t="s">
        <v>779</v>
      </c>
      <c r="K77" s="125">
        <v>100067158</v>
      </c>
      <c r="L77" s="311">
        <v>46030</v>
      </c>
      <c r="M77" s="125" t="s">
        <v>28</v>
      </c>
      <c r="N77" s="270">
        <v>217963.99</v>
      </c>
      <c r="O77" s="270">
        <v>1</v>
      </c>
      <c r="P77" s="270">
        <f t="shared" si="15"/>
        <v>217963.99</v>
      </c>
      <c r="Q77" s="270">
        <v>1</v>
      </c>
      <c r="R77" s="270">
        <f t="shared" si="16"/>
        <v>217963.99</v>
      </c>
      <c r="S77" s="270">
        <f t="shared" si="17"/>
        <v>0</v>
      </c>
      <c r="T77" s="125" t="s">
        <v>241</v>
      </c>
      <c r="U77" s="125">
        <f t="shared" si="3"/>
        <v>-68</v>
      </c>
      <c r="V77" s="270">
        <v>0</v>
      </c>
      <c r="W77" s="270">
        <v>0</v>
      </c>
      <c r="X77" s="270">
        <v>0</v>
      </c>
      <c r="Y77" s="270">
        <v>0</v>
      </c>
      <c r="Z77" s="270">
        <v>0</v>
      </c>
      <c r="AA77" s="270">
        <v>0</v>
      </c>
      <c r="AB77" s="270">
        <v>0</v>
      </c>
      <c r="AC77" s="270">
        <f t="shared" si="23"/>
        <v>217963.99</v>
      </c>
      <c r="AD77" s="125">
        <v>38747222</v>
      </c>
      <c r="AE77" s="125" t="s">
        <v>112</v>
      </c>
      <c r="AF77" s="125">
        <v>89064</v>
      </c>
      <c r="AG77" s="129">
        <v>46177</v>
      </c>
      <c r="AH77" s="313">
        <v>46180</v>
      </c>
      <c r="AI77"/>
      <c r="AJ77" s="66" t="str">
        <f t="shared" si="4"/>
        <v>INR</v>
      </c>
      <c r="AK77" s="36">
        <v>1</v>
      </c>
      <c r="AL77" s="39">
        <f t="shared" si="5"/>
        <v>217963.99</v>
      </c>
      <c r="AM77" s="41">
        <f t="shared" si="6"/>
        <v>0</v>
      </c>
      <c r="AN77" s="39">
        <f t="shared" si="24"/>
        <v>217963.99</v>
      </c>
      <c r="AO77" s="36">
        <f t="shared" si="11"/>
        <v>-68</v>
      </c>
      <c r="AP77" s="36" t="str">
        <f t="shared" si="12"/>
        <v>Not Due</v>
      </c>
    </row>
    <row r="78" spans="1:42" ht="14.4">
      <c r="A78" s="125" t="s">
        <v>25</v>
      </c>
      <c r="B78" s="125" t="s">
        <v>26</v>
      </c>
      <c r="C78" s="125">
        <v>2070201000</v>
      </c>
      <c r="D78" s="125" t="s">
        <v>27</v>
      </c>
      <c r="E78" s="125" t="s">
        <v>296</v>
      </c>
      <c r="F78" s="125" t="s">
        <v>682</v>
      </c>
      <c r="G78" s="125" t="s">
        <v>59</v>
      </c>
      <c r="H78" s="125"/>
      <c r="I78" s="125" t="s">
        <v>687</v>
      </c>
      <c r="J78" s="125">
        <v>252900474</v>
      </c>
      <c r="K78" s="125">
        <v>100070825</v>
      </c>
      <c r="L78" s="311">
        <v>46070</v>
      </c>
      <c r="M78" s="125" t="s">
        <v>28</v>
      </c>
      <c r="N78" s="270">
        <v>106218.55</v>
      </c>
      <c r="O78" s="270">
        <v>1</v>
      </c>
      <c r="P78" s="270">
        <f t="shared" si="15"/>
        <v>106218.55</v>
      </c>
      <c r="Q78" s="270">
        <v>1</v>
      </c>
      <c r="R78" s="270">
        <f t="shared" si="16"/>
        <v>106218.55</v>
      </c>
      <c r="S78" s="270">
        <f t="shared" si="17"/>
        <v>0</v>
      </c>
      <c r="T78" s="125" t="s">
        <v>241</v>
      </c>
      <c r="U78" s="125">
        <f t="shared" si="3"/>
        <v>-3</v>
      </c>
      <c r="V78" s="270">
        <v>0</v>
      </c>
      <c r="W78" s="270">
        <v>0</v>
      </c>
      <c r="X78" s="270">
        <v>0</v>
      </c>
      <c r="Y78" s="270">
        <v>0</v>
      </c>
      <c r="Z78" s="270">
        <v>0</v>
      </c>
      <c r="AA78" s="270">
        <v>0</v>
      </c>
      <c r="AB78" s="270">
        <v>0</v>
      </c>
      <c r="AC78" s="270">
        <f t="shared" si="23"/>
        <v>106218.55</v>
      </c>
      <c r="AD78" s="125">
        <v>38915702</v>
      </c>
      <c r="AE78" s="125" t="s">
        <v>112</v>
      </c>
      <c r="AF78" s="125">
        <v>87997</v>
      </c>
      <c r="AG78" s="129">
        <v>46113</v>
      </c>
      <c r="AH78" s="313">
        <v>46115</v>
      </c>
      <c r="AI78"/>
      <c r="AJ78" s="66" t="str">
        <f t="shared" si="4"/>
        <v>INR</v>
      </c>
      <c r="AK78" s="36">
        <v>1</v>
      </c>
      <c r="AL78" s="39">
        <f t="shared" si="5"/>
        <v>106218.55</v>
      </c>
      <c r="AM78" s="41">
        <f t="shared" si="6"/>
        <v>0</v>
      </c>
      <c r="AN78" s="39">
        <f t="shared" si="24"/>
        <v>106218.55</v>
      </c>
      <c r="AO78" s="36">
        <f t="shared" si="11"/>
        <v>-3</v>
      </c>
      <c r="AP78" s="36" t="str">
        <f t="shared" si="12"/>
        <v>Not Due</v>
      </c>
    </row>
    <row r="79" spans="1:42" ht="14.4">
      <c r="A79" s="125" t="s">
        <v>25</v>
      </c>
      <c r="B79" s="125" t="s">
        <v>26</v>
      </c>
      <c r="C79" s="125">
        <v>2070201000</v>
      </c>
      <c r="D79" s="125" t="s">
        <v>27</v>
      </c>
      <c r="E79" s="125" t="s">
        <v>259</v>
      </c>
      <c r="F79" s="125" t="s">
        <v>682</v>
      </c>
      <c r="G79" s="125" t="s">
        <v>59</v>
      </c>
      <c r="H79" s="125"/>
      <c r="I79" s="125" t="s">
        <v>58</v>
      </c>
      <c r="J79" s="125" t="s">
        <v>782</v>
      </c>
      <c r="K79" s="125">
        <v>100068570</v>
      </c>
      <c r="L79" s="311">
        <v>45989</v>
      </c>
      <c r="M79" s="125" t="s">
        <v>28</v>
      </c>
      <c r="N79" s="270">
        <v>304992</v>
      </c>
      <c r="O79" s="270">
        <v>1</v>
      </c>
      <c r="P79" s="270">
        <f t="shared" si="15"/>
        <v>304992</v>
      </c>
      <c r="Q79" s="270">
        <v>1</v>
      </c>
      <c r="R79" s="270">
        <f t="shared" si="16"/>
        <v>304992</v>
      </c>
      <c r="S79" s="270">
        <f t="shared" si="17"/>
        <v>0</v>
      </c>
      <c r="T79" s="125" t="s">
        <v>241</v>
      </c>
      <c r="U79" s="125">
        <f t="shared" si="3"/>
        <v>-27</v>
      </c>
      <c r="V79" s="270">
        <v>0</v>
      </c>
      <c r="W79" s="270">
        <v>0</v>
      </c>
      <c r="X79" s="270">
        <v>0</v>
      </c>
      <c r="Y79" s="270">
        <v>0</v>
      </c>
      <c r="Z79" s="270">
        <v>0</v>
      </c>
      <c r="AA79" s="270">
        <v>0</v>
      </c>
      <c r="AB79" s="270">
        <v>0</v>
      </c>
      <c r="AC79" s="270">
        <f t="shared" si="23"/>
        <v>304992</v>
      </c>
      <c r="AD79" s="125">
        <v>38618417</v>
      </c>
      <c r="AE79" s="125" t="s">
        <v>112</v>
      </c>
      <c r="AF79" s="125">
        <v>88457</v>
      </c>
      <c r="AG79" s="129">
        <v>46136</v>
      </c>
      <c r="AH79" s="313">
        <v>46139</v>
      </c>
      <c r="AI79"/>
      <c r="AJ79" s="66" t="str">
        <f t="shared" si="4"/>
        <v>INR</v>
      </c>
      <c r="AK79" s="36">
        <v>1</v>
      </c>
      <c r="AL79" s="39">
        <f t="shared" si="5"/>
        <v>304992</v>
      </c>
      <c r="AM79" s="41">
        <f t="shared" si="6"/>
        <v>0</v>
      </c>
      <c r="AN79" s="39">
        <f t="shared" si="24"/>
        <v>304992</v>
      </c>
      <c r="AO79" s="36">
        <f t="shared" si="11"/>
        <v>-27</v>
      </c>
      <c r="AP79" s="36" t="str">
        <f t="shared" si="12"/>
        <v>Not Due</v>
      </c>
    </row>
    <row r="80" spans="1:42" ht="14.4">
      <c r="A80" s="125" t="s">
        <v>25</v>
      </c>
      <c r="B80" s="125" t="s">
        <v>26</v>
      </c>
      <c r="C80" s="125">
        <v>2070201000</v>
      </c>
      <c r="D80" s="125" t="s">
        <v>27</v>
      </c>
      <c r="E80" s="125" t="s">
        <v>253</v>
      </c>
      <c r="F80" s="125" t="s">
        <v>682</v>
      </c>
      <c r="G80" s="125" t="s">
        <v>59</v>
      </c>
      <c r="H80" s="125"/>
      <c r="I80" s="125" t="s">
        <v>58</v>
      </c>
      <c r="J80" s="125" t="s">
        <v>784</v>
      </c>
      <c r="K80" s="125">
        <v>100066090</v>
      </c>
      <c r="L80" s="311">
        <v>46064</v>
      </c>
      <c r="M80" s="125" t="s">
        <v>28</v>
      </c>
      <c r="N80" s="270">
        <v>8259.2999999999993</v>
      </c>
      <c r="O80" s="270">
        <v>1</v>
      </c>
      <c r="P80" s="270">
        <f t="shared" si="15"/>
        <v>8259.2999999999993</v>
      </c>
      <c r="Q80" s="270">
        <v>1</v>
      </c>
      <c r="R80" s="270">
        <f t="shared" si="16"/>
        <v>8259.2999999999993</v>
      </c>
      <c r="S80" s="270">
        <f t="shared" si="17"/>
        <v>0</v>
      </c>
      <c r="T80" s="125" t="s">
        <v>241</v>
      </c>
      <c r="U80" s="125">
        <f t="shared" si="3"/>
        <v>-12</v>
      </c>
      <c r="V80" s="270">
        <v>0</v>
      </c>
      <c r="W80" s="270">
        <v>0</v>
      </c>
      <c r="X80" s="270">
        <v>0</v>
      </c>
      <c r="Y80" s="270">
        <v>0</v>
      </c>
      <c r="Z80" s="270">
        <v>0</v>
      </c>
      <c r="AA80" s="270">
        <v>0</v>
      </c>
      <c r="AB80" s="270">
        <v>0</v>
      </c>
      <c r="AC80" s="270">
        <f t="shared" si="23"/>
        <v>8259.2999999999993</v>
      </c>
      <c r="AD80" s="125">
        <v>38921348</v>
      </c>
      <c r="AE80" s="125" t="s">
        <v>112</v>
      </c>
      <c r="AF80" s="125">
        <v>88150</v>
      </c>
      <c r="AG80" s="129">
        <v>46121</v>
      </c>
      <c r="AH80" s="313">
        <v>46124</v>
      </c>
      <c r="AI80"/>
      <c r="AJ80" s="66" t="str">
        <f t="shared" si="4"/>
        <v>INR</v>
      </c>
      <c r="AK80" s="36">
        <v>1</v>
      </c>
      <c r="AL80" s="39">
        <f t="shared" si="5"/>
        <v>8259.2999999999993</v>
      </c>
      <c r="AM80" s="41">
        <f t="shared" si="6"/>
        <v>0</v>
      </c>
      <c r="AN80" s="39">
        <f t="shared" si="24"/>
        <v>8259.2999999999993</v>
      </c>
      <c r="AO80" s="36">
        <f t="shared" si="11"/>
        <v>-12</v>
      </c>
      <c r="AP80" s="36" t="str">
        <f t="shared" si="12"/>
        <v>Not Due</v>
      </c>
    </row>
    <row r="81" spans="1:42" ht="14.4">
      <c r="A81" s="125" t="s">
        <v>25</v>
      </c>
      <c r="B81" s="125" t="s">
        <v>26</v>
      </c>
      <c r="C81" s="125">
        <v>2070201000</v>
      </c>
      <c r="D81" s="125" t="s">
        <v>27</v>
      </c>
      <c r="E81" s="125" t="s">
        <v>301</v>
      </c>
      <c r="F81" s="125" t="s">
        <v>682</v>
      </c>
      <c r="G81" s="125" t="s">
        <v>59</v>
      </c>
      <c r="H81" s="125"/>
      <c r="I81" s="125" t="s">
        <v>58</v>
      </c>
      <c r="J81" s="125" t="s">
        <v>785</v>
      </c>
      <c r="K81" s="125">
        <v>100065991</v>
      </c>
      <c r="L81" s="311">
        <v>46009</v>
      </c>
      <c r="M81" s="125" t="s">
        <v>28</v>
      </c>
      <c r="N81" s="270">
        <v>380160</v>
      </c>
      <c r="O81" s="270">
        <v>1</v>
      </c>
      <c r="P81" s="270">
        <f t="shared" si="15"/>
        <v>380160</v>
      </c>
      <c r="Q81" s="270">
        <v>1</v>
      </c>
      <c r="R81" s="270">
        <f t="shared" si="16"/>
        <v>380160</v>
      </c>
      <c r="S81" s="270">
        <f t="shared" si="17"/>
        <v>0</v>
      </c>
      <c r="T81" s="125" t="s">
        <v>241</v>
      </c>
      <c r="U81" s="125">
        <f t="shared" si="3"/>
        <v>-17</v>
      </c>
      <c r="V81" s="270">
        <v>0</v>
      </c>
      <c r="W81" s="270">
        <v>0</v>
      </c>
      <c r="X81" s="270">
        <v>0</v>
      </c>
      <c r="Y81" s="270">
        <v>0</v>
      </c>
      <c r="Z81" s="270">
        <v>0</v>
      </c>
      <c r="AA81" s="270">
        <v>0</v>
      </c>
      <c r="AB81" s="270">
        <v>0</v>
      </c>
      <c r="AC81" s="270">
        <f t="shared" si="23"/>
        <v>380160</v>
      </c>
      <c r="AD81" s="125">
        <v>38668928</v>
      </c>
      <c r="AE81" s="125" t="s">
        <v>112</v>
      </c>
      <c r="AF81" s="125">
        <v>88256</v>
      </c>
      <c r="AG81" s="129">
        <v>46126</v>
      </c>
      <c r="AH81" s="313">
        <v>46129</v>
      </c>
      <c r="AI81"/>
      <c r="AJ81" s="66" t="str">
        <f t="shared" si="4"/>
        <v>INR</v>
      </c>
      <c r="AK81" s="36">
        <v>1</v>
      </c>
      <c r="AL81" s="39">
        <f t="shared" si="5"/>
        <v>380160</v>
      </c>
      <c r="AM81" s="41">
        <f t="shared" si="6"/>
        <v>0</v>
      </c>
      <c r="AN81" s="39">
        <f t="shared" si="24"/>
        <v>380160</v>
      </c>
      <c r="AO81" s="36">
        <f t="shared" si="11"/>
        <v>-17</v>
      </c>
      <c r="AP81" s="36" t="str">
        <f t="shared" si="12"/>
        <v>Not Due</v>
      </c>
    </row>
    <row r="82" spans="1:42" ht="14.4">
      <c r="A82" s="125" t="s">
        <v>25</v>
      </c>
      <c r="B82" s="125" t="s">
        <v>26</v>
      </c>
      <c r="C82" s="125">
        <v>2070201000</v>
      </c>
      <c r="D82" s="125" t="s">
        <v>27</v>
      </c>
      <c r="E82" s="125" t="s">
        <v>259</v>
      </c>
      <c r="F82" s="125" t="s">
        <v>682</v>
      </c>
      <c r="G82" s="125" t="s">
        <v>59</v>
      </c>
      <c r="H82" s="125"/>
      <c r="I82" s="125" t="s">
        <v>58</v>
      </c>
      <c r="J82" s="125" t="s">
        <v>786</v>
      </c>
      <c r="K82" s="125">
        <v>100067695</v>
      </c>
      <c r="L82" s="311">
        <v>46052</v>
      </c>
      <c r="M82" s="125" t="s">
        <v>28</v>
      </c>
      <c r="N82" s="270">
        <v>216000</v>
      </c>
      <c r="O82" s="270">
        <v>1</v>
      </c>
      <c r="P82" s="270">
        <f t="shared" si="15"/>
        <v>216000</v>
      </c>
      <c r="Q82" s="270">
        <v>1</v>
      </c>
      <c r="R82" s="270">
        <f t="shared" si="16"/>
        <v>216000</v>
      </c>
      <c r="S82" s="270">
        <f t="shared" si="17"/>
        <v>0</v>
      </c>
      <c r="T82" s="125" t="s">
        <v>241</v>
      </c>
      <c r="U82" s="125">
        <f t="shared" si="3"/>
        <v>-90</v>
      </c>
      <c r="V82" s="270">
        <v>0</v>
      </c>
      <c r="W82" s="270">
        <v>0</v>
      </c>
      <c r="X82" s="270">
        <v>0</v>
      </c>
      <c r="Y82" s="270">
        <v>0</v>
      </c>
      <c r="Z82" s="270">
        <v>0</v>
      </c>
      <c r="AA82" s="270">
        <v>0</v>
      </c>
      <c r="AB82" s="270">
        <v>0</v>
      </c>
      <c r="AC82" s="270">
        <f t="shared" si="23"/>
        <v>216000</v>
      </c>
      <c r="AD82" s="125">
        <v>38862750</v>
      </c>
      <c r="AE82" s="125" t="s">
        <v>112</v>
      </c>
      <c r="AF82" s="125"/>
      <c r="AG82" s="129"/>
      <c r="AH82" s="313">
        <v>46202</v>
      </c>
      <c r="AI82"/>
      <c r="AJ82" s="66" t="str">
        <f t="shared" si="4"/>
        <v>INR</v>
      </c>
      <c r="AK82" s="36">
        <v>1</v>
      </c>
      <c r="AL82" s="39">
        <f t="shared" si="5"/>
        <v>216000</v>
      </c>
      <c r="AM82" s="41">
        <f t="shared" si="6"/>
        <v>0</v>
      </c>
      <c r="AN82" s="39"/>
      <c r="AO82" s="36">
        <f t="shared" si="11"/>
        <v>-90</v>
      </c>
      <c r="AP82" s="36" t="str">
        <f t="shared" si="12"/>
        <v>Not Due</v>
      </c>
    </row>
    <row r="83" spans="1:42" ht="14.4">
      <c r="A83" s="125" t="s">
        <v>25</v>
      </c>
      <c r="B83" s="125" t="s">
        <v>26</v>
      </c>
      <c r="C83" s="125">
        <v>2070201000</v>
      </c>
      <c r="D83" s="125" t="s">
        <v>27</v>
      </c>
      <c r="E83" s="125" t="s">
        <v>255</v>
      </c>
      <c r="F83" s="125" t="s">
        <v>682</v>
      </c>
      <c r="G83" s="125" t="s">
        <v>59</v>
      </c>
      <c r="H83" s="125"/>
      <c r="I83" s="125" t="s">
        <v>58</v>
      </c>
      <c r="J83" s="125">
        <v>1026413</v>
      </c>
      <c r="K83" s="125">
        <v>100068721</v>
      </c>
      <c r="L83" s="311">
        <v>46002</v>
      </c>
      <c r="M83" s="125" t="s">
        <v>28</v>
      </c>
      <c r="N83" s="270">
        <v>33272.910000000003</v>
      </c>
      <c r="O83" s="270">
        <v>1</v>
      </c>
      <c r="P83" s="270">
        <f t="shared" si="15"/>
        <v>33272.910000000003</v>
      </c>
      <c r="Q83" s="270">
        <v>1</v>
      </c>
      <c r="R83" s="270">
        <f t="shared" si="16"/>
        <v>33272.910000000003</v>
      </c>
      <c r="S83" s="270">
        <f t="shared" si="17"/>
        <v>0</v>
      </c>
      <c r="T83" s="125" t="s">
        <v>241</v>
      </c>
      <c r="U83" s="125">
        <f t="shared" si="3"/>
        <v>-10</v>
      </c>
      <c r="V83" s="270">
        <v>0</v>
      </c>
      <c r="W83" s="270">
        <v>0</v>
      </c>
      <c r="X83" s="270">
        <v>0</v>
      </c>
      <c r="Y83" s="270">
        <v>0</v>
      </c>
      <c r="Z83" s="270">
        <v>0</v>
      </c>
      <c r="AA83" s="270">
        <v>0</v>
      </c>
      <c r="AB83" s="270">
        <v>0</v>
      </c>
      <c r="AC83" s="270">
        <f t="shared" si="23"/>
        <v>33272.910000000003</v>
      </c>
      <c r="AD83" s="125">
        <v>38641977</v>
      </c>
      <c r="AE83" s="125" t="s">
        <v>112</v>
      </c>
      <c r="AF83" s="125">
        <v>88107</v>
      </c>
      <c r="AG83" s="129">
        <v>46119</v>
      </c>
      <c r="AH83" s="313">
        <v>46122</v>
      </c>
      <c r="AI83"/>
      <c r="AJ83" s="66" t="str">
        <f t="shared" si="4"/>
        <v>INR</v>
      </c>
      <c r="AK83" s="36">
        <v>1</v>
      </c>
      <c r="AL83" s="39">
        <f t="shared" si="5"/>
        <v>33272.910000000003</v>
      </c>
      <c r="AM83" s="41">
        <f t="shared" si="6"/>
        <v>0</v>
      </c>
      <c r="AN83" s="39">
        <f t="shared" ref="AN83:AN88" si="25">AL83</f>
        <v>33272.910000000003</v>
      </c>
      <c r="AO83" s="36">
        <f t="shared" si="11"/>
        <v>-10</v>
      </c>
      <c r="AP83" s="36" t="str">
        <f t="shared" si="12"/>
        <v>Not Due</v>
      </c>
    </row>
    <row r="84" spans="1:42" ht="14.4">
      <c r="A84" s="125" t="s">
        <v>25</v>
      </c>
      <c r="B84" s="125" t="s">
        <v>26</v>
      </c>
      <c r="C84" s="125">
        <v>2070201000</v>
      </c>
      <c r="D84" s="125" t="s">
        <v>27</v>
      </c>
      <c r="E84" s="125" t="s">
        <v>291</v>
      </c>
      <c r="F84" s="125" t="s">
        <v>682</v>
      </c>
      <c r="G84" s="125" t="s">
        <v>59</v>
      </c>
      <c r="H84" s="125"/>
      <c r="I84" s="125" t="s">
        <v>58</v>
      </c>
      <c r="J84" s="125" t="s">
        <v>789</v>
      </c>
      <c r="K84" s="125">
        <v>100070190</v>
      </c>
      <c r="L84" s="311">
        <v>46025</v>
      </c>
      <c r="M84" s="125" t="s">
        <v>28</v>
      </c>
      <c r="N84" s="270">
        <v>3823785.36</v>
      </c>
      <c r="O84" s="270">
        <v>1</v>
      </c>
      <c r="P84" s="270">
        <f t="shared" si="15"/>
        <v>3823785.36</v>
      </c>
      <c r="Q84" s="270">
        <v>1</v>
      </c>
      <c r="R84" s="270">
        <f t="shared" si="16"/>
        <v>3823785.36</v>
      </c>
      <c r="S84" s="270">
        <f t="shared" si="17"/>
        <v>0</v>
      </c>
      <c r="T84" s="125" t="s">
        <v>241</v>
      </c>
      <c r="U84" s="125">
        <f t="shared" si="3"/>
        <v>-3</v>
      </c>
      <c r="V84" s="270">
        <v>0</v>
      </c>
      <c r="W84" s="270">
        <v>0</v>
      </c>
      <c r="X84" s="270">
        <v>0</v>
      </c>
      <c r="Y84" s="270">
        <v>0</v>
      </c>
      <c r="Z84" s="270">
        <v>0</v>
      </c>
      <c r="AA84" s="270">
        <v>0</v>
      </c>
      <c r="AB84" s="270">
        <v>0</v>
      </c>
      <c r="AC84" s="270">
        <f t="shared" si="23"/>
        <v>3823785.36</v>
      </c>
      <c r="AD84" s="125">
        <v>38746986</v>
      </c>
      <c r="AE84" s="125" t="s">
        <v>112</v>
      </c>
      <c r="AF84" s="125">
        <v>87972</v>
      </c>
      <c r="AG84" s="129">
        <v>46113</v>
      </c>
      <c r="AH84" s="313">
        <v>46115</v>
      </c>
      <c r="AI84"/>
      <c r="AJ84" s="66" t="str">
        <f t="shared" si="4"/>
        <v>INR</v>
      </c>
      <c r="AK84" s="36">
        <v>1</v>
      </c>
      <c r="AL84" s="39">
        <f t="shared" si="5"/>
        <v>3823785.36</v>
      </c>
      <c r="AM84" s="41">
        <f t="shared" si="6"/>
        <v>0</v>
      </c>
      <c r="AN84" s="39">
        <f t="shared" si="25"/>
        <v>3823785.36</v>
      </c>
      <c r="AO84" s="36">
        <f t="shared" si="11"/>
        <v>-3</v>
      </c>
      <c r="AP84" s="36" t="str">
        <f t="shared" si="12"/>
        <v>Not Due</v>
      </c>
    </row>
    <row r="85" spans="1:42" ht="14.4">
      <c r="A85" s="125" t="s">
        <v>25</v>
      </c>
      <c r="B85" s="125" t="s">
        <v>26</v>
      </c>
      <c r="C85" s="125">
        <v>2070201000</v>
      </c>
      <c r="D85" s="125" t="s">
        <v>27</v>
      </c>
      <c r="E85" s="125" t="s">
        <v>325</v>
      </c>
      <c r="F85" s="125" t="s">
        <v>682</v>
      </c>
      <c r="G85" s="125" t="s">
        <v>59</v>
      </c>
      <c r="H85" s="125"/>
      <c r="I85" s="125" t="s">
        <v>58</v>
      </c>
      <c r="J85" s="125" t="s">
        <v>790</v>
      </c>
      <c r="K85" s="125">
        <v>100070573</v>
      </c>
      <c r="L85" s="311">
        <v>46062</v>
      </c>
      <c r="M85" s="125" t="s">
        <v>28</v>
      </c>
      <c r="N85" s="270">
        <v>11765464.720000001</v>
      </c>
      <c r="O85" s="270">
        <v>1</v>
      </c>
      <c r="P85" s="270">
        <f t="shared" si="15"/>
        <v>11765464.720000001</v>
      </c>
      <c r="Q85" s="270">
        <v>1</v>
      </c>
      <c r="R85" s="270">
        <f t="shared" si="16"/>
        <v>11765464.720000001</v>
      </c>
      <c r="S85" s="270">
        <f t="shared" si="17"/>
        <v>0</v>
      </c>
      <c r="T85" s="125" t="s">
        <v>241</v>
      </c>
      <c r="U85" s="125">
        <f t="shared" ref="U85:U148" si="26">$U$1-AH85</f>
        <v>-40</v>
      </c>
      <c r="V85" s="270">
        <v>0</v>
      </c>
      <c r="W85" s="270">
        <v>0</v>
      </c>
      <c r="X85" s="270">
        <v>0</v>
      </c>
      <c r="Y85" s="270">
        <v>0</v>
      </c>
      <c r="Z85" s="270">
        <v>0</v>
      </c>
      <c r="AA85" s="270">
        <v>0</v>
      </c>
      <c r="AB85" s="270">
        <v>0</v>
      </c>
      <c r="AC85" s="270">
        <f t="shared" si="23"/>
        <v>11765464.720000001</v>
      </c>
      <c r="AD85" s="125">
        <v>38895278</v>
      </c>
      <c r="AE85" s="125" t="s">
        <v>112</v>
      </c>
      <c r="AF85" s="125">
        <v>88615</v>
      </c>
      <c r="AG85" s="129">
        <v>46149</v>
      </c>
      <c r="AH85" s="313">
        <v>46152</v>
      </c>
      <c r="AI85"/>
      <c r="AJ85" s="66" t="str">
        <f t="shared" ref="AJ85:AJ148" si="27">M85</f>
        <v>INR</v>
      </c>
      <c r="AK85" s="36">
        <v>1</v>
      </c>
      <c r="AL85" s="39">
        <f t="shared" ref="AL85:AL148" si="28">N85*AK85</f>
        <v>11765464.720000001</v>
      </c>
      <c r="AM85" s="41">
        <f t="shared" ref="AM85:AM148" si="29">R85-AL85</f>
        <v>0</v>
      </c>
      <c r="AN85" s="39">
        <f t="shared" si="25"/>
        <v>11765464.720000001</v>
      </c>
      <c r="AO85" s="36">
        <f t="shared" si="11"/>
        <v>-40</v>
      </c>
      <c r="AP85" s="36" t="str">
        <f t="shared" si="12"/>
        <v>Not Due</v>
      </c>
    </row>
    <row r="86" spans="1:42" ht="14.4">
      <c r="A86" s="125" t="s">
        <v>25</v>
      </c>
      <c r="B86" s="125" t="s">
        <v>26</v>
      </c>
      <c r="C86" s="125">
        <v>2070201000</v>
      </c>
      <c r="D86" s="125" t="s">
        <v>27</v>
      </c>
      <c r="E86" s="125" t="s">
        <v>267</v>
      </c>
      <c r="F86" s="125" t="s">
        <v>682</v>
      </c>
      <c r="G86" s="125" t="s">
        <v>59</v>
      </c>
      <c r="H86" s="125"/>
      <c r="I86" s="125" t="s">
        <v>58</v>
      </c>
      <c r="J86" s="125" t="s">
        <v>791</v>
      </c>
      <c r="K86" s="125">
        <v>100070286</v>
      </c>
      <c r="L86" s="311">
        <v>46081</v>
      </c>
      <c r="M86" s="125" t="s">
        <v>28</v>
      </c>
      <c r="N86" s="270">
        <v>7241.55</v>
      </c>
      <c r="O86" s="270">
        <v>1</v>
      </c>
      <c r="P86" s="270">
        <f t="shared" si="15"/>
        <v>7241.55</v>
      </c>
      <c r="Q86" s="270">
        <v>1</v>
      </c>
      <c r="R86" s="270">
        <f t="shared" si="16"/>
        <v>7241.55</v>
      </c>
      <c r="S86" s="270">
        <f t="shared" si="17"/>
        <v>0</v>
      </c>
      <c r="T86" s="125" t="s">
        <v>241</v>
      </c>
      <c r="U86" s="125">
        <f t="shared" si="26"/>
        <v>-14</v>
      </c>
      <c r="V86" s="270">
        <v>0</v>
      </c>
      <c r="W86" s="270">
        <v>0</v>
      </c>
      <c r="X86" s="270">
        <v>0</v>
      </c>
      <c r="Y86" s="270">
        <v>0</v>
      </c>
      <c r="Z86" s="270">
        <v>0</v>
      </c>
      <c r="AA86" s="270">
        <v>0</v>
      </c>
      <c r="AB86" s="270">
        <v>0</v>
      </c>
      <c r="AC86" s="270">
        <f t="shared" si="23"/>
        <v>7241.55</v>
      </c>
      <c r="AD86" s="125">
        <v>38988519</v>
      </c>
      <c r="AE86" s="125" t="s">
        <v>112</v>
      </c>
      <c r="AF86" s="125">
        <v>88237</v>
      </c>
      <c r="AG86" s="129">
        <v>46125</v>
      </c>
      <c r="AH86" s="313">
        <v>46126</v>
      </c>
      <c r="AI86"/>
      <c r="AJ86" s="66" t="str">
        <f t="shared" si="27"/>
        <v>INR</v>
      </c>
      <c r="AK86" s="36">
        <v>1</v>
      </c>
      <c r="AL86" s="39">
        <f t="shared" si="28"/>
        <v>7241.55</v>
      </c>
      <c r="AM86" s="41">
        <f t="shared" si="29"/>
        <v>0</v>
      </c>
      <c r="AN86" s="39">
        <f t="shared" si="25"/>
        <v>7241.55</v>
      </c>
      <c r="AO86" s="36">
        <f t="shared" ref="AO86:AO149" si="30">$AO$19-AH86</f>
        <v>-14</v>
      </c>
      <c r="AP86" s="36" t="str">
        <f t="shared" ref="AP86:AP149" si="31">IF(AO86&lt;0,"Not Due",IF(AO86&lt;366,"Less than 1 year",IF(AO86&lt;731,"1-2 years",IF(AO86&lt;1096,"2-3 years","More than 3 years"))))</f>
        <v>Not Due</v>
      </c>
    </row>
    <row r="87" spans="1:42" ht="14.4">
      <c r="A87" s="125" t="s">
        <v>25</v>
      </c>
      <c r="B87" s="125" t="s">
        <v>26</v>
      </c>
      <c r="C87" s="125">
        <v>2070201000</v>
      </c>
      <c r="D87" s="125" t="s">
        <v>27</v>
      </c>
      <c r="E87" s="125" t="s">
        <v>467</v>
      </c>
      <c r="F87" s="125" t="s">
        <v>682</v>
      </c>
      <c r="G87" s="125" t="s">
        <v>59</v>
      </c>
      <c r="H87" s="125"/>
      <c r="I87" s="125" t="s">
        <v>58</v>
      </c>
      <c r="J87" s="125" t="s">
        <v>792</v>
      </c>
      <c r="K87" s="125">
        <v>100070915</v>
      </c>
      <c r="L87" s="311">
        <v>46077</v>
      </c>
      <c r="M87" s="125" t="s">
        <v>28</v>
      </c>
      <c r="N87" s="270">
        <v>10440</v>
      </c>
      <c r="O87" s="270">
        <v>1</v>
      </c>
      <c r="P87" s="270">
        <f t="shared" si="15"/>
        <v>10440</v>
      </c>
      <c r="Q87" s="270">
        <v>1</v>
      </c>
      <c r="R87" s="270">
        <f t="shared" si="16"/>
        <v>10440</v>
      </c>
      <c r="S87" s="270">
        <f t="shared" si="17"/>
        <v>0</v>
      </c>
      <c r="T87" s="125" t="s">
        <v>241</v>
      </c>
      <c r="U87" s="125">
        <f t="shared" si="26"/>
        <v>-4</v>
      </c>
      <c r="V87" s="270">
        <v>0</v>
      </c>
      <c r="W87" s="270">
        <v>0</v>
      </c>
      <c r="X87" s="270">
        <v>0</v>
      </c>
      <c r="Y87" s="270">
        <v>0</v>
      </c>
      <c r="Z87" s="270">
        <v>0</v>
      </c>
      <c r="AA87" s="270">
        <v>0</v>
      </c>
      <c r="AB87" s="270">
        <v>0</v>
      </c>
      <c r="AC87" s="270">
        <f t="shared" si="23"/>
        <v>10440</v>
      </c>
      <c r="AD87" s="125">
        <v>39011961</v>
      </c>
      <c r="AE87" s="125" t="s">
        <v>112</v>
      </c>
      <c r="AF87" s="125">
        <v>88007</v>
      </c>
      <c r="AG87" s="129">
        <v>46113</v>
      </c>
      <c r="AH87" s="313">
        <v>46116</v>
      </c>
      <c r="AI87"/>
      <c r="AJ87" s="66" t="str">
        <f t="shared" si="27"/>
        <v>INR</v>
      </c>
      <c r="AK87" s="36">
        <v>1</v>
      </c>
      <c r="AL87" s="39">
        <f t="shared" si="28"/>
        <v>10440</v>
      </c>
      <c r="AM87" s="41">
        <f t="shared" si="29"/>
        <v>0</v>
      </c>
      <c r="AN87" s="39">
        <f t="shared" si="25"/>
        <v>10440</v>
      </c>
      <c r="AO87" s="36">
        <f t="shared" si="30"/>
        <v>-4</v>
      </c>
      <c r="AP87" s="36" t="str">
        <f t="shared" si="31"/>
        <v>Not Due</v>
      </c>
    </row>
    <row r="88" spans="1:42" ht="14.4">
      <c r="A88" s="125" t="s">
        <v>25</v>
      </c>
      <c r="B88" s="125" t="s">
        <v>26</v>
      </c>
      <c r="C88" s="125">
        <v>2070201000</v>
      </c>
      <c r="D88" s="125" t="s">
        <v>27</v>
      </c>
      <c r="E88" s="125" t="s">
        <v>245</v>
      </c>
      <c r="F88" s="125" t="s">
        <v>682</v>
      </c>
      <c r="G88" s="125" t="s">
        <v>59</v>
      </c>
      <c r="H88" s="125"/>
      <c r="I88" s="125" t="s">
        <v>58</v>
      </c>
      <c r="J88" s="125">
        <v>20250766298</v>
      </c>
      <c r="K88" s="125">
        <v>100065943</v>
      </c>
      <c r="L88" s="311">
        <v>46066</v>
      </c>
      <c r="M88" s="125" t="s">
        <v>28</v>
      </c>
      <c r="N88" s="270">
        <v>1452911.59</v>
      </c>
      <c r="O88" s="270">
        <v>1</v>
      </c>
      <c r="P88" s="270">
        <f t="shared" si="15"/>
        <v>1452911.59</v>
      </c>
      <c r="Q88" s="270">
        <v>1</v>
      </c>
      <c r="R88" s="270">
        <f t="shared" si="16"/>
        <v>1452911.59</v>
      </c>
      <c r="S88" s="270">
        <f t="shared" si="17"/>
        <v>0</v>
      </c>
      <c r="T88" s="125" t="s">
        <v>241</v>
      </c>
      <c r="U88" s="125">
        <f t="shared" si="26"/>
        <v>-44</v>
      </c>
      <c r="V88" s="270">
        <v>0</v>
      </c>
      <c r="W88" s="270">
        <v>0</v>
      </c>
      <c r="X88" s="270">
        <v>0</v>
      </c>
      <c r="Y88" s="270">
        <v>0</v>
      </c>
      <c r="Z88" s="270">
        <v>0</v>
      </c>
      <c r="AA88" s="270">
        <v>0</v>
      </c>
      <c r="AB88" s="270">
        <v>0</v>
      </c>
      <c r="AC88" s="270">
        <f t="shared" si="23"/>
        <v>1452911.59</v>
      </c>
      <c r="AD88" s="125">
        <v>38916852</v>
      </c>
      <c r="AE88" s="125" t="s">
        <v>112</v>
      </c>
      <c r="AF88" s="125">
        <v>88871</v>
      </c>
      <c r="AG88" s="129">
        <v>46164</v>
      </c>
      <c r="AH88" s="313">
        <v>46156</v>
      </c>
      <c r="AI88"/>
      <c r="AJ88" s="66" t="str">
        <f t="shared" si="27"/>
        <v>INR</v>
      </c>
      <c r="AK88" s="36">
        <v>1</v>
      </c>
      <c r="AL88" s="39">
        <f t="shared" si="28"/>
        <v>1452911.59</v>
      </c>
      <c r="AM88" s="41">
        <f t="shared" si="29"/>
        <v>0</v>
      </c>
      <c r="AN88" s="39">
        <f t="shared" si="25"/>
        <v>1452911.59</v>
      </c>
      <c r="AO88" s="36">
        <f t="shared" si="30"/>
        <v>-44</v>
      </c>
      <c r="AP88" s="36" t="str">
        <f t="shared" si="31"/>
        <v>Not Due</v>
      </c>
    </row>
    <row r="89" spans="1:42" ht="14.4">
      <c r="A89" s="125" t="s">
        <v>25</v>
      </c>
      <c r="B89" s="125" t="s">
        <v>26</v>
      </c>
      <c r="C89" s="125">
        <v>2070201000</v>
      </c>
      <c r="D89" s="125" t="s">
        <v>27</v>
      </c>
      <c r="E89" s="125" t="s">
        <v>251</v>
      </c>
      <c r="F89" s="125" t="s">
        <v>682</v>
      </c>
      <c r="G89" s="125" t="s">
        <v>59</v>
      </c>
      <c r="H89" s="125"/>
      <c r="I89" s="125" t="s">
        <v>58</v>
      </c>
      <c r="J89" s="125" t="s">
        <v>795</v>
      </c>
      <c r="K89" s="125">
        <v>100070261</v>
      </c>
      <c r="L89" s="311">
        <v>46053</v>
      </c>
      <c r="M89" s="125" t="s">
        <v>28</v>
      </c>
      <c r="N89" s="270">
        <v>1445298.12</v>
      </c>
      <c r="O89" s="270">
        <v>1</v>
      </c>
      <c r="P89" s="270">
        <f t="shared" si="15"/>
        <v>1445298.12</v>
      </c>
      <c r="Q89" s="270">
        <v>1</v>
      </c>
      <c r="R89" s="270">
        <f t="shared" si="16"/>
        <v>1445298.12</v>
      </c>
      <c r="S89" s="270">
        <f t="shared" si="17"/>
        <v>0</v>
      </c>
      <c r="T89" s="125" t="s">
        <v>241</v>
      </c>
      <c r="U89" s="125">
        <f t="shared" si="26"/>
        <v>-91</v>
      </c>
      <c r="V89" s="270">
        <v>0</v>
      </c>
      <c r="W89" s="270">
        <v>0</v>
      </c>
      <c r="X89" s="270">
        <v>0</v>
      </c>
      <c r="Y89" s="270">
        <v>0</v>
      </c>
      <c r="Z89" s="270">
        <v>0</v>
      </c>
      <c r="AA89" s="270">
        <v>0</v>
      </c>
      <c r="AB89" s="270">
        <v>0</v>
      </c>
      <c r="AC89" s="270">
        <f t="shared" si="23"/>
        <v>1445298.12</v>
      </c>
      <c r="AD89" s="125">
        <v>38846145</v>
      </c>
      <c r="AE89" s="125" t="s">
        <v>112</v>
      </c>
      <c r="AF89" s="125"/>
      <c r="AG89" s="129"/>
      <c r="AH89" s="313">
        <v>46203</v>
      </c>
      <c r="AI89"/>
      <c r="AJ89" s="66" t="str">
        <f t="shared" si="27"/>
        <v>INR</v>
      </c>
      <c r="AK89" s="36">
        <v>1</v>
      </c>
      <c r="AL89" s="39">
        <f t="shared" si="28"/>
        <v>1445298.12</v>
      </c>
      <c r="AM89" s="41">
        <f t="shared" si="29"/>
        <v>0</v>
      </c>
      <c r="AN89" s="39"/>
      <c r="AO89" s="36">
        <f t="shared" si="30"/>
        <v>-91</v>
      </c>
      <c r="AP89" s="36" t="str">
        <f t="shared" si="31"/>
        <v>Not Due</v>
      </c>
    </row>
    <row r="90" spans="1:42" ht="14.4">
      <c r="A90" s="125" t="s">
        <v>25</v>
      </c>
      <c r="B90" s="125" t="s">
        <v>26</v>
      </c>
      <c r="C90" s="125">
        <v>2070201000</v>
      </c>
      <c r="D90" s="125" t="s">
        <v>27</v>
      </c>
      <c r="E90" s="125" t="s">
        <v>240</v>
      </c>
      <c r="F90" s="125" t="s">
        <v>682</v>
      </c>
      <c r="G90" s="125" t="s">
        <v>59</v>
      </c>
      <c r="H90" s="125"/>
      <c r="I90" s="125" t="s">
        <v>58</v>
      </c>
      <c r="J90" s="125" t="s">
        <v>799</v>
      </c>
      <c r="K90" s="125">
        <v>100070361</v>
      </c>
      <c r="L90" s="311">
        <v>46059</v>
      </c>
      <c r="M90" s="125" t="s">
        <v>28</v>
      </c>
      <c r="N90" s="270">
        <v>8308.81</v>
      </c>
      <c r="O90" s="270">
        <v>1</v>
      </c>
      <c r="P90" s="270">
        <f t="shared" ref="P90:P121" si="32">N90*O90</f>
        <v>8308.81</v>
      </c>
      <c r="Q90" s="270">
        <v>1</v>
      </c>
      <c r="R90" s="270">
        <f t="shared" ref="R90:R121" si="33">N90*Q90</f>
        <v>8308.81</v>
      </c>
      <c r="S90" s="270">
        <f t="shared" ref="S90:S121" si="34">R90-P90</f>
        <v>0</v>
      </c>
      <c r="T90" s="125" t="s">
        <v>241</v>
      </c>
      <c r="U90" s="125">
        <f t="shared" si="26"/>
        <v>-7</v>
      </c>
      <c r="V90" s="270">
        <v>0</v>
      </c>
      <c r="W90" s="270">
        <v>0</v>
      </c>
      <c r="X90" s="270">
        <v>0</v>
      </c>
      <c r="Y90" s="270">
        <v>0</v>
      </c>
      <c r="Z90" s="270">
        <v>0</v>
      </c>
      <c r="AA90" s="270">
        <v>0</v>
      </c>
      <c r="AB90" s="270">
        <v>0</v>
      </c>
      <c r="AC90" s="270">
        <f t="shared" si="23"/>
        <v>8308.81</v>
      </c>
      <c r="AD90" s="125">
        <v>38906641</v>
      </c>
      <c r="AE90" s="125" t="s">
        <v>112</v>
      </c>
      <c r="AF90" s="125">
        <v>88090</v>
      </c>
      <c r="AG90" s="129">
        <v>46118</v>
      </c>
      <c r="AH90" s="313">
        <v>46119</v>
      </c>
      <c r="AI90"/>
      <c r="AJ90" s="66" t="str">
        <f t="shared" si="27"/>
        <v>INR</v>
      </c>
      <c r="AK90" s="36">
        <v>1</v>
      </c>
      <c r="AL90" s="39">
        <f t="shared" si="28"/>
        <v>8308.81</v>
      </c>
      <c r="AM90" s="41">
        <f t="shared" si="29"/>
        <v>0</v>
      </c>
      <c r="AN90" s="39">
        <f t="shared" ref="AN90:AN109" si="35">AL90</f>
        <v>8308.81</v>
      </c>
      <c r="AO90" s="36">
        <f t="shared" si="30"/>
        <v>-7</v>
      </c>
      <c r="AP90" s="36" t="str">
        <f t="shared" si="31"/>
        <v>Not Due</v>
      </c>
    </row>
    <row r="91" spans="1:42" ht="14.4">
      <c r="A91" s="125" t="s">
        <v>25</v>
      </c>
      <c r="B91" s="125" t="s">
        <v>26</v>
      </c>
      <c r="C91" s="125">
        <v>2070201000</v>
      </c>
      <c r="D91" s="125" t="s">
        <v>27</v>
      </c>
      <c r="E91" s="125" t="s">
        <v>696</v>
      </c>
      <c r="F91" s="125" t="s">
        <v>682</v>
      </c>
      <c r="G91" s="125" t="s">
        <v>59</v>
      </c>
      <c r="H91" s="125"/>
      <c r="I91" s="125" t="s">
        <v>58</v>
      </c>
      <c r="J91" s="125" t="s">
        <v>803</v>
      </c>
      <c r="K91" s="125">
        <v>100067461</v>
      </c>
      <c r="L91" s="311">
        <v>46072</v>
      </c>
      <c r="M91" s="125" t="s">
        <v>28</v>
      </c>
      <c r="N91" s="270">
        <v>3486.16</v>
      </c>
      <c r="O91" s="270">
        <v>1</v>
      </c>
      <c r="P91" s="270">
        <f t="shared" si="32"/>
        <v>3486.16</v>
      </c>
      <c r="Q91" s="270">
        <v>1</v>
      </c>
      <c r="R91" s="270">
        <f t="shared" si="33"/>
        <v>3486.16</v>
      </c>
      <c r="S91" s="270">
        <f t="shared" si="34"/>
        <v>0</v>
      </c>
      <c r="T91" s="125" t="s">
        <v>241</v>
      </c>
      <c r="U91" s="125">
        <f t="shared" si="26"/>
        <v>-20</v>
      </c>
      <c r="V91" s="270">
        <v>0</v>
      </c>
      <c r="W91" s="270">
        <v>0</v>
      </c>
      <c r="X91" s="270">
        <v>0</v>
      </c>
      <c r="Y91" s="270">
        <v>0</v>
      </c>
      <c r="Z91" s="270">
        <v>0</v>
      </c>
      <c r="AA91" s="270">
        <v>0</v>
      </c>
      <c r="AB91" s="270">
        <v>0</v>
      </c>
      <c r="AC91" s="270">
        <f t="shared" si="23"/>
        <v>3486.16</v>
      </c>
      <c r="AD91" s="125">
        <v>38994133</v>
      </c>
      <c r="AE91" s="125" t="s">
        <v>112</v>
      </c>
      <c r="AF91" s="125">
        <v>88306</v>
      </c>
      <c r="AG91" s="129">
        <v>46129</v>
      </c>
      <c r="AH91" s="313">
        <v>46132</v>
      </c>
      <c r="AI91"/>
      <c r="AJ91" s="66" t="str">
        <f t="shared" si="27"/>
        <v>INR</v>
      </c>
      <c r="AK91" s="36">
        <v>1</v>
      </c>
      <c r="AL91" s="39">
        <f t="shared" si="28"/>
        <v>3486.16</v>
      </c>
      <c r="AM91" s="41">
        <f t="shared" si="29"/>
        <v>0</v>
      </c>
      <c r="AN91" s="39">
        <f t="shared" si="35"/>
        <v>3486.16</v>
      </c>
      <c r="AO91" s="36">
        <f t="shared" si="30"/>
        <v>-20</v>
      </c>
      <c r="AP91" s="36" t="str">
        <f t="shared" si="31"/>
        <v>Not Due</v>
      </c>
    </row>
    <row r="92" spans="1:42" ht="14.4">
      <c r="A92" s="125" t="s">
        <v>25</v>
      </c>
      <c r="B92" s="125" t="s">
        <v>26</v>
      </c>
      <c r="C92" s="125">
        <v>2070201000</v>
      </c>
      <c r="D92" s="125" t="s">
        <v>27</v>
      </c>
      <c r="E92" s="125" t="s">
        <v>259</v>
      </c>
      <c r="F92" s="125" t="s">
        <v>682</v>
      </c>
      <c r="G92" s="125" t="s">
        <v>59</v>
      </c>
      <c r="H92" s="125"/>
      <c r="I92" s="125" t="s">
        <v>58</v>
      </c>
      <c r="J92" s="125" t="s">
        <v>806</v>
      </c>
      <c r="K92" s="125">
        <v>100065402</v>
      </c>
      <c r="L92" s="311">
        <v>45996</v>
      </c>
      <c r="M92" s="125" t="s">
        <v>28</v>
      </c>
      <c r="N92" s="270">
        <v>212976</v>
      </c>
      <c r="O92" s="270">
        <v>1</v>
      </c>
      <c r="P92" s="270">
        <f t="shared" si="32"/>
        <v>212976</v>
      </c>
      <c r="Q92" s="270">
        <v>1</v>
      </c>
      <c r="R92" s="270">
        <f t="shared" si="33"/>
        <v>212976</v>
      </c>
      <c r="S92" s="270">
        <f t="shared" si="34"/>
        <v>0</v>
      </c>
      <c r="T92" s="125" t="s">
        <v>241</v>
      </c>
      <c r="U92" s="125">
        <f t="shared" si="26"/>
        <v>-34</v>
      </c>
      <c r="V92" s="270">
        <v>0</v>
      </c>
      <c r="W92" s="270">
        <v>0</v>
      </c>
      <c r="X92" s="270">
        <v>0</v>
      </c>
      <c r="Y92" s="270">
        <v>0</v>
      </c>
      <c r="Z92" s="270">
        <v>0</v>
      </c>
      <c r="AA92" s="270">
        <v>0</v>
      </c>
      <c r="AB92" s="270">
        <v>0</v>
      </c>
      <c r="AC92" s="270">
        <f t="shared" si="23"/>
        <v>212976</v>
      </c>
      <c r="AD92" s="125">
        <v>38635994</v>
      </c>
      <c r="AE92" s="125" t="s">
        <v>112</v>
      </c>
      <c r="AF92" s="125">
        <v>88473</v>
      </c>
      <c r="AG92" s="129">
        <v>46143</v>
      </c>
      <c r="AH92" s="313">
        <v>46146</v>
      </c>
      <c r="AI92"/>
      <c r="AJ92" s="66" t="str">
        <f t="shared" si="27"/>
        <v>INR</v>
      </c>
      <c r="AK92" s="36">
        <v>1</v>
      </c>
      <c r="AL92" s="39">
        <f t="shared" si="28"/>
        <v>212976</v>
      </c>
      <c r="AM92" s="41">
        <f t="shared" si="29"/>
        <v>0</v>
      </c>
      <c r="AN92" s="39">
        <f t="shared" si="35"/>
        <v>212976</v>
      </c>
      <c r="AO92" s="36">
        <f t="shared" si="30"/>
        <v>-34</v>
      </c>
      <c r="AP92" s="36" t="str">
        <f t="shared" si="31"/>
        <v>Not Due</v>
      </c>
    </row>
    <row r="93" spans="1:42" ht="14.4">
      <c r="A93" s="125" t="s">
        <v>25</v>
      </c>
      <c r="B93" s="125" t="s">
        <v>26</v>
      </c>
      <c r="C93" s="125">
        <v>2070201000</v>
      </c>
      <c r="D93" s="125" t="s">
        <v>27</v>
      </c>
      <c r="E93" s="125" t="s">
        <v>245</v>
      </c>
      <c r="F93" s="125" t="s">
        <v>682</v>
      </c>
      <c r="G93" s="125" t="s">
        <v>59</v>
      </c>
      <c r="H93" s="125"/>
      <c r="I93" s="125" t="s">
        <v>58</v>
      </c>
      <c r="J93" s="125">
        <v>20250765624</v>
      </c>
      <c r="K93" s="125">
        <v>100066777</v>
      </c>
      <c r="L93" s="311">
        <v>46034</v>
      </c>
      <c r="M93" s="125" t="s">
        <v>28</v>
      </c>
      <c r="N93" s="270">
        <v>2099428.2000000002</v>
      </c>
      <c r="O93" s="270">
        <v>1</v>
      </c>
      <c r="P93" s="270">
        <f t="shared" si="32"/>
        <v>2099428.2000000002</v>
      </c>
      <c r="Q93" s="270">
        <v>1</v>
      </c>
      <c r="R93" s="270">
        <f t="shared" si="33"/>
        <v>2099428.2000000002</v>
      </c>
      <c r="S93" s="270">
        <f t="shared" si="34"/>
        <v>0</v>
      </c>
      <c r="T93" s="125" t="s">
        <v>241</v>
      </c>
      <c r="U93" s="125">
        <f t="shared" si="26"/>
        <v>-12</v>
      </c>
      <c r="V93" s="270">
        <v>0</v>
      </c>
      <c r="W93" s="270">
        <v>0</v>
      </c>
      <c r="X93" s="270">
        <v>0</v>
      </c>
      <c r="Y93" s="270">
        <v>0</v>
      </c>
      <c r="Z93" s="270">
        <v>0</v>
      </c>
      <c r="AA93" s="270">
        <v>0</v>
      </c>
      <c r="AB93" s="270">
        <v>0</v>
      </c>
      <c r="AC93" s="270">
        <f t="shared" si="23"/>
        <v>2099428.2000000002</v>
      </c>
      <c r="AD93" s="125">
        <v>38765194</v>
      </c>
      <c r="AE93" s="125" t="s">
        <v>112</v>
      </c>
      <c r="AF93" s="125">
        <v>88152</v>
      </c>
      <c r="AG93" s="129">
        <v>46121</v>
      </c>
      <c r="AH93" s="313">
        <v>46124</v>
      </c>
      <c r="AI93"/>
      <c r="AJ93" s="66" t="str">
        <f t="shared" si="27"/>
        <v>INR</v>
      </c>
      <c r="AK93" s="36">
        <v>1</v>
      </c>
      <c r="AL93" s="39">
        <f t="shared" si="28"/>
        <v>2099428.2000000002</v>
      </c>
      <c r="AM93" s="41">
        <f t="shared" si="29"/>
        <v>0</v>
      </c>
      <c r="AN93" s="39">
        <f t="shared" si="35"/>
        <v>2099428.2000000002</v>
      </c>
      <c r="AO93" s="36">
        <f t="shared" si="30"/>
        <v>-12</v>
      </c>
      <c r="AP93" s="36" t="str">
        <f t="shared" si="31"/>
        <v>Not Due</v>
      </c>
    </row>
    <row r="94" spans="1:42" ht="14.4">
      <c r="A94" s="125" t="s">
        <v>25</v>
      </c>
      <c r="B94" s="125" t="s">
        <v>26</v>
      </c>
      <c r="C94" s="125">
        <v>2070201000</v>
      </c>
      <c r="D94" s="125" t="s">
        <v>27</v>
      </c>
      <c r="E94" s="125" t="s">
        <v>259</v>
      </c>
      <c r="F94" s="125" t="s">
        <v>682</v>
      </c>
      <c r="G94" s="125" t="s">
        <v>59</v>
      </c>
      <c r="H94" s="125"/>
      <c r="I94" s="125" t="s">
        <v>58</v>
      </c>
      <c r="J94" s="125" t="s">
        <v>812</v>
      </c>
      <c r="K94" s="125">
        <v>100068570</v>
      </c>
      <c r="L94" s="311">
        <v>46034</v>
      </c>
      <c r="M94" s="125" t="s">
        <v>28</v>
      </c>
      <c r="N94" s="270">
        <v>274492.79999999999</v>
      </c>
      <c r="O94" s="270">
        <v>1</v>
      </c>
      <c r="P94" s="270">
        <f t="shared" si="32"/>
        <v>274492.79999999999</v>
      </c>
      <c r="Q94" s="270">
        <v>1</v>
      </c>
      <c r="R94" s="270">
        <f t="shared" si="33"/>
        <v>274492.79999999999</v>
      </c>
      <c r="S94" s="270">
        <f t="shared" si="34"/>
        <v>0</v>
      </c>
      <c r="T94" s="125" t="s">
        <v>241</v>
      </c>
      <c r="U94" s="125">
        <f t="shared" si="26"/>
        <v>-72</v>
      </c>
      <c r="V94" s="270">
        <v>0</v>
      </c>
      <c r="W94" s="270">
        <v>0</v>
      </c>
      <c r="X94" s="270">
        <v>0</v>
      </c>
      <c r="Y94" s="270">
        <v>0</v>
      </c>
      <c r="Z94" s="270">
        <v>0</v>
      </c>
      <c r="AA94" s="270">
        <v>0</v>
      </c>
      <c r="AB94" s="270">
        <v>0</v>
      </c>
      <c r="AC94" s="270">
        <f t="shared" si="23"/>
        <v>274492.79999999999</v>
      </c>
      <c r="AD94" s="125">
        <v>38849750</v>
      </c>
      <c r="AE94" s="125" t="s">
        <v>112</v>
      </c>
      <c r="AF94" s="125">
        <v>89099</v>
      </c>
      <c r="AG94" s="129">
        <v>46181</v>
      </c>
      <c r="AH94" s="313">
        <v>46184</v>
      </c>
      <c r="AI94"/>
      <c r="AJ94" s="66" t="str">
        <f t="shared" si="27"/>
        <v>INR</v>
      </c>
      <c r="AK94" s="36">
        <v>1</v>
      </c>
      <c r="AL94" s="39">
        <f t="shared" si="28"/>
        <v>274492.79999999999</v>
      </c>
      <c r="AM94" s="41">
        <f t="shared" si="29"/>
        <v>0</v>
      </c>
      <c r="AN94" s="39">
        <f t="shared" si="35"/>
        <v>274492.79999999999</v>
      </c>
      <c r="AO94" s="36">
        <f t="shared" si="30"/>
        <v>-72</v>
      </c>
      <c r="AP94" s="36" t="str">
        <f t="shared" si="31"/>
        <v>Not Due</v>
      </c>
    </row>
    <row r="95" spans="1:42" ht="14.4">
      <c r="A95" s="125" t="s">
        <v>25</v>
      </c>
      <c r="B95" s="125" t="s">
        <v>26</v>
      </c>
      <c r="C95" s="125">
        <v>2070201000</v>
      </c>
      <c r="D95" s="125" t="s">
        <v>27</v>
      </c>
      <c r="E95" s="125" t="s">
        <v>261</v>
      </c>
      <c r="F95" s="125" t="s">
        <v>682</v>
      </c>
      <c r="G95" s="125" t="s">
        <v>59</v>
      </c>
      <c r="H95" s="125"/>
      <c r="I95" s="125" t="s">
        <v>58</v>
      </c>
      <c r="J95" s="125" t="s">
        <v>813</v>
      </c>
      <c r="K95" s="125">
        <v>100070284</v>
      </c>
      <c r="L95" s="311">
        <v>46056</v>
      </c>
      <c r="M95" s="125" t="s">
        <v>28</v>
      </c>
      <c r="N95" s="270">
        <v>225498.65</v>
      </c>
      <c r="O95" s="270">
        <v>1</v>
      </c>
      <c r="P95" s="270">
        <f t="shared" si="32"/>
        <v>225498.65</v>
      </c>
      <c r="Q95" s="270">
        <v>1</v>
      </c>
      <c r="R95" s="270">
        <f t="shared" si="33"/>
        <v>225498.65</v>
      </c>
      <c r="S95" s="270">
        <f t="shared" si="34"/>
        <v>0</v>
      </c>
      <c r="T95" s="125" t="s">
        <v>241</v>
      </c>
      <c r="U95" s="125">
        <f t="shared" si="26"/>
        <v>-34</v>
      </c>
      <c r="V95" s="270">
        <v>0</v>
      </c>
      <c r="W95" s="270">
        <v>0</v>
      </c>
      <c r="X95" s="270">
        <v>0</v>
      </c>
      <c r="Y95" s="270">
        <v>0</v>
      </c>
      <c r="Z95" s="270">
        <v>0</v>
      </c>
      <c r="AA95" s="270">
        <v>0</v>
      </c>
      <c r="AB95" s="270">
        <v>0</v>
      </c>
      <c r="AC95" s="270">
        <f t="shared" si="23"/>
        <v>225498.65</v>
      </c>
      <c r="AD95" s="125">
        <v>38856824</v>
      </c>
      <c r="AE95" s="125" t="s">
        <v>112</v>
      </c>
      <c r="AF95" s="125">
        <v>88530</v>
      </c>
      <c r="AG95" s="129">
        <v>46143</v>
      </c>
      <c r="AH95" s="313">
        <v>46146</v>
      </c>
      <c r="AI95"/>
      <c r="AJ95" s="66" t="str">
        <f t="shared" si="27"/>
        <v>INR</v>
      </c>
      <c r="AK95" s="36">
        <v>1</v>
      </c>
      <c r="AL95" s="39">
        <f t="shared" si="28"/>
        <v>225498.65</v>
      </c>
      <c r="AM95" s="41">
        <f t="shared" si="29"/>
        <v>0</v>
      </c>
      <c r="AN95" s="39">
        <f t="shared" si="35"/>
        <v>225498.65</v>
      </c>
      <c r="AO95" s="36">
        <f t="shared" si="30"/>
        <v>-34</v>
      </c>
      <c r="AP95" s="36" t="str">
        <f t="shared" si="31"/>
        <v>Not Due</v>
      </c>
    </row>
    <row r="96" spans="1:42" ht="14.4">
      <c r="A96" s="125" t="s">
        <v>25</v>
      </c>
      <c r="B96" s="125" t="s">
        <v>26</v>
      </c>
      <c r="C96" s="125">
        <v>2070201000</v>
      </c>
      <c r="D96" s="125" t="s">
        <v>27</v>
      </c>
      <c r="E96" s="125" t="s">
        <v>268</v>
      </c>
      <c r="F96" s="125" t="s">
        <v>682</v>
      </c>
      <c r="G96" s="125" t="s">
        <v>60</v>
      </c>
      <c r="H96" s="125"/>
      <c r="I96" s="125" t="s">
        <v>58</v>
      </c>
      <c r="J96" s="125">
        <v>88607880</v>
      </c>
      <c r="K96" s="125">
        <v>100070631</v>
      </c>
      <c r="L96" s="311">
        <v>46064</v>
      </c>
      <c r="M96" s="125" t="s">
        <v>30</v>
      </c>
      <c r="N96" s="270">
        <v>758.68</v>
      </c>
      <c r="O96" s="270">
        <v>91.824250000000006</v>
      </c>
      <c r="P96" s="270">
        <f t="shared" si="32"/>
        <v>69665.221990000005</v>
      </c>
      <c r="Q96" s="270">
        <v>94.654300000000006</v>
      </c>
      <c r="R96" s="270">
        <f t="shared" si="33"/>
        <v>71812.324324000001</v>
      </c>
      <c r="S96" s="270">
        <f t="shared" si="34"/>
        <v>2147.1023339999956</v>
      </c>
      <c r="T96" s="125" t="s">
        <v>241</v>
      </c>
      <c r="U96" s="125">
        <f t="shared" si="26"/>
        <v>-42</v>
      </c>
      <c r="V96" s="270">
        <v>0</v>
      </c>
      <c r="W96" s="270">
        <v>0</v>
      </c>
      <c r="X96" s="270">
        <v>0</v>
      </c>
      <c r="Y96" s="270">
        <v>0</v>
      </c>
      <c r="Z96" s="270">
        <v>0</v>
      </c>
      <c r="AA96" s="270">
        <v>0</v>
      </c>
      <c r="AB96" s="270">
        <v>0</v>
      </c>
      <c r="AC96" s="270">
        <f t="shared" si="23"/>
        <v>71812.324324000001</v>
      </c>
      <c r="AD96" s="125">
        <v>38895281</v>
      </c>
      <c r="AE96" s="125" t="s">
        <v>112</v>
      </c>
      <c r="AF96" s="125">
        <v>90008282</v>
      </c>
      <c r="AG96" s="129">
        <v>46153</v>
      </c>
      <c r="AH96" s="313">
        <v>46154</v>
      </c>
      <c r="AI96"/>
      <c r="AJ96" s="66" t="str">
        <f t="shared" si="27"/>
        <v>USD</v>
      </c>
      <c r="AK96" s="2">
        <v>94.654300000000006</v>
      </c>
      <c r="AL96" s="39">
        <f t="shared" si="28"/>
        <v>71812.324324000001</v>
      </c>
      <c r="AM96" s="41">
        <f t="shared" si="29"/>
        <v>0</v>
      </c>
      <c r="AN96" s="39">
        <f t="shared" si="35"/>
        <v>71812.324324000001</v>
      </c>
      <c r="AO96" s="36">
        <f t="shared" si="30"/>
        <v>-42</v>
      </c>
      <c r="AP96" s="36" t="str">
        <f t="shared" si="31"/>
        <v>Not Due</v>
      </c>
    </row>
    <row r="97" spans="1:42" ht="14.4">
      <c r="A97" s="125" t="s">
        <v>25</v>
      </c>
      <c r="B97" s="125" t="s">
        <v>26</v>
      </c>
      <c r="C97" s="125">
        <v>2070201000</v>
      </c>
      <c r="D97" s="125" t="s">
        <v>27</v>
      </c>
      <c r="E97" s="125" t="s">
        <v>281</v>
      </c>
      <c r="F97" s="125" t="s">
        <v>682</v>
      </c>
      <c r="G97" s="125" t="s">
        <v>59</v>
      </c>
      <c r="H97" s="125"/>
      <c r="I97" s="125" t="s">
        <v>58</v>
      </c>
      <c r="J97" s="125" t="s">
        <v>821</v>
      </c>
      <c r="K97" s="125">
        <v>100066426</v>
      </c>
      <c r="L97" s="311">
        <v>46009</v>
      </c>
      <c r="M97" s="125" t="s">
        <v>28</v>
      </c>
      <c r="N97" s="270">
        <v>1113609.6000000001</v>
      </c>
      <c r="O97" s="270">
        <v>1</v>
      </c>
      <c r="P97" s="270">
        <f t="shared" si="32"/>
        <v>1113609.6000000001</v>
      </c>
      <c r="Q97" s="270">
        <v>1</v>
      </c>
      <c r="R97" s="270">
        <f t="shared" si="33"/>
        <v>1113609.6000000001</v>
      </c>
      <c r="S97" s="270">
        <f t="shared" si="34"/>
        <v>0</v>
      </c>
      <c r="T97" s="125" t="s">
        <v>241</v>
      </c>
      <c r="U97" s="125">
        <f t="shared" si="26"/>
        <v>-17</v>
      </c>
      <c r="V97" s="270">
        <v>0</v>
      </c>
      <c r="W97" s="270">
        <v>0</v>
      </c>
      <c r="X97" s="270">
        <v>0</v>
      </c>
      <c r="Y97" s="270">
        <v>0</v>
      </c>
      <c r="Z97" s="270">
        <v>0</v>
      </c>
      <c r="AA97" s="270">
        <v>0</v>
      </c>
      <c r="AB97" s="270">
        <v>0</v>
      </c>
      <c r="AC97" s="270">
        <f t="shared" si="23"/>
        <v>1113609.6000000001</v>
      </c>
      <c r="AD97" s="125">
        <v>38668859</v>
      </c>
      <c r="AE97" s="125" t="s">
        <v>112</v>
      </c>
      <c r="AF97" s="125">
        <v>88267</v>
      </c>
      <c r="AG97" s="129">
        <v>46126</v>
      </c>
      <c r="AH97" s="313">
        <v>46129</v>
      </c>
      <c r="AI97"/>
      <c r="AJ97" s="66" t="str">
        <f t="shared" si="27"/>
        <v>INR</v>
      </c>
      <c r="AK97" s="36">
        <v>1</v>
      </c>
      <c r="AL97" s="39">
        <f t="shared" si="28"/>
        <v>1113609.6000000001</v>
      </c>
      <c r="AM97" s="41">
        <f t="shared" si="29"/>
        <v>0</v>
      </c>
      <c r="AN97" s="39">
        <f t="shared" si="35"/>
        <v>1113609.6000000001</v>
      </c>
      <c r="AO97" s="36">
        <f t="shared" si="30"/>
        <v>-17</v>
      </c>
      <c r="AP97" s="36" t="str">
        <f t="shared" si="31"/>
        <v>Not Due</v>
      </c>
    </row>
    <row r="98" spans="1:42" ht="14.4">
      <c r="A98" s="125" t="s">
        <v>25</v>
      </c>
      <c r="B98" s="125" t="s">
        <v>26</v>
      </c>
      <c r="C98" s="125">
        <v>2070201000</v>
      </c>
      <c r="D98" s="125" t="s">
        <v>27</v>
      </c>
      <c r="E98" s="125" t="s">
        <v>251</v>
      </c>
      <c r="F98" s="125" t="s">
        <v>682</v>
      </c>
      <c r="G98" s="125" t="s">
        <v>59</v>
      </c>
      <c r="H98" s="125"/>
      <c r="I98" s="125" t="s">
        <v>58</v>
      </c>
      <c r="J98" s="125" t="s">
        <v>822</v>
      </c>
      <c r="K98" s="125">
        <v>100067233</v>
      </c>
      <c r="L98" s="311">
        <v>45996</v>
      </c>
      <c r="M98" s="125" t="s">
        <v>28</v>
      </c>
      <c r="N98" s="270">
        <v>224856</v>
      </c>
      <c r="O98" s="270">
        <v>1</v>
      </c>
      <c r="P98" s="270">
        <f t="shared" si="32"/>
        <v>224856</v>
      </c>
      <c r="Q98" s="270">
        <v>1</v>
      </c>
      <c r="R98" s="270">
        <f t="shared" si="33"/>
        <v>224856</v>
      </c>
      <c r="S98" s="270">
        <f t="shared" si="34"/>
        <v>0</v>
      </c>
      <c r="T98" s="125" t="s">
        <v>241</v>
      </c>
      <c r="U98" s="125">
        <f t="shared" si="26"/>
        <v>-34</v>
      </c>
      <c r="V98" s="270">
        <v>0</v>
      </c>
      <c r="W98" s="270">
        <v>0</v>
      </c>
      <c r="X98" s="270">
        <v>0</v>
      </c>
      <c r="Y98" s="270">
        <v>0</v>
      </c>
      <c r="Z98" s="270">
        <v>0</v>
      </c>
      <c r="AA98" s="270">
        <v>0</v>
      </c>
      <c r="AB98" s="270">
        <v>0</v>
      </c>
      <c r="AC98" s="270">
        <f t="shared" si="23"/>
        <v>224856</v>
      </c>
      <c r="AD98" s="125">
        <v>38641074</v>
      </c>
      <c r="AE98" s="125" t="s">
        <v>112</v>
      </c>
      <c r="AF98" s="125">
        <v>88495</v>
      </c>
      <c r="AG98" s="129">
        <v>46143</v>
      </c>
      <c r="AH98" s="313">
        <v>46146</v>
      </c>
      <c r="AI98"/>
      <c r="AJ98" s="66" t="str">
        <f t="shared" si="27"/>
        <v>INR</v>
      </c>
      <c r="AK98" s="36">
        <v>1</v>
      </c>
      <c r="AL98" s="39">
        <f t="shared" si="28"/>
        <v>224856</v>
      </c>
      <c r="AM98" s="41">
        <f t="shared" si="29"/>
        <v>0</v>
      </c>
      <c r="AN98" s="39">
        <f t="shared" si="35"/>
        <v>224856</v>
      </c>
      <c r="AO98" s="36">
        <f t="shared" si="30"/>
        <v>-34</v>
      </c>
      <c r="AP98" s="36" t="str">
        <f t="shared" si="31"/>
        <v>Not Due</v>
      </c>
    </row>
    <row r="99" spans="1:42" ht="14.4">
      <c r="A99" s="125" t="s">
        <v>25</v>
      </c>
      <c r="B99" s="125" t="s">
        <v>26</v>
      </c>
      <c r="C99" s="125">
        <v>2070201000</v>
      </c>
      <c r="D99" s="125" t="s">
        <v>27</v>
      </c>
      <c r="E99" s="125" t="s">
        <v>251</v>
      </c>
      <c r="F99" s="125" t="s">
        <v>682</v>
      </c>
      <c r="G99" s="125" t="s">
        <v>59</v>
      </c>
      <c r="H99" s="125"/>
      <c r="I99" s="125" t="s">
        <v>58</v>
      </c>
      <c r="J99" s="125" t="s">
        <v>823</v>
      </c>
      <c r="K99" s="125">
        <v>100065928</v>
      </c>
      <c r="L99" s="311">
        <v>46030</v>
      </c>
      <c r="M99" s="125" t="s">
        <v>28</v>
      </c>
      <c r="N99" s="270">
        <v>305208</v>
      </c>
      <c r="O99" s="270">
        <v>1</v>
      </c>
      <c r="P99" s="270">
        <f t="shared" si="32"/>
        <v>305208</v>
      </c>
      <c r="Q99" s="270">
        <v>1</v>
      </c>
      <c r="R99" s="270">
        <f t="shared" si="33"/>
        <v>305208</v>
      </c>
      <c r="S99" s="270">
        <f t="shared" si="34"/>
        <v>0</v>
      </c>
      <c r="T99" s="125" t="s">
        <v>241</v>
      </c>
      <c r="U99" s="125">
        <f t="shared" si="26"/>
        <v>-68</v>
      </c>
      <c r="V99" s="270">
        <v>0</v>
      </c>
      <c r="W99" s="270">
        <v>0</v>
      </c>
      <c r="X99" s="270">
        <v>0</v>
      </c>
      <c r="Y99" s="270">
        <v>0</v>
      </c>
      <c r="Z99" s="270">
        <v>0</v>
      </c>
      <c r="AA99" s="270">
        <v>0</v>
      </c>
      <c r="AB99" s="270">
        <v>0</v>
      </c>
      <c r="AC99" s="270">
        <f t="shared" si="23"/>
        <v>305208</v>
      </c>
      <c r="AD99" s="125">
        <v>38747226</v>
      </c>
      <c r="AE99" s="125" t="s">
        <v>112</v>
      </c>
      <c r="AF99" s="125">
        <v>89064</v>
      </c>
      <c r="AG99" s="129">
        <v>46177</v>
      </c>
      <c r="AH99" s="313">
        <v>46180</v>
      </c>
      <c r="AI99"/>
      <c r="AJ99" s="66" t="str">
        <f t="shared" si="27"/>
        <v>INR</v>
      </c>
      <c r="AK99" s="36">
        <v>1</v>
      </c>
      <c r="AL99" s="39">
        <f t="shared" si="28"/>
        <v>305208</v>
      </c>
      <c r="AM99" s="41">
        <f t="shared" si="29"/>
        <v>0</v>
      </c>
      <c r="AN99" s="39">
        <f t="shared" si="35"/>
        <v>305208</v>
      </c>
      <c r="AO99" s="36">
        <f t="shared" si="30"/>
        <v>-68</v>
      </c>
      <c r="AP99" s="36" t="str">
        <f t="shared" si="31"/>
        <v>Not Due</v>
      </c>
    </row>
    <row r="100" spans="1:42" ht="14.4">
      <c r="A100" s="125" t="s">
        <v>25</v>
      </c>
      <c r="B100" s="125" t="s">
        <v>26</v>
      </c>
      <c r="C100" s="125">
        <v>2070201000</v>
      </c>
      <c r="D100" s="125" t="s">
        <v>27</v>
      </c>
      <c r="E100" s="125" t="s">
        <v>251</v>
      </c>
      <c r="F100" s="125" t="s">
        <v>682</v>
      </c>
      <c r="G100" s="125" t="s">
        <v>59</v>
      </c>
      <c r="H100" s="125"/>
      <c r="I100" s="125" t="s">
        <v>58</v>
      </c>
      <c r="J100" s="125" t="s">
        <v>825</v>
      </c>
      <c r="K100" s="125">
        <v>100065928</v>
      </c>
      <c r="L100" s="311">
        <v>45996</v>
      </c>
      <c r="M100" s="125" t="s">
        <v>28</v>
      </c>
      <c r="N100" s="270">
        <v>305208</v>
      </c>
      <c r="O100" s="270">
        <v>1</v>
      </c>
      <c r="P100" s="270">
        <f t="shared" si="32"/>
        <v>305208</v>
      </c>
      <c r="Q100" s="270">
        <v>1</v>
      </c>
      <c r="R100" s="270">
        <f t="shared" si="33"/>
        <v>305208</v>
      </c>
      <c r="S100" s="270">
        <f t="shared" si="34"/>
        <v>0</v>
      </c>
      <c r="T100" s="125" t="s">
        <v>241</v>
      </c>
      <c r="U100" s="125">
        <f t="shared" si="26"/>
        <v>-34</v>
      </c>
      <c r="V100" s="270">
        <v>0</v>
      </c>
      <c r="W100" s="270">
        <v>0</v>
      </c>
      <c r="X100" s="270">
        <v>0</v>
      </c>
      <c r="Y100" s="270">
        <v>0</v>
      </c>
      <c r="Z100" s="270">
        <v>0</v>
      </c>
      <c r="AA100" s="270">
        <v>0</v>
      </c>
      <c r="AB100" s="270">
        <v>0</v>
      </c>
      <c r="AC100" s="270">
        <f t="shared" si="23"/>
        <v>305208</v>
      </c>
      <c r="AD100" s="125">
        <v>38635585</v>
      </c>
      <c r="AE100" s="125" t="s">
        <v>112</v>
      </c>
      <c r="AF100" s="125">
        <v>88495</v>
      </c>
      <c r="AG100" s="129">
        <v>46143</v>
      </c>
      <c r="AH100" s="313">
        <v>46146</v>
      </c>
      <c r="AI100"/>
      <c r="AJ100" s="66" t="str">
        <f t="shared" si="27"/>
        <v>INR</v>
      </c>
      <c r="AK100" s="36">
        <v>1</v>
      </c>
      <c r="AL100" s="39">
        <f t="shared" si="28"/>
        <v>305208</v>
      </c>
      <c r="AM100" s="41">
        <f t="shared" si="29"/>
        <v>0</v>
      </c>
      <c r="AN100" s="39">
        <f t="shared" si="35"/>
        <v>305208</v>
      </c>
      <c r="AO100" s="36">
        <f t="shared" si="30"/>
        <v>-34</v>
      </c>
      <c r="AP100" s="36" t="str">
        <f t="shared" si="31"/>
        <v>Not Due</v>
      </c>
    </row>
    <row r="101" spans="1:42" ht="14.4">
      <c r="A101" s="125" t="s">
        <v>25</v>
      </c>
      <c r="B101" s="125" t="s">
        <v>26</v>
      </c>
      <c r="C101" s="125">
        <v>2070201000</v>
      </c>
      <c r="D101" s="125" t="s">
        <v>27</v>
      </c>
      <c r="E101" s="125" t="s">
        <v>287</v>
      </c>
      <c r="F101" s="125" t="s">
        <v>682</v>
      </c>
      <c r="G101" s="125" t="s">
        <v>59</v>
      </c>
      <c r="H101" s="125"/>
      <c r="I101" s="125" t="s">
        <v>58</v>
      </c>
      <c r="J101" s="125" t="s">
        <v>826</v>
      </c>
      <c r="K101" s="125">
        <v>100066379</v>
      </c>
      <c r="L101" s="311">
        <v>46087</v>
      </c>
      <c r="M101" s="125" t="s">
        <v>28</v>
      </c>
      <c r="N101" s="270">
        <v>367088.85</v>
      </c>
      <c r="O101" s="270">
        <v>1</v>
      </c>
      <c r="P101" s="270">
        <f t="shared" si="32"/>
        <v>367088.85</v>
      </c>
      <c r="Q101" s="270">
        <v>1</v>
      </c>
      <c r="R101" s="270">
        <f t="shared" si="33"/>
        <v>367088.85</v>
      </c>
      <c r="S101" s="270">
        <f t="shared" si="34"/>
        <v>0</v>
      </c>
      <c r="T101" s="125" t="s">
        <v>241</v>
      </c>
      <c r="U101" s="125">
        <f t="shared" si="26"/>
        <v>-20</v>
      </c>
      <c r="V101" s="270">
        <v>0</v>
      </c>
      <c r="W101" s="270">
        <v>0</v>
      </c>
      <c r="X101" s="270">
        <v>0</v>
      </c>
      <c r="Y101" s="270">
        <v>0</v>
      </c>
      <c r="Z101" s="270">
        <v>0</v>
      </c>
      <c r="AA101" s="270">
        <v>0</v>
      </c>
      <c r="AB101" s="270">
        <v>0</v>
      </c>
      <c r="AC101" s="270">
        <f t="shared" si="23"/>
        <v>367088.85</v>
      </c>
      <c r="AD101" s="125">
        <v>39023614</v>
      </c>
      <c r="AE101" s="125" t="s">
        <v>112</v>
      </c>
      <c r="AF101" s="125">
        <v>88313</v>
      </c>
      <c r="AG101" s="129">
        <v>46129</v>
      </c>
      <c r="AH101" s="313">
        <v>46132</v>
      </c>
      <c r="AI101"/>
      <c r="AJ101" s="66" t="str">
        <f t="shared" si="27"/>
        <v>INR</v>
      </c>
      <c r="AK101" s="36">
        <v>1</v>
      </c>
      <c r="AL101" s="39">
        <f t="shared" si="28"/>
        <v>367088.85</v>
      </c>
      <c r="AM101" s="41">
        <f t="shared" si="29"/>
        <v>0</v>
      </c>
      <c r="AN101" s="39">
        <f t="shared" si="35"/>
        <v>367088.85</v>
      </c>
      <c r="AO101" s="36">
        <f t="shared" si="30"/>
        <v>-20</v>
      </c>
      <c r="AP101" s="36" t="str">
        <f t="shared" si="31"/>
        <v>Not Due</v>
      </c>
    </row>
    <row r="102" spans="1:42" ht="14.4">
      <c r="A102" s="125" t="s">
        <v>25</v>
      </c>
      <c r="B102" s="125" t="s">
        <v>26</v>
      </c>
      <c r="C102" s="125">
        <v>2070201000</v>
      </c>
      <c r="D102" s="125" t="s">
        <v>27</v>
      </c>
      <c r="E102" s="125" t="s">
        <v>321</v>
      </c>
      <c r="F102" s="125" t="s">
        <v>682</v>
      </c>
      <c r="G102" s="125" t="s">
        <v>59</v>
      </c>
      <c r="H102" s="125"/>
      <c r="I102" s="125" t="s">
        <v>687</v>
      </c>
      <c r="J102" s="125">
        <v>252901187198</v>
      </c>
      <c r="K102" s="125">
        <v>100068568</v>
      </c>
      <c r="L102" s="311">
        <v>46079</v>
      </c>
      <c r="M102" s="125" t="s">
        <v>28</v>
      </c>
      <c r="N102" s="270">
        <v>10404.17</v>
      </c>
      <c r="O102" s="270">
        <v>1</v>
      </c>
      <c r="P102" s="270">
        <f t="shared" si="32"/>
        <v>10404.17</v>
      </c>
      <c r="Q102" s="270">
        <v>1</v>
      </c>
      <c r="R102" s="270">
        <f t="shared" si="33"/>
        <v>10404.17</v>
      </c>
      <c r="S102" s="270">
        <f t="shared" si="34"/>
        <v>0</v>
      </c>
      <c r="T102" s="125" t="s">
        <v>241</v>
      </c>
      <c r="U102" s="125">
        <f t="shared" si="26"/>
        <v>-27</v>
      </c>
      <c r="V102" s="270">
        <v>0</v>
      </c>
      <c r="W102" s="270">
        <v>0</v>
      </c>
      <c r="X102" s="270">
        <v>0</v>
      </c>
      <c r="Y102" s="270">
        <v>0</v>
      </c>
      <c r="Z102" s="270">
        <v>0</v>
      </c>
      <c r="AA102" s="270">
        <v>0</v>
      </c>
      <c r="AB102" s="270">
        <v>0</v>
      </c>
      <c r="AC102" s="270">
        <f t="shared" si="23"/>
        <v>10404.17</v>
      </c>
      <c r="AD102" s="125">
        <v>38966973</v>
      </c>
      <c r="AE102" s="125" t="s">
        <v>112</v>
      </c>
      <c r="AF102" s="125">
        <v>88422</v>
      </c>
      <c r="AG102" s="129">
        <v>46136</v>
      </c>
      <c r="AH102" s="313">
        <v>46139</v>
      </c>
      <c r="AI102"/>
      <c r="AJ102" s="66" t="str">
        <f t="shared" si="27"/>
        <v>INR</v>
      </c>
      <c r="AK102" s="36">
        <v>1</v>
      </c>
      <c r="AL102" s="39">
        <f t="shared" si="28"/>
        <v>10404.17</v>
      </c>
      <c r="AM102" s="41">
        <f t="shared" si="29"/>
        <v>0</v>
      </c>
      <c r="AN102" s="39">
        <f t="shared" si="35"/>
        <v>10404.17</v>
      </c>
      <c r="AO102" s="36">
        <f t="shared" si="30"/>
        <v>-27</v>
      </c>
      <c r="AP102" s="36" t="str">
        <f t="shared" si="31"/>
        <v>Not Due</v>
      </c>
    </row>
    <row r="103" spans="1:42" ht="14.4">
      <c r="A103" s="125" t="s">
        <v>25</v>
      </c>
      <c r="B103" s="125" t="s">
        <v>26</v>
      </c>
      <c r="C103" s="125">
        <v>2070201000</v>
      </c>
      <c r="D103" s="125" t="s">
        <v>27</v>
      </c>
      <c r="E103" s="125" t="s">
        <v>283</v>
      </c>
      <c r="F103" s="125" t="s">
        <v>682</v>
      </c>
      <c r="G103" s="125" t="s">
        <v>59</v>
      </c>
      <c r="H103" s="125"/>
      <c r="I103" s="125" t="s">
        <v>58</v>
      </c>
      <c r="J103" s="125" t="s">
        <v>827</v>
      </c>
      <c r="K103" s="125">
        <v>100070837</v>
      </c>
      <c r="L103" s="311">
        <v>46079</v>
      </c>
      <c r="M103" s="125" t="s">
        <v>28</v>
      </c>
      <c r="N103" s="270">
        <v>153386.72</v>
      </c>
      <c r="O103" s="270">
        <v>1</v>
      </c>
      <c r="P103" s="270">
        <f t="shared" si="32"/>
        <v>153386.72</v>
      </c>
      <c r="Q103" s="270">
        <v>1</v>
      </c>
      <c r="R103" s="270">
        <f t="shared" si="33"/>
        <v>153386.72</v>
      </c>
      <c r="S103" s="270">
        <f t="shared" si="34"/>
        <v>0</v>
      </c>
      <c r="T103" s="125" t="s">
        <v>241</v>
      </c>
      <c r="U103" s="125">
        <f t="shared" si="26"/>
        <v>-12</v>
      </c>
      <c r="V103" s="270">
        <v>0</v>
      </c>
      <c r="W103" s="270">
        <v>0</v>
      </c>
      <c r="X103" s="270">
        <v>0</v>
      </c>
      <c r="Y103" s="270">
        <v>0</v>
      </c>
      <c r="Z103" s="270">
        <v>0</v>
      </c>
      <c r="AA103" s="270">
        <v>0</v>
      </c>
      <c r="AB103" s="270">
        <v>0</v>
      </c>
      <c r="AC103" s="270">
        <f t="shared" si="23"/>
        <v>153386.72</v>
      </c>
      <c r="AD103" s="125">
        <v>38956814</v>
      </c>
      <c r="AE103" s="125" t="s">
        <v>112</v>
      </c>
      <c r="AF103" s="125">
        <v>88169</v>
      </c>
      <c r="AG103" s="129">
        <v>46121</v>
      </c>
      <c r="AH103" s="313">
        <v>46124</v>
      </c>
      <c r="AI103"/>
      <c r="AJ103" s="66" t="str">
        <f t="shared" si="27"/>
        <v>INR</v>
      </c>
      <c r="AK103" s="36">
        <v>1</v>
      </c>
      <c r="AL103" s="39">
        <f t="shared" si="28"/>
        <v>153386.72</v>
      </c>
      <c r="AM103" s="41">
        <f t="shared" si="29"/>
        <v>0</v>
      </c>
      <c r="AN103" s="39">
        <f t="shared" si="35"/>
        <v>153386.72</v>
      </c>
      <c r="AO103" s="36">
        <f t="shared" si="30"/>
        <v>-12</v>
      </c>
      <c r="AP103" s="36" t="str">
        <f t="shared" si="31"/>
        <v>Not Due</v>
      </c>
    </row>
    <row r="104" spans="1:42" ht="14.4">
      <c r="A104" s="125" t="s">
        <v>25</v>
      </c>
      <c r="B104" s="125" t="s">
        <v>26</v>
      </c>
      <c r="C104" s="125">
        <v>2070201000</v>
      </c>
      <c r="D104" s="125" t="s">
        <v>27</v>
      </c>
      <c r="E104" s="125" t="s">
        <v>251</v>
      </c>
      <c r="F104" s="125" t="s">
        <v>682</v>
      </c>
      <c r="G104" s="125" t="s">
        <v>59</v>
      </c>
      <c r="H104" s="125"/>
      <c r="I104" s="125" t="s">
        <v>58</v>
      </c>
      <c r="J104" s="125" t="s">
        <v>829</v>
      </c>
      <c r="K104" s="125">
        <v>100064783</v>
      </c>
      <c r="L104" s="311">
        <v>46023</v>
      </c>
      <c r="M104" s="125" t="s">
        <v>28</v>
      </c>
      <c r="N104" s="270">
        <v>288203.40000000002</v>
      </c>
      <c r="O104" s="270">
        <v>1</v>
      </c>
      <c r="P104" s="270">
        <f t="shared" si="32"/>
        <v>288203.40000000002</v>
      </c>
      <c r="Q104" s="270">
        <v>1</v>
      </c>
      <c r="R104" s="270">
        <f t="shared" si="33"/>
        <v>288203.40000000002</v>
      </c>
      <c r="S104" s="270">
        <f t="shared" si="34"/>
        <v>0</v>
      </c>
      <c r="T104" s="125" t="s">
        <v>241</v>
      </c>
      <c r="U104" s="125">
        <f t="shared" si="26"/>
        <v>-61</v>
      </c>
      <c r="V104" s="270">
        <v>0</v>
      </c>
      <c r="W104" s="270">
        <v>0</v>
      </c>
      <c r="X104" s="270">
        <v>0</v>
      </c>
      <c r="Y104" s="270">
        <v>0</v>
      </c>
      <c r="Z104" s="270">
        <v>0</v>
      </c>
      <c r="AA104" s="270">
        <v>0</v>
      </c>
      <c r="AB104" s="270">
        <v>0</v>
      </c>
      <c r="AC104" s="270">
        <f t="shared" si="23"/>
        <v>288203.40000000002</v>
      </c>
      <c r="AD104" s="125">
        <v>38718494</v>
      </c>
      <c r="AE104" s="125" t="s">
        <v>112</v>
      </c>
      <c r="AF104" s="125">
        <v>88955</v>
      </c>
      <c r="AG104" s="129">
        <v>46168</v>
      </c>
      <c r="AH104" s="313">
        <v>46173</v>
      </c>
      <c r="AI104"/>
      <c r="AJ104" s="66" t="str">
        <f t="shared" si="27"/>
        <v>INR</v>
      </c>
      <c r="AK104" s="36">
        <v>1</v>
      </c>
      <c r="AL104" s="39">
        <f t="shared" si="28"/>
        <v>288203.40000000002</v>
      </c>
      <c r="AM104" s="41">
        <f t="shared" si="29"/>
        <v>0</v>
      </c>
      <c r="AN104" s="39">
        <f t="shared" si="35"/>
        <v>288203.40000000002</v>
      </c>
      <c r="AO104" s="36">
        <f t="shared" si="30"/>
        <v>-61</v>
      </c>
      <c r="AP104" s="36" t="str">
        <f t="shared" si="31"/>
        <v>Not Due</v>
      </c>
    </row>
    <row r="105" spans="1:42" ht="14.4">
      <c r="A105" s="125" t="s">
        <v>25</v>
      </c>
      <c r="B105" s="125" t="s">
        <v>26</v>
      </c>
      <c r="C105" s="125">
        <v>2070201000</v>
      </c>
      <c r="D105" s="125" t="s">
        <v>27</v>
      </c>
      <c r="E105" s="125" t="s">
        <v>245</v>
      </c>
      <c r="F105" s="125" t="s">
        <v>682</v>
      </c>
      <c r="G105" s="125" t="s">
        <v>59</v>
      </c>
      <c r="H105" s="125"/>
      <c r="I105" s="125" t="s">
        <v>58</v>
      </c>
      <c r="J105" s="125">
        <v>20250766502</v>
      </c>
      <c r="K105" s="125">
        <v>100065605</v>
      </c>
      <c r="L105" s="311">
        <v>46076</v>
      </c>
      <c r="M105" s="125" t="s">
        <v>28</v>
      </c>
      <c r="N105" s="270">
        <v>348300</v>
      </c>
      <c r="O105" s="270">
        <v>1</v>
      </c>
      <c r="P105" s="270">
        <f t="shared" si="32"/>
        <v>348300</v>
      </c>
      <c r="Q105" s="270">
        <v>1</v>
      </c>
      <c r="R105" s="270">
        <f t="shared" si="33"/>
        <v>348300</v>
      </c>
      <c r="S105" s="270">
        <f t="shared" si="34"/>
        <v>0</v>
      </c>
      <c r="T105" s="125" t="s">
        <v>241</v>
      </c>
      <c r="U105" s="125">
        <f t="shared" si="26"/>
        <v>-54</v>
      </c>
      <c r="V105" s="270">
        <v>0</v>
      </c>
      <c r="W105" s="270">
        <v>0</v>
      </c>
      <c r="X105" s="270">
        <v>0</v>
      </c>
      <c r="Y105" s="270">
        <v>0</v>
      </c>
      <c r="Z105" s="270">
        <v>0</v>
      </c>
      <c r="AA105" s="270">
        <v>0</v>
      </c>
      <c r="AB105" s="270">
        <v>0</v>
      </c>
      <c r="AC105" s="270">
        <f t="shared" si="23"/>
        <v>348300</v>
      </c>
      <c r="AD105" s="125">
        <v>38939378</v>
      </c>
      <c r="AE105" s="125" t="s">
        <v>112</v>
      </c>
      <c r="AF105" s="125">
        <v>88871</v>
      </c>
      <c r="AG105" s="129">
        <v>46164</v>
      </c>
      <c r="AH105" s="313">
        <v>46166</v>
      </c>
      <c r="AI105"/>
      <c r="AJ105" s="66" t="str">
        <f t="shared" si="27"/>
        <v>INR</v>
      </c>
      <c r="AK105" s="36">
        <v>1</v>
      </c>
      <c r="AL105" s="39">
        <f t="shared" si="28"/>
        <v>348300</v>
      </c>
      <c r="AM105" s="41">
        <f t="shared" si="29"/>
        <v>0</v>
      </c>
      <c r="AN105" s="39">
        <f t="shared" si="35"/>
        <v>348300</v>
      </c>
      <c r="AO105" s="36">
        <f t="shared" si="30"/>
        <v>-54</v>
      </c>
      <c r="AP105" s="36" t="str">
        <f t="shared" si="31"/>
        <v>Not Due</v>
      </c>
    </row>
    <row r="106" spans="1:42" ht="14.4">
      <c r="A106" s="125" t="s">
        <v>25</v>
      </c>
      <c r="B106" s="125" t="s">
        <v>26</v>
      </c>
      <c r="C106" s="125">
        <v>2070201000</v>
      </c>
      <c r="D106" s="125" t="s">
        <v>27</v>
      </c>
      <c r="E106" s="125" t="s">
        <v>255</v>
      </c>
      <c r="F106" s="125" t="s">
        <v>682</v>
      </c>
      <c r="G106" s="125" t="s">
        <v>59</v>
      </c>
      <c r="H106" s="125"/>
      <c r="I106" s="125" t="s">
        <v>58</v>
      </c>
      <c r="J106" s="125">
        <v>1026657</v>
      </c>
      <c r="K106" s="125">
        <v>100069962</v>
      </c>
      <c r="L106" s="311">
        <v>46003</v>
      </c>
      <c r="M106" s="125" t="s">
        <v>28</v>
      </c>
      <c r="N106" s="270">
        <v>6105.56</v>
      </c>
      <c r="O106" s="270">
        <v>1</v>
      </c>
      <c r="P106" s="270">
        <f t="shared" si="32"/>
        <v>6105.56</v>
      </c>
      <c r="Q106" s="270">
        <v>1</v>
      </c>
      <c r="R106" s="270">
        <f t="shared" si="33"/>
        <v>6105.56</v>
      </c>
      <c r="S106" s="270">
        <f t="shared" si="34"/>
        <v>0</v>
      </c>
      <c r="T106" s="125" t="s">
        <v>241</v>
      </c>
      <c r="U106" s="125">
        <f t="shared" si="26"/>
        <v>-11</v>
      </c>
      <c r="V106" s="270">
        <v>0</v>
      </c>
      <c r="W106" s="270">
        <v>0</v>
      </c>
      <c r="X106" s="270">
        <v>0</v>
      </c>
      <c r="Y106" s="270">
        <v>0</v>
      </c>
      <c r="Z106" s="270">
        <v>0</v>
      </c>
      <c r="AA106" s="270">
        <v>0</v>
      </c>
      <c r="AB106" s="270">
        <v>0</v>
      </c>
      <c r="AC106" s="270">
        <f t="shared" si="23"/>
        <v>6105.56</v>
      </c>
      <c r="AD106" s="125">
        <v>38656601</v>
      </c>
      <c r="AE106" s="125" t="s">
        <v>112</v>
      </c>
      <c r="AF106" s="125">
        <v>88144</v>
      </c>
      <c r="AG106" s="129">
        <v>46120</v>
      </c>
      <c r="AH106" s="313">
        <v>46123</v>
      </c>
      <c r="AI106"/>
      <c r="AJ106" s="66" t="str">
        <f t="shared" si="27"/>
        <v>INR</v>
      </c>
      <c r="AK106" s="36">
        <v>1</v>
      </c>
      <c r="AL106" s="39">
        <f t="shared" si="28"/>
        <v>6105.56</v>
      </c>
      <c r="AM106" s="41">
        <f t="shared" si="29"/>
        <v>0</v>
      </c>
      <c r="AN106" s="39">
        <f t="shared" si="35"/>
        <v>6105.56</v>
      </c>
      <c r="AO106" s="36">
        <f t="shared" si="30"/>
        <v>-11</v>
      </c>
      <c r="AP106" s="36" t="str">
        <f t="shared" si="31"/>
        <v>Not Due</v>
      </c>
    </row>
    <row r="107" spans="1:42" ht="14.4">
      <c r="A107" s="125" t="s">
        <v>25</v>
      </c>
      <c r="B107" s="125" t="s">
        <v>26</v>
      </c>
      <c r="C107" s="125">
        <v>2070201000</v>
      </c>
      <c r="D107" s="125" t="s">
        <v>27</v>
      </c>
      <c r="E107" s="125" t="s">
        <v>259</v>
      </c>
      <c r="F107" s="125" t="s">
        <v>682</v>
      </c>
      <c r="G107" s="125" t="s">
        <v>59</v>
      </c>
      <c r="H107" s="125"/>
      <c r="I107" s="125" t="s">
        <v>58</v>
      </c>
      <c r="J107" s="125" t="s">
        <v>830</v>
      </c>
      <c r="K107" s="125">
        <v>100066399</v>
      </c>
      <c r="L107" s="311">
        <v>45960</v>
      </c>
      <c r="M107" s="125" t="s">
        <v>28</v>
      </c>
      <c r="N107" s="270">
        <v>2511244.08</v>
      </c>
      <c r="O107" s="270">
        <v>1</v>
      </c>
      <c r="P107" s="270">
        <f t="shared" si="32"/>
        <v>2511244.08</v>
      </c>
      <c r="Q107" s="270">
        <v>1</v>
      </c>
      <c r="R107" s="270">
        <f t="shared" si="33"/>
        <v>2511244.08</v>
      </c>
      <c r="S107" s="270">
        <f t="shared" si="34"/>
        <v>0</v>
      </c>
      <c r="T107" s="125" t="s">
        <v>241</v>
      </c>
      <c r="U107" s="125">
        <f t="shared" si="26"/>
        <v>-9</v>
      </c>
      <c r="V107" s="270">
        <v>0</v>
      </c>
      <c r="W107" s="270">
        <v>0</v>
      </c>
      <c r="X107" s="270">
        <v>0</v>
      </c>
      <c r="Y107" s="270">
        <v>0</v>
      </c>
      <c r="Z107" s="270">
        <v>0</v>
      </c>
      <c r="AA107" s="270">
        <v>0</v>
      </c>
      <c r="AB107" s="270">
        <v>0</v>
      </c>
      <c r="AC107" s="270">
        <f t="shared" si="23"/>
        <v>2511244.08</v>
      </c>
      <c r="AD107" s="125">
        <v>38498689</v>
      </c>
      <c r="AE107" s="125" t="s">
        <v>112</v>
      </c>
      <c r="AF107" s="125">
        <v>88102</v>
      </c>
      <c r="AG107" s="129">
        <v>46118</v>
      </c>
      <c r="AH107" s="313">
        <v>46121</v>
      </c>
      <c r="AI107"/>
      <c r="AJ107" s="66" t="str">
        <f t="shared" si="27"/>
        <v>INR</v>
      </c>
      <c r="AK107" s="36">
        <v>1</v>
      </c>
      <c r="AL107" s="39">
        <f t="shared" si="28"/>
        <v>2511244.08</v>
      </c>
      <c r="AM107" s="41">
        <f t="shared" si="29"/>
        <v>0</v>
      </c>
      <c r="AN107" s="39">
        <f t="shared" si="35"/>
        <v>2511244.08</v>
      </c>
      <c r="AO107" s="36">
        <f t="shared" si="30"/>
        <v>-9</v>
      </c>
      <c r="AP107" s="36" t="str">
        <f t="shared" si="31"/>
        <v>Not Due</v>
      </c>
    </row>
    <row r="108" spans="1:42" ht="14.4">
      <c r="A108" s="125" t="s">
        <v>25</v>
      </c>
      <c r="B108" s="125" t="s">
        <v>26</v>
      </c>
      <c r="C108" s="125">
        <v>2070201000</v>
      </c>
      <c r="D108" s="125" t="s">
        <v>27</v>
      </c>
      <c r="E108" s="125" t="s">
        <v>251</v>
      </c>
      <c r="F108" s="125" t="s">
        <v>682</v>
      </c>
      <c r="G108" s="125" t="s">
        <v>59</v>
      </c>
      <c r="H108" s="125"/>
      <c r="I108" s="125" t="s">
        <v>58</v>
      </c>
      <c r="J108" s="125" t="s">
        <v>831</v>
      </c>
      <c r="K108" s="125">
        <v>100068631</v>
      </c>
      <c r="L108" s="311">
        <v>46030</v>
      </c>
      <c r="M108" s="125" t="s">
        <v>28</v>
      </c>
      <c r="N108" s="270">
        <v>354024</v>
      </c>
      <c r="O108" s="270">
        <v>1</v>
      </c>
      <c r="P108" s="270">
        <f t="shared" si="32"/>
        <v>354024</v>
      </c>
      <c r="Q108" s="270">
        <v>1</v>
      </c>
      <c r="R108" s="270">
        <f t="shared" si="33"/>
        <v>354024</v>
      </c>
      <c r="S108" s="270">
        <f t="shared" si="34"/>
        <v>0</v>
      </c>
      <c r="T108" s="125" t="s">
        <v>241</v>
      </c>
      <c r="U108" s="125">
        <f t="shared" si="26"/>
        <v>-68</v>
      </c>
      <c r="V108" s="270">
        <v>0</v>
      </c>
      <c r="W108" s="270">
        <v>0</v>
      </c>
      <c r="X108" s="270">
        <v>0</v>
      </c>
      <c r="Y108" s="270">
        <v>0</v>
      </c>
      <c r="Z108" s="270">
        <v>0</v>
      </c>
      <c r="AA108" s="270">
        <v>0</v>
      </c>
      <c r="AB108" s="270">
        <v>0</v>
      </c>
      <c r="AC108" s="270">
        <f t="shared" si="23"/>
        <v>354024</v>
      </c>
      <c r="AD108" s="125">
        <v>38746954</v>
      </c>
      <c r="AE108" s="125" t="s">
        <v>112</v>
      </c>
      <c r="AF108" s="125">
        <v>89064</v>
      </c>
      <c r="AG108" s="129">
        <v>46177</v>
      </c>
      <c r="AH108" s="313">
        <v>46180</v>
      </c>
      <c r="AI108"/>
      <c r="AJ108" s="66" t="str">
        <f t="shared" si="27"/>
        <v>INR</v>
      </c>
      <c r="AK108" s="36">
        <v>1</v>
      </c>
      <c r="AL108" s="39">
        <f t="shared" si="28"/>
        <v>354024</v>
      </c>
      <c r="AM108" s="41">
        <f t="shared" si="29"/>
        <v>0</v>
      </c>
      <c r="AN108" s="39">
        <f t="shared" si="35"/>
        <v>354024</v>
      </c>
      <c r="AO108" s="36">
        <f t="shared" si="30"/>
        <v>-68</v>
      </c>
      <c r="AP108" s="36" t="str">
        <f t="shared" si="31"/>
        <v>Not Due</v>
      </c>
    </row>
    <row r="109" spans="1:42" ht="14.4">
      <c r="A109" s="125" t="s">
        <v>25</v>
      </c>
      <c r="B109" s="125" t="s">
        <v>26</v>
      </c>
      <c r="C109" s="125">
        <v>2070201000</v>
      </c>
      <c r="D109" s="125" t="s">
        <v>27</v>
      </c>
      <c r="E109" s="125" t="s">
        <v>275</v>
      </c>
      <c r="F109" s="125" t="s">
        <v>682</v>
      </c>
      <c r="G109" s="125" t="s">
        <v>59</v>
      </c>
      <c r="H109" s="125"/>
      <c r="I109" s="125" t="s">
        <v>58</v>
      </c>
      <c r="J109" s="125" t="s">
        <v>832</v>
      </c>
      <c r="K109" s="125">
        <v>100070866</v>
      </c>
      <c r="L109" s="311">
        <v>46079</v>
      </c>
      <c r="M109" s="125" t="s">
        <v>28</v>
      </c>
      <c r="N109" s="270">
        <v>509864.44</v>
      </c>
      <c r="O109" s="270">
        <v>1</v>
      </c>
      <c r="P109" s="270">
        <f t="shared" si="32"/>
        <v>509864.44</v>
      </c>
      <c r="Q109" s="270">
        <v>1</v>
      </c>
      <c r="R109" s="270">
        <f t="shared" si="33"/>
        <v>509864.44</v>
      </c>
      <c r="S109" s="270">
        <f t="shared" si="34"/>
        <v>0</v>
      </c>
      <c r="T109" s="125" t="s">
        <v>241</v>
      </c>
      <c r="U109" s="125">
        <f t="shared" si="26"/>
        <v>-12</v>
      </c>
      <c r="V109" s="270">
        <v>0</v>
      </c>
      <c r="W109" s="270">
        <v>0</v>
      </c>
      <c r="X109" s="270">
        <v>0</v>
      </c>
      <c r="Y109" s="270">
        <v>0</v>
      </c>
      <c r="Z109" s="270">
        <v>0</v>
      </c>
      <c r="AA109" s="270">
        <v>0</v>
      </c>
      <c r="AB109" s="270">
        <v>0</v>
      </c>
      <c r="AC109" s="270">
        <f t="shared" ref="AC109:AC110" si="36">R109</f>
        <v>509864.44</v>
      </c>
      <c r="AD109" s="125">
        <v>38945240</v>
      </c>
      <c r="AE109" s="125" t="s">
        <v>112</v>
      </c>
      <c r="AF109" s="125">
        <v>88146</v>
      </c>
      <c r="AG109" s="129">
        <v>46121</v>
      </c>
      <c r="AH109" s="313">
        <v>46124</v>
      </c>
      <c r="AI109"/>
      <c r="AJ109" s="66" t="str">
        <f t="shared" si="27"/>
        <v>INR</v>
      </c>
      <c r="AK109" s="36">
        <v>1</v>
      </c>
      <c r="AL109" s="39">
        <f t="shared" si="28"/>
        <v>509864.44</v>
      </c>
      <c r="AM109" s="41">
        <f t="shared" si="29"/>
        <v>0</v>
      </c>
      <c r="AN109" s="39">
        <f t="shared" si="35"/>
        <v>509864.44</v>
      </c>
      <c r="AO109" s="36">
        <f t="shared" si="30"/>
        <v>-12</v>
      </c>
      <c r="AP109" s="36" t="str">
        <f t="shared" si="31"/>
        <v>Not Due</v>
      </c>
    </row>
    <row r="110" spans="1:42" ht="14.4">
      <c r="A110" s="125" t="s">
        <v>25</v>
      </c>
      <c r="B110" s="125" t="s">
        <v>26</v>
      </c>
      <c r="C110" s="125">
        <v>2070201000</v>
      </c>
      <c r="D110" s="125" t="s">
        <v>27</v>
      </c>
      <c r="E110" s="125" t="s">
        <v>251</v>
      </c>
      <c r="F110" s="125" t="s">
        <v>682</v>
      </c>
      <c r="G110" s="125" t="s">
        <v>59</v>
      </c>
      <c r="H110" s="125"/>
      <c r="I110" s="125" t="s">
        <v>58</v>
      </c>
      <c r="J110" s="125" t="s">
        <v>837</v>
      </c>
      <c r="K110" s="125">
        <v>100070261</v>
      </c>
      <c r="L110" s="311">
        <v>46081</v>
      </c>
      <c r="M110" s="125" t="s">
        <v>28</v>
      </c>
      <c r="N110" s="270">
        <v>1445298.12</v>
      </c>
      <c r="O110" s="270">
        <v>1</v>
      </c>
      <c r="P110" s="270">
        <f t="shared" si="32"/>
        <v>1445298.12</v>
      </c>
      <c r="Q110" s="270">
        <v>1</v>
      </c>
      <c r="R110" s="270">
        <f t="shared" si="33"/>
        <v>1445298.12</v>
      </c>
      <c r="S110" s="270">
        <f t="shared" si="34"/>
        <v>0</v>
      </c>
      <c r="T110" s="125" t="s">
        <v>241</v>
      </c>
      <c r="U110" s="125">
        <f t="shared" si="26"/>
        <v>-119</v>
      </c>
      <c r="V110" s="270">
        <v>0</v>
      </c>
      <c r="W110" s="270">
        <v>0</v>
      </c>
      <c r="X110" s="270">
        <v>0</v>
      </c>
      <c r="Y110" s="270">
        <v>0</v>
      </c>
      <c r="Z110" s="270">
        <v>0</v>
      </c>
      <c r="AA110" s="270">
        <v>0</v>
      </c>
      <c r="AB110" s="270">
        <v>0</v>
      </c>
      <c r="AC110" s="270">
        <f t="shared" si="36"/>
        <v>1445298.12</v>
      </c>
      <c r="AD110" s="125">
        <v>38945442</v>
      </c>
      <c r="AE110" s="125" t="s">
        <v>112</v>
      </c>
      <c r="AF110" s="125"/>
      <c r="AG110" s="129"/>
      <c r="AH110" s="313">
        <v>46231</v>
      </c>
      <c r="AI110"/>
      <c r="AJ110" s="66" t="str">
        <f t="shared" si="27"/>
        <v>INR</v>
      </c>
      <c r="AK110" s="36">
        <v>1</v>
      </c>
      <c r="AL110" s="39">
        <f t="shared" si="28"/>
        <v>1445298.12</v>
      </c>
      <c r="AM110" s="41">
        <f t="shared" si="29"/>
        <v>0</v>
      </c>
      <c r="AN110" s="39"/>
      <c r="AO110" s="36">
        <f t="shared" si="30"/>
        <v>-119</v>
      </c>
      <c r="AP110" s="36" t="str">
        <f t="shared" si="31"/>
        <v>Not Due</v>
      </c>
    </row>
    <row r="111" spans="1:42" ht="14.4">
      <c r="A111" s="125" t="s">
        <v>25</v>
      </c>
      <c r="B111" s="125" t="s">
        <v>26</v>
      </c>
      <c r="C111" s="125">
        <v>2070201000</v>
      </c>
      <c r="D111" s="125" t="s">
        <v>27</v>
      </c>
      <c r="E111" s="125" t="s">
        <v>292</v>
      </c>
      <c r="F111" s="125" t="s">
        <v>113</v>
      </c>
      <c r="G111" s="125" t="s">
        <v>60</v>
      </c>
      <c r="H111" s="125"/>
      <c r="I111" s="125" t="s">
        <v>58</v>
      </c>
      <c r="J111" s="125">
        <v>22010294</v>
      </c>
      <c r="K111" s="125" t="s">
        <v>293</v>
      </c>
      <c r="L111" s="311">
        <v>43997</v>
      </c>
      <c r="M111" s="125" t="s">
        <v>30</v>
      </c>
      <c r="N111" s="270">
        <v>2820.04</v>
      </c>
      <c r="O111" s="270">
        <v>75.751000000000005</v>
      </c>
      <c r="P111" s="270">
        <f t="shared" si="32"/>
        <v>213620.85004000002</v>
      </c>
      <c r="Q111" s="270">
        <v>94.654300000000006</v>
      </c>
      <c r="R111" s="270">
        <f t="shared" si="33"/>
        <v>266928.91217200004</v>
      </c>
      <c r="S111" s="270">
        <f t="shared" si="34"/>
        <v>53308.062132000021</v>
      </c>
      <c r="T111" s="125" t="s">
        <v>241</v>
      </c>
      <c r="U111" s="125">
        <f t="shared" si="26"/>
        <v>1345</v>
      </c>
      <c r="V111" s="270">
        <v>0</v>
      </c>
      <c r="W111" s="270">
        <v>0</v>
      </c>
      <c r="X111" s="270">
        <v>0</v>
      </c>
      <c r="Y111" s="270">
        <v>0</v>
      </c>
      <c r="Z111" s="270">
        <v>0</v>
      </c>
      <c r="AA111" s="270">
        <v>0</v>
      </c>
      <c r="AB111" s="270">
        <f>R111</f>
        <v>266928.91217200004</v>
      </c>
      <c r="AC111" s="270">
        <v>0</v>
      </c>
      <c r="AD111" s="125">
        <v>32556382</v>
      </c>
      <c r="AE111" s="125" t="s">
        <v>113</v>
      </c>
      <c r="AF111" s="125"/>
      <c r="AG111" s="129"/>
      <c r="AH111" s="313">
        <v>44767</v>
      </c>
      <c r="AI111"/>
      <c r="AJ111" s="66" t="str">
        <f t="shared" si="27"/>
        <v>USD</v>
      </c>
      <c r="AK111" s="2">
        <v>94.654300000000006</v>
      </c>
      <c r="AL111" s="39">
        <f t="shared" si="28"/>
        <v>266928.91217200004</v>
      </c>
      <c r="AM111" s="41">
        <f t="shared" si="29"/>
        <v>0</v>
      </c>
      <c r="AN111" s="39"/>
      <c r="AO111" s="36">
        <f t="shared" si="30"/>
        <v>1345</v>
      </c>
      <c r="AP111" s="36" t="str">
        <f t="shared" si="31"/>
        <v>More than 3 years</v>
      </c>
    </row>
    <row r="112" spans="1:42" ht="14.4">
      <c r="A112" s="125" t="s">
        <v>25</v>
      </c>
      <c r="B112" s="125" t="s">
        <v>26</v>
      </c>
      <c r="C112" s="125">
        <v>2070201000</v>
      </c>
      <c r="D112" s="125" t="s">
        <v>27</v>
      </c>
      <c r="E112" s="125" t="s">
        <v>259</v>
      </c>
      <c r="F112" s="125" t="s">
        <v>682</v>
      </c>
      <c r="G112" s="125" t="s">
        <v>59</v>
      </c>
      <c r="H112" s="125"/>
      <c r="I112" s="125" t="s">
        <v>58</v>
      </c>
      <c r="J112" s="125" t="s">
        <v>839</v>
      </c>
      <c r="K112" s="125">
        <v>100068570</v>
      </c>
      <c r="L112" s="311">
        <v>45967</v>
      </c>
      <c r="M112" s="125" t="s">
        <v>28</v>
      </c>
      <c r="N112" s="270">
        <v>259243.2</v>
      </c>
      <c r="O112" s="270">
        <v>1</v>
      </c>
      <c r="P112" s="270">
        <f t="shared" si="32"/>
        <v>259243.2</v>
      </c>
      <c r="Q112" s="270">
        <v>1</v>
      </c>
      <c r="R112" s="270">
        <f t="shared" si="33"/>
        <v>259243.2</v>
      </c>
      <c r="S112" s="270">
        <f t="shared" si="34"/>
        <v>0</v>
      </c>
      <c r="T112" s="125" t="s">
        <v>241</v>
      </c>
      <c r="U112" s="125">
        <f t="shared" si="26"/>
        <v>-18</v>
      </c>
      <c r="V112" s="270">
        <v>0</v>
      </c>
      <c r="W112" s="270">
        <v>0</v>
      </c>
      <c r="X112" s="270">
        <v>0</v>
      </c>
      <c r="Y112" s="270">
        <v>0</v>
      </c>
      <c r="Z112" s="270">
        <v>0</v>
      </c>
      <c r="AA112" s="270">
        <v>0</v>
      </c>
      <c r="AB112" s="270">
        <v>0</v>
      </c>
      <c r="AC112" s="270">
        <f t="shared" ref="AC112:AC118" si="37">R112</f>
        <v>259243.2</v>
      </c>
      <c r="AD112" s="125">
        <v>38537363</v>
      </c>
      <c r="AE112" s="125" t="s">
        <v>112</v>
      </c>
      <c r="AF112" s="125">
        <v>88286</v>
      </c>
      <c r="AG112" s="129">
        <v>46127</v>
      </c>
      <c r="AH112" s="313">
        <v>46130</v>
      </c>
      <c r="AI112"/>
      <c r="AJ112" s="66" t="str">
        <f t="shared" si="27"/>
        <v>INR</v>
      </c>
      <c r="AK112" s="36">
        <v>1</v>
      </c>
      <c r="AL112" s="39">
        <f t="shared" si="28"/>
        <v>259243.2</v>
      </c>
      <c r="AM112" s="41">
        <f t="shared" si="29"/>
        <v>0</v>
      </c>
      <c r="AN112" s="39">
        <f t="shared" ref="AN112:AN118" si="38">AL112</f>
        <v>259243.2</v>
      </c>
      <c r="AO112" s="36">
        <f t="shared" si="30"/>
        <v>-18</v>
      </c>
      <c r="AP112" s="36" t="str">
        <f t="shared" si="31"/>
        <v>Not Due</v>
      </c>
    </row>
    <row r="113" spans="1:42" ht="14.4">
      <c r="A113" s="125" t="s">
        <v>25</v>
      </c>
      <c r="B113" s="125" t="s">
        <v>26</v>
      </c>
      <c r="C113" s="125">
        <v>2070201000</v>
      </c>
      <c r="D113" s="125" t="s">
        <v>27</v>
      </c>
      <c r="E113" s="125" t="s">
        <v>268</v>
      </c>
      <c r="F113" s="125" t="s">
        <v>682</v>
      </c>
      <c r="G113" s="125" t="s">
        <v>60</v>
      </c>
      <c r="H113" s="125"/>
      <c r="I113" s="125" t="s">
        <v>58</v>
      </c>
      <c r="J113" s="125">
        <v>88597412</v>
      </c>
      <c r="K113" s="125">
        <v>100070635</v>
      </c>
      <c r="L113" s="311">
        <v>46056</v>
      </c>
      <c r="M113" s="125" t="s">
        <v>30</v>
      </c>
      <c r="N113" s="270">
        <v>348.9</v>
      </c>
      <c r="O113" s="270">
        <v>91.824250000000006</v>
      </c>
      <c r="P113" s="270">
        <f t="shared" si="32"/>
        <v>32037.480824999999</v>
      </c>
      <c r="Q113" s="270">
        <v>94.654300000000006</v>
      </c>
      <c r="R113" s="270">
        <f t="shared" si="33"/>
        <v>33024.885269999999</v>
      </c>
      <c r="S113" s="270">
        <f t="shared" si="34"/>
        <v>987.40444500000012</v>
      </c>
      <c r="T113" s="125" t="s">
        <v>241</v>
      </c>
      <c r="U113" s="125">
        <f t="shared" si="26"/>
        <v>-34</v>
      </c>
      <c r="V113" s="270">
        <v>0</v>
      </c>
      <c r="W113" s="270">
        <v>0</v>
      </c>
      <c r="X113" s="270">
        <v>0</v>
      </c>
      <c r="Y113" s="270">
        <v>0</v>
      </c>
      <c r="Z113" s="270">
        <v>0</v>
      </c>
      <c r="AA113" s="270">
        <v>0</v>
      </c>
      <c r="AB113" s="270">
        <v>0</v>
      </c>
      <c r="AC113" s="270">
        <f t="shared" si="37"/>
        <v>33024.885269999999</v>
      </c>
      <c r="AD113" s="125">
        <v>38862560</v>
      </c>
      <c r="AE113" s="125" t="s">
        <v>112</v>
      </c>
      <c r="AF113" s="125">
        <v>90008274</v>
      </c>
      <c r="AG113" s="129">
        <v>46143</v>
      </c>
      <c r="AH113" s="313">
        <v>46146</v>
      </c>
      <c r="AI113"/>
      <c r="AJ113" s="66" t="str">
        <f t="shared" si="27"/>
        <v>USD</v>
      </c>
      <c r="AK113" s="2">
        <v>94.654300000000006</v>
      </c>
      <c r="AL113" s="39">
        <f t="shared" si="28"/>
        <v>33024.885269999999</v>
      </c>
      <c r="AM113" s="41">
        <f t="shared" si="29"/>
        <v>0</v>
      </c>
      <c r="AN113" s="39">
        <f t="shared" si="38"/>
        <v>33024.885269999999</v>
      </c>
      <c r="AO113" s="36">
        <f t="shared" si="30"/>
        <v>-34</v>
      </c>
      <c r="AP113" s="36" t="str">
        <f t="shared" si="31"/>
        <v>Not Due</v>
      </c>
    </row>
    <row r="114" spans="1:42" ht="14.4">
      <c r="A114" s="125" t="s">
        <v>25</v>
      </c>
      <c r="B114" s="125" t="s">
        <v>26</v>
      </c>
      <c r="C114" s="125">
        <v>2070201000</v>
      </c>
      <c r="D114" s="125" t="s">
        <v>27</v>
      </c>
      <c r="E114" s="125" t="s">
        <v>290</v>
      </c>
      <c r="F114" s="125" t="s">
        <v>682</v>
      </c>
      <c r="G114" s="125" t="s">
        <v>59</v>
      </c>
      <c r="H114" s="125"/>
      <c r="I114" s="125" t="s">
        <v>58</v>
      </c>
      <c r="J114" s="125" t="s">
        <v>840</v>
      </c>
      <c r="K114" s="125">
        <v>100070358</v>
      </c>
      <c r="L114" s="311">
        <v>46066</v>
      </c>
      <c r="M114" s="125" t="s">
        <v>28</v>
      </c>
      <c r="N114" s="270">
        <v>444681.36</v>
      </c>
      <c r="O114" s="270">
        <v>1</v>
      </c>
      <c r="P114" s="270">
        <f t="shared" si="32"/>
        <v>444681.36</v>
      </c>
      <c r="Q114" s="270">
        <v>1</v>
      </c>
      <c r="R114" s="270">
        <f t="shared" si="33"/>
        <v>444681.36</v>
      </c>
      <c r="S114" s="270">
        <f t="shared" si="34"/>
        <v>0</v>
      </c>
      <c r="T114" s="125" t="s">
        <v>241</v>
      </c>
      <c r="U114" s="125">
        <f t="shared" si="26"/>
        <v>-14</v>
      </c>
      <c r="V114" s="270">
        <v>0</v>
      </c>
      <c r="W114" s="270">
        <v>0</v>
      </c>
      <c r="X114" s="270">
        <v>0</v>
      </c>
      <c r="Y114" s="270">
        <v>0</v>
      </c>
      <c r="Z114" s="270">
        <v>0</v>
      </c>
      <c r="AA114" s="270">
        <v>0</v>
      </c>
      <c r="AB114" s="270">
        <v>0</v>
      </c>
      <c r="AC114" s="270">
        <f t="shared" si="37"/>
        <v>444681.36</v>
      </c>
      <c r="AD114" s="125">
        <v>38906855</v>
      </c>
      <c r="AE114" s="125" t="s">
        <v>112</v>
      </c>
      <c r="AF114" s="125">
        <v>88241</v>
      </c>
      <c r="AG114" s="129">
        <v>46125</v>
      </c>
      <c r="AH114" s="313">
        <v>46126</v>
      </c>
      <c r="AI114"/>
      <c r="AJ114" s="66" t="str">
        <f t="shared" si="27"/>
        <v>INR</v>
      </c>
      <c r="AK114" s="36">
        <v>1</v>
      </c>
      <c r="AL114" s="39">
        <f t="shared" si="28"/>
        <v>444681.36</v>
      </c>
      <c r="AM114" s="41">
        <f t="shared" si="29"/>
        <v>0</v>
      </c>
      <c r="AN114" s="39">
        <f t="shared" si="38"/>
        <v>444681.36</v>
      </c>
      <c r="AO114" s="36">
        <f t="shared" si="30"/>
        <v>-14</v>
      </c>
      <c r="AP114" s="36" t="str">
        <f t="shared" si="31"/>
        <v>Not Due</v>
      </c>
    </row>
    <row r="115" spans="1:42" ht="14.4">
      <c r="A115" s="125" t="s">
        <v>25</v>
      </c>
      <c r="B115" s="125" t="s">
        <v>26</v>
      </c>
      <c r="C115" s="125">
        <v>2070201000</v>
      </c>
      <c r="D115" s="125" t="s">
        <v>27</v>
      </c>
      <c r="E115" s="125" t="s">
        <v>259</v>
      </c>
      <c r="F115" s="125" t="s">
        <v>682</v>
      </c>
      <c r="G115" s="125" t="s">
        <v>59</v>
      </c>
      <c r="H115" s="125"/>
      <c r="I115" s="125" t="s">
        <v>58</v>
      </c>
      <c r="J115" s="125" t="s">
        <v>841</v>
      </c>
      <c r="K115" s="125">
        <v>100067076</v>
      </c>
      <c r="L115" s="311">
        <v>45966</v>
      </c>
      <c r="M115" s="125" t="s">
        <v>28</v>
      </c>
      <c r="N115" s="270">
        <v>193622.39999999999</v>
      </c>
      <c r="O115" s="270">
        <v>1</v>
      </c>
      <c r="P115" s="270">
        <f t="shared" si="32"/>
        <v>193622.39999999999</v>
      </c>
      <c r="Q115" s="270">
        <v>1</v>
      </c>
      <c r="R115" s="270">
        <f t="shared" si="33"/>
        <v>193622.39999999999</v>
      </c>
      <c r="S115" s="270">
        <f t="shared" si="34"/>
        <v>0</v>
      </c>
      <c r="T115" s="125" t="s">
        <v>241</v>
      </c>
      <c r="U115" s="125">
        <f t="shared" si="26"/>
        <v>-4</v>
      </c>
      <c r="V115" s="270">
        <v>0</v>
      </c>
      <c r="W115" s="270">
        <v>0</v>
      </c>
      <c r="X115" s="270">
        <v>0</v>
      </c>
      <c r="Y115" s="270">
        <v>0</v>
      </c>
      <c r="Z115" s="270">
        <v>0</v>
      </c>
      <c r="AA115" s="270">
        <v>0</v>
      </c>
      <c r="AB115" s="270">
        <v>0</v>
      </c>
      <c r="AC115" s="270">
        <f t="shared" si="37"/>
        <v>193622.39999999999</v>
      </c>
      <c r="AD115" s="125">
        <v>38543778</v>
      </c>
      <c r="AE115" s="125" t="s">
        <v>112</v>
      </c>
      <c r="AF115" s="125">
        <v>87979</v>
      </c>
      <c r="AG115" s="129">
        <v>46113</v>
      </c>
      <c r="AH115" s="313">
        <v>46116</v>
      </c>
      <c r="AI115"/>
      <c r="AJ115" s="66" t="str">
        <f t="shared" si="27"/>
        <v>INR</v>
      </c>
      <c r="AK115" s="36">
        <v>1</v>
      </c>
      <c r="AL115" s="39">
        <f t="shared" si="28"/>
        <v>193622.39999999999</v>
      </c>
      <c r="AM115" s="41">
        <f t="shared" si="29"/>
        <v>0</v>
      </c>
      <c r="AN115" s="39">
        <f t="shared" si="38"/>
        <v>193622.39999999999</v>
      </c>
      <c r="AO115" s="36">
        <f t="shared" si="30"/>
        <v>-4</v>
      </c>
      <c r="AP115" s="36" t="str">
        <f t="shared" si="31"/>
        <v>Not Due</v>
      </c>
    </row>
    <row r="116" spans="1:42" ht="14.4">
      <c r="A116" s="125" t="s">
        <v>25</v>
      </c>
      <c r="B116" s="125" t="s">
        <v>26</v>
      </c>
      <c r="C116" s="125">
        <v>2070201000</v>
      </c>
      <c r="D116" s="125" t="s">
        <v>27</v>
      </c>
      <c r="E116" s="125" t="s">
        <v>247</v>
      </c>
      <c r="F116" s="125" t="s">
        <v>682</v>
      </c>
      <c r="G116" s="125" t="s">
        <v>59</v>
      </c>
      <c r="H116" s="125"/>
      <c r="I116" s="125" t="s">
        <v>58</v>
      </c>
      <c r="J116" s="125" t="s">
        <v>846</v>
      </c>
      <c r="K116" s="125">
        <v>100067088</v>
      </c>
      <c r="L116" s="311">
        <v>46100</v>
      </c>
      <c r="M116" s="125" t="s">
        <v>28</v>
      </c>
      <c r="N116" s="270">
        <v>4815.26</v>
      </c>
      <c r="O116" s="270">
        <v>1</v>
      </c>
      <c r="P116" s="270">
        <f t="shared" si="32"/>
        <v>4815.26</v>
      </c>
      <c r="Q116" s="270">
        <v>1</v>
      </c>
      <c r="R116" s="270">
        <f t="shared" si="33"/>
        <v>4815.26</v>
      </c>
      <c r="S116" s="270">
        <f t="shared" si="34"/>
        <v>0</v>
      </c>
      <c r="T116" s="125" t="s">
        <v>241</v>
      </c>
      <c r="U116" s="125">
        <f t="shared" si="26"/>
        <v>-18</v>
      </c>
      <c r="V116" s="270">
        <v>0</v>
      </c>
      <c r="W116" s="270">
        <v>0</v>
      </c>
      <c r="X116" s="270">
        <v>0</v>
      </c>
      <c r="Y116" s="270">
        <v>0</v>
      </c>
      <c r="Z116" s="270">
        <v>0</v>
      </c>
      <c r="AA116" s="270">
        <v>0</v>
      </c>
      <c r="AB116" s="270">
        <v>0</v>
      </c>
      <c r="AC116" s="270">
        <f t="shared" si="37"/>
        <v>4815.26</v>
      </c>
      <c r="AD116" s="125">
        <v>39036219</v>
      </c>
      <c r="AE116" s="125" t="s">
        <v>112</v>
      </c>
      <c r="AF116" s="125">
        <v>88284</v>
      </c>
      <c r="AG116" s="129">
        <v>46127</v>
      </c>
      <c r="AH116" s="313">
        <v>46130</v>
      </c>
      <c r="AI116"/>
      <c r="AJ116" s="66" t="str">
        <f t="shared" si="27"/>
        <v>INR</v>
      </c>
      <c r="AK116" s="36">
        <v>1</v>
      </c>
      <c r="AL116" s="39">
        <f t="shared" si="28"/>
        <v>4815.26</v>
      </c>
      <c r="AM116" s="41">
        <f t="shared" si="29"/>
        <v>0</v>
      </c>
      <c r="AN116" s="39">
        <f t="shared" si="38"/>
        <v>4815.26</v>
      </c>
      <c r="AO116" s="36">
        <f t="shared" si="30"/>
        <v>-18</v>
      </c>
      <c r="AP116" s="36" t="str">
        <f t="shared" si="31"/>
        <v>Not Due</v>
      </c>
    </row>
    <row r="117" spans="1:42" ht="14.4">
      <c r="A117" s="125" t="s">
        <v>25</v>
      </c>
      <c r="B117" s="125" t="s">
        <v>26</v>
      </c>
      <c r="C117" s="125">
        <v>2070201000</v>
      </c>
      <c r="D117" s="125" t="s">
        <v>27</v>
      </c>
      <c r="E117" s="125" t="s">
        <v>685</v>
      </c>
      <c r="F117" s="125" t="s">
        <v>682</v>
      </c>
      <c r="G117" s="125" t="s">
        <v>59</v>
      </c>
      <c r="H117" s="125"/>
      <c r="I117" s="125" t="s">
        <v>58</v>
      </c>
      <c r="J117" s="125" t="s">
        <v>849</v>
      </c>
      <c r="K117" s="125">
        <v>100070782</v>
      </c>
      <c r="L117" s="311">
        <v>46083</v>
      </c>
      <c r="M117" s="125" t="s">
        <v>28</v>
      </c>
      <c r="N117" s="270">
        <v>471600</v>
      </c>
      <c r="O117" s="270">
        <v>1</v>
      </c>
      <c r="P117" s="270">
        <f t="shared" si="32"/>
        <v>471600</v>
      </c>
      <c r="Q117" s="270">
        <v>1</v>
      </c>
      <c r="R117" s="270">
        <f t="shared" si="33"/>
        <v>471600</v>
      </c>
      <c r="S117" s="270">
        <f t="shared" si="34"/>
        <v>0</v>
      </c>
      <c r="T117" s="125" t="s">
        <v>241</v>
      </c>
      <c r="U117" s="125">
        <f t="shared" si="26"/>
        <v>-1</v>
      </c>
      <c r="V117" s="270">
        <v>0</v>
      </c>
      <c r="W117" s="270">
        <v>0</v>
      </c>
      <c r="X117" s="270">
        <v>0</v>
      </c>
      <c r="Y117" s="270">
        <v>0</v>
      </c>
      <c r="Z117" s="270">
        <v>0</v>
      </c>
      <c r="AA117" s="270">
        <v>0</v>
      </c>
      <c r="AB117" s="270">
        <v>0</v>
      </c>
      <c r="AC117" s="270">
        <f t="shared" si="37"/>
        <v>471600</v>
      </c>
      <c r="AD117" s="125">
        <v>38960232</v>
      </c>
      <c r="AE117" s="125" t="s">
        <v>112</v>
      </c>
      <c r="AF117" s="125">
        <v>88032</v>
      </c>
      <c r="AG117" s="129">
        <v>46113</v>
      </c>
      <c r="AH117" s="313">
        <v>46113</v>
      </c>
      <c r="AI117"/>
      <c r="AJ117" s="66" t="str">
        <f t="shared" si="27"/>
        <v>INR</v>
      </c>
      <c r="AK117" s="36">
        <v>1</v>
      </c>
      <c r="AL117" s="39">
        <f t="shared" si="28"/>
        <v>471600</v>
      </c>
      <c r="AM117" s="41">
        <f t="shared" si="29"/>
        <v>0</v>
      </c>
      <c r="AN117" s="39">
        <f t="shared" si="38"/>
        <v>471600</v>
      </c>
      <c r="AO117" s="36">
        <f t="shared" si="30"/>
        <v>-1</v>
      </c>
      <c r="AP117" s="36" t="str">
        <f t="shared" si="31"/>
        <v>Not Due</v>
      </c>
    </row>
    <row r="118" spans="1:42" ht="14.4">
      <c r="A118" s="125" t="s">
        <v>25</v>
      </c>
      <c r="B118" s="125" t="s">
        <v>26</v>
      </c>
      <c r="C118" s="125">
        <v>2070201000</v>
      </c>
      <c r="D118" s="125" t="s">
        <v>27</v>
      </c>
      <c r="E118" s="125" t="s">
        <v>262</v>
      </c>
      <c r="F118" s="125" t="s">
        <v>682</v>
      </c>
      <c r="G118" s="125" t="s">
        <v>59</v>
      </c>
      <c r="H118" s="125"/>
      <c r="I118" s="125" t="s">
        <v>58</v>
      </c>
      <c r="J118" s="125" t="s">
        <v>852</v>
      </c>
      <c r="K118" s="125">
        <v>100066438</v>
      </c>
      <c r="L118" s="311">
        <v>46081</v>
      </c>
      <c r="M118" s="125" t="s">
        <v>28</v>
      </c>
      <c r="N118" s="270">
        <v>3357506.88</v>
      </c>
      <c r="O118" s="270">
        <v>1</v>
      </c>
      <c r="P118" s="270">
        <f t="shared" si="32"/>
        <v>3357506.88</v>
      </c>
      <c r="Q118" s="270">
        <v>1</v>
      </c>
      <c r="R118" s="270">
        <f t="shared" si="33"/>
        <v>3357506.88</v>
      </c>
      <c r="S118" s="270">
        <f t="shared" si="34"/>
        <v>0</v>
      </c>
      <c r="T118" s="125" t="s">
        <v>241</v>
      </c>
      <c r="U118" s="125">
        <f t="shared" si="26"/>
        <v>-29</v>
      </c>
      <c r="V118" s="270">
        <v>0</v>
      </c>
      <c r="W118" s="270">
        <v>0</v>
      </c>
      <c r="X118" s="270">
        <v>0</v>
      </c>
      <c r="Y118" s="270">
        <v>0</v>
      </c>
      <c r="Z118" s="270">
        <v>0</v>
      </c>
      <c r="AA118" s="270">
        <v>0</v>
      </c>
      <c r="AB118" s="270">
        <v>0</v>
      </c>
      <c r="AC118" s="270">
        <f t="shared" si="37"/>
        <v>3357506.88</v>
      </c>
      <c r="AD118" s="125">
        <v>39006953</v>
      </c>
      <c r="AE118" s="125" t="s">
        <v>112</v>
      </c>
      <c r="AF118" s="125">
        <v>88424</v>
      </c>
      <c r="AG118" s="129">
        <v>46136</v>
      </c>
      <c r="AH118" s="313">
        <v>46141</v>
      </c>
      <c r="AI118"/>
      <c r="AJ118" s="66" t="str">
        <f t="shared" si="27"/>
        <v>INR</v>
      </c>
      <c r="AK118" s="36">
        <v>1</v>
      </c>
      <c r="AL118" s="39">
        <f t="shared" si="28"/>
        <v>3357506.88</v>
      </c>
      <c r="AM118" s="41">
        <f t="shared" si="29"/>
        <v>0</v>
      </c>
      <c r="AN118" s="39">
        <f t="shared" si="38"/>
        <v>3357506.88</v>
      </c>
      <c r="AO118" s="36">
        <f t="shared" si="30"/>
        <v>-29</v>
      </c>
      <c r="AP118" s="36" t="str">
        <f t="shared" si="31"/>
        <v>Not Due</v>
      </c>
    </row>
    <row r="119" spans="1:42" ht="14.4">
      <c r="A119" s="125" t="s">
        <v>25</v>
      </c>
      <c r="B119" s="125" t="s">
        <v>26</v>
      </c>
      <c r="C119" s="125">
        <v>2070201000</v>
      </c>
      <c r="D119" s="125" t="s">
        <v>27</v>
      </c>
      <c r="E119" s="125" t="s">
        <v>484</v>
      </c>
      <c r="F119" s="125" t="s">
        <v>682</v>
      </c>
      <c r="G119" s="125" t="s">
        <v>59</v>
      </c>
      <c r="H119" s="125"/>
      <c r="I119" s="125" t="s">
        <v>58</v>
      </c>
      <c r="J119" s="125" t="s">
        <v>853</v>
      </c>
      <c r="K119" s="125" t="s">
        <v>293</v>
      </c>
      <c r="L119" s="311">
        <v>46106</v>
      </c>
      <c r="M119" s="125" t="s">
        <v>28</v>
      </c>
      <c r="N119" s="270">
        <v>-1800</v>
      </c>
      <c r="O119" s="270">
        <v>1</v>
      </c>
      <c r="P119" s="270">
        <f t="shared" si="32"/>
        <v>-1800</v>
      </c>
      <c r="Q119" s="270">
        <v>1</v>
      </c>
      <c r="R119" s="270">
        <f t="shared" si="33"/>
        <v>-1800</v>
      </c>
      <c r="S119" s="270">
        <f t="shared" si="34"/>
        <v>0</v>
      </c>
      <c r="T119" s="125" t="s">
        <v>241</v>
      </c>
      <c r="U119" s="125">
        <f t="shared" si="26"/>
        <v>6</v>
      </c>
      <c r="V119" s="270">
        <f>R119</f>
        <v>-1800</v>
      </c>
      <c r="W119" s="270">
        <v>0</v>
      </c>
      <c r="X119" s="270">
        <v>0</v>
      </c>
      <c r="Y119" s="270">
        <v>0</v>
      </c>
      <c r="Z119" s="270">
        <v>0</v>
      </c>
      <c r="AA119" s="270">
        <v>0</v>
      </c>
      <c r="AB119" s="270">
        <v>0</v>
      </c>
      <c r="AC119" s="270">
        <v>0</v>
      </c>
      <c r="AD119" s="125">
        <v>39042598</v>
      </c>
      <c r="AE119" s="125" t="s">
        <v>854</v>
      </c>
      <c r="AF119" s="125"/>
      <c r="AG119" s="129"/>
      <c r="AH119" s="313">
        <v>46106</v>
      </c>
      <c r="AI119"/>
      <c r="AJ119" s="66" t="str">
        <f t="shared" si="27"/>
        <v>INR</v>
      </c>
      <c r="AK119" s="36">
        <v>1</v>
      </c>
      <c r="AL119" s="39">
        <f t="shared" si="28"/>
        <v>-1800</v>
      </c>
      <c r="AM119" s="41">
        <f t="shared" si="29"/>
        <v>0</v>
      </c>
      <c r="AN119" s="39"/>
      <c r="AO119" s="36">
        <f t="shared" si="30"/>
        <v>6</v>
      </c>
      <c r="AP119" s="36" t="str">
        <f t="shared" si="31"/>
        <v>Less than 1 year</v>
      </c>
    </row>
    <row r="120" spans="1:42" ht="14.4">
      <c r="A120" s="125" t="s">
        <v>25</v>
      </c>
      <c r="B120" s="125" t="s">
        <v>26</v>
      </c>
      <c r="C120" s="125">
        <v>2070201000</v>
      </c>
      <c r="D120" s="125" t="s">
        <v>27</v>
      </c>
      <c r="E120" s="125" t="s">
        <v>479</v>
      </c>
      <c r="F120" s="125" t="s">
        <v>682</v>
      </c>
      <c r="G120" s="125" t="s">
        <v>59</v>
      </c>
      <c r="H120" s="125"/>
      <c r="I120" s="125" t="s">
        <v>58</v>
      </c>
      <c r="J120" s="125" t="s">
        <v>855</v>
      </c>
      <c r="K120" s="125">
        <v>100067711</v>
      </c>
      <c r="L120" s="311">
        <v>46099</v>
      </c>
      <c r="M120" s="125" t="s">
        <v>28</v>
      </c>
      <c r="N120" s="270">
        <v>46334.14</v>
      </c>
      <c r="O120" s="270">
        <v>1</v>
      </c>
      <c r="P120" s="270">
        <f t="shared" si="32"/>
        <v>46334.14</v>
      </c>
      <c r="Q120" s="270">
        <v>1</v>
      </c>
      <c r="R120" s="270">
        <f t="shared" si="33"/>
        <v>46334.14</v>
      </c>
      <c r="S120" s="270">
        <f t="shared" si="34"/>
        <v>0</v>
      </c>
      <c r="T120" s="125" t="s">
        <v>241</v>
      </c>
      <c r="U120" s="125">
        <f t="shared" si="26"/>
        <v>-17</v>
      </c>
      <c r="V120" s="270">
        <v>0</v>
      </c>
      <c r="W120" s="270">
        <v>0</v>
      </c>
      <c r="X120" s="270">
        <v>0</v>
      </c>
      <c r="Y120" s="270">
        <v>0</v>
      </c>
      <c r="Z120" s="270">
        <v>0</v>
      </c>
      <c r="AA120" s="270">
        <v>0</v>
      </c>
      <c r="AB120" s="270">
        <v>0</v>
      </c>
      <c r="AC120" s="270">
        <f t="shared" ref="AC120:AC139" si="39">R120</f>
        <v>46334.14</v>
      </c>
      <c r="AD120" s="125">
        <v>39036184</v>
      </c>
      <c r="AE120" s="125" t="s">
        <v>112</v>
      </c>
      <c r="AF120" s="125">
        <v>88261</v>
      </c>
      <c r="AG120" s="129">
        <v>46126</v>
      </c>
      <c r="AH120" s="313">
        <v>46129</v>
      </c>
      <c r="AI120"/>
      <c r="AJ120" s="66" t="str">
        <f t="shared" si="27"/>
        <v>INR</v>
      </c>
      <c r="AK120" s="36">
        <v>1</v>
      </c>
      <c r="AL120" s="39">
        <f t="shared" si="28"/>
        <v>46334.14</v>
      </c>
      <c r="AM120" s="41">
        <f t="shared" si="29"/>
        <v>0</v>
      </c>
      <c r="AN120" s="39">
        <f t="shared" ref="AN120:AN139" si="40">AL120</f>
        <v>46334.14</v>
      </c>
      <c r="AO120" s="36">
        <f t="shared" si="30"/>
        <v>-17</v>
      </c>
      <c r="AP120" s="36" t="str">
        <f t="shared" si="31"/>
        <v>Not Due</v>
      </c>
    </row>
    <row r="121" spans="1:42" ht="14.4">
      <c r="A121" s="125" t="s">
        <v>25</v>
      </c>
      <c r="B121" s="125" t="s">
        <v>26</v>
      </c>
      <c r="C121" s="125">
        <v>2070201000</v>
      </c>
      <c r="D121" s="125" t="s">
        <v>27</v>
      </c>
      <c r="E121" s="125" t="s">
        <v>268</v>
      </c>
      <c r="F121" s="125" t="s">
        <v>682</v>
      </c>
      <c r="G121" s="125" t="s">
        <v>60</v>
      </c>
      <c r="H121" s="125"/>
      <c r="I121" s="125" t="s">
        <v>58</v>
      </c>
      <c r="J121" s="125">
        <v>89056287</v>
      </c>
      <c r="K121" s="125">
        <v>100070864</v>
      </c>
      <c r="L121" s="311">
        <v>46084</v>
      </c>
      <c r="M121" s="125" t="s">
        <v>30</v>
      </c>
      <c r="N121" s="270">
        <v>274.5</v>
      </c>
      <c r="O121" s="270">
        <v>91.033950000000004</v>
      </c>
      <c r="P121" s="270">
        <f t="shared" si="32"/>
        <v>24988.819275000002</v>
      </c>
      <c r="Q121" s="270">
        <v>94.654300000000006</v>
      </c>
      <c r="R121" s="270">
        <f t="shared" si="33"/>
        <v>25982.605350000002</v>
      </c>
      <c r="S121" s="270">
        <f t="shared" si="34"/>
        <v>993.78607499999998</v>
      </c>
      <c r="T121" s="125" t="s">
        <v>241</v>
      </c>
      <c r="U121" s="125">
        <f t="shared" si="26"/>
        <v>-62</v>
      </c>
      <c r="V121" s="270">
        <v>0</v>
      </c>
      <c r="W121" s="270">
        <v>0</v>
      </c>
      <c r="X121" s="270">
        <v>0</v>
      </c>
      <c r="Y121" s="270">
        <v>0</v>
      </c>
      <c r="Z121" s="270">
        <v>0</v>
      </c>
      <c r="AA121" s="270">
        <v>0</v>
      </c>
      <c r="AB121" s="270">
        <v>0</v>
      </c>
      <c r="AC121" s="270">
        <f t="shared" si="39"/>
        <v>25982.605350000002</v>
      </c>
      <c r="AD121" s="125">
        <v>38987414</v>
      </c>
      <c r="AE121" s="125" t="s">
        <v>112</v>
      </c>
      <c r="AF121" s="125">
        <v>90008291</v>
      </c>
      <c r="AG121" s="129">
        <v>46174</v>
      </c>
      <c r="AH121" s="313">
        <v>46174</v>
      </c>
      <c r="AI121"/>
      <c r="AJ121" s="66" t="str">
        <f t="shared" si="27"/>
        <v>USD</v>
      </c>
      <c r="AK121" s="2">
        <v>94.654300000000006</v>
      </c>
      <c r="AL121" s="39">
        <f t="shared" si="28"/>
        <v>25982.605350000002</v>
      </c>
      <c r="AM121" s="41">
        <f t="shared" si="29"/>
        <v>0</v>
      </c>
      <c r="AN121" s="39">
        <f t="shared" si="40"/>
        <v>25982.605350000002</v>
      </c>
      <c r="AO121" s="36">
        <f t="shared" si="30"/>
        <v>-62</v>
      </c>
      <c r="AP121" s="36" t="str">
        <f t="shared" si="31"/>
        <v>Not Due</v>
      </c>
    </row>
    <row r="122" spans="1:42" ht="14.4">
      <c r="A122" s="125" t="s">
        <v>25</v>
      </c>
      <c r="B122" s="125" t="s">
        <v>26</v>
      </c>
      <c r="C122" s="125">
        <v>2070201000</v>
      </c>
      <c r="D122" s="125" t="s">
        <v>27</v>
      </c>
      <c r="E122" s="125" t="s">
        <v>259</v>
      </c>
      <c r="F122" s="125" t="s">
        <v>682</v>
      </c>
      <c r="G122" s="125" t="s">
        <v>59</v>
      </c>
      <c r="H122" s="125"/>
      <c r="I122" s="125" t="s">
        <v>58</v>
      </c>
      <c r="J122" s="125" t="s">
        <v>856</v>
      </c>
      <c r="K122" s="125">
        <v>100065019</v>
      </c>
      <c r="L122" s="311">
        <v>46024</v>
      </c>
      <c r="M122" s="125" t="s">
        <v>28</v>
      </c>
      <c r="N122" s="270">
        <v>779328</v>
      </c>
      <c r="O122" s="270">
        <v>1</v>
      </c>
      <c r="P122" s="270">
        <f t="shared" ref="P122:P150" si="41">N122*O122</f>
        <v>779328</v>
      </c>
      <c r="Q122" s="270">
        <v>1</v>
      </c>
      <c r="R122" s="270">
        <f t="shared" ref="R122:R150" si="42">N122*Q122</f>
        <v>779328</v>
      </c>
      <c r="S122" s="270">
        <f t="shared" ref="S122:S150" si="43">R122-P122</f>
        <v>0</v>
      </c>
      <c r="T122" s="125" t="s">
        <v>241</v>
      </c>
      <c r="U122" s="125">
        <f t="shared" si="26"/>
        <v>-62</v>
      </c>
      <c r="V122" s="270">
        <v>0</v>
      </c>
      <c r="W122" s="270">
        <v>0</v>
      </c>
      <c r="X122" s="270">
        <v>0</v>
      </c>
      <c r="Y122" s="270">
        <v>0</v>
      </c>
      <c r="Z122" s="270">
        <v>0</v>
      </c>
      <c r="AA122" s="270">
        <v>0</v>
      </c>
      <c r="AB122" s="270">
        <v>0</v>
      </c>
      <c r="AC122" s="270">
        <f t="shared" si="39"/>
        <v>779328</v>
      </c>
      <c r="AD122" s="125">
        <v>38769839</v>
      </c>
      <c r="AE122" s="125" t="s">
        <v>112</v>
      </c>
      <c r="AF122" s="125">
        <v>89004</v>
      </c>
      <c r="AG122" s="129">
        <v>46174</v>
      </c>
      <c r="AH122" s="313">
        <v>46174</v>
      </c>
      <c r="AI122"/>
      <c r="AJ122" s="66" t="str">
        <f t="shared" si="27"/>
        <v>INR</v>
      </c>
      <c r="AK122" s="36">
        <v>1</v>
      </c>
      <c r="AL122" s="39">
        <f t="shared" si="28"/>
        <v>779328</v>
      </c>
      <c r="AM122" s="41">
        <f t="shared" si="29"/>
        <v>0</v>
      </c>
      <c r="AN122" s="39">
        <f t="shared" si="40"/>
        <v>779328</v>
      </c>
      <c r="AO122" s="36">
        <f t="shared" si="30"/>
        <v>-62</v>
      </c>
      <c r="AP122" s="36" t="str">
        <f t="shared" si="31"/>
        <v>Not Due</v>
      </c>
    </row>
    <row r="123" spans="1:42" ht="14.4">
      <c r="A123" s="125" t="s">
        <v>25</v>
      </c>
      <c r="B123" s="125" t="s">
        <v>26</v>
      </c>
      <c r="C123" s="125">
        <v>2070201000</v>
      </c>
      <c r="D123" s="125" t="s">
        <v>27</v>
      </c>
      <c r="E123" s="125" t="s">
        <v>245</v>
      </c>
      <c r="F123" s="125" t="s">
        <v>682</v>
      </c>
      <c r="G123" s="125" t="s">
        <v>59</v>
      </c>
      <c r="H123" s="125"/>
      <c r="I123" s="125" t="s">
        <v>58</v>
      </c>
      <c r="J123" s="125">
        <v>20250766472</v>
      </c>
      <c r="K123" s="125">
        <v>100070470</v>
      </c>
      <c r="L123" s="311">
        <v>46072</v>
      </c>
      <c r="M123" s="125" t="s">
        <v>28</v>
      </c>
      <c r="N123" s="270">
        <v>272160</v>
      </c>
      <c r="O123" s="270">
        <v>1</v>
      </c>
      <c r="P123" s="270">
        <f t="shared" si="41"/>
        <v>272160</v>
      </c>
      <c r="Q123" s="270">
        <v>1</v>
      </c>
      <c r="R123" s="270">
        <f t="shared" si="42"/>
        <v>272160</v>
      </c>
      <c r="S123" s="270">
        <f t="shared" si="43"/>
        <v>0</v>
      </c>
      <c r="T123" s="125" t="s">
        <v>241</v>
      </c>
      <c r="U123" s="125">
        <f t="shared" si="26"/>
        <v>-50</v>
      </c>
      <c r="V123" s="270">
        <v>0</v>
      </c>
      <c r="W123" s="270">
        <v>0</v>
      </c>
      <c r="X123" s="270">
        <v>0</v>
      </c>
      <c r="Y123" s="270">
        <v>0</v>
      </c>
      <c r="Z123" s="270">
        <v>0</v>
      </c>
      <c r="AA123" s="270">
        <v>0</v>
      </c>
      <c r="AB123" s="270">
        <v>0</v>
      </c>
      <c r="AC123" s="270">
        <f t="shared" si="39"/>
        <v>272160</v>
      </c>
      <c r="AD123" s="125">
        <v>38945645</v>
      </c>
      <c r="AE123" s="125" t="s">
        <v>112</v>
      </c>
      <c r="AF123" s="125">
        <v>88871</v>
      </c>
      <c r="AG123" s="129">
        <v>46164</v>
      </c>
      <c r="AH123" s="313">
        <v>46162</v>
      </c>
      <c r="AI123"/>
      <c r="AJ123" s="66" t="str">
        <f t="shared" si="27"/>
        <v>INR</v>
      </c>
      <c r="AK123" s="36">
        <v>1</v>
      </c>
      <c r="AL123" s="39">
        <f t="shared" si="28"/>
        <v>272160</v>
      </c>
      <c r="AM123" s="41">
        <f t="shared" si="29"/>
        <v>0</v>
      </c>
      <c r="AN123" s="39">
        <f t="shared" si="40"/>
        <v>272160</v>
      </c>
      <c r="AO123" s="36">
        <f t="shared" si="30"/>
        <v>-50</v>
      </c>
      <c r="AP123" s="36" t="str">
        <f t="shared" si="31"/>
        <v>Not Due</v>
      </c>
    </row>
    <row r="124" spans="1:42" ht="14.4">
      <c r="A124" s="125" t="s">
        <v>25</v>
      </c>
      <c r="B124" s="125" t="s">
        <v>26</v>
      </c>
      <c r="C124" s="125">
        <v>2070201000</v>
      </c>
      <c r="D124" s="125" t="s">
        <v>27</v>
      </c>
      <c r="E124" s="125" t="s">
        <v>857</v>
      </c>
      <c r="F124" s="125" t="s">
        <v>682</v>
      </c>
      <c r="G124" s="125" t="s">
        <v>59</v>
      </c>
      <c r="H124" s="125"/>
      <c r="I124" s="125" t="s">
        <v>58</v>
      </c>
      <c r="J124" s="125" t="s">
        <v>858</v>
      </c>
      <c r="K124" s="125">
        <v>100070882</v>
      </c>
      <c r="L124" s="311">
        <v>46071</v>
      </c>
      <c r="M124" s="125" t="s">
        <v>28</v>
      </c>
      <c r="N124" s="270">
        <v>56592</v>
      </c>
      <c r="O124" s="270">
        <v>1</v>
      </c>
      <c r="P124" s="270">
        <f t="shared" si="41"/>
        <v>56592</v>
      </c>
      <c r="Q124" s="270">
        <v>1</v>
      </c>
      <c r="R124" s="270">
        <f t="shared" si="42"/>
        <v>56592</v>
      </c>
      <c r="S124" s="270">
        <f t="shared" si="43"/>
        <v>0</v>
      </c>
      <c r="T124" s="125" t="s">
        <v>241</v>
      </c>
      <c r="U124" s="125">
        <f t="shared" si="26"/>
        <v>-4</v>
      </c>
      <c r="V124" s="270">
        <v>0</v>
      </c>
      <c r="W124" s="270">
        <v>0</v>
      </c>
      <c r="X124" s="270">
        <v>0</v>
      </c>
      <c r="Y124" s="270">
        <v>0</v>
      </c>
      <c r="Z124" s="270">
        <v>0</v>
      </c>
      <c r="AA124" s="270">
        <v>0</v>
      </c>
      <c r="AB124" s="270">
        <v>0</v>
      </c>
      <c r="AC124" s="270">
        <f t="shared" si="39"/>
        <v>56592</v>
      </c>
      <c r="AD124" s="125">
        <v>38927110</v>
      </c>
      <c r="AE124" s="125" t="s">
        <v>112</v>
      </c>
      <c r="AF124" s="125">
        <v>88019</v>
      </c>
      <c r="AG124" s="129">
        <v>46113</v>
      </c>
      <c r="AH124" s="313">
        <v>46116</v>
      </c>
      <c r="AI124"/>
      <c r="AJ124" s="66" t="str">
        <f t="shared" si="27"/>
        <v>INR</v>
      </c>
      <c r="AK124" s="36">
        <v>1</v>
      </c>
      <c r="AL124" s="39">
        <f t="shared" si="28"/>
        <v>56592</v>
      </c>
      <c r="AM124" s="41">
        <f t="shared" si="29"/>
        <v>0</v>
      </c>
      <c r="AN124" s="39">
        <f t="shared" si="40"/>
        <v>56592</v>
      </c>
      <c r="AO124" s="36">
        <f t="shared" si="30"/>
        <v>-4</v>
      </c>
      <c r="AP124" s="36" t="str">
        <f t="shared" si="31"/>
        <v>Not Due</v>
      </c>
    </row>
    <row r="125" spans="1:42" ht="14.4">
      <c r="A125" s="125" t="s">
        <v>25</v>
      </c>
      <c r="B125" s="125" t="s">
        <v>26</v>
      </c>
      <c r="C125" s="125">
        <v>2070201000</v>
      </c>
      <c r="D125" s="125" t="s">
        <v>27</v>
      </c>
      <c r="E125" s="125" t="s">
        <v>860</v>
      </c>
      <c r="F125" s="125" t="s">
        <v>682</v>
      </c>
      <c r="G125" s="125" t="s">
        <v>60</v>
      </c>
      <c r="H125" s="125"/>
      <c r="I125" s="125" t="s">
        <v>58</v>
      </c>
      <c r="J125" s="125">
        <v>60854544</v>
      </c>
      <c r="K125" s="125">
        <v>100071093</v>
      </c>
      <c r="L125" s="311">
        <v>46085</v>
      </c>
      <c r="M125" s="125" t="s">
        <v>30</v>
      </c>
      <c r="N125" s="270">
        <v>1224.1199999999999</v>
      </c>
      <c r="O125" s="270">
        <v>91.033950000000004</v>
      </c>
      <c r="P125" s="270">
        <f t="shared" si="41"/>
        <v>111436.47887399999</v>
      </c>
      <c r="Q125" s="270">
        <v>94.654300000000006</v>
      </c>
      <c r="R125" s="270">
        <f t="shared" si="42"/>
        <v>115868.221716</v>
      </c>
      <c r="S125" s="270">
        <f t="shared" si="43"/>
        <v>4431.7428420000069</v>
      </c>
      <c r="T125" s="125" t="s">
        <v>241</v>
      </c>
      <c r="U125" s="125">
        <f t="shared" si="26"/>
        <v>-3</v>
      </c>
      <c r="V125" s="270">
        <v>0</v>
      </c>
      <c r="W125" s="270">
        <v>0</v>
      </c>
      <c r="X125" s="270">
        <v>0</v>
      </c>
      <c r="Y125" s="270">
        <v>0</v>
      </c>
      <c r="Z125" s="270">
        <v>0</v>
      </c>
      <c r="AA125" s="270">
        <v>0</v>
      </c>
      <c r="AB125" s="270">
        <v>0</v>
      </c>
      <c r="AC125" s="270">
        <f t="shared" si="39"/>
        <v>115868.221716</v>
      </c>
      <c r="AD125" s="125">
        <v>38993845</v>
      </c>
      <c r="AE125" s="125" t="s">
        <v>112</v>
      </c>
      <c r="AF125" s="125">
        <v>90008261</v>
      </c>
      <c r="AG125" s="129">
        <v>46113</v>
      </c>
      <c r="AH125" s="313">
        <v>46115</v>
      </c>
      <c r="AI125"/>
      <c r="AJ125" s="66" t="str">
        <f t="shared" si="27"/>
        <v>USD</v>
      </c>
      <c r="AK125" s="2">
        <v>94.654300000000006</v>
      </c>
      <c r="AL125" s="39">
        <f t="shared" si="28"/>
        <v>115868.221716</v>
      </c>
      <c r="AM125" s="41">
        <f t="shared" si="29"/>
        <v>0</v>
      </c>
      <c r="AN125" s="39">
        <f t="shared" si="40"/>
        <v>115868.221716</v>
      </c>
      <c r="AO125" s="36">
        <f t="shared" si="30"/>
        <v>-3</v>
      </c>
      <c r="AP125" s="36" t="str">
        <f t="shared" si="31"/>
        <v>Not Due</v>
      </c>
    </row>
    <row r="126" spans="1:42" ht="14.4">
      <c r="A126" s="125" t="s">
        <v>25</v>
      </c>
      <c r="B126" s="125" t="s">
        <v>26</v>
      </c>
      <c r="C126" s="125">
        <v>2070201000</v>
      </c>
      <c r="D126" s="125" t="s">
        <v>27</v>
      </c>
      <c r="E126" s="125" t="s">
        <v>262</v>
      </c>
      <c r="F126" s="125" t="s">
        <v>682</v>
      </c>
      <c r="G126" s="125" t="s">
        <v>59</v>
      </c>
      <c r="H126" s="125"/>
      <c r="I126" s="125" t="s">
        <v>58</v>
      </c>
      <c r="J126" s="125" t="s">
        <v>861</v>
      </c>
      <c r="K126" s="125">
        <v>100066667</v>
      </c>
      <c r="L126" s="311">
        <v>46053</v>
      </c>
      <c r="M126" s="125" t="s">
        <v>28</v>
      </c>
      <c r="N126" s="270">
        <v>56274.67</v>
      </c>
      <c r="O126" s="270">
        <v>1</v>
      </c>
      <c r="P126" s="270">
        <f t="shared" si="41"/>
        <v>56274.67</v>
      </c>
      <c r="Q126" s="270">
        <v>1</v>
      </c>
      <c r="R126" s="270">
        <f t="shared" si="42"/>
        <v>56274.67</v>
      </c>
      <c r="S126" s="270">
        <f t="shared" si="43"/>
        <v>0</v>
      </c>
      <c r="T126" s="125" t="s">
        <v>241</v>
      </c>
      <c r="U126" s="125">
        <f t="shared" si="26"/>
        <v>-31</v>
      </c>
      <c r="V126" s="270">
        <v>0</v>
      </c>
      <c r="W126" s="270">
        <v>0</v>
      </c>
      <c r="X126" s="270">
        <v>0</v>
      </c>
      <c r="Y126" s="270">
        <v>0</v>
      </c>
      <c r="Z126" s="270">
        <v>0</v>
      </c>
      <c r="AA126" s="270">
        <v>0</v>
      </c>
      <c r="AB126" s="270">
        <v>0</v>
      </c>
      <c r="AC126" s="270">
        <f t="shared" si="39"/>
        <v>56274.67</v>
      </c>
      <c r="AD126" s="125">
        <v>38868379</v>
      </c>
      <c r="AE126" s="125" t="s">
        <v>112</v>
      </c>
      <c r="AF126" s="125">
        <v>88492</v>
      </c>
      <c r="AG126" s="129">
        <v>46143</v>
      </c>
      <c r="AH126" s="313">
        <v>46143</v>
      </c>
      <c r="AI126"/>
      <c r="AJ126" s="66" t="str">
        <f t="shared" si="27"/>
        <v>INR</v>
      </c>
      <c r="AK126" s="36">
        <v>1</v>
      </c>
      <c r="AL126" s="39">
        <f t="shared" si="28"/>
        <v>56274.67</v>
      </c>
      <c r="AM126" s="41">
        <f t="shared" si="29"/>
        <v>0</v>
      </c>
      <c r="AN126" s="39">
        <f t="shared" si="40"/>
        <v>56274.67</v>
      </c>
      <c r="AO126" s="36">
        <f t="shared" si="30"/>
        <v>-31</v>
      </c>
      <c r="AP126" s="36" t="str">
        <f t="shared" si="31"/>
        <v>Not Due</v>
      </c>
    </row>
    <row r="127" spans="1:42" ht="14.4">
      <c r="A127" s="125" t="s">
        <v>25</v>
      </c>
      <c r="B127" s="125" t="s">
        <v>26</v>
      </c>
      <c r="C127" s="125">
        <v>2070201000</v>
      </c>
      <c r="D127" s="125" t="s">
        <v>27</v>
      </c>
      <c r="E127" s="125" t="s">
        <v>251</v>
      </c>
      <c r="F127" s="125" t="s">
        <v>682</v>
      </c>
      <c r="G127" s="125" t="s">
        <v>59</v>
      </c>
      <c r="H127" s="125"/>
      <c r="I127" s="125" t="s">
        <v>58</v>
      </c>
      <c r="J127" s="125" t="s">
        <v>862</v>
      </c>
      <c r="K127" s="125">
        <v>100065083</v>
      </c>
      <c r="L127" s="311">
        <v>45996</v>
      </c>
      <c r="M127" s="125" t="s">
        <v>28</v>
      </c>
      <c r="N127" s="270">
        <v>933606.55</v>
      </c>
      <c r="O127" s="270">
        <v>1</v>
      </c>
      <c r="P127" s="270">
        <f t="shared" si="41"/>
        <v>933606.55</v>
      </c>
      <c r="Q127" s="270">
        <v>1</v>
      </c>
      <c r="R127" s="270">
        <f t="shared" si="42"/>
        <v>933606.55</v>
      </c>
      <c r="S127" s="270">
        <f t="shared" si="43"/>
        <v>0</v>
      </c>
      <c r="T127" s="125" t="s">
        <v>241</v>
      </c>
      <c r="U127" s="125">
        <f t="shared" si="26"/>
        <v>-34</v>
      </c>
      <c r="V127" s="270">
        <v>0</v>
      </c>
      <c r="W127" s="270">
        <v>0</v>
      </c>
      <c r="X127" s="270">
        <v>0</v>
      </c>
      <c r="Y127" s="270">
        <v>0</v>
      </c>
      <c r="Z127" s="270">
        <v>0</v>
      </c>
      <c r="AA127" s="270">
        <v>0</v>
      </c>
      <c r="AB127" s="270">
        <v>0</v>
      </c>
      <c r="AC127" s="270">
        <f t="shared" si="39"/>
        <v>933606.55</v>
      </c>
      <c r="AD127" s="125">
        <v>38613686</v>
      </c>
      <c r="AE127" s="125" t="s">
        <v>112</v>
      </c>
      <c r="AF127" s="125">
        <v>88495</v>
      </c>
      <c r="AG127" s="129">
        <v>46143</v>
      </c>
      <c r="AH127" s="313">
        <v>46146</v>
      </c>
      <c r="AI127"/>
      <c r="AJ127" s="66" t="str">
        <f t="shared" si="27"/>
        <v>INR</v>
      </c>
      <c r="AK127" s="36">
        <v>1</v>
      </c>
      <c r="AL127" s="39">
        <f t="shared" si="28"/>
        <v>933606.55</v>
      </c>
      <c r="AM127" s="41">
        <f t="shared" si="29"/>
        <v>0</v>
      </c>
      <c r="AN127" s="39">
        <f t="shared" si="40"/>
        <v>933606.55</v>
      </c>
      <c r="AO127" s="36">
        <f t="shared" si="30"/>
        <v>-34</v>
      </c>
      <c r="AP127" s="36" t="str">
        <f t="shared" si="31"/>
        <v>Not Due</v>
      </c>
    </row>
    <row r="128" spans="1:42" ht="14.4">
      <c r="A128" s="125" t="s">
        <v>25</v>
      </c>
      <c r="B128" s="125" t="s">
        <v>26</v>
      </c>
      <c r="C128" s="125">
        <v>2070201000</v>
      </c>
      <c r="D128" s="125" t="s">
        <v>27</v>
      </c>
      <c r="E128" s="125" t="s">
        <v>872</v>
      </c>
      <c r="F128" s="125" t="s">
        <v>682</v>
      </c>
      <c r="G128" s="125" t="s">
        <v>59</v>
      </c>
      <c r="H128" s="125"/>
      <c r="I128" s="125" t="s">
        <v>58</v>
      </c>
      <c r="J128" s="125" t="s">
        <v>873</v>
      </c>
      <c r="K128" s="125">
        <v>100067883</v>
      </c>
      <c r="L128" s="311">
        <v>46086</v>
      </c>
      <c r="M128" s="125" t="s">
        <v>28</v>
      </c>
      <c r="N128" s="270">
        <v>124200</v>
      </c>
      <c r="O128" s="270">
        <v>1</v>
      </c>
      <c r="P128" s="270">
        <f t="shared" si="41"/>
        <v>124200</v>
      </c>
      <c r="Q128" s="270">
        <v>1</v>
      </c>
      <c r="R128" s="270">
        <f t="shared" si="42"/>
        <v>124200</v>
      </c>
      <c r="S128" s="270">
        <f t="shared" si="43"/>
        <v>0</v>
      </c>
      <c r="T128" s="125" t="s">
        <v>241</v>
      </c>
      <c r="U128" s="125">
        <f t="shared" si="26"/>
        <v>-4</v>
      </c>
      <c r="V128" s="270">
        <v>0</v>
      </c>
      <c r="W128" s="270">
        <v>0</v>
      </c>
      <c r="X128" s="270">
        <v>0</v>
      </c>
      <c r="Y128" s="270">
        <v>0</v>
      </c>
      <c r="Z128" s="270">
        <v>0</v>
      </c>
      <c r="AA128" s="270">
        <v>0</v>
      </c>
      <c r="AB128" s="270">
        <v>0</v>
      </c>
      <c r="AC128" s="270">
        <f t="shared" si="39"/>
        <v>124200</v>
      </c>
      <c r="AD128" s="125">
        <v>38981675</v>
      </c>
      <c r="AE128" s="125" t="s">
        <v>112</v>
      </c>
      <c r="AF128" s="125">
        <v>87990</v>
      </c>
      <c r="AG128" s="129">
        <v>46113</v>
      </c>
      <c r="AH128" s="313">
        <v>46116</v>
      </c>
      <c r="AI128"/>
      <c r="AJ128" s="66" t="str">
        <f t="shared" si="27"/>
        <v>INR</v>
      </c>
      <c r="AK128" s="36">
        <v>1</v>
      </c>
      <c r="AL128" s="39">
        <f t="shared" si="28"/>
        <v>124200</v>
      </c>
      <c r="AM128" s="41">
        <f t="shared" si="29"/>
        <v>0</v>
      </c>
      <c r="AN128" s="39">
        <f t="shared" si="40"/>
        <v>124200</v>
      </c>
      <c r="AO128" s="36">
        <f t="shared" si="30"/>
        <v>-4</v>
      </c>
      <c r="AP128" s="36" t="str">
        <f t="shared" si="31"/>
        <v>Not Due</v>
      </c>
    </row>
    <row r="129" spans="1:42" ht="14.4">
      <c r="A129" s="125" t="s">
        <v>25</v>
      </c>
      <c r="B129" s="125" t="s">
        <v>26</v>
      </c>
      <c r="C129" s="125">
        <v>2070201000</v>
      </c>
      <c r="D129" s="125" t="s">
        <v>27</v>
      </c>
      <c r="E129" s="125" t="s">
        <v>259</v>
      </c>
      <c r="F129" s="125" t="s">
        <v>682</v>
      </c>
      <c r="G129" s="125" t="s">
        <v>59</v>
      </c>
      <c r="H129" s="125"/>
      <c r="I129" s="125" t="s">
        <v>58</v>
      </c>
      <c r="J129" s="125" t="s">
        <v>876</v>
      </c>
      <c r="K129" s="125">
        <v>100067072</v>
      </c>
      <c r="L129" s="311">
        <v>45995</v>
      </c>
      <c r="M129" s="125" t="s">
        <v>28</v>
      </c>
      <c r="N129" s="270">
        <v>956010.6</v>
      </c>
      <c r="O129" s="270">
        <v>1</v>
      </c>
      <c r="P129" s="270">
        <f t="shared" si="41"/>
        <v>956010.6</v>
      </c>
      <c r="Q129" s="270">
        <v>1</v>
      </c>
      <c r="R129" s="270">
        <f t="shared" si="42"/>
        <v>956010.6</v>
      </c>
      <c r="S129" s="270">
        <f t="shared" si="43"/>
        <v>0</v>
      </c>
      <c r="T129" s="125" t="s">
        <v>241</v>
      </c>
      <c r="U129" s="125">
        <f t="shared" si="26"/>
        <v>-33</v>
      </c>
      <c r="V129" s="270">
        <v>0</v>
      </c>
      <c r="W129" s="270">
        <v>0</v>
      </c>
      <c r="X129" s="270">
        <v>0</v>
      </c>
      <c r="Y129" s="270">
        <v>0</v>
      </c>
      <c r="Z129" s="270">
        <v>0</v>
      </c>
      <c r="AA129" s="270">
        <v>0</v>
      </c>
      <c r="AB129" s="270">
        <v>0</v>
      </c>
      <c r="AC129" s="270">
        <f t="shared" si="39"/>
        <v>956010.6</v>
      </c>
      <c r="AD129" s="125">
        <v>38614818</v>
      </c>
      <c r="AE129" s="125" t="s">
        <v>112</v>
      </c>
      <c r="AF129" s="125">
        <v>88472</v>
      </c>
      <c r="AG129" s="129">
        <v>46143</v>
      </c>
      <c r="AH129" s="313">
        <v>46145</v>
      </c>
      <c r="AI129"/>
      <c r="AJ129" s="66" t="str">
        <f t="shared" si="27"/>
        <v>INR</v>
      </c>
      <c r="AK129" s="36">
        <v>1</v>
      </c>
      <c r="AL129" s="39">
        <f t="shared" si="28"/>
        <v>956010.6</v>
      </c>
      <c r="AM129" s="41">
        <f t="shared" si="29"/>
        <v>0</v>
      </c>
      <c r="AN129" s="39">
        <f t="shared" si="40"/>
        <v>956010.6</v>
      </c>
      <c r="AO129" s="36">
        <f t="shared" si="30"/>
        <v>-33</v>
      </c>
      <c r="AP129" s="36" t="str">
        <f t="shared" si="31"/>
        <v>Not Due</v>
      </c>
    </row>
    <row r="130" spans="1:42" ht="14.4">
      <c r="A130" s="125" t="s">
        <v>25</v>
      </c>
      <c r="B130" s="125" t="s">
        <v>26</v>
      </c>
      <c r="C130" s="125">
        <v>2070201000</v>
      </c>
      <c r="D130" s="125" t="s">
        <v>27</v>
      </c>
      <c r="E130" s="125" t="s">
        <v>296</v>
      </c>
      <c r="F130" s="125" t="s">
        <v>682</v>
      </c>
      <c r="G130" s="125" t="s">
        <v>59</v>
      </c>
      <c r="H130" s="125"/>
      <c r="I130" s="125" t="s">
        <v>58</v>
      </c>
      <c r="J130" s="125">
        <v>252900485</v>
      </c>
      <c r="K130" s="125">
        <v>100070885</v>
      </c>
      <c r="L130" s="311">
        <v>46081</v>
      </c>
      <c r="M130" s="125" t="s">
        <v>28</v>
      </c>
      <c r="N130" s="270">
        <v>14869.55</v>
      </c>
      <c r="O130" s="270">
        <v>1</v>
      </c>
      <c r="P130" s="270">
        <f t="shared" si="41"/>
        <v>14869.55</v>
      </c>
      <c r="Q130" s="270">
        <v>1</v>
      </c>
      <c r="R130" s="270">
        <f t="shared" si="42"/>
        <v>14869.55</v>
      </c>
      <c r="S130" s="270">
        <f t="shared" si="43"/>
        <v>0</v>
      </c>
      <c r="T130" s="125" t="s">
        <v>241</v>
      </c>
      <c r="U130" s="125">
        <f t="shared" si="26"/>
        <v>-14</v>
      </c>
      <c r="V130" s="270">
        <v>0</v>
      </c>
      <c r="W130" s="270">
        <v>0</v>
      </c>
      <c r="X130" s="270">
        <v>0</v>
      </c>
      <c r="Y130" s="270">
        <v>0</v>
      </c>
      <c r="Z130" s="270">
        <v>0</v>
      </c>
      <c r="AA130" s="270">
        <v>0</v>
      </c>
      <c r="AB130" s="270">
        <v>0</v>
      </c>
      <c r="AC130" s="270">
        <f t="shared" si="39"/>
        <v>14869.55</v>
      </c>
      <c r="AD130" s="125">
        <v>38960476</v>
      </c>
      <c r="AE130" s="125" t="s">
        <v>112</v>
      </c>
      <c r="AF130" s="125">
        <v>88242</v>
      </c>
      <c r="AG130" s="129">
        <v>46125</v>
      </c>
      <c r="AH130" s="313">
        <v>46126</v>
      </c>
      <c r="AI130"/>
      <c r="AJ130" s="66" t="str">
        <f t="shared" si="27"/>
        <v>INR</v>
      </c>
      <c r="AK130" s="36">
        <v>1</v>
      </c>
      <c r="AL130" s="39">
        <f t="shared" si="28"/>
        <v>14869.55</v>
      </c>
      <c r="AM130" s="41">
        <f t="shared" si="29"/>
        <v>0</v>
      </c>
      <c r="AN130" s="39">
        <f t="shared" si="40"/>
        <v>14869.55</v>
      </c>
      <c r="AO130" s="36">
        <f t="shared" si="30"/>
        <v>-14</v>
      </c>
      <c r="AP130" s="36" t="str">
        <f t="shared" si="31"/>
        <v>Not Due</v>
      </c>
    </row>
    <row r="131" spans="1:42" ht="14.4">
      <c r="A131" s="125" t="s">
        <v>25</v>
      </c>
      <c r="B131" s="125" t="s">
        <v>26</v>
      </c>
      <c r="C131" s="125">
        <v>2070201000</v>
      </c>
      <c r="D131" s="125" t="s">
        <v>27</v>
      </c>
      <c r="E131" s="125" t="s">
        <v>289</v>
      </c>
      <c r="F131" s="125" t="s">
        <v>682</v>
      </c>
      <c r="G131" s="125" t="s">
        <v>59</v>
      </c>
      <c r="H131" s="125"/>
      <c r="I131" s="125" t="s">
        <v>58</v>
      </c>
      <c r="J131" s="125" t="s">
        <v>877</v>
      </c>
      <c r="K131" s="125">
        <v>100070293</v>
      </c>
      <c r="L131" s="311">
        <v>46081</v>
      </c>
      <c r="M131" s="125" t="s">
        <v>28</v>
      </c>
      <c r="N131" s="270">
        <v>198181.62</v>
      </c>
      <c r="O131" s="270">
        <v>1</v>
      </c>
      <c r="P131" s="270">
        <f t="shared" si="41"/>
        <v>198181.62</v>
      </c>
      <c r="Q131" s="270">
        <v>1</v>
      </c>
      <c r="R131" s="270">
        <f t="shared" si="42"/>
        <v>198181.62</v>
      </c>
      <c r="S131" s="270">
        <f t="shared" si="43"/>
        <v>0</v>
      </c>
      <c r="T131" s="125" t="s">
        <v>241</v>
      </c>
      <c r="U131" s="125">
        <f t="shared" si="26"/>
        <v>-14</v>
      </c>
      <c r="V131" s="270">
        <v>0</v>
      </c>
      <c r="W131" s="270">
        <v>0</v>
      </c>
      <c r="X131" s="270">
        <v>0</v>
      </c>
      <c r="Y131" s="270">
        <v>0</v>
      </c>
      <c r="Z131" s="270">
        <v>0</v>
      </c>
      <c r="AA131" s="270">
        <v>0</v>
      </c>
      <c r="AB131" s="270">
        <v>0</v>
      </c>
      <c r="AC131" s="270">
        <f t="shared" si="39"/>
        <v>198181.62</v>
      </c>
      <c r="AD131" s="125">
        <v>38981887</v>
      </c>
      <c r="AE131" s="125" t="s">
        <v>112</v>
      </c>
      <c r="AF131" s="125">
        <v>88200</v>
      </c>
      <c r="AG131" s="129">
        <v>46125</v>
      </c>
      <c r="AH131" s="313">
        <v>46126</v>
      </c>
      <c r="AI131"/>
      <c r="AJ131" s="66" t="str">
        <f t="shared" si="27"/>
        <v>INR</v>
      </c>
      <c r="AK131" s="36">
        <v>1</v>
      </c>
      <c r="AL131" s="39">
        <f t="shared" si="28"/>
        <v>198181.62</v>
      </c>
      <c r="AM131" s="41">
        <f t="shared" si="29"/>
        <v>0</v>
      </c>
      <c r="AN131" s="39">
        <f t="shared" si="40"/>
        <v>198181.62</v>
      </c>
      <c r="AO131" s="36">
        <f t="shared" si="30"/>
        <v>-14</v>
      </c>
      <c r="AP131" s="36" t="str">
        <f t="shared" si="31"/>
        <v>Not Due</v>
      </c>
    </row>
    <row r="132" spans="1:42" ht="14.4">
      <c r="A132" s="125" t="s">
        <v>25</v>
      </c>
      <c r="B132" s="125" t="s">
        <v>26</v>
      </c>
      <c r="C132" s="125">
        <v>2070201000</v>
      </c>
      <c r="D132" s="125" t="s">
        <v>27</v>
      </c>
      <c r="E132" s="125" t="s">
        <v>479</v>
      </c>
      <c r="F132" s="125" t="s">
        <v>682</v>
      </c>
      <c r="G132" s="125" t="s">
        <v>59</v>
      </c>
      <c r="H132" s="125"/>
      <c r="I132" s="125" t="s">
        <v>58</v>
      </c>
      <c r="J132" s="125" t="s">
        <v>882</v>
      </c>
      <c r="K132" s="125">
        <v>100067711</v>
      </c>
      <c r="L132" s="311">
        <v>46099</v>
      </c>
      <c r="M132" s="125" t="s">
        <v>28</v>
      </c>
      <c r="N132" s="270">
        <v>46991.8</v>
      </c>
      <c r="O132" s="270">
        <v>1</v>
      </c>
      <c r="P132" s="270">
        <f t="shared" si="41"/>
        <v>46991.8</v>
      </c>
      <c r="Q132" s="270">
        <v>1</v>
      </c>
      <c r="R132" s="270">
        <f t="shared" si="42"/>
        <v>46991.8</v>
      </c>
      <c r="S132" s="270">
        <f t="shared" si="43"/>
        <v>0</v>
      </c>
      <c r="T132" s="125" t="s">
        <v>241</v>
      </c>
      <c r="U132" s="125">
        <f t="shared" si="26"/>
        <v>-17</v>
      </c>
      <c r="V132" s="270">
        <v>0</v>
      </c>
      <c r="W132" s="270">
        <v>0</v>
      </c>
      <c r="X132" s="270">
        <v>0</v>
      </c>
      <c r="Y132" s="270">
        <v>0</v>
      </c>
      <c r="Z132" s="270">
        <v>0</v>
      </c>
      <c r="AA132" s="270">
        <v>0</v>
      </c>
      <c r="AB132" s="270">
        <v>0</v>
      </c>
      <c r="AC132" s="270">
        <f t="shared" si="39"/>
        <v>46991.8</v>
      </c>
      <c r="AD132" s="125">
        <v>39036091</v>
      </c>
      <c r="AE132" s="125" t="s">
        <v>112</v>
      </c>
      <c r="AF132" s="125">
        <v>88261</v>
      </c>
      <c r="AG132" s="129">
        <v>46126</v>
      </c>
      <c r="AH132" s="313">
        <v>46129</v>
      </c>
      <c r="AI132"/>
      <c r="AJ132" s="66" t="str">
        <f t="shared" si="27"/>
        <v>INR</v>
      </c>
      <c r="AK132" s="36">
        <v>1</v>
      </c>
      <c r="AL132" s="39">
        <f t="shared" si="28"/>
        <v>46991.8</v>
      </c>
      <c r="AM132" s="41">
        <f t="shared" si="29"/>
        <v>0</v>
      </c>
      <c r="AN132" s="39">
        <f t="shared" si="40"/>
        <v>46991.8</v>
      </c>
      <c r="AO132" s="36">
        <f t="shared" si="30"/>
        <v>-17</v>
      </c>
      <c r="AP132" s="36" t="str">
        <f t="shared" si="31"/>
        <v>Not Due</v>
      </c>
    </row>
    <row r="133" spans="1:42" ht="14.4">
      <c r="A133" s="125" t="s">
        <v>25</v>
      </c>
      <c r="B133" s="125" t="s">
        <v>26</v>
      </c>
      <c r="C133" s="125">
        <v>2070201000</v>
      </c>
      <c r="D133" s="125" t="s">
        <v>27</v>
      </c>
      <c r="E133" s="125" t="s">
        <v>240</v>
      </c>
      <c r="F133" s="125" t="s">
        <v>682</v>
      </c>
      <c r="G133" s="125" t="s">
        <v>59</v>
      </c>
      <c r="H133" s="125"/>
      <c r="I133" s="125" t="s">
        <v>58</v>
      </c>
      <c r="J133" s="125" t="s">
        <v>883</v>
      </c>
      <c r="K133" s="125">
        <v>100070361</v>
      </c>
      <c r="L133" s="311">
        <v>46053</v>
      </c>
      <c r="M133" s="125" t="s">
        <v>28</v>
      </c>
      <c r="N133" s="270">
        <v>63679.360000000001</v>
      </c>
      <c r="O133" s="270">
        <v>1</v>
      </c>
      <c r="P133" s="270">
        <f t="shared" si="41"/>
        <v>63679.360000000001</v>
      </c>
      <c r="Q133" s="270">
        <v>1</v>
      </c>
      <c r="R133" s="270">
        <f t="shared" si="42"/>
        <v>63679.360000000001</v>
      </c>
      <c r="S133" s="270">
        <f t="shared" si="43"/>
        <v>0</v>
      </c>
      <c r="T133" s="125" t="s">
        <v>241</v>
      </c>
      <c r="U133" s="125">
        <f t="shared" si="26"/>
        <v>-1</v>
      </c>
      <c r="V133" s="270">
        <v>0</v>
      </c>
      <c r="W133" s="270">
        <v>0</v>
      </c>
      <c r="X133" s="270">
        <v>0</v>
      </c>
      <c r="Y133" s="270">
        <v>0</v>
      </c>
      <c r="Z133" s="270">
        <v>0</v>
      </c>
      <c r="AA133" s="270">
        <v>0</v>
      </c>
      <c r="AB133" s="270">
        <v>0</v>
      </c>
      <c r="AC133" s="270">
        <f t="shared" si="39"/>
        <v>63679.360000000001</v>
      </c>
      <c r="AD133" s="125">
        <v>38856791</v>
      </c>
      <c r="AE133" s="125" t="s">
        <v>112</v>
      </c>
      <c r="AF133" s="125">
        <v>88003</v>
      </c>
      <c r="AG133" s="129">
        <v>46113</v>
      </c>
      <c r="AH133" s="313">
        <v>46113</v>
      </c>
      <c r="AI133"/>
      <c r="AJ133" s="66" t="str">
        <f t="shared" si="27"/>
        <v>INR</v>
      </c>
      <c r="AK133" s="36">
        <v>1</v>
      </c>
      <c r="AL133" s="39">
        <f t="shared" si="28"/>
        <v>63679.360000000001</v>
      </c>
      <c r="AM133" s="41">
        <f t="shared" si="29"/>
        <v>0</v>
      </c>
      <c r="AN133" s="39">
        <f t="shared" si="40"/>
        <v>63679.360000000001</v>
      </c>
      <c r="AO133" s="36">
        <f t="shared" si="30"/>
        <v>-1</v>
      </c>
      <c r="AP133" s="36" t="str">
        <f t="shared" si="31"/>
        <v>Not Due</v>
      </c>
    </row>
    <row r="134" spans="1:42" ht="14.4">
      <c r="A134" s="125" t="s">
        <v>25</v>
      </c>
      <c r="B134" s="125" t="s">
        <v>26</v>
      </c>
      <c r="C134" s="125">
        <v>2070201000</v>
      </c>
      <c r="D134" s="125" t="s">
        <v>27</v>
      </c>
      <c r="E134" s="125" t="s">
        <v>303</v>
      </c>
      <c r="F134" s="125" t="s">
        <v>682</v>
      </c>
      <c r="G134" s="125" t="s">
        <v>59</v>
      </c>
      <c r="H134" s="125"/>
      <c r="I134" s="125" t="s">
        <v>58</v>
      </c>
      <c r="J134" s="125">
        <v>2529007440</v>
      </c>
      <c r="K134" s="125">
        <v>100066631</v>
      </c>
      <c r="L134" s="311">
        <v>46057</v>
      </c>
      <c r="M134" s="125" t="s">
        <v>28</v>
      </c>
      <c r="N134" s="270">
        <v>35189.279999999999</v>
      </c>
      <c r="O134" s="270">
        <v>1</v>
      </c>
      <c r="P134" s="270">
        <f t="shared" si="41"/>
        <v>35189.279999999999</v>
      </c>
      <c r="Q134" s="270">
        <v>1</v>
      </c>
      <c r="R134" s="270">
        <f t="shared" si="42"/>
        <v>35189.279999999999</v>
      </c>
      <c r="S134" s="270">
        <f t="shared" si="43"/>
        <v>0</v>
      </c>
      <c r="T134" s="125" t="s">
        <v>241</v>
      </c>
      <c r="U134" s="125">
        <f t="shared" si="26"/>
        <v>-20</v>
      </c>
      <c r="V134" s="270">
        <v>0</v>
      </c>
      <c r="W134" s="270">
        <v>0</v>
      </c>
      <c r="X134" s="270">
        <v>0</v>
      </c>
      <c r="Y134" s="270">
        <v>0</v>
      </c>
      <c r="Z134" s="270">
        <v>0</v>
      </c>
      <c r="AA134" s="270">
        <v>0</v>
      </c>
      <c r="AB134" s="270">
        <v>0</v>
      </c>
      <c r="AC134" s="270">
        <f t="shared" si="39"/>
        <v>35189.279999999999</v>
      </c>
      <c r="AD134" s="125">
        <v>38856380</v>
      </c>
      <c r="AE134" s="125" t="s">
        <v>112</v>
      </c>
      <c r="AF134" s="125">
        <v>88318</v>
      </c>
      <c r="AG134" s="129">
        <v>46129</v>
      </c>
      <c r="AH134" s="313">
        <v>46132</v>
      </c>
      <c r="AI134"/>
      <c r="AJ134" s="66" t="str">
        <f t="shared" si="27"/>
        <v>INR</v>
      </c>
      <c r="AK134" s="36">
        <v>1</v>
      </c>
      <c r="AL134" s="39">
        <f t="shared" si="28"/>
        <v>35189.279999999999</v>
      </c>
      <c r="AM134" s="41">
        <f t="shared" si="29"/>
        <v>0</v>
      </c>
      <c r="AN134" s="39">
        <f t="shared" si="40"/>
        <v>35189.279999999999</v>
      </c>
      <c r="AO134" s="36">
        <f t="shared" si="30"/>
        <v>-20</v>
      </c>
      <c r="AP134" s="36" t="str">
        <f t="shared" si="31"/>
        <v>Not Due</v>
      </c>
    </row>
    <row r="135" spans="1:42" ht="14.4">
      <c r="A135" s="125" t="s">
        <v>25</v>
      </c>
      <c r="B135" s="125" t="s">
        <v>26</v>
      </c>
      <c r="C135" s="125">
        <v>2070201000</v>
      </c>
      <c r="D135" s="125" t="s">
        <v>27</v>
      </c>
      <c r="E135" s="125" t="s">
        <v>885</v>
      </c>
      <c r="F135" s="125" t="s">
        <v>682</v>
      </c>
      <c r="G135" s="125" t="s">
        <v>59</v>
      </c>
      <c r="H135" s="125"/>
      <c r="I135" s="125" t="s">
        <v>58</v>
      </c>
      <c r="J135" s="125" t="s">
        <v>886</v>
      </c>
      <c r="K135" s="125">
        <v>100070964</v>
      </c>
      <c r="L135" s="311">
        <v>46093</v>
      </c>
      <c r="M135" s="125" t="s">
        <v>28</v>
      </c>
      <c r="N135" s="270">
        <v>4126.8599999999997</v>
      </c>
      <c r="O135" s="270">
        <v>1</v>
      </c>
      <c r="P135" s="270">
        <f t="shared" si="41"/>
        <v>4126.8599999999997</v>
      </c>
      <c r="Q135" s="270">
        <v>1</v>
      </c>
      <c r="R135" s="270">
        <f t="shared" si="42"/>
        <v>4126.8599999999997</v>
      </c>
      <c r="S135" s="270">
        <f t="shared" si="43"/>
        <v>0</v>
      </c>
      <c r="T135" s="125" t="s">
        <v>241</v>
      </c>
      <c r="U135" s="125">
        <f t="shared" si="26"/>
        <v>-11</v>
      </c>
      <c r="V135" s="270">
        <v>0</v>
      </c>
      <c r="W135" s="270">
        <v>0</v>
      </c>
      <c r="X135" s="270">
        <v>0</v>
      </c>
      <c r="Y135" s="270">
        <v>0</v>
      </c>
      <c r="Z135" s="270">
        <v>0</v>
      </c>
      <c r="AA135" s="270">
        <v>0</v>
      </c>
      <c r="AB135" s="270">
        <v>0</v>
      </c>
      <c r="AC135" s="270">
        <f t="shared" si="39"/>
        <v>4126.8599999999997</v>
      </c>
      <c r="AD135" s="125">
        <v>39018481</v>
      </c>
      <c r="AE135" s="125" t="s">
        <v>112</v>
      </c>
      <c r="AF135" s="125">
        <v>88143</v>
      </c>
      <c r="AG135" s="129">
        <v>46120</v>
      </c>
      <c r="AH135" s="313">
        <v>46123</v>
      </c>
      <c r="AI135"/>
      <c r="AJ135" s="66" t="str">
        <f t="shared" si="27"/>
        <v>INR</v>
      </c>
      <c r="AK135" s="36">
        <v>1</v>
      </c>
      <c r="AL135" s="39">
        <f t="shared" si="28"/>
        <v>4126.8599999999997</v>
      </c>
      <c r="AM135" s="41">
        <f t="shared" si="29"/>
        <v>0</v>
      </c>
      <c r="AN135" s="39">
        <f t="shared" si="40"/>
        <v>4126.8599999999997</v>
      </c>
      <c r="AO135" s="36">
        <f t="shared" si="30"/>
        <v>-11</v>
      </c>
      <c r="AP135" s="36" t="str">
        <f t="shared" si="31"/>
        <v>Not Due</v>
      </c>
    </row>
    <row r="136" spans="1:42" ht="14.4">
      <c r="A136" s="125" t="s">
        <v>25</v>
      </c>
      <c r="B136" s="125" t="s">
        <v>26</v>
      </c>
      <c r="C136" s="125">
        <v>2070201000</v>
      </c>
      <c r="D136" s="125" t="s">
        <v>27</v>
      </c>
      <c r="E136" s="125" t="s">
        <v>253</v>
      </c>
      <c r="F136" s="125" t="s">
        <v>682</v>
      </c>
      <c r="G136" s="125" t="s">
        <v>59</v>
      </c>
      <c r="H136" s="125"/>
      <c r="I136" s="125" t="s">
        <v>58</v>
      </c>
      <c r="J136" s="125" t="s">
        <v>887</v>
      </c>
      <c r="K136" s="125">
        <v>100066090</v>
      </c>
      <c r="L136" s="311">
        <v>46081</v>
      </c>
      <c r="M136" s="125" t="s">
        <v>28</v>
      </c>
      <c r="N136" s="270">
        <v>6194.47</v>
      </c>
      <c r="O136" s="270">
        <v>1</v>
      </c>
      <c r="P136" s="270">
        <f t="shared" si="41"/>
        <v>6194.47</v>
      </c>
      <c r="Q136" s="270">
        <v>1</v>
      </c>
      <c r="R136" s="270">
        <f t="shared" si="42"/>
        <v>6194.47</v>
      </c>
      <c r="S136" s="270">
        <f t="shared" si="43"/>
        <v>0</v>
      </c>
      <c r="T136" s="125" t="s">
        <v>241</v>
      </c>
      <c r="U136" s="125">
        <f t="shared" si="26"/>
        <v>-29</v>
      </c>
      <c r="V136" s="270">
        <v>0</v>
      </c>
      <c r="W136" s="270">
        <v>0</v>
      </c>
      <c r="X136" s="270">
        <v>0</v>
      </c>
      <c r="Y136" s="270">
        <v>0</v>
      </c>
      <c r="Z136" s="270">
        <v>0</v>
      </c>
      <c r="AA136" s="270">
        <v>0</v>
      </c>
      <c r="AB136" s="270">
        <v>0</v>
      </c>
      <c r="AC136" s="270">
        <f t="shared" si="39"/>
        <v>6194.47</v>
      </c>
      <c r="AD136" s="125">
        <v>38994147</v>
      </c>
      <c r="AE136" s="125" t="s">
        <v>112</v>
      </c>
      <c r="AF136" s="125">
        <v>88416</v>
      </c>
      <c r="AG136" s="129">
        <v>46136</v>
      </c>
      <c r="AH136" s="313">
        <v>46141</v>
      </c>
      <c r="AI136"/>
      <c r="AJ136" s="66" t="str">
        <f t="shared" si="27"/>
        <v>INR</v>
      </c>
      <c r="AK136" s="36">
        <v>1</v>
      </c>
      <c r="AL136" s="39">
        <f t="shared" si="28"/>
        <v>6194.47</v>
      </c>
      <c r="AM136" s="41">
        <f t="shared" si="29"/>
        <v>0</v>
      </c>
      <c r="AN136" s="39">
        <f t="shared" si="40"/>
        <v>6194.47</v>
      </c>
      <c r="AO136" s="36">
        <f t="shared" si="30"/>
        <v>-29</v>
      </c>
      <c r="AP136" s="36" t="str">
        <f t="shared" si="31"/>
        <v>Not Due</v>
      </c>
    </row>
    <row r="137" spans="1:42" ht="14.4">
      <c r="A137" s="125" t="s">
        <v>25</v>
      </c>
      <c r="B137" s="125" t="s">
        <v>26</v>
      </c>
      <c r="C137" s="125">
        <v>2070201000</v>
      </c>
      <c r="D137" s="125" t="s">
        <v>27</v>
      </c>
      <c r="E137" s="125" t="s">
        <v>264</v>
      </c>
      <c r="F137" s="125" t="s">
        <v>682</v>
      </c>
      <c r="G137" s="125" t="s">
        <v>59</v>
      </c>
      <c r="H137" s="125"/>
      <c r="I137" s="125" t="s">
        <v>58</v>
      </c>
      <c r="J137" s="125" t="s">
        <v>889</v>
      </c>
      <c r="K137" s="125">
        <v>100057709</v>
      </c>
      <c r="L137" s="311">
        <v>46083</v>
      </c>
      <c r="M137" s="125" t="s">
        <v>28</v>
      </c>
      <c r="N137" s="270">
        <v>488769.12</v>
      </c>
      <c r="O137" s="270">
        <v>1</v>
      </c>
      <c r="P137" s="270">
        <f t="shared" si="41"/>
        <v>488769.12</v>
      </c>
      <c r="Q137" s="270">
        <v>1</v>
      </c>
      <c r="R137" s="270">
        <f t="shared" si="42"/>
        <v>488769.12</v>
      </c>
      <c r="S137" s="270">
        <f t="shared" si="43"/>
        <v>0</v>
      </c>
      <c r="T137" s="125" t="s">
        <v>241</v>
      </c>
      <c r="U137" s="125">
        <f t="shared" si="26"/>
        <v>-31</v>
      </c>
      <c r="V137" s="270">
        <v>0</v>
      </c>
      <c r="W137" s="270">
        <v>0</v>
      </c>
      <c r="X137" s="270">
        <v>0</v>
      </c>
      <c r="Y137" s="270">
        <v>0</v>
      </c>
      <c r="Z137" s="270">
        <v>0</v>
      </c>
      <c r="AA137" s="270">
        <v>0</v>
      </c>
      <c r="AB137" s="270">
        <v>0</v>
      </c>
      <c r="AC137" s="270">
        <f t="shared" si="39"/>
        <v>488769.12</v>
      </c>
      <c r="AD137" s="125">
        <v>38981677</v>
      </c>
      <c r="AE137" s="125" t="s">
        <v>112</v>
      </c>
      <c r="AF137" s="125">
        <v>88493</v>
      </c>
      <c r="AG137" s="129">
        <v>46143</v>
      </c>
      <c r="AH137" s="313">
        <v>46143</v>
      </c>
      <c r="AI137"/>
      <c r="AJ137" s="66" t="str">
        <f t="shared" si="27"/>
        <v>INR</v>
      </c>
      <c r="AK137" s="36">
        <v>1</v>
      </c>
      <c r="AL137" s="39">
        <f t="shared" si="28"/>
        <v>488769.12</v>
      </c>
      <c r="AM137" s="41">
        <f t="shared" si="29"/>
        <v>0</v>
      </c>
      <c r="AN137" s="39">
        <f t="shared" si="40"/>
        <v>488769.12</v>
      </c>
      <c r="AO137" s="36">
        <f t="shared" si="30"/>
        <v>-31</v>
      </c>
      <c r="AP137" s="36" t="str">
        <f t="shared" si="31"/>
        <v>Not Due</v>
      </c>
    </row>
    <row r="138" spans="1:42" ht="14.4">
      <c r="A138" s="125" t="s">
        <v>25</v>
      </c>
      <c r="B138" s="125" t="s">
        <v>26</v>
      </c>
      <c r="C138" s="125">
        <v>2070201000</v>
      </c>
      <c r="D138" s="125" t="s">
        <v>27</v>
      </c>
      <c r="E138" s="125" t="s">
        <v>262</v>
      </c>
      <c r="F138" s="125" t="s">
        <v>682</v>
      </c>
      <c r="G138" s="125" t="s">
        <v>59</v>
      </c>
      <c r="H138" s="125"/>
      <c r="I138" s="125" t="s">
        <v>58</v>
      </c>
      <c r="J138" s="125" t="s">
        <v>890</v>
      </c>
      <c r="K138" s="125">
        <v>100067685</v>
      </c>
      <c r="L138" s="311">
        <v>46053</v>
      </c>
      <c r="M138" s="125" t="s">
        <v>28</v>
      </c>
      <c r="N138" s="270">
        <v>43660.92</v>
      </c>
      <c r="O138" s="270">
        <v>1</v>
      </c>
      <c r="P138" s="270">
        <f t="shared" si="41"/>
        <v>43660.92</v>
      </c>
      <c r="Q138" s="270">
        <v>1</v>
      </c>
      <c r="R138" s="270">
        <f t="shared" si="42"/>
        <v>43660.92</v>
      </c>
      <c r="S138" s="270">
        <f t="shared" si="43"/>
        <v>0</v>
      </c>
      <c r="T138" s="125" t="s">
        <v>241</v>
      </c>
      <c r="U138" s="125">
        <f t="shared" si="26"/>
        <v>-1</v>
      </c>
      <c r="V138" s="270">
        <v>0</v>
      </c>
      <c r="W138" s="270">
        <v>0</v>
      </c>
      <c r="X138" s="270">
        <v>0</v>
      </c>
      <c r="Y138" s="270">
        <v>0</v>
      </c>
      <c r="Z138" s="270">
        <v>0</v>
      </c>
      <c r="AA138" s="270">
        <v>0</v>
      </c>
      <c r="AB138" s="270">
        <v>0</v>
      </c>
      <c r="AC138" s="270">
        <f t="shared" si="39"/>
        <v>43660.92</v>
      </c>
      <c r="AD138" s="125">
        <v>38877284</v>
      </c>
      <c r="AE138" s="125" t="s">
        <v>112</v>
      </c>
      <c r="AF138" s="125">
        <v>88002</v>
      </c>
      <c r="AG138" s="129">
        <v>46113</v>
      </c>
      <c r="AH138" s="313">
        <v>46113</v>
      </c>
      <c r="AI138"/>
      <c r="AJ138" s="66" t="str">
        <f t="shared" si="27"/>
        <v>INR</v>
      </c>
      <c r="AK138" s="36">
        <v>1</v>
      </c>
      <c r="AL138" s="39">
        <f t="shared" si="28"/>
        <v>43660.92</v>
      </c>
      <c r="AM138" s="41">
        <f t="shared" si="29"/>
        <v>0</v>
      </c>
      <c r="AN138" s="39">
        <f t="shared" si="40"/>
        <v>43660.92</v>
      </c>
      <c r="AO138" s="36">
        <f t="shared" si="30"/>
        <v>-1</v>
      </c>
      <c r="AP138" s="36" t="str">
        <f t="shared" si="31"/>
        <v>Not Due</v>
      </c>
    </row>
    <row r="139" spans="1:42" ht="14.4">
      <c r="A139" s="125" t="s">
        <v>25</v>
      </c>
      <c r="B139" s="125" t="s">
        <v>26</v>
      </c>
      <c r="C139" s="125">
        <v>2070201000</v>
      </c>
      <c r="D139" s="125" t="s">
        <v>27</v>
      </c>
      <c r="E139" s="125" t="s">
        <v>251</v>
      </c>
      <c r="F139" s="125" t="s">
        <v>682</v>
      </c>
      <c r="G139" s="125" t="s">
        <v>59</v>
      </c>
      <c r="H139" s="125"/>
      <c r="I139" s="125" t="s">
        <v>58</v>
      </c>
      <c r="J139" s="125" t="s">
        <v>893</v>
      </c>
      <c r="K139" s="125">
        <v>100065358</v>
      </c>
      <c r="L139" s="311">
        <v>46023</v>
      </c>
      <c r="M139" s="125" t="s">
        <v>28</v>
      </c>
      <c r="N139" s="270">
        <v>544324.31999999995</v>
      </c>
      <c r="O139" s="270">
        <v>1</v>
      </c>
      <c r="P139" s="270">
        <f t="shared" si="41"/>
        <v>544324.31999999995</v>
      </c>
      <c r="Q139" s="270">
        <v>1</v>
      </c>
      <c r="R139" s="270">
        <f t="shared" si="42"/>
        <v>544324.31999999995</v>
      </c>
      <c r="S139" s="270">
        <f t="shared" si="43"/>
        <v>0</v>
      </c>
      <c r="T139" s="125" t="s">
        <v>241</v>
      </c>
      <c r="U139" s="125">
        <f t="shared" si="26"/>
        <v>-61</v>
      </c>
      <c r="V139" s="270">
        <v>0</v>
      </c>
      <c r="W139" s="270">
        <v>0</v>
      </c>
      <c r="X139" s="270">
        <v>0</v>
      </c>
      <c r="Y139" s="270">
        <v>0</v>
      </c>
      <c r="Z139" s="270">
        <v>0</v>
      </c>
      <c r="AA139" s="270">
        <v>0</v>
      </c>
      <c r="AB139" s="270">
        <v>0</v>
      </c>
      <c r="AC139" s="270">
        <f t="shared" si="39"/>
        <v>544324.31999999995</v>
      </c>
      <c r="AD139" s="125">
        <v>38718472</v>
      </c>
      <c r="AE139" s="125" t="s">
        <v>112</v>
      </c>
      <c r="AF139" s="125">
        <v>88955</v>
      </c>
      <c r="AG139" s="129">
        <v>46168</v>
      </c>
      <c r="AH139" s="313">
        <v>46173</v>
      </c>
      <c r="AI139"/>
      <c r="AJ139" s="66" t="str">
        <f t="shared" si="27"/>
        <v>INR</v>
      </c>
      <c r="AK139" s="36">
        <v>1</v>
      </c>
      <c r="AL139" s="39">
        <f t="shared" si="28"/>
        <v>544324.31999999995</v>
      </c>
      <c r="AM139" s="41">
        <f t="shared" si="29"/>
        <v>0</v>
      </c>
      <c r="AN139" s="39">
        <f t="shared" si="40"/>
        <v>544324.31999999995</v>
      </c>
      <c r="AO139" s="36">
        <f t="shared" si="30"/>
        <v>-61</v>
      </c>
      <c r="AP139" s="36" t="str">
        <f t="shared" si="31"/>
        <v>Not Due</v>
      </c>
    </row>
    <row r="140" spans="1:42" ht="14.4">
      <c r="A140" s="125" t="s">
        <v>25</v>
      </c>
      <c r="B140" s="125" t="s">
        <v>26</v>
      </c>
      <c r="C140" s="125">
        <v>2070201000</v>
      </c>
      <c r="D140" s="125" t="s">
        <v>27</v>
      </c>
      <c r="E140" s="125" t="s">
        <v>249</v>
      </c>
      <c r="F140" s="125" t="s">
        <v>682</v>
      </c>
      <c r="G140" s="125" t="s">
        <v>59</v>
      </c>
      <c r="H140" s="125"/>
      <c r="I140" s="125" t="s">
        <v>58</v>
      </c>
      <c r="J140" s="125" t="s">
        <v>897</v>
      </c>
      <c r="K140" s="125">
        <v>100064599</v>
      </c>
      <c r="L140" s="311">
        <v>45994</v>
      </c>
      <c r="M140" s="125" t="s">
        <v>28</v>
      </c>
      <c r="N140" s="270">
        <v>138325.35999999999</v>
      </c>
      <c r="O140" s="270">
        <v>1</v>
      </c>
      <c r="P140" s="270">
        <f t="shared" si="41"/>
        <v>138325.35999999999</v>
      </c>
      <c r="Q140" s="270">
        <v>1</v>
      </c>
      <c r="R140" s="270">
        <f t="shared" si="42"/>
        <v>138325.35999999999</v>
      </c>
      <c r="S140" s="270">
        <f t="shared" si="43"/>
        <v>0</v>
      </c>
      <c r="T140" s="125" t="s">
        <v>241</v>
      </c>
      <c r="U140" s="125">
        <f t="shared" si="26"/>
        <v>73</v>
      </c>
      <c r="V140" s="270">
        <v>0</v>
      </c>
      <c r="W140" s="270">
        <v>0</v>
      </c>
      <c r="X140" s="270">
        <f>R140</f>
        <v>138325.35999999999</v>
      </c>
      <c r="Y140" s="270">
        <v>0</v>
      </c>
      <c r="Z140" s="270">
        <v>0</v>
      </c>
      <c r="AA140" s="270">
        <v>0</v>
      </c>
      <c r="AB140" s="270">
        <v>0</v>
      </c>
      <c r="AC140" s="270">
        <v>0</v>
      </c>
      <c r="AD140" s="125">
        <v>38614821</v>
      </c>
      <c r="AE140" s="125" t="s">
        <v>699</v>
      </c>
      <c r="AF140" s="125"/>
      <c r="AG140" s="129"/>
      <c r="AH140" s="313">
        <v>46039</v>
      </c>
      <c r="AI140"/>
      <c r="AJ140" s="66" t="str">
        <f t="shared" si="27"/>
        <v>INR</v>
      </c>
      <c r="AK140" s="36">
        <v>1</v>
      </c>
      <c r="AL140" s="39">
        <f t="shared" si="28"/>
        <v>138325.35999999999</v>
      </c>
      <c r="AM140" s="41">
        <f t="shared" si="29"/>
        <v>0</v>
      </c>
      <c r="AN140" s="39"/>
      <c r="AO140" s="36">
        <f t="shared" si="30"/>
        <v>73</v>
      </c>
      <c r="AP140" s="36" t="str">
        <f t="shared" si="31"/>
        <v>Less than 1 year</v>
      </c>
    </row>
    <row r="141" spans="1:42" ht="14.4">
      <c r="A141" s="125" t="s">
        <v>25</v>
      </c>
      <c r="B141" s="125" t="s">
        <v>26</v>
      </c>
      <c r="C141" s="125">
        <v>2070201000</v>
      </c>
      <c r="D141" s="125" t="s">
        <v>27</v>
      </c>
      <c r="E141" s="125" t="s">
        <v>249</v>
      </c>
      <c r="F141" s="125" t="s">
        <v>682</v>
      </c>
      <c r="G141" s="125" t="s">
        <v>59</v>
      </c>
      <c r="H141" s="125"/>
      <c r="I141" s="125" t="s">
        <v>58</v>
      </c>
      <c r="J141" s="125" t="s">
        <v>899</v>
      </c>
      <c r="K141" s="125">
        <v>100067740</v>
      </c>
      <c r="L141" s="311">
        <v>46025</v>
      </c>
      <c r="M141" s="125" t="s">
        <v>28</v>
      </c>
      <c r="N141" s="270">
        <v>43074.28</v>
      </c>
      <c r="O141" s="270">
        <v>1</v>
      </c>
      <c r="P141" s="270">
        <f t="shared" si="41"/>
        <v>43074.28</v>
      </c>
      <c r="Q141" s="270">
        <v>1</v>
      </c>
      <c r="R141" s="270">
        <f t="shared" si="42"/>
        <v>43074.28</v>
      </c>
      <c r="S141" s="270">
        <f t="shared" si="43"/>
        <v>0</v>
      </c>
      <c r="T141" s="125" t="s">
        <v>241</v>
      </c>
      <c r="U141" s="125">
        <f t="shared" si="26"/>
        <v>42</v>
      </c>
      <c r="V141" s="270">
        <v>0</v>
      </c>
      <c r="W141" s="270">
        <f>R141</f>
        <v>43074.28</v>
      </c>
      <c r="X141" s="270">
        <v>0</v>
      </c>
      <c r="Y141" s="270">
        <v>0</v>
      </c>
      <c r="Z141" s="270">
        <v>0</v>
      </c>
      <c r="AA141" s="270">
        <v>0</v>
      </c>
      <c r="AB141" s="270">
        <v>0</v>
      </c>
      <c r="AC141" s="270">
        <v>0</v>
      </c>
      <c r="AD141" s="125">
        <v>38729682</v>
      </c>
      <c r="AE141" s="125" t="s">
        <v>762</v>
      </c>
      <c r="AF141" s="125"/>
      <c r="AG141" s="129"/>
      <c r="AH141" s="313">
        <v>46070</v>
      </c>
      <c r="AI141"/>
      <c r="AJ141" s="66" t="str">
        <f t="shared" si="27"/>
        <v>INR</v>
      </c>
      <c r="AK141" s="36">
        <v>1</v>
      </c>
      <c r="AL141" s="39">
        <f t="shared" si="28"/>
        <v>43074.28</v>
      </c>
      <c r="AM141" s="41">
        <f t="shared" si="29"/>
        <v>0</v>
      </c>
      <c r="AN141" s="39"/>
      <c r="AO141" s="36">
        <f t="shared" si="30"/>
        <v>42</v>
      </c>
      <c r="AP141" s="36" t="str">
        <f t="shared" si="31"/>
        <v>Less than 1 year</v>
      </c>
    </row>
    <row r="142" spans="1:42" ht="14.4">
      <c r="A142" s="125" t="s">
        <v>25</v>
      </c>
      <c r="B142" s="125" t="s">
        <v>26</v>
      </c>
      <c r="C142" s="125">
        <v>2070201000</v>
      </c>
      <c r="D142" s="125" t="s">
        <v>27</v>
      </c>
      <c r="E142" s="125" t="s">
        <v>901</v>
      </c>
      <c r="F142" s="125" t="s">
        <v>682</v>
      </c>
      <c r="G142" s="125" t="s">
        <v>59</v>
      </c>
      <c r="H142" s="125"/>
      <c r="I142" s="125" t="s">
        <v>58</v>
      </c>
      <c r="J142" s="125" t="s">
        <v>902</v>
      </c>
      <c r="K142" s="125">
        <v>100070514</v>
      </c>
      <c r="L142" s="311">
        <v>46071</v>
      </c>
      <c r="M142" s="125" t="s">
        <v>28</v>
      </c>
      <c r="N142" s="270">
        <v>77948.759999999995</v>
      </c>
      <c r="O142" s="270">
        <v>1</v>
      </c>
      <c r="P142" s="270">
        <f t="shared" si="41"/>
        <v>77948.759999999995</v>
      </c>
      <c r="Q142" s="270">
        <v>1</v>
      </c>
      <c r="R142" s="270">
        <f t="shared" si="42"/>
        <v>77948.759999999995</v>
      </c>
      <c r="S142" s="270">
        <f t="shared" si="43"/>
        <v>0</v>
      </c>
      <c r="T142" s="125" t="s">
        <v>241</v>
      </c>
      <c r="U142" s="125">
        <f t="shared" si="26"/>
        <v>-4</v>
      </c>
      <c r="V142" s="270">
        <v>0</v>
      </c>
      <c r="W142" s="270">
        <v>0</v>
      </c>
      <c r="X142" s="270">
        <v>0</v>
      </c>
      <c r="Y142" s="270">
        <v>0</v>
      </c>
      <c r="Z142" s="270">
        <v>0</v>
      </c>
      <c r="AA142" s="270">
        <v>0</v>
      </c>
      <c r="AB142" s="270">
        <v>0</v>
      </c>
      <c r="AC142" s="270">
        <f t="shared" ref="AC142:AC154" si="44">R142</f>
        <v>77948.759999999995</v>
      </c>
      <c r="AD142" s="125">
        <v>38933329</v>
      </c>
      <c r="AE142" s="125" t="s">
        <v>112</v>
      </c>
      <c r="AF142" s="125">
        <v>87998</v>
      </c>
      <c r="AG142" s="129">
        <v>46113</v>
      </c>
      <c r="AH142" s="313">
        <v>46116</v>
      </c>
      <c r="AI142"/>
      <c r="AJ142" s="66" t="str">
        <f t="shared" si="27"/>
        <v>INR</v>
      </c>
      <c r="AK142" s="36">
        <v>1</v>
      </c>
      <c r="AL142" s="39">
        <f t="shared" si="28"/>
        <v>77948.759999999995</v>
      </c>
      <c r="AM142" s="41">
        <f t="shared" si="29"/>
        <v>0</v>
      </c>
      <c r="AN142" s="39">
        <f t="shared" ref="AN142:AN144" si="45">AL142</f>
        <v>77948.759999999995</v>
      </c>
      <c r="AO142" s="36">
        <f t="shared" si="30"/>
        <v>-4</v>
      </c>
      <c r="AP142" s="36" t="str">
        <f t="shared" si="31"/>
        <v>Not Due</v>
      </c>
    </row>
    <row r="143" spans="1:42" ht="14.4">
      <c r="A143" s="125" t="s">
        <v>25</v>
      </c>
      <c r="B143" s="125" t="s">
        <v>26</v>
      </c>
      <c r="C143" s="125">
        <v>2070201000</v>
      </c>
      <c r="D143" s="125" t="s">
        <v>27</v>
      </c>
      <c r="E143" s="125" t="s">
        <v>251</v>
      </c>
      <c r="F143" s="125" t="s">
        <v>682</v>
      </c>
      <c r="G143" s="125" t="s">
        <v>59</v>
      </c>
      <c r="H143" s="125"/>
      <c r="I143" s="125" t="s">
        <v>58</v>
      </c>
      <c r="J143" s="125" t="s">
        <v>904</v>
      </c>
      <c r="K143" s="125">
        <v>100067158</v>
      </c>
      <c r="L143" s="311">
        <v>45996</v>
      </c>
      <c r="M143" s="125" t="s">
        <v>28</v>
      </c>
      <c r="N143" s="270">
        <v>357318</v>
      </c>
      <c r="O143" s="270">
        <v>1</v>
      </c>
      <c r="P143" s="270">
        <f t="shared" si="41"/>
        <v>357318</v>
      </c>
      <c r="Q143" s="270">
        <v>1</v>
      </c>
      <c r="R143" s="270">
        <f t="shared" si="42"/>
        <v>357318</v>
      </c>
      <c r="S143" s="270">
        <f t="shared" si="43"/>
        <v>0</v>
      </c>
      <c r="T143" s="125" t="s">
        <v>241</v>
      </c>
      <c r="U143" s="125">
        <f t="shared" si="26"/>
        <v>-34</v>
      </c>
      <c r="V143" s="270">
        <v>0</v>
      </c>
      <c r="W143" s="270">
        <v>0</v>
      </c>
      <c r="X143" s="270">
        <v>0</v>
      </c>
      <c r="Y143" s="270">
        <v>0</v>
      </c>
      <c r="Z143" s="270">
        <v>0</v>
      </c>
      <c r="AA143" s="270">
        <v>0</v>
      </c>
      <c r="AB143" s="270">
        <v>0</v>
      </c>
      <c r="AC143" s="270">
        <f t="shared" si="44"/>
        <v>357318</v>
      </c>
      <c r="AD143" s="125">
        <v>38635559</v>
      </c>
      <c r="AE143" s="125" t="s">
        <v>112</v>
      </c>
      <c r="AF143" s="125">
        <v>88495</v>
      </c>
      <c r="AG143" s="129">
        <v>46143</v>
      </c>
      <c r="AH143" s="313">
        <v>46146</v>
      </c>
      <c r="AI143"/>
      <c r="AJ143" s="66" t="str">
        <f t="shared" si="27"/>
        <v>INR</v>
      </c>
      <c r="AK143" s="36">
        <v>1</v>
      </c>
      <c r="AL143" s="39">
        <f t="shared" si="28"/>
        <v>357318</v>
      </c>
      <c r="AM143" s="41">
        <f t="shared" si="29"/>
        <v>0</v>
      </c>
      <c r="AN143" s="39">
        <f t="shared" si="45"/>
        <v>357318</v>
      </c>
      <c r="AO143" s="36">
        <f t="shared" si="30"/>
        <v>-34</v>
      </c>
      <c r="AP143" s="36" t="str">
        <f t="shared" si="31"/>
        <v>Not Due</v>
      </c>
    </row>
    <row r="144" spans="1:42" ht="14.4">
      <c r="A144" s="125" t="s">
        <v>25</v>
      </c>
      <c r="B144" s="125" t="s">
        <v>26</v>
      </c>
      <c r="C144" s="125">
        <v>2070201000</v>
      </c>
      <c r="D144" s="125" t="s">
        <v>27</v>
      </c>
      <c r="E144" s="125" t="s">
        <v>264</v>
      </c>
      <c r="F144" s="125" t="s">
        <v>682</v>
      </c>
      <c r="G144" s="125" t="s">
        <v>59</v>
      </c>
      <c r="H144" s="125"/>
      <c r="I144" s="125" t="s">
        <v>58</v>
      </c>
      <c r="J144" s="125" t="s">
        <v>905</v>
      </c>
      <c r="K144" s="125">
        <v>100057709</v>
      </c>
      <c r="L144" s="311">
        <v>46055</v>
      </c>
      <c r="M144" s="125" t="s">
        <v>28</v>
      </c>
      <c r="N144" s="270">
        <v>488769.12</v>
      </c>
      <c r="O144" s="270">
        <v>1</v>
      </c>
      <c r="P144" s="270">
        <f t="shared" si="41"/>
        <v>488769.12</v>
      </c>
      <c r="Q144" s="270">
        <v>1</v>
      </c>
      <c r="R144" s="270">
        <f t="shared" si="42"/>
        <v>488769.12</v>
      </c>
      <c r="S144" s="270">
        <f t="shared" si="43"/>
        <v>0</v>
      </c>
      <c r="T144" s="125" t="s">
        <v>241</v>
      </c>
      <c r="U144" s="125">
        <f t="shared" si="26"/>
        <v>-3</v>
      </c>
      <c r="V144" s="270">
        <v>0</v>
      </c>
      <c r="W144" s="270">
        <v>0</v>
      </c>
      <c r="X144" s="270">
        <v>0</v>
      </c>
      <c r="Y144" s="270">
        <v>0</v>
      </c>
      <c r="Z144" s="270">
        <v>0</v>
      </c>
      <c r="AA144" s="270">
        <v>0</v>
      </c>
      <c r="AB144" s="270">
        <v>0</v>
      </c>
      <c r="AC144" s="270">
        <f t="shared" si="44"/>
        <v>488769.12</v>
      </c>
      <c r="AD144" s="125">
        <v>38851442</v>
      </c>
      <c r="AE144" s="125" t="s">
        <v>112</v>
      </c>
      <c r="AF144" s="125">
        <v>88004</v>
      </c>
      <c r="AG144" s="129">
        <v>46113</v>
      </c>
      <c r="AH144" s="313">
        <v>46115</v>
      </c>
      <c r="AI144"/>
      <c r="AJ144" s="66" t="str">
        <f t="shared" si="27"/>
        <v>INR</v>
      </c>
      <c r="AK144" s="36">
        <v>1</v>
      </c>
      <c r="AL144" s="39">
        <f t="shared" si="28"/>
        <v>488769.12</v>
      </c>
      <c r="AM144" s="41">
        <f t="shared" si="29"/>
        <v>0</v>
      </c>
      <c r="AN144" s="39">
        <f t="shared" si="45"/>
        <v>488769.12</v>
      </c>
      <c r="AO144" s="36">
        <f t="shared" si="30"/>
        <v>-3</v>
      </c>
      <c r="AP144" s="36" t="str">
        <f t="shared" si="31"/>
        <v>Not Due</v>
      </c>
    </row>
    <row r="145" spans="1:42" ht="14.4">
      <c r="A145" s="125" t="s">
        <v>25</v>
      </c>
      <c r="B145" s="125" t="s">
        <v>26</v>
      </c>
      <c r="C145" s="125">
        <v>2070201000</v>
      </c>
      <c r="D145" s="125" t="s">
        <v>27</v>
      </c>
      <c r="E145" s="125" t="s">
        <v>259</v>
      </c>
      <c r="F145" s="125" t="s">
        <v>682</v>
      </c>
      <c r="G145" s="125" t="s">
        <v>59</v>
      </c>
      <c r="H145" s="125"/>
      <c r="I145" s="125" t="s">
        <v>58</v>
      </c>
      <c r="J145" s="125" t="s">
        <v>909</v>
      </c>
      <c r="K145" s="125">
        <v>100068570</v>
      </c>
      <c r="L145" s="311">
        <v>46080</v>
      </c>
      <c r="M145" s="125" t="s">
        <v>28</v>
      </c>
      <c r="N145" s="270">
        <v>289742.40000000002</v>
      </c>
      <c r="O145" s="270">
        <v>1</v>
      </c>
      <c r="P145" s="270">
        <f t="shared" si="41"/>
        <v>289742.40000000002</v>
      </c>
      <c r="Q145" s="270">
        <v>1</v>
      </c>
      <c r="R145" s="270">
        <f t="shared" si="42"/>
        <v>289742.40000000002</v>
      </c>
      <c r="S145" s="270">
        <f t="shared" si="43"/>
        <v>0</v>
      </c>
      <c r="T145" s="125" t="s">
        <v>241</v>
      </c>
      <c r="U145" s="125">
        <f t="shared" si="26"/>
        <v>-118</v>
      </c>
      <c r="V145" s="270">
        <v>0</v>
      </c>
      <c r="W145" s="270">
        <v>0</v>
      </c>
      <c r="X145" s="270">
        <v>0</v>
      </c>
      <c r="Y145" s="270">
        <v>0</v>
      </c>
      <c r="Z145" s="270">
        <v>0</v>
      </c>
      <c r="AA145" s="270">
        <v>0</v>
      </c>
      <c r="AB145" s="270">
        <v>0</v>
      </c>
      <c r="AC145" s="270">
        <f t="shared" si="44"/>
        <v>289742.40000000002</v>
      </c>
      <c r="AD145" s="125">
        <v>38976186</v>
      </c>
      <c r="AE145" s="125" t="s">
        <v>112</v>
      </c>
      <c r="AF145" s="125"/>
      <c r="AG145" s="129"/>
      <c r="AH145" s="313">
        <v>46230</v>
      </c>
      <c r="AI145"/>
      <c r="AJ145" s="66" t="str">
        <f t="shared" si="27"/>
        <v>INR</v>
      </c>
      <c r="AK145" s="36">
        <v>1</v>
      </c>
      <c r="AL145" s="39">
        <f t="shared" si="28"/>
        <v>289742.40000000002</v>
      </c>
      <c r="AM145" s="41">
        <f t="shared" si="29"/>
        <v>0</v>
      </c>
      <c r="AN145" s="39"/>
      <c r="AO145" s="36">
        <f t="shared" si="30"/>
        <v>-118</v>
      </c>
      <c r="AP145" s="36" t="str">
        <f t="shared" si="31"/>
        <v>Not Due</v>
      </c>
    </row>
    <row r="146" spans="1:42" ht="14.4">
      <c r="A146" s="125" t="s">
        <v>25</v>
      </c>
      <c r="B146" s="125" t="s">
        <v>26</v>
      </c>
      <c r="C146" s="125">
        <v>2070201000</v>
      </c>
      <c r="D146" s="125" t="s">
        <v>27</v>
      </c>
      <c r="E146" s="125" t="s">
        <v>301</v>
      </c>
      <c r="F146" s="125" t="s">
        <v>682</v>
      </c>
      <c r="G146" s="125" t="s">
        <v>59</v>
      </c>
      <c r="H146" s="125"/>
      <c r="I146" s="125" t="s">
        <v>58</v>
      </c>
      <c r="J146" s="125" t="s">
        <v>910</v>
      </c>
      <c r="K146" s="125">
        <v>100065991</v>
      </c>
      <c r="L146" s="311">
        <v>46035</v>
      </c>
      <c r="M146" s="125" t="s">
        <v>28</v>
      </c>
      <c r="N146" s="270">
        <v>241920</v>
      </c>
      <c r="O146" s="270">
        <v>1</v>
      </c>
      <c r="P146" s="270">
        <f t="shared" si="41"/>
        <v>241920</v>
      </c>
      <c r="Q146" s="270">
        <v>1</v>
      </c>
      <c r="R146" s="270">
        <f t="shared" si="42"/>
        <v>241920</v>
      </c>
      <c r="S146" s="270">
        <f t="shared" si="43"/>
        <v>0</v>
      </c>
      <c r="T146" s="125" t="s">
        <v>241</v>
      </c>
      <c r="U146" s="125">
        <f t="shared" si="26"/>
        <v>-43</v>
      </c>
      <c r="V146" s="270">
        <v>0</v>
      </c>
      <c r="W146" s="270">
        <v>0</v>
      </c>
      <c r="X146" s="270">
        <v>0</v>
      </c>
      <c r="Y146" s="270">
        <v>0</v>
      </c>
      <c r="Z146" s="270">
        <v>0</v>
      </c>
      <c r="AA146" s="270">
        <v>0</v>
      </c>
      <c r="AB146" s="270">
        <v>0</v>
      </c>
      <c r="AC146" s="270">
        <f t="shared" si="44"/>
        <v>241920</v>
      </c>
      <c r="AD146" s="125">
        <v>38765017</v>
      </c>
      <c r="AE146" s="125" t="s">
        <v>112</v>
      </c>
      <c r="AF146" s="125">
        <v>88655</v>
      </c>
      <c r="AG146" s="129">
        <v>46153</v>
      </c>
      <c r="AH146" s="313">
        <v>46155</v>
      </c>
      <c r="AI146"/>
      <c r="AJ146" s="66" t="str">
        <f t="shared" si="27"/>
        <v>INR</v>
      </c>
      <c r="AK146" s="36">
        <v>1</v>
      </c>
      <c r="AL146" s="39">
        <f t="shared" si="28"/>
        <v>241920</v>
      </c>
      <c r="AM146" s="41">
        <f t="shared" si="29"/>
        <v>0</v>
      </c>
      <c r="AN146" s="39">
        <f t="shared" ref="AN146:AN154" si="46">AL146</f>
        <v>241920</v>
      </c>
      <c r="AO146" s="36">
        <f t="shared" si="30"/>
        <v>-43</v>
      </c>
      <c r="AP146" s="36" t="str">
        <f t="shared" si="31"/>
        <v>Not Due</v>
      </c>
    </row>
    <row r="147" spans="1:42" ht="14.4">
      <c r="A147" s="125" t="s">
        <v>25</v>
      </c>
      <c r="B147" s="125" t="s">
        <v>26</v>
      </c>
      <c r="C147" s="125">
        <v>2070201000</v>
      </c>
      <c r="D147" s="125" t="s">
        <v>27</v>
      </c>
      <c r="E147" s="125" t="s">
        <v>912</v>
      </c>
      <c r="F147" s="125" t="s">
        <v>682</v>
      </c>
      <c r="G147" s="125" t="s">
        <v>60</v>
      </c>
      <c r="H147" s="125"/>
      <c r="I147" s="125" t="s">
        <v>58</v>
      </c>
      <c r="J147" s="125" t="s">
        <v>913</v>
      </c>
      <c r="K147" s="125">
        <v>100070217</v>
      </c>
      <c r="L147" s="311">
        <v>46021</v>
      </c>
      <c r="M147" s="125" t="s">
        <v>30</v>
      </c>
      <c r="N147" s="270">
        <v>8613</v>
      </c>
      <c r="O147" s="270">
        <v>89.486249999999998</v>
      </c>
      <c r="P147" s="270">
        <f t="shared" si="41"/>
        <v>770745.07125000004</v>
      </c>
      <c r="Q147" s="270">
        <v>94.654300000000006</v>
      </c>
      <c r="R147" s="270">
        <f t="shared" si="42"/>
        <v>815257.48590000009</v>
      </c>
      <c r="S147" s="270">
        <f t="shared" si="43"/>
        <v>44512.41465000005</v>
      </c>
      <c r="T147" s="125" t="s">
        <v>241</v>
      </c>
      <c r="U147" s="125">
        <f t="shared" si="26"/>
        <v>-29</v>
      </c>
      <c r="V147" s="270">
        <v>0</v>
      </c>
      <c r="W147" s="270">
        <v>0</v>
      </c>
      <c r="X147" s="270">
        <v>0</v>
      </c>
      <c r="Y147" s="270">
        <v>0</v>
      </c>
      <c r="Z147" s="270">
        <v>0</v>
      </c>
      <c r="AA147" s="270">
        <v>0</v>
      </c>
      <c r="AB147" s="270">
        <v>0</v>
      </c>
      <c r="AC147" s="270">
        <f t="shared" si="44"/>
        <v>815257.48590000009</v>
      </c>
      <c r="AD147" s="125">
        <v>38976484</v>
      </c>
      <c r="AE147" s="125" t="s">
        <v>112</v>
      </c>
      <c r="AF147" s="125">
        <v>90008272</v>
      </c>
      <c r="AG147" s="129">
        <v>46136</v>
      </c>
      <c r="AH147" s="313">
        <v>46141</v>
      </c>
      <c r="AI147"/>
      <c r="AJ147" s="66" t="str">
        <f t="shared" si="27"/>
        <v>USD</v>
      </c>
      <c r="AK147" s="2">
        <v>94.654300000000006</v>
      </c>
      <c r="AL147" s="39">
        <f t="shared" si="28"/>
        <v>815257.48590000009</v>
      </c>
      <c r="AM147" s="41">
        <f t="shared" si="29"/>
        <v>0</v>
      </c>
      <c r="AN147" s="39">
        <f t="shared" si="46"/>
        <v>815257.48590000009</v>
      </c>
      <c r="AO147" s="36">
        <f t="shared" si="30"/>
        <v>-29</v>
      </c>
      <c r="AP147" s="36" t="str">
        <f t="shared" si="31"/>
        <v>Not Due</v>
      </c>
    </row>
    <row r="148" spans="1:42" ht="14.4">
      <c r="A148" s="125" t="s">
        <v>25</v>
      </c>
      <c r="B148" s="125" t="s">
        <v>26</v>
      </c>
      <c r="C148" s="125">
        <v>2070201000</v>
      </c>
      <c r="D148" s="125" t="s">
        <v>27</v>
      </c>
      <c r="E148" s="125" t="s">
        <v>253</v>
      </c>
      <c r="F148" s="125" t="s">
        <v>682</v>
      </c>
      <c r="G148" s="125" t="s">
        <v>59</v>
      </c>
      <c r="H148" s="125"/>
      <c r="I148" s="125" t="s">
        <v>58</v>
      </c>
      <c r="J148" s="125" t="s">
        <v>914</v>
      </c>
      <c r="K148" s="125">
        <v>100066090</v>
      </c>
      <c r="L148" s="311">
        <v>46059</v>
      </c>
      <c r="M148" s="125" t="s">
        <v>28</v>
      </c>
      <c r="N148" s="270">
        <v>16813.57</v>
      </c>
      <c r="O148" s="270">
        <v>1</v>
      </c>
      <c r="P148" s="270">
        <f t="shared" si="41"/>
        <v>16813.57</v>
      </c>
      <c r="Q148" s="270">
        <v>1</v>
      </c>
      <c r="R148" s="270">
        <f t="shared" si="42"/>
        <v>16813.57</v>
      </c>
      <c r="S148" s="270">
        <f t="shared" si="43"/>
        <v>0</v>
      </c>
      <c r="T148" s="125" t="s">
        <v>241</v>
      </c>
      <c r="U148" s="125">
        <f t="shared" si="26"/>
        <v>-7</v>
      </c>
      <c r="V148" s="270">
        <v>0</v>
      </c>
      <c r="W148" s="270">
        <v>0</v>
      </c>
      <c r="X148" s="270">
        <v>0</v>
      </c>
      <c r="Y148" s="270">
        <v>0</v>
      </c>
      <c r="Z148" s="270">
        <v>0</v>
      </c>
      <c r="AA148" s="270">
        <v>0</v>
      </c>
      <c r="AB148" s="270">
        <v>0</v>
      </c>
      <c r="AC148" s="270">
        <f t="shared" si="44"/>
        <v>16813.57</v>
      </c>
      <c r="AD148" s="125">
        <v>38907362</v>
      </c>
      <c r="AE148" s="125" t="s">
        <v>112</v>
      </c>
      <c r="AF148" s="125">
        <v>88081</v>
      </c>
      <c r="AG148" s="129">
        <v>46118</v>
      </c>
      <c r="AH148" s="313">
        <v>46119</v>
      </c>
      <c r="AI148"/>
      <c r="AJ148" s="66" t="str">
        <f t="shared" si="27"/>
        <v>INR</v>
      </c>
      <c r="AK148" s="36">
        <v>1</v>
      </c>
      <c r="AL148" s="39">
        <f t="shared" si="28"/>
        <v>16813.57</v>
      </c>
      <c r="AM148" s="41">
        <f t="shared" si="29"/>
        <v>0</v>
      </c>
      <c r="AN148" s="39">
        <f t="shared" si="46"/>
        <v>16813.57</v>
      </c>
      <c r="AO148" s="36">
        <f t="shared" si="30"/>
        <v>-7</v>
      </c>
      <c r="AP148" s="36" t="str">
        <f t="shared" si="31"/>
        <v>Not Due</v>
      </c>
    </row>
    <row r="149" spans="1:42" ht="14.4">
      <c r="A149" s="125" t="s">
        <v>25</v>
      </c>
      <c r="B149" s="125" t="s">
        <v>26</v>
      </c>
      <c r="C149" s="125">
        <v>2070201000</v>
      </c>
      <c r="D149" s="125" t="s">
        <v>27</v>
      </c>
      <c r="E149" s="125" t="s">
        <v>304</v>
      </c>
      <c r="F149" s="125" t="s">
        <v>682</v>
      </c>
      <c r="G149" s="125" t="s">
        <v>59</v>
      </c>
      <c r="H149" s="125"/>
      <c r="I149" s="125" t="s">
        <v>58</v>
      </c>
      <c r="J149" s="125">
        <v>10381</v>
      </c>
      <c r="K149" s="125">
        <v>100070158</v>
      </c>
      <c r="L149" s="311">
        <v>46090</v>
      </c>
      <c r="M149" s="125" t="s">
        <v>28</v>
      </c>
      <c r="N149" s="270">
        <v>599.4</v>
      </c>
      <c r="O149" s="270">
        <v>1</v>
      </c>
      <c r="P149" s="270">
        <f t="shared" si="41"/>
        <v>599.4</v>
      </c>
      <c r="Q149" s="270">
        <v>1</v>
      </c>
      <c r="R149" s="270">
        <f t="shared" si="42"/>
        <v>599.4</v>
      </c>
      <c r="S149" s="270">
        <f t="shared" si="43"/>
        <v>0</v>
      </c>
      <c r="T149" s="125" t="s">
        <v>241</v>
      </c>
      <c r="U149" s="125">
        <f t="shared" ref="U149:U212" si="47">$U$1-AH149</f>
        <v>-8</v>
      </c>
      <c r="V149" s="270">
        <v>0</v>
      </c>
      <c r="W149" s="270">
        <v>0</v>
      </c>
      <c r="X149" s="270">
        <v>0</v>
      </c>
      <c r="Y149" s="270">
        <v>0</v>
      </c>
      <c r="Z149" s="270">
        <v>0</v>
      </c>
      <c r="AA149" s="270">
        <v>0</v>
      </c>
      <c r="AB149" s="270">
        <v>0</v>
      </c>
      <c r="AC149" s="270">
        <f t="shared" si="44"/>
        <v>599.4</v>
      </c>
      <c r="AD149" s="125">
        <v>39006072</v>
      </c>
      <c r="AE149" s="125" t="s">
        <v>112</v>
      </c>
      <c r="AF149" s="125">
        <v>88077</v>
      </c>
      <c r="AG149" s="129">
        <v>46118</v>
      </c>
      <c r="AH149" s="313">
        <v>46120</v>
      </c>
      <c r="AI149"/>
      <c r="AJ149" s="66" t="str">
        <f t="shared" ref="AJ149:AJ212" si="48">M149</f>
        <v>INR</v>
      </c>
      <c r="AK149" s="36">
        <v>1</v>
      </c>
      <c r="AL149" s="39">
        <f t="shared" ref="AL149:AL212" si="49">N149*AK149</f>
        <v>599.4</v>
      </c>
      <c r="AM149" s="41">
        <f t="shared" ref="AM149:AM212" si="50">R149-AL149</f>
        <v>0</v>
      </c>
      <c r="AN149" s="39">
        <f t="shared" si="46"/>
        <v>599.4</v>
      </c>
      <c r="AO149" s="36">
        <f t="shared" si="30"/>
        <v>-8</v>
      </c>
      <c r="AP149" s="36" t="str">
        <f t="shared" si="31"/>
        <v>Not Due</v>
      </c>
    </row>
    <row r="150" spans="1:42" ht="14.4">
      <c r="A150" s="125" t="s">
        <v>25</v>
      </c>
      <c r="B150" s="125" t="s">
        <v>26</v>
      </c>
      <c r="C150" s="125">
        <v>2070201000</v>
      </c>
      <c r="D150" s="125" t="s">
        <v>27</v>
      </c>
      <c r="E150" s="125" t="s">
        <v>467</v>
      </c>
      <c r="F150" s="125" t="s">
        <v>682</v>
      </c>
      <c r="G150" s="125" t="s">
        <v>59</v>
      </c>
      <c r="H150" s="125"/>
      <c r="I150" s="125" t="s">
        <v>58</v>
      </c>
      <c r="J150" s="125" t="s">
        <v>916</v>
      </c>
      <c r="K150" s="125">
        <v>100070967</v>
      </c>
      <c r="L150" s="311">
        <v>46071</v>
      </c>
      <c r="M150" s="125" t="s">
        <v>28</v>
      </c>
      <c r="N150" s="270">
        <v>22040</v>
      </c>
      <c r="O150" s="270">
        <v>1</v>
      </c>
      <c r="P150" s="270">
        <f t="shared" si="41"/>
        <v>22040</v>
      </c>
      <c r="Q150" s="270">
        <v>1</v>
      </c>
      <c r="R150" s="270">
        <f t="shared" si="42"/>
        <v>22040</v>
      </c>
      <c r="S150" s="270">
        <f t="shared" si="43"/>
        <v>0</v>
      </c>
      <c r="T150" s="125" t="s">
        <v>241</v>
      </c>
      <c r="U150" s="125">
        <f t="shared" si="47"/>
        <v>-4</v>
      </c>
      <c r="V150" s="270">
        <v>0</v>
      </c>
      <c r="W150" s="270">
        <v>0</v>
      </c>
      <c r="X150" s="270">
        <v>0</v>
      </c>
      <c r="Y150" s="270">
        <v>0</v>
      </c>
      <c r="Z150" s="270">
        <v>0</v>
      </c>
      <c r="AA150" s="270">
        <v>0</v>
      </c>
      <c r="AB150" s="270">
        <v>0</v>
      </c>
      <c r="AC150" s="270">
        <f t="shared" si="44"/>
        <v>22040</v>
      </c>
      <c r="AD150" s="125">
        <v>38999623</v>
      </c>
      <c r="AE150" s="125" t="s">
        <v>112</v>
      </c>
      <c r="AF150" s="125">
        <v>88007</v>
      </c>
      <c r="AG150" s="129">
        <v>46113</v>
      </c>
      <c r="AH150" s="313">
        <v>46116</v>
      </c>
      <c r="AI150"/>
      <c r="AJ150" s="66" t="str">
        <f t="shared" si="48"/>
        <v>INR</v>
      </c>
      <c r="AK150" s="36">
        <v>1</v>
      </c>
      <c r="AL150" s="39">
        <f t="shared" si="49"/>
        <v>22040</v>
      </c>
      <c r="AM150" s="41">
        <f t="shared" si="50"/>
        <v>0</v>
      </c>
      <c r="AN150" s="39">
        <f t="shared" si="46"/>
        <v>22040</v>
      </c>
      <c r="AO150" s="36">
        <f t="shared" ref="AO150:AO213" si="51">$AO$19-AH150</f>
        <v>-4</v>
      </c>
      <c r="AP150" s="36" t="str">
        <f t="shared" ref="AP150:AP213" si="52">IF(AO150&lt;0,"Not Due",IF(AO150&lt;366,"Less than 1 year",IF(AO150&lt;731,"1-2 years",IF(AO150&lt;1096,"2-3 years","More than 3 years"))))</f>
        <v>Not Due</v>
      </c>
    </row>
    <row r="151" spans="1:42" ht="14.4">
      <c r="A151" s="125" t="s">
        <v>25</v>
      </c>
      <c r="B151" s="125" t="s">
        <v>26</v>
      </c>
      <c r="C151" s="125">
        <v>2070201000</v>
      </c>
      <c r="D151" s="125" t="s">
        <v>27</v>
      </c>
      <c r="E151" s="125" t="s">
        <v>478</v>
      </c>
      <c r="F151" s="125" t="s">
        <v>682</v>
      </c>
      <c r="G151" s="125" t="s">
        <v>59</v>
      </c>
      <c r="H151" s="125"/>
      <c r="I151" s="125" t="s">
        <v>58</v>
      </c>
      <c r="J151" s="125" t="s">
        <v>920</v>
      </c>
      <c r="K151" s="125">
        <v>100066957</v>
      </c>
      <c r="L151" s="311">
        <v>46084</v>
      </c>
      <c r="M151" s="125" t="s">
        <v>28</v>
      </c>
      <c r="N151" s="270">
        <v>90000</v>
      </c>
      <c r="O151" s="270">
        <v>1</v>
      </c>
      <c r="P151" s="270">
        <f t="shared" ref="P151:P177" si="53">N151*O151</f>
        <v>90000</v>
      </c>
      <c r="Q151" s="270">
        <v>1</v>
      </c>
      <c r="R151" s="270">
        <f t="shared" ref="R151:R177" si="54">N151*Q151</f>
        <v>90000</v>
      </c>
      <c r="S151" s="270">
        <f t="shared" ref="S151:S177" si="55">R151-P151</f>
        <v>0</v>
      </c>
      <c r="T151" s="125" t="s">
        <v>241</v>
      </c>
      <c r="U151" s="125">
        <f t="shared" si="47"/>
        <v>-2</v>
      </c>
      <c r="V151" s="270">
        <v>0</v>
      </c>
      <c r="W151" s="270">
        <v>0</v>
      </c>
      <c r="X151" s="270">
        <v>0</v>
      </c>
      <c r="Y151" s="270">
        <v>0</v>
      </c>
      <c r="Z151" s="270">
        <v>0</v>
      </c>
      <c r="AA151" s="270">
        <v>0</v>
      </c>
      <c r="AB151" s="270">
        <v>0</v>
      </c>
      <c r="AC151" s="270">
        <f t="shared" si="44"/>
        <v>90000</v>
      </c>
      <c r="AD151" s="125">
        <v>38976083</v>
      </c>
      <c r="AE151" s="125" t="s">
        <v>112</v>
      </c>
      <c r="AF151" s="125">
        <v>87973</v>
      </c>
      <c r="AG151" s="129">
        <v>46113</v>
      </c>
      <c r="AH151" s="313">
        <v>46114</v>
      </c>
      <c r="AI151"/>
      <c r="AJ151" s="66" t="str">
        <f t="shared" si="48"/>
        <v>INR</v>
      </c>
      <c r="AK151" s="36">
        <v>1</v>
      </c>
      <c r="AL151" s="39">
        <f t="shared" si="49"/>
        <v>90000</v>
      </c>
      <c r="AM151" s="41">
        <f t="shared" si="50"/>
        <v>0</v>
      </c>
      <c r="AN151" s="39">
        <f t="shared" si="46"/>
        <v>90000</v>
      </c>
      <c r="AO151" s="36">
        <f t="shared" si="51"/>
        <v>-2</v>
      </c>
      <c r="AP151" s="36" t="str">
        <f t="shared" si="52"/>
        <v>Not Due</v>
      </c>
    </row>
    <row r="152" spans="1:42" ht="14.4">
      <c r="A152" s="125" t="s">
        <v>25</v>
      </c>
      <c r="B152" s="125" t="s">
        <v>26</v>
      </c>
      <c r="C152" s="125">
        <v>2070201000</v>
      </c>
      <c r="D152" s="125" t="s">
        <v>27</v>
      </c>
      <c r="E152" s="125" t="s">
        <v>275</v>
      </c>
      <c r="F152" s="125" t="s">
        <v>682</v>
      </c>
      <c r="G152" s="125" t="s">
        <v>59</v>
      </c>
      <c r="H152" s="125"/>
      <c r="I152" s="125" t="s">
        <v>58</v>
      </c>
      <c r="J152" s="125" t="s">
        <v>922</v>
      </c>
      <c r="K152" s="125">
        <v>100070894</v>
      </c>
      <c r="L152" s="311">
        <v>46077</v>
      </c>
      <c r="M152" s="125" t="s">
        <v>28</v>
      </c>
      <c r="N152" s="270">
        <v>198248.85</v>
      </c>
      <c r="O152" s="270">
        <v>1</v>
      </c>
      <c r="P152" s="270">
        <f t="shared" si="53"/>
        <v>198248.85</v>
      </c>
      <c r="Q152" s="270">
        <v>1</v>
      </c>
      <c r="R152" s="270">
        <f t="shared" si="54"/>
        <v>198248.85</v>
      </c>
      <c r="S152" s="270">
        <f t="shared" si="55"/>
        <v>0</v>
      </c>
      <c r="T152" s="125" t="s">
        <v>241</v>
      </c>
      <c r="U152" s="125">
        <f t="shared" si="47"/>
        <v>-10</v>
      </c>
      <c r="V152" s="270">
        <v>0</v>
      </c>
      <c r="W152" s="270">
        <v>0</v>
      </c>
      <c r="X152" s="270">
        <v>0</v>
      </c>
      <c r="Y152" s="270">
        <v>0</v>
      </c>
      <c r="Z152" s="270">
        <v>0</v>
      </c>
      <c r="AA152" s="270">
        <v>0</v>
      </c>
      <c r="AB152" s="270">
        <v>0</v>
      </c>
      <c r="AC152" s="270">
        <f t="shared" si="44"/>
        <v>198248.85</v>
      </c>
      <c r="AD152" s="125">
        <v>38945231</v>
      </c>
      <c r="AE152" s="125" t="s">
        <v>112</v>
      </c>
      <c r="AF152" s="125">
        <v>88111</v>
      </c>
      <c r="AG152" s="129">
        <v>46119</v>
      </c>
      <c r="AH152" s="313">
        <v>46122</v>
      </c>
      <c r="AI152"/>
      <c r="AJ152" s="66" t="str">
        <f t="shared" si="48"/>
        <v>INR</v>
      </c>
      <c r="AK152" s="36">
        <v>1</v>
      </c>
      <c r="AL152" s="39">
        <f t="shared" si="49"/>
        <v>198248.85</v>
      </c>
      <c r="AM152" s="41">
        <f t="shared" si="50"/>
        <v>0</v>
      </c>
      <c r="AN152" s="39">
        <f t="shared" si="46"/>
        <v>198248.85</v>
      </c>
      <c r="AO152" s="36">
        <f t="shared" si="51"/>
        <v>-10</v>
      </c>
      <c r="AP152" s="36" t="str">
        <f t="shared" si="52"/>
        <v>Not Due</v>
      </c>
    </row>
    <row r="153" spans="1:42" ht="14.4">
      <c r="A153" s="125" t="s">
        <v>25</v>
      </c>
      <c r="B153" s="125" t="s">
        <v>26</v>
      </c>
      <c r="C153" s="125">
        <v>2070201000</v>
      </c>
      <c r="D153" s="125" t="s">
        <v>27</v>
      </c>
      <c r="E153" s="125" t="s">
        <v>312</v>
      </c>
      <c r="F153" s="125" t="s">
        <v>682</v>
      </c>
      <c r="G153" s="125" t="s">
        <v>59</v>
      </c>
      <c r="H153" s="125"/>
      <c r="I153" s="125" t="s">
        <v>58</v>
      </c>
      <c r="J153" s="125" t="s">
        <v>923</v>
      </c>
      <c r="K153" s="125">
        <v>100068158</v>
      </c>
      <c r="L153" s="311">
        <v>46090</v>
      </c>
      <c r="M153" s="125" t="s">
        <v>28</v>
      </c>
      <c r="N153" s="270">
        <v>42427</v>
      </c>
      <c r="O153" s="270">
        <v>1</v>
      </c>
      <c r="P153" s="270">
        <f t="shared" si="53"/>
        <v>42427</v>
      </c>
      <c r="Q153" s="270">
        <v>1</v>
      </c>
      <c r="R153" s="270">
        <f t="shared" si="54"/>
        <v>42427</v>
      </c>
      <c r="S153" s="270">
        <f t="shared" si="55"/>
        <v>0</v>
      </c>
      <c r="T153" s="125" t="s">
        <v>241</v>
      </c>
      <c r="U153" s="125">
        <f t="shared" si="47"/>
        <v>-23</v>
      </c>
      <c r="V153" s="270">
        <v>0</v>
      </c>
      <c r="W153" s="270">
        <v>0</v>
      </c>
      <c r="X153" s="270">
        <v>0</v>
      </c>
      <c r="Y153" s="270">
        <v>0</v>
      </c>
      <c r="Z153" s="270">
        <v>0</v>
      </c>
      <c r="AA153" s="270">
        <v>0</v>
      </c>
      <c r="AB153" s="270">
        <v>0</v>
      </c>
      <c r="AC153" s="270">
        <f t="shared" si="44"/>
        <v>42427</v>
      </c>
      <c r="AD153" s="125">
        <v>39023165</v>
      </c>
      <c r="AE153" s="125" t="s">
        <v>112</v>
      </c>
      <c r="AF153" s="125">
        <v>88330</v>
      </c>
      <c r="AG153" s="129">
        <v>46132</v>
      </c>
      <c r="AH153" s="313">
        <v>46135</v>
      </c>
      <c r="AI153"/>
      <c r="AJ153" s="66" t="str">
        <f t="shared" si="48"/>
        <v>INR</v>
      </c>
      <c r="AK153" s="36">
        <v>1</v>
      </c>
      <c r="AL153" s="39">
        <f t="shared" si="49"/>
        <v>42427</v>
      </c>
      <c r="AM153" s="41">
        <f t="shared" si="50"/>
        <v>0</v>
      </c>
      <c r="AN153" s="39">
        <f t="shared" si="46"/>
        <v>42427</v>
      </c>
      <c r="AO153" s="36">
        <f t="shared" si="51"/>
        <v>-23</v>
      </c>
      <c r="AP153" s="36" t="str">
        <f t="shared" si="52"/>
        <v>Not Due</v>
      </c>
    </row>
    <row r="154" spans="1:42" ht="14.4">
      <c r="A154" s="125" t="s">
        <v>25</v>
      </c>
      <c r="B154" s="125" t="s">
        <v>26</v>
      </c>
      <c r="C154" s="125">
        <v>2070201000</v>
      </c>
      <c r="D154" s="125" t="s">
        <v>27</v>
      </c>
      <c r="E154" s="125" t="s">
        <v>259</v>
      </c>
      <c r="F154" s="125" t="s">
        <v>682</v>
      </c>
      <c r="G154" s="125" t="s">
        <v>59</v>
      </c>
      <c r="H154" s="125"/>
      <c r="I154" s="125" t="s">
        <v>58</v>
      </c>
      <c r="J154" s="125" t="s">
        <v>928</v>
      </c>
      <c r="K154" s="125">
        <v>100065148</v>
      </c>
      <c r="L154" s="311">
        <v>45996</v>
      </c>
      <c r="M154" s="125" t="s">
        <v>28</v>
      </c>
      <c r="N154" s="270">
        <v>413942.4</v>
      </c>
      <c r="O154" s="270">
        <v>1</v>
      </c>
      <c r="P154" s="270">
        <f t="shared" si="53"/>
        <v>413942.4</v>
      </c>
      <c r="Q154" s="270">
        <v>1</v>
      </c>
      <c r="R154" s="270">
        <f t="shared" si="54"/>
        <v>413942.4</v>
      </c>
      <c r="S154" s="270">
        <f t="shared" si="55"/>
        <v>0</v>
      </c>
      <c r="T154" s="125" t="s">
        <v>241</v>
      </c>
      <c r="U154" s="125">
        <f t="shared" si="47"/>
        <v>-34</v>
      </c>
      <c r="V154" s="270">
        <v>0</v>
      </c>
      <c r="W154" s="270">
        <v>0</v>
      </c>
      <c r="X154" s="270">
        <v>0</v>
      </c>
      <c r="Y154" s="270">
        <v>0</v>
      </c>
      <c r="Z154" s="270">
        <v>0</v>
      </c>
      <c r="AA154" s="270">
        <v>0</v>
      </c>
      <c r="AB154" s="270">
        <v>0</v>
      </c>
      <c r="AC154" s="270">
        <f t="shared" si="44"/>
        <v>413942.4</v>
      </c>
      <c r="AD154" s="125">
        <v>38635959</v>
      </c>
      <c r="AE154" s="125" t="s">
        <v>112</v>
      </c>
      <c r="AF154" s="125">
        <v>88473</v>
      </c>
      <c r="AG154" s="129">
        <v>46143</v>
      </c>
      <c r="AH154" s="313">
        <v>46146</v>
      </c>
      <c r="AI154"/>
      <c r="AJ154" s="66" t="str">
        <f t="shared" si="48"/>
        <v>INR</v>
      </c>
      <c r="AK154" s="36">
        <v>1</v>
      </c>
      <c r="AL154" s="39">
        <f t="shared" si="49"/>
        <v>413942.4</v>
      </c>
      <c r="AM154" s="41">
        <f t="shared" si="50"/>
        <v>0</v>
      </c>
      <c r="AN154" s="39">
        <f t="shared" si="46"/>
        <v>413942.4</v>
      </c>
      <c r="AO154" s="36">
        <f t="shared" si="51"/>
        <v>-34</v>
      </c>
      <c r="AP154" s="36" t="str">
        <f t="shared" si="52"/>
        <v>Not Due</v>
      </c>
    </row>
    <row r="155" spans="1:42" ht="14.4">
      <c r="A155" s="125" t="s">
        <v>25</v>
      </c>
      <c r="B155" s="125" t="s">
        <v>26</v>
      </c>
      <c r="C155" s="125">
        <v>2070201000</v>
      </c>
      <c r="D155" s="125" t="s">
        <v>27</v>
      </c>
      <c r="E155" s="125" t="s">
        <v>305</v>
      </c>
      <c r="F155" s="125" t="s">
        <v>682</v>
      </c>
      <c r="G155" s="125" t="s">
        <v>60</v>
      </c>
      <c r="H155" s="125"/>
      <c r="I155" s="125" t="s">
        <v>58</v>
      </c>
      <c r="J155" s="125">
        <v>90043239</v>
      </c>
      <c r="K155" s="125">
        <v>100063973</v>
      </c>
      <c r="L155" s="311">
        <v>45622</v>
      </c>
      <c r="M155" s="125" t="s">
        <v>32</v>
      </c>
      <c r="N155" s="270">
        <v>251</v>
      </c>
      <c r="O155" s="270">
        <v>91.121794624000017</v>
      </c>
      <c r="P155" s="270">
        <f t="shared" si="53"/>
        <v>22871.570450624004</v>
      </c>
      <c r="Q155" s="270">
        <v>109.0064</v>
      </c>
      <c r="R155" s="270">
        <f t="shared" si="54"/>
        <v>27360.606400000001</v>
      </c>
      <c r="S155" s="270">
        <f t="shared" si="55"/>
        <v>4489.035949375997</v>
      </c>
      <c r="T155" s="125" t="s">
        <v>241</v>
      </c>
      <c r="U155" s="125">
        <f t="shared" si="47"/>
        <v>410</v>
      </c>
      <c r="V155" s="270">
        <v>0</v>
      </c>
      <c r="W155" s="270">
        <v>0</v>
      </c>
      <c r="X155" s="270">
        <v>0</v>
      </c>
      <c r="Y155" s="270">
        <v>0</v>
      </c>
      <c r="Z155" s="270">
        <v>0</v>
      </c>
      <c r="AA155" s="270">
        <f>R155</f>
        <v>27360.606400000001</v>
      </c>
      <c r="AB155" s="270">
        <v>0</v>
      </c>
      <c r="AC155" s="270">
        <v>0</v>
      </c>
      <c r="AD155" s="125">
        <v>37051759</v>
      </c>
      <c r="AE155" s="125" t="s">
        <v>306</v>
      </c>
      <c r="AF155" s="125"/>
      <c r="AG155" s="129"/>
      <c r="AH155" s="313">
        <v>45702</v>
      </c>
      <c r="AI155"/>
      <c r="AJ155" s="66" t="str">
        <f t="shared" si="48"/>
        <v>EUR</v>
      </c>
      <c r="AK155" s="2">
        <v>109.0064</v>
      </c>
      <c r="AL155" s="39">
        <f t="shared" si="49"/>
        <v>27360.606400000001</v>
      </c>
      <c r="AM155" s="41">
        <f t="shared" si="50"/>
        <v>0</v>
      </c>
      <c r="AN155" s="39"/>
      <c r="AO155" s="36">
        <f t="shared" si="51"/>
        <v>410</v>
      </c>
      <c r="AP155" s="36" t="str">
        <f t="shared" si="52"/>
        <v>1-2 years</v>
      </c>
    </row>
    <row r="156" spans="1:42" ht="14.4">
      <c r="A156" s="125" t="s">
        <v>25</v>
      </c>
      <c r="B156" s="125" t="s">
        <v>26</v>
      </c>
      <c r="C156" s="125">
        <v>2070201000</v>
      </c>
      <c r="D156" s="125" t="s">
        <v>27</v>
      </c>
      <c r="E156" s="125" t="s">
        <v>287</v>
      </c>
      <c r="F156" s="125" t="s">
        <v>682</v>
      </c>
      <c r="G156" s="125" t="s">
        <v>59</v>
      </c>
      <c r="H156" s="125"/>
      <c r="I156" s="125" t="s">
        <v>58</v>
      </c>
      <c r="J156" s="125" t="s">
        <v>930</v>
      </c>
      <c r="K156" s="125">
        <v>100066252</v>
      </c>
      <c r="L156" s="311">
        <v>46059</v>
      </c>
      <c r="M156" s="125" t="s">
        <v>28</v>
      </c>
      <c r="N156" s="270">
        <v>219490</v>
      </c>
      <c r="O156" s="270">
        <v>1</v>
      </c>
      <c r="P156" s="270">
        <f t="shared" si="53"/>
        <v>219490</v>
      </c>
      <c r="Q156" s="270">
        <v>1</v>
      </c>
      <c r="R156" s="270">
        <f t="shared" si="54"/>
        <v>219490</v>
      </c>
      <c r="S156" s="270">
        <f t="shared" si="55"/>
        <v>0</v>
      </c>
      <c r="T156" s="125" t="s">
        <v>241</v>
      </c>
      <c r="U156" s="125">
        <f t="shared" si="47"/>
        <v>8</v>
      </c>
      <c r="V156" s="270">
        <f>R156</f>
        <v>219490</v>
      </c>
      <c r="W156" s="270">
        <v>0</v>
      </c>
      <c r="X156" s="270">
        <v>0</v>
      </c>
      <c r="Y156" s="270">
        <v>0</v>
      </c>
      <c r="Z156" s="270">
        <v>0</v>
      </c>
      <c r="AA156" s="270">
        <v>0</v>
      </c>
      <c r="AB156" s="270">
        <v>0</v>
      </c>
      <c r="AC156" s="270">
        <v>0</v>
      </c>
      <c r="AD156" s="125">
        <v>38896020</v>
      </c>
      <c r="AE156" s="125" t="s">
        <v>931</v>
      </c>
      <c r="AF156" s="125" t="s">
        <v>932</v>
      </c>
      <c r="AG156" s="313">
        <v>46118</v>
      </c>
      <c r="AH156" s="313">
        <v>46104</v>
      </c>
      <c r="AI156"/>
      <c r="AJ156" s="66" t="str">
        <f t="shared" si="48"/>
        <v>INR</v>
      </c>
      <c r="AK156" s="36">
        <v>1</v>
      </c>
      <c r="AL156" s="39">
        <f t="shared" si="49"/>
        <v>219490</v>
      </c>
      <c r="AM156" s="41">
        <f t="shared" si="50"/>
        <v>0</v>
      </c>
      <c r="AN156" s="39">
        <f>AL156</f>
        <v>219490</v>
      </c>
      <c r="AO156" s="36">
        <f t="shared" si="51"/>
        <v>8</v>
      </c>
      <c r="AP156" s="36" t="str">
        <f t="shared" si="52"/>
        <v>Less than 1 year</v>
      </c>
    </row>
    <row r="157" spans="1:42" ht="14.4">
      <c r="A157" s="125" t="s">
        <v>25</v>
      </c>
      <c r="B157" s="125" t="s">
        <v>26</v>
      </c>
      <c r="C157" s="125">
        <v>2070201000</v>
      </c>
      <c r="D157" s="125" t="s">
        <v>27</v>
      </c>
      <c r="E157" s="125" t="s">
        <v>681</v>
      </c>
      <c r="F157" s="125" t="s">
        <v>682</v>
      </c>
      <c r="G157" s="125" t="s">
        <v>59</v>
      </c>
      <c r="H157" s="125"/>
      <c r="I157" s="125" t="s">
        <v>58</v>
      </c>
      <c r="J157" s="125" t="s">
        <v>933</v>
      </c>
      <c r="K157" s="125">
        <v>100069560</v>
      </c>
      <c r="L157" s="311">
        <v>45959</v>
      </c>
      <c r="M157" s="125" t="s">
        <v>28</v>
      </c>
      <c r="N157" s="270">
        <v>107136</v>
      </c>
      <c r="O157" s="270">
        <v>1</v>
      </c>
      <c r="P157" s="270">
        <f t="shared" si="53"/>
        <v>107136</v>
      </c>
      <c r="Q157" s="270">
        <v>1</v>
      </c>
      <c r="R157" s="270">
        <f t="shared" si="54"/>
        <v>107136</v>
      </c>
      <c r="S157" s="270">
        <f t="shared" si="55"/>
        <v>0</v>
      </c>
      <c r="T157" s="125" t="s">
        <v>241</v>
      </c>
      <c r="U157" s="125">
        <f t="shared" si="47"/>
        <v>33</v>
      </c>
      <c r="V157" s="270">
        <v>0</v>
      </c>
      <c r="W157" s="270">
        <f>R157</f>
        <v>107136</v>
      </c>
      <c r="X157" s="270">
        <v>0</v>
      </c>
      <c r="Y157" s="270">
        <v>0</v>
      </c>
      <c r="Z157" s="270">
        <v>0</v>
      </c>
      <c r="AA157" s="270">
        <v>0</v>
      </c>
      <c r="AB157" s="270">
        <v>0</v>
      </c>
      <c r="AC157" s="270">
        <v>0</v>
      </c>
      <c r="AD157" s="125">
        <v>38550221</v>
      </c>
      <c r="AE157" s="125" t="s">
        <v>684</v>
      </c>
      <c r="AF157" s="125"/>
      <c r="AG157" s="129"/>
      <c r="AH157" s="313">
        <v>46079</v>
      </c>
      <c r="AI157"/>
      <c r="AJ157" s="66" t="str">
        <f t="shared" si="48"/>
        <v>INR</v>
      </c>
      <c r="AK157" s="36">
        <v>1</v>
      </c>
      <c r="AL157" s="39">
        <f t="shared" si="49"/>
        <v>107136</v>
      </c>
      <c r="AM157" s="41">
        <f t="shared" si="50"/>
        <v>0</v>
      </c>
      <c r="AN157" s="39"/>
      <c r="AO157" s="36">
        <f t="shared" si="51"/>
        <v>33</v>
      </c>
      <c r="AP157" s="36" t="str">
        <f t="shared" si="52"/>
        <v>Less than 1 year</v>
      </c>
    </row>
    <row r="158" spans="1:42" ht="14.4">
      <c r="A158" s="125" t="s">
        <v>25</v>
      </c>
      <c r="B158" s="125" t="s">
        <v>26</v>
      </c>
      <c r="C158" s="125">
        <v>2070201000</v>
      </c>
      <c r="D158" s="125" t="s">
        <v>27</v>
      </c>
      <c r="E158" s="125" t="s">
        <v>273</v>
      </c>
      <c r="F158" s="125" t="s">
        <v>682</v>
      </c>
      <c r="G158" s="125" t="s">
        <v>59</v>
      </c>
      <c r="H158" s="125"/>
      <c r="I158" s="125" t="s">
        <v>58</v>
      </c>
      <c r="J158" s="125" t="s">
        <v>937</v>
      </c>
      <c r="K158" s="125">
        <v>100071024</v>
      </c>
      <c r="L158" s="311">
        <v>46077</v>
      </c>
      <c r="M158" s="125" t="s">
        <v>28</v>
      </c>
      <c r="N158" s="270">
        <v>15660</v>
      </c>
      <c r="O158" s="270">
        <v>1</v>
      </c>
      <c r="P158" s="270">
        <f t="shared" si="53"/>
        <v>15660</v>
      </c>
      <c r="Q158" s="270">
        <v>1</v>
      </c>
      <c r="R158" s="270">
        <f t="shared" si="54"/>
        <v>15660</v>
      </c>
      <c r="S158" s="270">
        <f t="shared" si="55"/>
        <v>0</v>
      </c>
      <c r="T158" s="125" t="s">
        <v>241</v>
      </c>
      <c r="U158" s="125">
        <f t="shared" si="47"/>
        <v>-40</v>
      </c>
      <c r="V158" s="270">
        <v>0</v>
      </c>
      <c r="W158" s="270">
        <v>0</v>
      </c>
      <c r="X158" s="270">
        <v>0</v>
      </c>
      <c r="Y158" s="270">
        <v>0</v>
      </c>
      <c r="Z158" s="270">
        <v>0</v>
      </c>
      <c r="AA158" s="270">
        <v>0</v>
      </c>
      <c r="AB158" s="270">
        <v>0</v>
      </c>
      <c r="AC158" s="270">
        <f t="shared" ref="AC158:AC171" si="56">R158</f>
        <v>15660</v>
      </c>
      <c r="AD158" s="125">
        <v>38945445</v>
      </c>
      <c r="AE158" s="125" t="s">
        <v>112</v>
      </c>
      <c r="AF158" s="125">
        <v>88619</v>
      </c>
      <c r="AG158" s="129">
        <v>46149</v>
      </c>
      <c r="AH158" s="313">
        <v>46152</v>
      </c>
      <c r="AI158"/>
      <c r="AJ158" s="66" t="str">
        <f t="shared" si="48"/>
        <v>INR</v>
      </c>
      <c r="AK158" s="36">
        <v>1</v>
      </c>
      <c r="AL158" s="39">
        <f t="shared" si="49"/>
        <v>15660</v>
      </c>
      <c r="AM158" s="41">
        <f t="shared" si="50"/>
        <v>0</v>
      </c>
      <c r="AN158" s="39">
        <f>AL158</f>
        <v>15660</v>
      </c>
      <c r="AO158" s="36">
        <f t="shared" si="51"/>
        <v>-40</v>
      </c>
      <c r="AP158" s="36" t="str">
        <f t="shared" si="52"/>
        <v>Not Due</v>
      </c>
    </row>
    <row r="159" spans="1:42" ht="14.4">
      <c r="A159" s="125" t="s">
        <v>25</v>
      </c>
      <c r="B159" s="125" t="s">
        <v>26</v>
      </c>
      <c r="C159" s="125">
        <v>2070201000</v>
      </c>
      <c r="D159" s="125" t="s">
        <v>27</v>
      </c>
      <c r="E159" s="125" t="s">
        <v>249</v>
      </c>
      <c r="F159" s="125" t="s">
        <v>682</v>
      </c>
      <c r="G159" s="125" t="s">
        <v>59</v>
      </c>
      <c r="H159" s="125"/>
      <c r="I159" s="125" t="s">
        <v>58</v>
      </c>
      <c r="J159" s="125" t="s">
        <v>938</v>
      </c>
      <c r="K159" s="125">
        <v>100067142</v>
      </c>
      <c r="L159" s="311">
        <v>46083</v>
      </c>
      <c r="M159" s="125" t="s">
        <v>28</v>
      </c>
      <c r="N159" s="270">
        <v>65853.2</v>
      </c>
      <c r="O159" s="270">
        <v>1</v>
      </c>
      <c r="P159" s="270">
        <f t="shared" si="53"/>
        <v>65853.2</v>
      </c>
      <c r="Q159" s="270">
        <v>1</v>
      </c>
      <c r="R159" s="270">
        <f t="shared" si="54"/>
        <v>65853.2</v>
      </c>
      <c r="S159" s="270">
        <f t="shared" si="55"/>
        <v>0</v>
      </c>
      <c r="T159" s="125" t="s">
        <v>241</v>
      </c>
      <c r="U159" s="125">
        <f t="shared" si="47"/>
        <v>-16</v>
      </c>
      <c r="V159" s="270">
        <v>0</v>
      </c>
      <c r="W159" s="270">
        <v>0</v>
      </c>
      <c r="X159" s="270">
        <v>0</v>
      </c>
      <c r="Y159" s="270">
        <v>0</v>
      </c>
      <c r="Z159" s="270">
        <v>0</v>
      </c>
      <c r="AA159" s="270">
        <v>0</v>
      </c>
      <c r="AB159" s="270">
        <v>0</v>
      </c>
      <c r="AC159" s="270">
        <f t="shared" si="56"/>
        <v>65853.2</v>
      </c>
      <c r="AD159" s="125">
        <v>38966858</v>
      </c>
      <c r="AE159" s="125" t="s">
        <v>112</v>
      </c>
      <c r="AF159" s="125" t="s">
        <v>699</v>
      </c>
      <c r="AG159" s="129"/>
      <c r="AH159" s="313">
        <v>46128</v>
      </c>
      <c r="AI159"/>
      <c r="AJ159" s="66" t="str">
        <f t="shared" si="48"/>
        <v>INR</v>
      </c>
      <c r="AK159" s="36">
        <v>1</v>
      </c>
      <c r="AL159" s="39">
        <f t="shared" si="49"/>
        <v>65853.2</v>
      </c>
      <c r="AM159" s="41">
        <f t="shared" si="50"/>
        <v>0</v>
      </c>
      <c r="AN159" s="39"/>
      <c r="AO159" s="36">
        <f t="shared" si="51"/>
        <v>-16</v>
      </c>
      <c r="AP159" s="36" t="str">
        <f t="shared" si="52"/>
        <v>Not Due</v>
      </c>
    </row>
    <row r="160" spans="1:42" ht="14.4">
      <c r="A160" s="125" t="s">
        <v>25</v>
      </c>
      <c r="B160" s="125" t="s">
        <v>26</v>
      </c>
      <c r="C160" s="125">
        <v>2070201000</v>
      </c>
      <c r="D160" s="125" t="s">
        <v>27</v>
      </c>
      <c r="E160" s="125" t="s">
        <v>255</v>
      </c>
      <c r="F160" s="125" t="s">
        <v>682</v>
      </c>
      <c r="G160" s="125" t="s">
        <v>59</v>
      </c>
      <c r="H160" s="125"/>
      <c r="I160" s="125" t="s">
        <v>58</v>
      </c>
      <c r="J160" s="125">
        <v>1053116</v>
      </c>
      <c r="K160" s="125">
        <v>100071101</v>
      </c>
      <c r="L160" s="311">
        <v>46092</v>
      </c>
      <c r="M160" s="125" t="s">
        <v>28</v>
      </c>
      <c r="N160" s="270">
        <v>31244.92</v>
      </c>
      <c r="O160" s="270">
        <v>1</v>
      </c>
      <c r="P160" s="270">
        <f t="shared" si="53"/>
        <v>31244.92</v>
      </c>
      <c r="Q160" s="270">
        <v>1</v>
      </c>
      <c r="R160" s="270">
        <f t="shared" si="54"/>
        <v>31244.92</v>
      </c>
      <c r="S160" s="270">
        <f t="shared" si="55"/>
        <v>0</v>
      </c>
      <c r="T160" s="125" t="s">
        <v>241</v>
      </c>
      <c r="U160" s="125">
        <f t="shared" si="47"/>
        <v>-100</v>
      </c>
      <c r="V160" s="270">
        <v>0</v>
      </c>
      <c r="W160" s="270">
        <v>0</v>
      </c>
      <c r="X160" s="270">
        <v>0</v>
      </c>
      <c r="Y160" s="270">
        <v>0</v>
      </c>
      <c r="Z160" s="270">
        <v>0</v>
      </c>
      <c r="AA160" s="270">
        <v>0</v>
      </c>
      <c r="AB160" s="270">
        <v>0</v>
      </c>
      <c r="AC160" s="270">
        <f t="shared" si="56"/>
        <v>31244.92</v>
      </c>
      <c r="AD160" s="125">
        <v>39012029</v>
      </c>
      <c r="AE160" s="125" t="s">
        <v>112</v>
      </c>
      <c r="AF160" s="125"/>
      <c r="AG160" s="129"/>
      <c r="AH160" s="313">
        <v>46212</v>
      </c>
      <c r="AI160"/>
      <c r="AJ160" s="66" t="str">
        <f t="shared" si="48"/>
        <v>INR</v>
      </c>
      <c r="AK160" s="36">
        <v>1</v>
      </c>
      <c r="AL160" s="39">
        <f t="shared" si="49"/>
        <v>31244.92</v>
      </c>
      <c r="AM160" s="41">
        <f t="shared" si="50"/>
        <v>0</v>
      </c>
      <c r="AN160" s="39"/>
      <c r="AO160" s="36">
        <f t="shared" si="51"/>
        <v>-100</v>
      </c>
      <c r="AP160" s="36" t="str">
        <f t="shared" si="52"/>
        <v>Not Due</v>
      </c>
    </row>
    <row r="161" spans="1:42" ht="14.4">
      <c r="A161" s="125" t="s">
        <v>25</v>
      </c>
      <c r="B161" s="125" t="s">
        <v>26</v>
      </c>
      <c r="C161" s="125">
        <v>2070201000</v>
      </c>
      <c r="D161" s="125" t="s">
        <v>27</v>
      </c>
      <c r="E161" s="125" t="s">
        <v>240</v>
      </c>
      <c r="F161" s="125" t="s">
        <v>682</v>
      </c>
      <c r="G161" s="125" t="s">
        <v>59</v>
      </c>
      <c r="H161" s="125"/>
      <c r="I161" s="125" t="s">
        <v>58</v>
      </c>
      <c r="J161" s="125" t="s">
        <v>943</v>
      </c>
      <c r="K161" s="125">
        <v>100070361</v>
      </c>
      <c r="L161" s="311">
        <v>46066</v>
      </c>
      <c r="M161" s="125" t="s">
        <v>28</v>
      </c>
      <c r="N161" s="270">
        <v>6050.29</v>
      </c>
      <c r="O161" s="270">
        <v>1</v>
      </c>
      <c r="P161" s="270">
        <f t="shared" si="53"/>
        <v>6050.29</v>
      </c>
      <c r="Q161" s="270">
        <v>1</v>
      </c>
      <c r="R161" s="270">
        <f t="shared" si="54"/>
        <v>6050.29</v>
      </c>
      <c r="S161" s="270">
        <f t="shared" si="55"/>
        <v>0</v>
      </c>
      <c r="T161" s="125" t="s">
        <v>241</v>
      </c>
      <c r="U161" s="125">
        <f t="shared" si="47"/>
        <v>-14</v>
      </c>
      <c r="V161" s="270">
        <v>0</v>
      </c>
      <c r="W161" s="270">
        <v>0</v>
      </c>
      <c r="X161" s="270">
        <v>0</v>
      </c>
      <c r="Y161" s="270">
        <v>0</v>
      </c>
      <c r="Z161" s="270">
        <v>0</v>
      </c>
      <c r="AA161" s="270">
        <v>0</v>
      </c>
      <c r="AB161" s="270">
        <v>0</v>
      </c>
      <c r="AC161" s="270">
        <f t="shared" si="56"/>
        <v>6050.29</v>
      </c>
      <c r="AD161" s="125">
        <v>38916998</v>
      </c>
      <c r="AE161" s="125" t="s">
        <v>112</v>
      </c>
      <c r="AF161" s="125">
        <v>88244</v>
      </c>
      <c r="AG161" s="129">
        <v>46125</v>
      </c>
      <c r="AH161" s="313">
        <v>46126</v>
      </c>
      <c r="AI161"/>
      <c r="AJ161" s="66" t="str">
        <f t="shared" si="48"/>
        <v>INR</v>
      </c>
      <c r="AK161" s="36">
        <v>1</v>
      </c>
      <c r="AL161" s="39">
        <f t="shared" si="49"/>
        <v>6050.29</v>
      </c>
      <c r="AM161" s="41">
        <f t="shared" si="50"/>
        <v>0</v>
      </c>
      <c r="AN161" s="39">
        <f t="shared" ref="AN161:AN164" si="57">AL161</f>
        <v>6050.29</v>
      </c>
      <c r="AO161" s="36">
        <f t="shared" si="51"/>
        <v>-14</v>
      </c>
      <c r="AP161" s="36" t="str">
        <f t="shared" si="52"/>
        <v>Not Due</v>
      </c>
    </row>
    <row r="162" spans="1:42" ht="14.4">
      <c r="A162" s="125" t="s">
        <v>25</v>
      </c>
      <c r="B162" s="125" t="s">
        <v>26</v>
      </c>
      <c r="C162" s="125">
        <v>2070201000</v>
      </c>
      <c r="D162" s="125" t="s">
        <v>27</v>
      </c>
      <c r="E162" s="125" t="s">
        <v>702</v>
      </c>
      <c r="F162" s="125" t="s">
        <v>682</v>
      </c>
      <c r="G162" s="125" t="s">
        <v>59</v>
      </c>
      <c r="H162" s="125"/>
      <c r="I162" s="125" t="s">
        <v>58</v>
      </c>
      <c r="J162" s="125">
        <v>50001913</v>
      </c>
      <c r="K162" s="125">
        <v>100070049</v>
      </c>
      <c r="L162" s="311">
        <v>46071</v>
      </c>
      <c r="M162" s="125" t="s">
        <v>28</v>
      </c>
      <c r="N162" s="270">
        <v>647862.30000000005</v>
      </c>
      <c r="O162" s="270">
        <v>1</v>
      </c>
      <c r="P162" s="270">
        <f t="shared" si="53"/>
        <v>647862.30000000005</v>
      </c>
      <c r="Q162" s="270">
        <v>1</v>
      </c>
      <c r="R162" s="270">
        <f t="shared" si="54"/>
        <v>647862.30000000005</v>
      </c>
      <c r="S162" s="270">
        <f t="shared" si="55"/>
        <v>0</v>
      </c>
      <c r="T162" s="125" t="s">
        <v>241</v>
      </c>
      <c r="U162" s="125">
        <f t="shared" si="47"/>
        <v>-4</v>
      </c>
      <c r="V162" s="270">
        <v>0</v>
      </c>
      <c r="W162" s="270">
        <v>0</v>
      </c>
      <c r="X162" s="270">
        <v>0</v>
      </c>
      <c r="Y162" s="270">
        <v>0</v>
      </c>
      <c r="Z162" s="270">
        <v>0</v>
      </c>
      <c r="AA162" s="270">
        <v>0</v>
      </c>
      <c r="AB162" s="270">
        <v>0</v>
      </c>
      <c r="AC162" s="270">
        <f t="shared" si="56"/>
        <v>647862.30000000005</v>
      </c>
      <c r="AD162" s="125">
        <v>38921516</v>
      </c>
      <c r="AE162" s="125" t="s">
        <v>112</v>
      </c>
      <c r="AF162" s="125">
        <v>87993</v>
      </c>
      <c r="AG162" s="129">
        <v>46113</v>
      </c>
      <c r="AH162" s="313">
        <v>46116</v>
      </c>
      <c r="AI162"/>
      <c r="AJ162" s="66" t="str">
        <f t="shared" si="48"/>
        <v>INR</v>
      </c>
      <c r="AK162" s="36">
        <v>1</v>
      </c>
      <c r="AL162" s="39">
        <f t="shared" si="49"/>
        <v>647862.30000000005</v>
      </c>
      <c r="AM162" s="41">
        <f t="shared" si="50"/>
        <v>0</v>
      </c>
      <c r="AN162" s="39">
        <f t="shared" si="57"/>
        <v>647862.30000000005</v>
      </c>
      <c r="AO162" s="36">
        <f t="shared" si="51"/>
        <v>-4</v>
      </c>
      <c r="AP162" s="36" t="str">
        <f t="shared" si="52"/>
        <v>Not Due</v>
      </c>
    </row>
    <row r="163" spans="1:42" ht="14.4">
      <c r="A163" s="125" t="s">
        <v>25</v>
      </c>
      <c r="B163" s="125" t="s">
        <v>26</v>
      </c>
      <c r="C163" s="125">
        <v>2070201000</v>
      </c>
      <c r="D163" s="125" t="s">
        <v>27</v>
      </c>
      <c r="E163" s="125" t="s">
        <v>262</v>
      </c>
      <c r="F163" s="125" t="s">
        <v>682</v>
      </c>
      <c r="G163" s="125" t="s">
        <v>59</v>
      </c>
      <c r="H163" s="125"/>
      <c r="I163" s="125" t="s">
        <v>58</v>
      </c>
      <c r="J163" s="125" t="s">
        <v>944</v>
      </c>
      <c r="K163" s="125">
        <v>100066438</v>
      </c>
      <c r="L163" s="311">
        <v>46053</v>
      </c>
      <c r="M163" s="125" t="s">
        <v>28</v>
      </c>
      <c r="N163" s="270">
        <v>282506.40000000002</v>
      </c>
      <c r="O163" s="270">
        <v>1</v>
      </c>
      <c r="P163" s="270">
        <f t="shared" si="53"/>
        <v>282506.40000000002</v>
      </c>
      <c r="Q163" s="270">
        <v>1</v>
      </c>
      <c r="R163" s="270">
        <f t="shared" si="54"/>
        <v>282506.40000000002</v>
      </c>
      <c r="S163" s="270">
        <f t="shared" si="55"/>
        <v>0</v>
      </c>
      <c r="T163" s="125" t="s">
        <v>241</v>
      </c>
      <c r="U163" s="125">
        <f t="shared" si="47"/>
        <v>-1</v>
      </c>
      <c r="V163" s="270">
        <v>0</v>
      </c>
      <c r="W163" s="270">
        <v>0</v>
      </c>
      <c r="X163" s="270">
        <v>0</v>
      </c>
      <c r="Y163" s="270">
        <v>0</v>
      </c>
      <c r="Z163" s="270">
        <v>0</v>
      </c>
      <c r="AA163" s="270">
        <v>0</v>
      </c>
      <c r="AB163" s="270">
        <v>0</v>
      </c>
      <c r="AC163" s="270">
        <f t="shared" si="56"/>
        <v>282506.40000000002</v>
      </c>
      <c r="AD163" s="125">
        <v>38868281</v>
      </c>
      <c r="AE163" s="125" t="s">
        <v>112</v>
      </c>
      <c r="AF163" s="125">
        <v>88002</v>
      </c>
      <c r="AG163" s="129">
        <v>46113</v>
      </c>
      <c r="AH163" s="313">
        <v>46113</v>
      </c>
      <c r="AI163"/>
      <c r="AJ163" s="66" t="str">
        <f t="shared" si="48"/>
        <v>INR</v>
      </c>
      <c r="AK163" s="36">
        <v>1</v>
      </c>
      <c r="AL163" s="39">
        <f t="shared" si="49"/>
        <v>282506.40000000002</v>
      </c>
      <c r="AM163" s="41">
        <f t="shared" si="50"/>
        <v>0</v>
      </c>
      <c r="AN163" s="39">
        <f t="shared" si="57"/>
        <v>282506.40000000002</v>
      </c>
      <c r="AO163" s="36">
        <f t="shared" si="51"/>
        <v>-1</v>
      </c>
      <c r="AP163" s="36" t="str">
        <f t="shared" si="52"/>
        <v>Not Due</v>
      </c>
    </row>
    <row r="164" spans="1:42" ht="14.4">
      <c r="A164" s="125" t="s">
        <v>25</v>
      </c>
      <c r="B164" s="125" t="s">
        <v>26</v>
      </c>
      <c r="C164" s="125">
        <v>2070201000</v>
      </c>
      <c r="D164" s="125" t="s">
        <v>27</v>
      </c>
      <c r="E164" s="125" t="s">
        <v>268</v>
      </c>
      <c r="F164" s="125" t="s">
        <v>682</v>
      </c>
      <c r="G164" s="125" t="s">
        <v>60</v>
      </c>
      <c r="H164" s="125"/>
      <c r="I164" s="125" t="s">
        <v>58</v>
      </c>
      <c r="J164" s="125">
        <v>88122172</v>
      </c>
      <c r="K164" s="125">
        <v>100069691</v>
      </c>
      <c r="L164" s="311">
        <v>46028</v>
      </c>
      <c r="M164" s="125" t="s">
        <v>30</v>
      </c>
      <c r="N164" s="270">
        <v>629.74</v>
      </c>
      <c r="O164" s="270">
        <v>90.087050000000005</v>
      </c>
      <c r="P164" s="270">
        <f t="shared" si="53"/>
        <v>56731.418867</v>
      </c>
      <c r="Q164" s="270">
        <v>94.654300000000006</v>
      </c>
      <c r="R164" s="270">
        <f t="shared" si="54"/>
        <v>59607.598882000006</v>
      </c>
      <c r="S164" s="270">
        <f t="shared" si="55"/>
        <v>2876.1800150000054</v>
      </c>
      <c r="T164" s="125" t="s">
        <v>241</v>
      </c>
      <c r="U164" s="125">
        <f t="shared" si="47"/>
        <v>-6</v>
      </c>
      <c r="V164" s="270">
        <v>0</v>
      </c>
      <c r="W164" s="270">
        <v>0</v>
      </c>
      <c r="X164" s="270">
        <v>0</v>
      </c>
      <c r="Y164" s="270">
        <v>0</v>
      </c>
      <c r="Z164" s="270">
        <v>0</v>
      </c>
      <c r="AA164" s="270">
        <v>0</v>
      </c>
      <c r="AB164" s="270">
        <v>0</v>
      </c>
      <c r="AC164" s="270">
        <f t="shared" si="56"/>
        <v>59607.598882000006</v>
      </c>
      <c r="AD164" s="125">
        <v>38746973</v>
      </c>
      <c r="AE164" s="125" t="s">
        <v>112</v>
      </c>
      <c r="AF164" s="125">
        <v>90008262</v>
      </c>
      <c r="AG164" s="129">
        <v>46115</v>
      </c>
      <c r="AH164" s="313">
        <v>46118</v>
      </c>
      <c r="AI164"/>
      <c r="AJ164" s="66" t="str">
        <f t="shared" si="48"/>
        <v>USD</v>
      </c>
      <c r="AK164" s="2">
        <v>94.654300000000006</v>
      </c>
      <c r="AL164" s="39">
        <f t="shared" si="49"/>
        <v>59607.598882000006</v>
      </c>
      <c r="AM164" s="41">
        <f t="shared" si="50"/>
        <v>0</v>
      </c>
      <c r="AN164" s="39">
        <f t="shared" si="57"/>
        <v>59607.598882000006</v>
      </c>
      <c r="AO164" s="36">
        <f t="shared" si="51"/>
        <v>-6</v>
      </c>
      <c r="AP164" s="36" t="str">
        <f t="shared" si="52"/>
        <v>Not Due</v>
      </c>
    </row>
    <row r="165" spans="1:42" ht="14.4">
      <c r="A165" s="125" t="s">
        <v>25</v>
      </c>
      <c r="B165" s="125" t="s">
        <v>26</v>
      </c>
      <c r="C165" s="125">
        <v>2070201000</v>
      </c>
      <c r="D165" s="125" t="s">
        <v>27</v>
      </c>
      <c r="E165" s="125" t="s">
        <v>251</v>
      </c>
      <c r="F165" s="125" t="s">
        <v>682</v>
      </c>
      <c r="G165" s="125" t="s">
        <v>59</v>
      </c>
      <c r="H165" s="125"/>
      <c r="I165" s="125" t="s">
        <v>58</v>
      </c>
      <c r="J165" s="125" t="s">
        <v>945</v>
      </c>
      <c r="K165" s="125">
        <v>100068530</v>
      </c>
      <c r="L165" s="311">
        <v>46064</v>
      </c>
      <c r="M165" s="125" t="s">
        <v>28</v>
      </c>
      <c r="N165" s="270">
        <v>371736</v>
      </c>
      <c r="O165" s="270">
        <v>1</v>
      </c>
      <c r="P165" s="270">
        <f t="shared" si="53"/>
        <v>371736</v>
      </c>
      <c r="Q165" s="270">
        <v>1</v>
      </c>
      <c r="R165" s="270">
        <f t="shared" si="54"/>
        <v>371736</v>
      </c>
      <c r="S165" s="270">
        <f t="shared" si="55"/>
        <v>0</v>
      </c>
      <c r="T165" s="125" t="s">
        <v>241</v>
      </c>
      <c r="U165" s="125">
        <f t="shared" si="47"/>
        <v>-102</v>
      </c>
      <c r="V165" s="270">
        <v>0</v>
      </c>
      <c r="W165" s="270">
        <v>0</v>
      </c>
      <c r="X165" s="270">
        <v>0</v>
      </c>
      <c r="Y165" s="270">
        <v>0</v>
      </c>
      <c r="Z165" s="270">
        <v>0</v>
      </c>
      <c r="AA165" s="270">
        <v>0</v>
      </c>
      <c r="AB165" s="270">
        <v>0</v>
      </c>
      <c r="AC165" s="270">
        <f t="shared" si="56"/>
        <v>371736</v>
      </c>
      <c r="AD165" s="125">
        <v>38895284</v>
      </c>
      <c r="AE165" s="125" t="s">
        <v>112</v>
      </c>
      <c r="AF165" s="125"/>
      <c r="AG165" s="129"/>
      <c r="AH165" s="313">
        <v>46214</v>
      </c>
      <c r="AI165"/>
      <c r="AJ165" s="66" t="str">
        <f t="shared" si="48"/>
        <v>INR</v>
      </c>
      <c r="AK165" s="36">
        <v>1</v>
      </c>
      <c r="AL165" s="39">
        <f t="shared" si="49"/>
        <v>371736</v>
      </c>
      <c r="AM165" s="41">
        <f t="shared" si="50"/>
        <v>0</v>
      </c>
      <c r="AN165" s="39"/>
      <c r="AO165" s="36">
        <f t="shared" si="51"/>
        <v>-102</v>
      </c>
      <c r="AP165" s="36" t="str">
        <f t="shared" si="52"/>
        <v>Not Due</v>
      </c>
    </row>
    <row r="166" spans="1:42" ht="14.4">
      <c r="A166" s="125" t="s">
        <v>25</v>
      </c>
      <c r="B166" s="125" t="s">
        <v>26</v>
      </c>
      <c r="C166" s="125">
        <v>2070201000</v>
      </c>
      <c r="D166" s="125" t="s">
        <v>27</v>
      </c>
      <c r="E166" s="125" t="s">
        <v>251</v>
      </c>
      <c r="F166" s="125" t="s">
        <v>682</v>
      </c>
      <c r="G166" s="125" t="s">
        <v>59</v>
      </c>
      <c r="H166" s="125"/>
      <c r="I166" s="125" t="s">
        <v>58</v>
      </c>
      <c r="J166" s="125" t="s">
        <v>946</v>
      </c>
      <c r="K166" s="125">
        <v>100067774</v>
      </c>
      <c r="L166" s="311">
        <v>46069</v>
      </c>
      <c r="M166" s="125" t="s">
        <v>28</v>
      </c>
      <c r="N166" s="270">
        <v>2314892.52</v>
      </c>
      <c r="O166" s="270">
        <v>1</v>
      </c>
      <c r="P166" s="270">
        <f t="shared" si="53"/>
        <v>2314892.52</v>
      </c>
      <c r="Q166" s="270">
        <v>1</v>
      </c>
      <c r="R166" s="270">
        <f t="shared" si="54"/>
        <v>2314892.52</v>
      </c>
      <c r="S166" s="270">
        <f t="shared" si="55"/>
        <v>0</v>
      </c>
      <c r="T166" s="125" t="s">
        <v>241</v>
      </c>
      <c r="U166" s="125">
        <f t="shared" si="47"/>
        <v>-107</v>
      </c>
      <c r="V166" s="270">
        <v>0</v>
      </c>
      <c r="W166" s="270">
        <v>0</v>
      </c>
      <c r="X166" s="270">
        <v>0</v>
      </c>
      <c r="Y166" s="270">
        <v>0</v>
      </c>
      <c r="Z166" s="270">
        <v>0</v>
      </c>
      <c r="AA166" s="270">
        <v>0</v>
      </c>
      <c r="AB166" s="270">
        <v>0</v>
      </c>
      <c r="AC166" s="270">
        <f t="shared" si="56"/>
        <v>2314892.52</v>
      </c>
      <c r="AD166" s="125">
        <v>38921451</v>
      </c>
      <c r="AE166" s="125" t="s">
        <v>112</v>
      </c>
      <c r="AF166" s="125"/>
      <c r="AG166" s="129"/>
      <c r="AH166" s="313">
        <v>46219</v>
      </c>
      <c r="AI166"/>
      <c r="AJ166" s="66" t="str">
        <f t="shared" si="48"/>
        <v>INR</v>
      </c>
      <c r="AK166" s="36">
        <v>1</v>
      </c>
      <c r="AL166" s="39">
        <f t="shared" si="49"/>
        <v>2314892.52</v>
      </c>
      <c r="AM166" s="41">
        <f t="shared" si="50"/>
        <v>0</v>
      </c>
      <c r="AN166" s="39"/>
      <c r="AO166" s="36">
        <f t="shared" si="51"/>
        <v>-107</v>
      </c>
      <c r="AP166" s="36" t="str">
        <f t="shared" si="52"/>
        <v>Not Due</v>
      </c>
    </row>
    <row r="167" spans="1:42" ht="14.4">
      <c r="A167" s="125" t="s">
        <v>25</v>
      </c>
      <c r="B167" s="125" t="s">
        <v>26</v>
      </c>
      <c r="C167" s="125">
        <v>2070201000</v>
      </c>
      <c r="D167" s="125" t="s">
        <v>27</v>
      </c>
      <c r="E167" s="125" t="s">
        <v>253</v>
      </c>
      <c r="F167" s="125" t="s">
        <v>682</v>
      </c>
      <c r="G167" s="125" t="s">
        <v>59</v>
      </c>
      <c r="H167" s="125"/>
      <c r="I167" s="125" t="s">
        <v>58</v>
      </c>
      <c r="J167" s="125" t="s">
        <v>949</v>
      </c>
      <c r="K167" s="125">
        <v>100067712</v>
      </c>
      <c r="L167" s="311">
        <v>46053</v>
      </c>
      <c r="M167" s="125" t="s">
        <v>28</v>
      </c>
      <c r="N167" s="270">
        <v>896583.72</v>
      </c>
      <c r="O167" s="270">
        <v>1</v>
      </c>
      <c r="P167" s="270">
        <f t="shared" si="53"/>
        <v>896583.72</v>
      </c>
      <c r="Q167" s="270">
        <v>1</v>
      </c>
      <c r="R167" s="270">
        <f t="shared" si="54"/>
        <v>896583.72</v>
      </c>
      <c r="S167" s="270">
        <f t="shared" si="55"/>
        <v>0</v>
      </c>
      <c r="T167" s="125" t="s">
        <v>241</v>
      </c>
      <c r="U167" s="125">
        <f t="shared" si="47"/>
        <v>-1</v>
      </c>
      <c r="V167" s="270">
        <v>0</v>
      </c>
      <c r="W167" s="270">
        <v>0</v>
      </c>
      <c r="X167" s="270">
        <v>0</v>
      </c>
      <c r="Y167" s="270">
        <v>0</v>
      </c>
      <c r="Z167" s="270">
        <v>0</v>
      </c>
      <c r="AA167" s="270">
        <v>0</v>
      </c>
      <c r="AB167" s="270">
        <v>0</v>
      </c>
      <c r="AC167" s="270">
        <f t="shared" si="56"/>
        <v>896583.72</v>
      </c>
      <c r="AD167" s="125">
        <v>38855914</v>
      </c>
      <c r="AE167" s="125" t="s">
        <v>112</v>
      </c>
      <c r="AF167" s="125">
        <v>87987</v>
      </c>
      <c r="AG167" s="129">
        <v>46113</v>
      </c>
      <c r="AH167" s="313">
        <v>46113</v>
      </c>
      <c r="AI167"/>
      <c r="AJ167" s="66" t="str">
        <f t="shared" si="48"/>
        <v>INR</v>
      </c>
      <c r="AK167" s="36">
        <v>1</v>
      </c>
      <c r="AL167" s="39">
        <f t="shared" si="49"/>
        <v>896583.72</v>
      </c>
      <c r="AM167" s="41">
        <f t="shared" si="50"/>
        <v>0</v>
      </c>
      <c r="AN167" s="39">
        <f t="shared" ref="AN167:AN171" si="58">AL167</f>
        <v>896583.72</v>
      </c>
      <c r="AO167" s="36">
        <f t="shared" si="51"/>
        <v>-1</v>
      </c>
      <c r="AP167" s="36" t="str">
        <f t="shared" si="52"/>
        <v>Not Due</v>
      </c>
    </row>
    <row r="168" spans="1:42" ht="14.4">
      <c r="A168" s="125" t="s">
        <v>25</v>
      </c>
      <c r="B168" s="125" t="s">
        <v>26</v>
      </c>
      <c r="C168" s="125">
        <v>2070201000</v>
      </c>
      <c r="D168" s="125" t="s">
        <v>27</v>
      </c>
      <c r="E168" s="125" t="s">
        <v>262</v>
      </c>
      <c r="F168" s="125" t="s">
        <v>682</v>
      </c>
      <c r="G168" s="125" t="s">
        <v>59</v>
      </c>
      <c r="H168" s="125"/>
      <c r="I168" s="125" t="s">
        <v>58</v>
      </c>
      <c r="J168" s="125" t="s">
        <v>953</v>
      </c>
      <c r="K168" s="125">
        <v>100066438</v>
      </c>
      <c r="L168" s="311">
        <v>46081</v>
      </c>
      <c r="M168" s="125" t="s">
        <v>28</v>
      </c>
      <c r="N168" s="270">
        <v>61006.720000000001</v>
      </c>
      <c r="O168" s="270">
        <v>1</v>
      </c>
      <c r="P168" s="270">
        <f t="shared" si="53"/>
        <v>61006.720000000001</v>
      </c>
      <c r="Q168" s="270">
        <v>1</v>
      </c>
      <c r="R168" s="270">
        <f t="shared" si="54"/>
        <v>61006.720000000001</v>
      </c>
      <c r="S168" s="270">
        <f t="shared" si="55"/>
        <v>0</v>
      </c>
      <c r="T168" s="125" t="s">
        <v>241</v>
      </c>
      <c r="U168" s="125">
        <f t="shared" si="47"/>
        <v>-29</v>
      </c>
      <c r="V168" s="270">
        <v>0</v>
      </c>
      <c r="W168" s="270">
        <v>0</v>
      </c>
      <c r="X168" s="270">
        <v>0</v>
      </c>
      <c r="Y168" s="270">
        <v>0</v>
      </c>
      <c r="Z168" s="270">
        <v>0</v>
      </c>
      <c r="AA168" s="270">
        <v>0</v>
      </c>
      <c r="AB168" s="270">
        <v>0</v>
      </c>
      <c r="AC168" s="270">
        <f t="shared" si="56"/>
        <v>61006.720000000001</v>
      </c>
      <c r="AD168" s="125">
        <v>39013313</v>
      </c>
      <c r="AE168" s="125" t="s">
        <v>112</v>
      </c>
      <c r="AF168" s="125">
        <v>88424</v>
      </c>
      <c r="AG168" s="129">
        <v>46136</v>
      </c>
      <c r="AH168" s="313">
        <v>46141</v>
      </c>
      <c r="AI168"/>
      <c r="AJ168" s="66" t="str">
        <f t="shared" si="48"/>
        <v>INR</v>
      </c>
      <c r="AK168" s="36">
        <v>1</v>
      </c>
      <c r="AL168" s="39">
        <f t="shared" si="49"/>
        <v>61006.720000000001</v>
      </c>
      <c r="AM168" s="41">
        <f t="shared" si="50"/>
        <v>0</v>
      </c>
      <c r="AN168" s="39">
        <f t="shared" si="58"/>
        <v>61006.720000000001</v>
      </c>
      <c r="AO168" s="36">
        <f t="shared" si="51"/>
        <v>-29</v>
      </c>
      <c r="AP168" s="36" t="str">
        <f t="shared" si="52"/>
        <v>Not Due</v>
      </c>
    </row>
    <row r="169" spans="1:42" ht="14.4">
      <c r="A169" s="125" t="s">
        <v>25</v>
      </c>
      <c r="B169" s="125" t="s">
        <v>26</v>
      </c>
      <c r="C169" s="125">
        <v>2070201000</v>
      </c>
      <c r="D169" s="125" t="s">
        <v>27</v>
      </c>
      <c r="E169" s="125" t="s">
        <v>268</v>
      </c>
      <c r="F169" s="125" t="s">
        <v>682</v>
      </c>
      <c r="G169" s="125" t="s">
        <v>60</v>
      </c>
      <c r="H169" s="125"/>
      <c r="I169" s="125" t="s">
        <v>58</v>
      </c>
      <c r="J169" s="125">
        <v>89117243</v>
      </c>
      <c r="K169" s="125">
        <v>100071090</v>
      </c>
      <c r="L169" s="311">
        <v>46086</v>
      </c>
      <c r="M169" s="125" t="s">
        <v>30</v>
      </c>
      <c r="N169" s="270">
        <v>83.5</v>
      </c>
      <c r="O169" s="270">
        <v>91.033950000000004</v>
      </c>
      <c r="P169" s="270">
        <f t="shared" si="53"/>
        <v>7601.3348249999999</v>
      </c>
      <c r="Q169" s="270">
        <v>94.654300000000006</v>
      </c>
      <c r="R169" s="270">
        <f t="shared" si="54"/>
        <v>7903.6340500000006</v>
      </c>
      <c r="S169" s="270">
        <f t="shared" si="55"/>
        <v>302.29922500000066</v>
      </c>
      <c r="T169" s="125" t="s">
        <v>241</v>
      </c>
      <c r="U169" s="125">
        <f t="shared" si="47"/>
        <v>-64</v>
      </c>
      <c r="V169" s="270">
        <v>0</v>
      </c>
      <c r="W169" s="270">
        <v>0</v>
      </c>
      <c r="X169" s="270">
        <v>0</v>
      </c>
      <c r="Y169" s="270">
        <v>0</v>
      </c>
      <c r="Z169" s="270">
        <v>0</v>
      </c>
      <c r="AA169" s="270">
        <v>0</v>
      </c>
      <c r="AB169" s="270">
        <v>0</v>
      </c>
      <c r="AC169" s="270">
        <f t="shared" si="56"/>
        <v>7903.6340500000006</v>
      </c>
      <c r="AD169" s="125">
        <v>38987415</v>
      </c>
      <c r="AE169" s="125" t="s">
        <v>112</v>
      </c>
      <c r="AF169" s="125">
        <v>90008291</v>
      </c>
      <c r="AG169" s="129">
        <v>46174</v>
      </c>
      <c r="AH169" s="313">
        <v>46176</v>
      </c>
      <c r="AI169"/>
      <c r="AJ169" s="66" t="str">
        <f t="shared" si="48"/>
        <v>USD</v>
      </c>
      <c r="AK169" s="2">
        <v>94.654300000000006</v>
      </c>
      <c r="AL169" s="39">
        <f t="shared" si="49"/>
        <v>7903.6340500000006</v>
      </c>
      <c r="AM169" s="41">
        <f t="shared" si="50"/>
        <v>0</v>
      </c>
      <c r="AN169" s="39">
        <f t="shared" si="58"/>
        <v>7903.6340500000006</v>
      </c>
      <c r="AO169" s="36">
        <f t="shared" si="51"/>
        <v>-64</v>
      </c>
      <c r="AP169" s="36" t="str">
        <f t="shared" si="52"/>
        <v>Not Due</v>
      </c>
    </row>
    <row r="170" spans="1:42" ht="14.4">
      <c r="A170" s="125" t="s">
        <v>25</v>
      </c>
      <c r="B170" s="125" t="s">
        <v>26</v>
      </c>
      <c r="C170" s="125">
        <v>2070201000</v>
      </c>
      <c r="D170" s="125" t="s">
        <v>27</v>
      </c>
      <c r="E170" s="125" t="s">
        <v>285</v>
      </c>
      <c r="F170" s="125" t="s">
        <v>682</v>
      </c>
      <c r="G170" s="125" t="s">
        <v>59</v>
      </c>
      <c r="H170" s="125"/>
      <c r="I170" s="125" t="s">
        <v>58</v>
      </c>
      <c r="J170" s="125" t="s">
        <v>956</v>
      </c>
      <c r="K170" s="125">
        <v>100070209</v>
      </c>
      <c r="L170" s="311">
        <v>46067</v>
      </c>
      <c r="M170" s="125" t="s">
        <v>28</v>
      </c>
      <c r="N170" s="270">
        <v>4915001.67</v>
      </c>
      <c r="O170" s="270">
        <v>1</v>
      </c>
      <c r="P170" s="270">
        <f t="shared" si="53"/>
        <v>4915001.67</v>
      </c>
      <c r="Q170" s="270">
        <v>1</v>
      </c>
      <c r="R170" s="270">
        <f t="shared" si="54"/>
        <v>4915001.67</v>
      </c>
      <c r="S170" s="270">
        <f t="shared" si="55"/>
        <v>0</v>
      </c>
      <c r="T170" s="125" t="s">
        <v>241</v>
      </c>
      <c r="U170" s="125">
        <f t="shared" si="47"/>
        <v>-15</v>
      </c>
      <c r="V170" s="270">
        <v>0</v>
      </c>
      <c r="W170" s="270">
        <v>0</v>
      </c>
      <c r="X170" s="270">
        <v>0</v>
      </c>
      <c r="Y170" s="270">
        <v>0</v>
      </c>
      <c r="Z170" s="270">
        <v>0</v>
      </c>
      <c r="AA170" s="270">
        <v>0</v>
      </c>
      <c r="AB170" s="270">
        <v>0</v>
      </c>
      <c r="AC170" s="270">
        <f t="shared" si="56"/>
        <v>4915001.67</v>
      </c>
      <c r="AD170" s="125">
        <v>38915685</v>
      </c>
      <c r="AE170" s="125" t="s">
        <v>112</v>
      </c>
      <c r="AF170" s="125">
        <v>88230</v>
      </c>
      <c r="AG170" s="129">
        <v>46125</v>
      </c>
      <c r="AH170" s="313">
        <v>46127</v>
      </c>
      <c r="AI170"/>
      <c r="AJ170" s="66" t="str">
        <f t="shared" si="48"/>
        <v>INR</v>
      </c>
      <c r="AK170" s="36">
        <v>1</v>
      </c>
      <c r="AL170" s="39">
        <f t="shared" si="49"/>
        <v>4915001.67</v>
      </c>
      <c r="AM170" s="41">
        <f t="shared" si="50"/>
        <v>0</v>
      </c>
      <c r="AN170" s="39">
        <f t="shared" si="58"/>
        <v>4915001.67</v>
      </c>
      <c r="AO170" s="36">
        <f t="shared" si="51"/>
        <v>-15</v>
      </c>
      <c r="AP170" s="36" t="str">
        <f t="shared" si="52"/>
        <v>Not Due</v>
      </c>
    </row>
    <row r="171" spans="1:42" ht="14.4">
      <c r="A171" s="125" t="s">
        <v>25</v>
      </c>
      <c r="B171" s="125" t="s">
        <v>26</v>
      </c>
      <c r="C171" s="125">
        <v>2070201000</v>
      </c>
      <c r="D171" s="125" t="s">
        <v>27</v>
      </c>
      <c r="E171" s="125" t="s">
        <v>268</v>
      </c>
      <c r="F171" s="125" t="s">
        <v>682</v>
      </c>
      <c r="G171" s="125" t="s">
        <v>60</v>
      </c>
      <c r="H171" s="125"/>
      <c r="I171" s="125" t="s">
        <v>58</v>
      </c>
      <c r="J171" s="125">
        <v>88974363</v>
      </c>
      <c r="K171" s="125">
        <v>100070920</v>
      </c>
      <c r="L171" s="311">
        <v>46078</v>
      </c>
      <c r="M171" s="125" t="s">
        <v>30</v>
      </c>
      <c r="N171" s="270">
        <v>3786.21</v>
      </c>
      <c r="O171" s="270">
        <v>91.824250000000006</v>
      </c>
      <c r="P171" s="270">
        <f t="shared" si="53"/>
        <v>347665.89359250001</v>
      </c>
      <c r="Q171" s="270">
        <v>94.654300000000006</v>
      </c>
      <c r="R171" s="270">
        <f t="shared" si="54"/>
        <v>358381.057203</v>
      </c>
      <c r="S171" s="270">
        <f t="shared" si="55"/>
        <v>10715.163610499993</v>
      </c>
      <c r="T171" s="125" t="s">
        <v>241</v>
      </c>
      <c r="U171" s="125">
        <f t="shared" si="47"/>
        <v>-56</v>
      </c>
      <c r="V171" s="270">
        <v>0</v>
      </c>
      <c r="W171" s="270">
        <v>0</v>
      </c>
      <c r="X171" s="270">
        <v>0</v>
      </c>
      <c r="Y171" s="270">
        <v>0</v>
      </c>
      <c r="Z171" s="270">
        <v>0</v>
      </c>
      <c r="AA171" s="270">
        <v>0</v>
      </c>
      <c r="AB171" s="270">
        <v>0</v>
      </c>
      <c r="AC171" s="270">
        <f t="shared" si="56"/>
        <v>358381.057203</v>
      </c>
      <c r="AD171" s="125">
        <v>38956873</v>
      </c>
      <c r="AE171" s="125" t="s">
        <v>112</v>
      </c>
      <c r="AF171" s="125">
        <v>90008287</v>
      </c>
      <c r="AG171" s="129">
        <v>46167</v>
      </c>
      <c r="AH171" s="313">
        <v>46168</v>
      </c>
      <c r="AI171"/>
      <c r="AJ171" s="66" t="str">
        <f t="shared" si="48"/>
        <v>USD</v>
      </c>
      <c r="AK171" s="2">
        <v>94.654300000000006</v>
      </c>
      <c r="AL171" s="39">
        <f t="shared" si="49"/>
        <v>358381.057203</v>
      </c>
      <c r="AM171" s="41">
        <f t="shared" si="50"/>
        <v>0</v>
      </c>
      <c r="AN171" s="39">
        <f t="shared" si="58"/>
        <v>358381.057203</v>
      </c>
      <c r="AO171" s="36">
        <f t="shared" si="51"/>
        <v>-56</v>
      </c>
      <c r="AP171" s="36" t="str">
        <f t="shared" si="52"/>
        <v>Not Due</v>
      </c>
    </row>
    <row r="172" spans="1:42" ht="14.4">
      <c r="A172" s="125" t="s">
        <v>25</v>
      </c>
      <c r="B172" s="125" t="s">
        <v>26</v>
      </c>
      <c r="C172" s="125">
        <v>2070201000</v>
      </c>
      <c r="D172" s="125" t="s">
        <v>27</v>
      </c>
      <c r="E172" s="125" t="s">
        <v>309</v>
      </c>
      <c r="F172" s="125" t="s">
        <v>682</v>
      </c>
      <c r="G172" s="125" t="s">
        <v>60</v>
      </c>
      <c r="H172" s="125"/>
      <c r="I172" s="125" t="s">
        <v>58</v>
      </c>
      <c r="J172" s="125">
        <v>6612480052</v>
      </c>
      <c r="K172" s="125">
        <v>100059029</v>
      </c>
      <c r="L172" s="311">
        <v>45252</v>
      </c>
      <c r="M172" s="125" t="s">
        <v>30</v>
      </c>
      <c r="N172" s="270">
        <v>201.82</v>
      </c>
      <c r="O172" s="270">
        <v>83.271249999999995</v>
      </c>
      <c r="P172" s="270">
        <f t="shared" si="53"/>
        <v>16805.803674999999</v>
      </c>
      <c r="Q172" s="270">
        <v>94.654300000000006</v>
      </c>
      <c r="R172" s="270">
        <f t="shared" si="54"/>
        <v>19103.130826000001</v>
      </c>
      <c r="S172" s="270">
        <f t="shared" si="55"/>
        <v>2297.3271510000013</v>
      </c>
      <c r="T172" s="125" t="s">
        <v>241</v>
      </c>
      <c r="U172" s="125">
        <f t="shared" si="47"/>
        <v>770</v>
      </c>
      <c r="V172" s="270">
        <v>0</v>
      </c>
      <c r="W172" s="270">
        <v>0</v>
      </c>
      <c r="X172" s="270">
        <v>0</v>
      </c>
      <c r="Y172" s="270">
        <v>0</v>
      </c>
      <c r="Z172" s="270">
        <v>0</v>
      </c>
      <c r="AA172" s="270">
        <f>R172</f>
        <v>19103.130826000001</v>
      </c>
      <c r="AB172" s="270">
        <v>0</v>
      </c>
      <c r="AC172" s="270">
        <v>0</v>
      </c>
      <c r="AD172" s="125">
        <v>35483373</v>
      </c>
      <c r="AE172" s="125" t="s">
        <v>269</v>
      </c>
      <c r="AF172" s="125"/>
      <c r="AG172" s="129"/>
      <c r="AH172" s="313">
        <v>45342</v>
      </c>
      <c r="AI172"/>
      <c r="AJ172" s="66" t="str">
        <f t="shared" si="48"/>
        <v>USD</v>
      </c>
      <c r="AK172" s="2">
        <v>94.654300000000006</v>
      </c>
      <c r="AL172" s="39">
        <f t="shared" si="49"/>
        <v>19103.130826000001</v>
      </c>
      <c r="AM172" s="41">
        <f t="shared" si="50"/>
        <v>0</v>
      </c>
      <c r="AN172" s="39"/>
      <c r="AO172" s="36">
        <f t="shared" si="51"/>
        <v>770</v>
      </c>
      <c r="AP172" s="36" t="str">
        <f t="shared" si="52"/>
        <v>2-3 years</v>
      </c>
    </row>
    <row r="173" spans="1:42" ht="14.4">
      <c r="A173" s="125" t="s">
        <v>25</v>
      </c>
      <c r="B173" s="125" t="s">
        <v>26</v>
      </c>
      <c r="C173" s="125">
        <v>2070201000</v>
      </c>
      <c r="D173" s="125" t="s">
        <v>27</v>
      </c>
      <c r="E173" s="125" t="s">
        <v>240</v>
      </c>
      <c r="F173" s="125" t="s">
        <v>682</v>
      </c>
      <c r="G173" s="125" t="s">
        <v>59</v>
      </c>
      <c r="H173" s="125"/>
      <c r="I173" s="125" t="s">
        <v>58</v>
      </c>
      <c r="J173" s="125" t="s">
        <v>958</v>
      </c>
      <c r="K173" s="125">
        <v>100070361</v>
      </c>
      <c r="L173" s="311">
        <v>46087</v>
      </c>
      <c r="M173" s="125" t="s">
        <v>28</v>
      </c>
      <c r="N173" s="270">
        <v>10493.45</v>
      </c>
      <c r="O173" s="270">
        <v>1</v>
      </c>
      <c r="P173" s="270">
        <f t="shared" si="53"/>
        <v>10493.45</v>
      </c>
      <c r="Q173" s="270">
        <v>1</v>
      </c>
      <c r="R173" s="270">
        <f t="shared" si="54"/>
        <v>10493.45</v>
      </c>
      <c r="S173" s="270">
        <f t="shared" si="55"/>
        <v>0</v>
      </c>
      <c r="T173" s="125" t="s">
        <v>241</v>
      </c>
      <c r="U173" s="125">
        <f t="shared" si="47"/>
        <v>-35</v>
      </c>
      <c r="V173" s="270">
        <v>0</v>
      </c>
      <c r="W173" s="270">
        <v>0</v>
      </c>
      <c r="X173" s="270">
        <v>0</v>
      </c>
      <c r="Y173" s="270">
        <v>0</v>
      </c>
      <c r="Z173" s="270">
        <v>0</v>
      </c>
      <c r="AA173" s="270">
        <v>0</v>
      </c>
      <c r="AB173" s="270">
        <v>0</v>
      </c>
      <c r="AC173" s="270">
        <f>R173</f>
        <v>10493.45</v>
      </c>
      <c r="AD173" s="125">
        <v>39013161</v>
      </c>
      <c r="AE173" s="125" t="s">
        <v>112</v>
      </c>
      <c r="AF173" s="125">
        <v>88549</v>
      </c>
      <c r="AG173" s="129">
        <v>46146</v>
      </c>
      <c r="AH173" s="313">
        <v>46147</v>
      </c>
      <c r="AI173"/>
      <c r="AJ173" s="66" t="str">
        <f t="shared" si="48"/>
        <v>INR</v>
      </c>
      <c r="AK173" s="36">
        <v>1</v>
      </c>
      <c r="AL173" s="39">
        <f t="shared" si="49"/>
        <v>10493.45</v>
      </c>
      <c r="AM173" s="41">
        <f t="shared" si="50"/>
        <v>0</v>
      </c>
      <c r="AN173" s="39">
        <f>AL173</f>
        <v>10493.45</v>
      </c>
      <c r="AO173" s="36">
        <f t="shared" si="51"/>
        <v>-35</v>
      </c>
      <c r="AP173" s="36" t="str">
        <f t="shared" si="52"/>
        <v>Not Due</v>
      </c>
    </row>
    <row r="174" spans="1:42" ht="14.4">
      <c r="A174" s="125" t="s">
        <v>25</v>
      </c>
      <c r="B174" s="125" t="s">
        <v>26</v>
      </c>
      <c r="C174" s="125">
        <v>2070201000</v>
      </c>
      <c r="D174" s="125" t="s">
        <v>27</v>
      </c>
      <c r="E174" s="125" t="s">
        <v>251</v>
      </c>
      <c r="F174" s="125" t="s">
        <v>682</v>
      </c>
      <c r="G174" s="125" t="s">
        <v>59</v>
      </c>
      <c r="H174" s="125"/>
      <c r="I174" s="125" t="s">
        <v>58</v>
      </c>
      <c r="J174" s="125" t="s">
        <v>977</v>
      </c>
      <c r="K174" s="125">
        <v>100066859</v>
      </c>
      <c r="L174" s="311">
        <v>46069</v>
      </c>
      <c r="M174" s="125" t="s">
        <v>28</v>
      </c>
      <c r="N174" s="270">
        <v>197264.16</v>
      </c>
      <c r="O174" s="270">
        <v>1</v>
      </c>
      <c r="P174" s="270">
        <f t="shared" si="53"/>
        <v>197264.16</v>
      </c>
      <c r="Q174" s="270">
        <v>1</v>
      </c>
      <c r="R174" s="270">
        <f t="shared" si="54"/>
        <v>197264.16</v>
      </c>
      <c r="S174" s="270">
        <f t="shared" si="55"/>
        <v>0</v>
      </c>
      <c r="T174" s="125" t="s">
        <v>241</v>
      </c>
      <c r="U174" s="125">
        <f t="shared" si="47"/>
        <v>-107</v>
      </c>
      <c r="V174" s="270">
        <v>0</v>
      </c>
      <c r="W174" s="270">
        <v>0</v>
      </c>
      <c r="X174" s="270">
        <v>0</v>
      </c>
      <c r="Y174" s="270">
        <v>0</v>
      </c>
      <c r="Z174" s="270">
        <v>0</v>
      </c>
      <c r="AA174" s="270">
        <v>0</v>
      </c>
      <c r="AB174" s="270">
        <v>0</v>
      </c>
      <c r="AC174" s="270">
        <f t="shared" ref="AC174:AC199" si="59">R174</f>
        <v>197264.16</v>
      </c>
      <c r="AD174" s="125">
        <v>38921464</v>
      </c>
      <c r="AE174" s="125" t="s">
        <v>112</v>
      </c>
      <c r="AF174" s="125"/>
      <c r="AG174" s="129"/>
      <c r="AH174" s="313">
        <v>46219</v>
      </c>
      <c r="AI174"/>
      <c r="AJ174" s="66" t="str">
        <f t="shared" si="48"/>
        <v>INR</v>
      </c>
      <c r="AK174" s="36">
        <v>1</v>
      </c>
      <c r="AL174" s="39">
        <f t="shared" si="49"/>
        <v>197264.16</v>
      </c>
      <c r="AM174" s="41">
        <f t="shared" si="50"/>
        <v>0</v>
      </c>
      <c r="AN174" s="39"/>
      <c r="AO174" s="36">
        <f t="shared" si="51"/>
        <v>-107</v>
      </c>
      <c r="AP174" s="36" t="str">
        <f t="shared" si="52"/>
        <v>Not Due</v>
      </c>
    </row>
    <row r="175" spans="1:42" ht="14.4">
      <c r="A175" s="125" t="s">
        <v>25</v>
      </c>
      <c r="B175" s="125" t="s">
        <v>26</v>
      </c>
      <c r="C175" s="125">
        <v>2070201000</v>
      </c>
      <c r="D175" s="125" t="s">
        <v>27</v>
      </c>
      <c r="E175" s="125" t="s">
        <v>259</v>
      </c>
      <c r="F175" s="125" t="s">
        <v>682</v>
      </c>
      <c r="G175" s="125" t="s">
        <v>59</v>
      </c>
      <c r="H175" s="125"/>
      <c r="I175" s="125" t="s">
        <v>58</v>
      </c>
      <c r="J175" s="125" t="s">
        <v>978</v>
      </c>
      <c r="K175" s="125">
        <v>100065019</v>
      </c>
      <c r="L175" s="311">
        <v>45994</v>
      </c>
      <c r="M175" s="125" t="s">
        <v>28</v>
      </c>
      <c r="N175" s="270">
        <v>703296</v>
      </c>
      <c r="O175" s="270">
        <v>1</v>
      </c>
      <c r="P175" s="270">
        <f t="shared" si="53"/>
        <v>703296</v>
      </c>
      <c r="Q175" s="270">
        <v>1</v>
      </c>
      <c r="R175" s="270">
        <f t="shared" si="54"/>
        <v>703296</v>
      </c>
      <c r="S175" s="270">
        <f t="shared" si="55"/>
        <v>0</v>
      </c>
      <c r="T175" s="125" t="s">
        <v>241</v>
      </c>
      <c r="U175" s="125">
        <f t="shared" si="47"/>
        <v>-32</v>
      </c>
      <c r="V175" s="270">
        <v>0</v>
      </c>
      <c r="W175" s="270">
        <v>0</v>
      </c>
      <c r="X175" s="270">
        <v>0</v>
      </c>
      <c r="Y175" s="270">
        <v>0</v>
      </c>
      <c r="Z175" s="270">
        <v>0</v>
      </c>
      <c r="AA175" s="270">
        <v>0</v>
      </c>
      <c r="AB175" s="270">
        <v>0</v>
      </c>
      <c r="AC175" s="270">
        <f t="shared" si="59"/>
        <v>703296</v>
      </c>
      <c r="AD175" s="125">
        <v>38615648</v>
      </c>
      <c r="AE175" s="125" t="s">
        <v>112</v>
      </c>
      <c r="AF175" s="125">
        <v>88472</v>
      </c>
      <c r="AG175" s="129">
        <v>46143</v>
      </c>
      <c r="AH175" s="313">
        <v>46144</v>
      </c>
      <c r="AI175"/>
      <c r="AJ175" s="66" t="str">
        <f t="shared" si="48"/>
        <v>INR</v>
      </c>
      <c r="AK175" s="36">
        <v>1</v>
      </c>
      <c r="AL175" s="39">
        <f t="shared" si="49"/>
        <v>703296</v>
      </c>
      <c r="AM175" s="41">
        <f t="shared" si="50"/>
        <v>0</v>
      </c>
      <c r="AN175" s="39">
        <f t="shared" ref="AN175:AN177" si="60">AL175</f>
        <v>703296</v>
      </c>
      <c r="AO175" s="36">
        <f t="shared" si="51"/>
        <v>-32</v>
      </c>
      <c r="AP175" s="36" t="str">
        <f t="shared" si="52"/>
        <v>Not Due</v>
      </c>
    </row>
    <row r="176" spans="1:42" ht="14.4">
      <c r="A176" s="125" t="s">
        <v>25</v>
      </c>
      <c r="B176" s="125" t="s">
        <v>26</v>
      </c>
      <c r="C176" s="125">
        <v>2070201000</v>
      </c>
      <c r="D176" s="125" t="s">
        <v>27</v>
      </c>
      <c r="E176" s="125" t="s">
        <v>860</v>
      </c>
      <c r="F176" s="125" t="s">
        <v>682</v>
      </c>
      <c r="G176" s="125" t="s">
        <v>60</v>
      </c>
      <c r="H176" s="125"/>
      <c r="I176" s="125" t="s">
        <v>58</v>
      </c>
      <c r="J176" s="125">
        <v>61355865</v>
      </c>
      <c r="K176" s="125">
        <v>100071224</v>
      </c>
      <c r="L176" s="311">
        <v>46093</v>
      </c>
      <c r="M176" s="125" t="s">
        <v>30</v>
      </c>
      <c r="N176" s="270">
        <v>910.3</v>
      </c>
      <c r="O176" s="270">
        <v>91.033950000000004</v>
      </c>
      <c r="P176" s="270">
        <f t="shared" si="53"/>
        <v>82868.204685000004</v>
      </c>
      <c r="Q176" s="270">
        <v>94.654300000000006</v>
      </c>
      <c r="R176" s="270">
        <f t="shared" si="54"/>
        <v>86163.809290000005</v>
      </c>
      <c r="S176" s="270">
        <f t="shared" si="55"/>
        <v>3295.6046050000004</v>
      </c>
      <c r="T176" s="125" t="s">
        <v>241</v>
      </c>
      <c r="U176" s="125">
        <f t="shared" si="47"/>
        <v>-11</v>
      </c>
      <c r="V176" s="270">
        <v>0</v>
      </c>
      <c r="W176" s="270">
        <v>0</v>
      </c>
      <c r="X176" s="270">
        <v>0</v>
      </c>
      <c r="Y176" s="270">
        <v>0</v>
      </c>
      <c r="Z176" s="270">
        <v>0</v>
      </c>
      <c r="AA176" s="270">
        <v>0</v>
      </c>
      <c r="AB176" s="270">
        <v>0</v>
      </c>
      <c r="AC176" s="270">
        <f t="shared" si="59"/>
        <v>86163.809290000005</v>
      </c>
      <c r="AD176" s="125">
        <v>39011946</v>
      </c>
      <c r="AE176" s="125" t="s">
        <v>112</v>
      </c>
      <c r="AF176" s="125">
        <v>90008264</v>
      </c>
      <c r="AG176" s="129">
        <v>46120</v>
      </c>
      <c r="AH176" s="313">
        <v>46123</v>
      </c>
      <c r="AI176"/>
      <c r="AJ176" s="66" t="str">
        <f t="shared" si="48"/>
        <v>USD</v>
      </c>
      <c r="AK176" s="2">
        <v>94.654300000000006</v>
      </c>
      <c r="AL176" s="39">
        <f t="shared" si="49"/>
        <v>86163.809290000005</v>
      </c>
      <c r="AM176" s="41">
        <f t="shared" si="50"/>
        <v>0</v>
      </c>
      <c r="AN176" s="39">
        <f t="shared" si="60"/>
        <v>86163.809290000005</v>
      </c>
      <c r="AO176" s="36">
        <f t="shared" si="51"/>
        <v>-11</v>
      </c>
      <c r="AP176" s="36" t="str">
        <f t="shared" si="52"/>
        <v>Not Due</v>
      </c>
    </row>
    <row r="177" spans="1:45" ht="14.4">
      <c r="A177" s="125" t="s">
        <v>25</v>
      </c>
      <c r="B177" s="125" t="s">
        <v>26</v>
      </c>
      <c r="C177" s="125">
        <v>2070201000</v>
      </c>
      <c r="D177" s="125" t="s">
        <v>27</v>
      </c>
      <c r="E177" s="125" t="s">
        <v>259</v>
      </c>
      <c r="F177" s="125" t="s">
        <v>682</v>
      </c>
      <c r="G177" s="125" t="s">
        <v>59</v>
      </c>
      <c r="H177" s="125"/>
      <c r="I177" s="125" t="s">
        <v>58</v>
      </c>
      <c r="J177" s="125" t="s">
        <v>980</v>
      </c>
      <c r="K177" s="125">
        <v>100067072</v>
      </c>
      <c r="L177" s="311">
        <v>46022</v>
      </c>
      <c r="M177" s="125" t="s">
        <v>28</v>
      </c>
      <c r="N177" s="270">
        <v>962061.31</v>
      </c>
      <c r="O177" s="270">
        <v>1</v>
      </c>
      <c r="P177" s="270">
        <f t="shared" si="53"/>
        <v>962061.31</v>
      </c>
      <c r="Q177" s="270">
        <v>1</v>
      </c>
      <c r="R177" s="270">
        <f t="shared" si="54"/>
        <v>962061.31</v>
      </c>
      <c r="S177" s="270">
        <f t="shared" si="55"/>
        <v>0</v>
      </c>
      <c r="T177" s="125" t="s">
        <v>241</v>
      </c>
      <c r="U177" s="125">
        <f t="shared" si="47"/>
        <v>-60</v>
      </c>
      <c r="V177" s="270">
        <v>0</v>
      </c>
      <c r="W177" s="270">
        <v>0</v>
      </c>
      <c r="X177" s="270">
        <v>0</v>
      </c>
      <c r="Y177" s="270">
        <v>0</v>
      </c>
      <c r="Z177" s="270">
        <v>0</v>
      </c>
      <c r="AA177" s="270">
        <v>0</v>
      </c>
      <c r="AB177" s="270">
        <v>0</v>
      </c>
      <c r="AC177" s="270">
        <f t="shared" si="59"/>
        <v>962061.31</v>
      </c>
      <c r="AD177" s="125">
        <v>38736761</v>
      </c>
      <c r="AE177" s="125" t="s">
        <v>112</v>
      </c>
      <c r="AF177" s="125">
        <v>88939</v>
      </c>
      <c r="AG177" s="129">
        <v>46168</v>
      </c>
      <c r="AH177" s="313">
        <v>46172</v>
      </c>
      <c r="AI177"/>
      <c r="AJ177" s="66" t="str">
        <f t="shared" si="48"/>
        <v>INR</v>
      </c>
      <c r="AK177" s="36">
        <v>1</v>
      </c>
      <c r="AL177" s="39">
        <f t="shared" si="49"/>
        <v>962061.31</v>
      </c>
      <c r="AM177" s="41">
        <f t="shared" si="50"/>
        <v>0</v>
      </c>
      <c r="AN177" s="39">
        <f t="shared" si="60"/>
        <v>962061.31</v>
      </c>
      <c r="AO177" s="36">
        <f t="shared" si="51"/>
        <v>-60</v>
      </c>
      <c r="AP177" s="36" t="str">
        <f t="shared" si="52"/>
        <v>Not Due</v>
      </c>
    </row>
    <row r="178" spans="1:45" ht="14.4">
      <c r="A178" s="125" t="s">
        <v>25</v>
      </c>
      <c r="B178" s="125" t="s">
        <v>26</v>
      </c>
      <c r="C178" s="125">
        <v>2070201000</v>
      </c>
      <c r="D178" s="125" t="s">
        <v>27</v>
      </c>
      <c r="E178" s="125" t="s">
        <v>251</v>
      </c>
      <c r="F178" s="125" t="s">
        <v>682</v>
      </c>
      <c r="G178" s="125" t="s">
        <v>59</v>
      </c>
      <c r="H178" s="125"/>
      <c r="I178" s="125" t="s">
        <v>58</v>
      </c>
      <c r="J178" s="125" t="s">
        <v>981</v>
      </c>
      <c r="K178" s="125">
        <v>100067233</v>
      </c>
      <c r="L178" s="311">
        <v>46065</v>
      </c>
      <c r="M178" s="125" t="s">
        <v>28</v>
      </c>
      <c r="N178" s="270">
        <v>112428</v>
      </c>
      <c r="O178" s="270">
        <v>1</v>
      </c>
      <c r="P178" s="270">
        <f t="shared" ref="P178:P208" si="61">N178*O178</f>
        <v>112428</v>
      </c>
      <c r="Q178" s="270">
        <v>1</v>
      </c>
      <c r="R178" s="270">
        <f t="shared" ref="R178:R208" si="62">N178*Q178</f>
        <v>112428</v>
      </c>
      <c r="S178" s="270">
        <f t="shared" ref="S178:S208" si="63">R178-P178</f>
        <v>0</v>
      </c>
      <c r="T178" s="125" t="s">
        <v>241</v>
      </c>
      <c r="U178" s="125">
        <f t="shared" si="47"/>
        <v>-103</v>
      </c>
      <c r="V178" s="270">
        <v>0</v>
      </c>
      <c r="W178" s="270">
        <v>0</v>
      </c>
      <c r="X178" s="270">
        <v>0</v>
      </c>
      <c r="Y178" s="270">
        <v>0</v>
      </c>
      <c r="Z178" s="270">
        <v>0</v>
      </c>
      <c r="AA178" s="270">
        <v>0</v>
      </c>
      <c r="AB178" s="270">
        <v>0</v>
      </c>
      <c r="AC178" s="270">
        <f t="shared" si="59"/>
        <v>112428</v>
      </c>
      <c r="AD178" s="125">
        <v>38915776</v>
      </c>
      <c r="AE178" s="125" t="s">
        <v>112</v>
      </c>
      <c r="AF178" s="125"/>
      <c r="AG178" s="129"/>
      <c r="AH178" s="313">
        <v>46215</v>
      </c>
      <c r="AI178"/>
      <c r="AJ178" s="66" t="str">
        <f t="shared" si="48"/>
        <v>INR</v>
      </c>
      <c r="AK178" s="36">
        <v>1</v>
      </c>
      <c r="AL178" s="39">
        <f t="shared" si="49"/>
        <v>112428</v>
      </c>
      <c r="AM178" s="41">
        <f t="shared" si="50"/>
        <v>0</v>
      </c>
      <c r="AN178" s="39"/>
      <c r="AO178" s="36">
        <f t="shared" si="51"/>
        <v>-103</v>
      </c>
      <c r="AP178" s="36" t="str">
        <f t="shared" si="52"/>
        <v>Not Due</v>
      </c>
    </row>
    <row r="179" spans="1:45" ht="14.4">
      <c r="A179" s="125" t="s">
        <v>25</v>
      </c>
      <c r="B179" s="125" t="s">
        <v>26</v>
      </c>
      <c r="C179" s="125">
        <v>2070201000</v>
      </c>
      <c r="D179" s="125" t="s">
        <v>27</v>
      </c>
      <c r="E179" s="125" t="s">
        <v>485</v>
      </c>
      <c r="F179" s="125" t="s">
        <v>682</v>
      </c>
      <c r="G179" s="125" t="s">
        <v>59</v>
      </c>
      <c r="H179" s="125"/>
      <c r="I179" s="125" t="s">
        <v>58</v>
      </c>
      <c r="J179" s="125" t="s">
        <v>983</v>
      </c>
      <c r="K179" s="125">
        <v>100067789</v>
      </c>
      <c r="L179" s="311">
        <v>46084</v>
      </c>
      <c r="M179" s="125" t="s">
        <v>28</v>
      </c>
      <c r="N179" s="270">
        <v>177154.8</v>
      </c>
      <c r="O179" s="270">
        <v>1</v>
      </c>
      <c r="P179" s="270">
        <f t="shared" si="61"/>
        <v>177154.8</v>
      </c>
      <c r="Q179" s="270">
        <v>1</v>
      </c>
      <c r="R179" s="270">
        <f t="shared" si="62"/>
        <v>177154.8</v>
      </c>
      <c r="S179" s="270">
        <f t="shared" si="63"/>
        <v>0</v>
      </c>
      <c r="T179" s="125" t="s">
        <v>241</v>
      </c>
      <c r="U179" s="125">
        <f t="shared" si="47"/>
        <v>-2</v>
      </c>
      <c r="V179" s="270">
        <v>0</v>
      </c>
      <c r="W179" s="270">
        <v>0</v>
      </c>
      <c r="X179" s="270">
        <v>0</v>
      </c>
      <c r="Y179" s="270">
        <v>0</v>
      </c>
      <c r="Z179" s="270">
        <v>0</v>
      </c>
      <c r="AA179" s="270">
        <v>0</v>
      </c>
      <c r="AB179" s="270">
        <v>0</v>
      </c>
      <c r="AC179" s="270">
        <f t="shared" si="59"/>
        <v>177154.8</v>
      </c>
      <c r="AD179" s="125">
        <v>38945447</v>
      </c>
      <c r="AE179" s="125" t="s">
        <v>112</v>
      </c>
      <c r="AF179" s="125">
        <v>88021</v>
      </c>
      <c r="AG179" s="129">
        <v>46113</v>
      </c>
      <c r="AH179" s="313">
        <v>46114</v>
      </c>
      <c r="AI179"/>
      <c r="AJ179" s="66" t="str">
        <f t="shared" si="48"/>
        <v>INR</v>
      </c>
      <c r="AK179" s="36">
        <v>1</v>
      </c>
      <c r="AL179" s="39">
        <f t="shared" si="49"/>
        <v>177154.8</v>
      </c>
      <c r="AM179" s="41">
        <f t="shared" si="50"/>
        <v>0</v>
      </c>
      <c r="AN179" s="39">
        <f t="shared" ref="AN179:AN180" si="64">AL179</f>
        <v>177154.8</v>
      </c>
      <c r="AO179" s="36">
        <f t="shared" si="51"/>
        <v>-2</v>
      </c>
      <c r="AP179" s="36" t="str">
        <f t="shared" si="52"/>
        <v>Not Due</v>
      </c>
    </row>
    <row r="180" spans="1:45" ht="14.4">
      <c r="A180" s="125" t="s">
        <v>25</v>
      </c>
      <c r="B180" s="125" t="s">
        <v>26</v>
      </c>
      <c r="C180" s="125">
        <v>2070201000</v>
      </c>
      <c r="D180" s="125" t="s">
        <v>27</v>
      </c>
      <c r="E180" s="125" t="s">
        <v>245</v>
      </c>
      <c r="F180" s="125" t="s">
        <v>682</v>
      </c>
      <c r="G180" s="125" t="s">
        <v>59</v>
      </c>
      <c r="H180" s="125"/>
      <c r="I180" s="125" t="s">
        <v>58</v>
      </c>
      <c r="J180" s="125">
        <v>20250765627</v>
      </c>
      <c r="K180" s="125">
        <v>100066777</v>
      </c>
      <c r="L180" s="311">
        <v>46034</v>
      </c>
      <c r="M180" s="125" t="s">
        <v>28</v>
      </c>
      <c r="N180" s="270">
        <v>16391310.119999999</v>
      </c>
      <c r="O180" s="270">
        <v>1</v>
      </c>
      <c r="P180" s="270">
        <f t="shared" si="61"/>
        <v>16391310.119999999</v>
      </c>
      <c r="Q180" s="270">
        <v>1</v>
      </c>
      <c r="R180" s="270">
        <f t="shared" si="62"/>
        <v>16391310.119999999</v>
      </c>
      <c r="S180" s="270">
        <f t="shared" si="63"/>
        <v>0</v>
      </c>
      <c r="T180" s="125" t="s">
        <v>241</v>
      </c>
      <c r="U180" s="125">
        <f t="shared" si="47"/>
        <v>-12</v>
      </c>
      <c r="V180" s="270">
        <v>0</v>
      </c>
      <c r="W180" s="270">
        <v>0</v>
      </c>
      <c r="X180" s="270">
        <v>0</v>
      </c>
      <c r="Y180" s="270">
        <v>0</v>
      </c>
      <c r="Z180" s="270">
        <v>0</v>
      </c>
      <c r="AA180" s="270">
        <v>0</v>
      </c>
      <c r="AB180" s="270">
        <v>0</v>
      </c>
      <c r="AC180" s="270">
        <f t="shared" si="59"/>
        <v>16391310.119999999</v>
      </c>
      <c r="AD180" s="125">
        <v>38765272</v>
      </c>
      <c r="AE180" s="125" t="s">
        <v>112</v>
      </c>
      <c r="AF180" s="125">
        <v>88152</v>
      </c>
      <c r="AG180" s="129">
        <v>46121</v>
      </c>
      <c r="AH180" s="313">
        <v>46124</v>
      </c>
      <c r="AI180"/>
      <c r="AJ180" s="66" t="str">
        <f t="shared" si="48"/>
        <v>INR</v>
      </c>
      <c r="AK180" s="36">
        <v>1</v>
      </c>
      <c r="AL180" s="39">
        <f t="shared" si="49"/>
        <v>16391310.119999999</v>
      </c>
      <c r="AM180" s="41">
        <f t="shared" si="50"/>
        <v>0</v>
      </c>
      <c r="AN180" s="39">
        <f t="shared" si="64"/>
        <v>16391310.119999999</v>
      </c>
      <c r="AO180" s="36">
        <f t="shared" si="51"/>
        <v>-12</v>
      </c>
      <c r="AP180" s="36" t="str">
        <f t="shared" si="52"/>
        <v>Not Due</v>
      </c>
    </row>
    <row r="181" spans="1:45" ht="14.4">
      <c r="A181" s="125" t="s">
        <v>25</v>
      </c>
      <c r="B181" s="125" t="s">
        <v>26</v>
      </c>
      <c r="C181" s="125">
        <v>2070201000</v>
      </c>
      <c r="D181" s="125" t="s">
        <v>27</v>
      </c>
      <c r="E181" s="125" t="s">
        <v>251</v>
      </c>
      <c r="F181" s="125" t="s">
        <v>682</v>
      </c>
      <c r="G181" s="125" t="s">
        <v>59</v>
      </c>
      <c r="H181" s="125"/>
      <c r="I181" s="125" t="s">
        <v>58</v>
      </c>
      <c r="J181" s="125" t="s">
        <v>985</v>
      </c>
      <c r="K181" s="125">
        <v>100066859</v>
      </c>
      <c r="L181" s="311">
        <v>46082</v>
      </c>
      <c r="M181" s="125" t="s">
        <v>28</v>
      </c>
      <c r="N181" s="270">
        <v>197264.16</v>
      </c>
      <c r="O181" s="270">
        <v>1</v>
      </c>
      <c r="P181" s="270">
        <f t="shared" si="61"/>
        <v>197264.16</v>
      </c>
      <c r="Q181" s="270">
        <v>1</v>
      </c>
      <c r="R181" s="270">
        <f t="shared" si="62"/>
        <v>197264.16</v>
      </c>
      <c r="S181" s="270">
        <f t="shared" si="63"/>
        <v>0</v>
      </c>
      <c r="T181" s="125" t="s">
        <v>241</v>
      </c>
      <c r="U181" s="125">
        <f t="shared" si="47"/>
        <v>-120</v>
      </c>
      <c r="V181" s="270">
        <v>0</v>
      </c>
      <c r="W181" s="270">
        <v>0</v>
      </c>
      <c r="X181" s="270">
        <v>0</v>
      </c>
      <c r="Y181" s="270">
        <v>0</v>
      </c>
      <c r="Z181" s="270">
        <v>0</v>
      </c>
      <c r="AA181" s="270">
        <v>0</v>
      </c>
      <c r="AB181" s="270">
        <v>0</v>
      </c>
      <c r="AC181" s="270">
        <f t="shared" si="59"/>
        <v>197264.16</v>
      </c>
      <c r="AD181" s="125">
        <v>38956843</v>
      </c>
      <c r="AE181" s="125" t="s">
        <v>112</v>
      </c>
      <c r="AF181" s="125"/>
      <c r="AG181" s="129"/>
      <c r="AH181" s="313">
        <v>46232</v>
      </c>
      <c r="AI181"/>
      <c r="AJ181" s="66" t="str">
        <f t="shared" si="48"/>
        <v>INR</v>
      </c>
      <c r="AK181" s="36">
        <v>1</v>
      </c>
      <c r="AL181" s="39">
        <f t="shared" si="49"/>
        <v>197264.16</v>
      </c>
      <c r="AM181" s="41">
        <f t="shared" si="50"/>
        <v>0</v>
      </c>
      <c r="AN181" s="39"/>
      <c r="AO181" s="36">
        <f t="shared" si="51"/>
        <v>-120</v>
      </c>
      <c r="AP181" s="36" t="str">
        <f t="shared" si="52"/>
        <v>Not Due</v>
      </c>
    </row>
    <row r="182" spans="1:45" ht="14.4">
      <c r="A182" s="125" t="s">
        <v>25</v>
      </c>
      <c r="B182" s="125" t="s">
        <v>26</v>
      </c>
      <c r="C182" s="125">
        <v>2070201000</v>
      </c>
      <c r="D182" s="125" t="s">
        <v>27</v>
      </c>
      <c r="E182" s="125" t="s">
        <v>245</v>
      </c>
      <c r="F182" s="125" t="s">
        <v>682</v>
      </c>
      <c r="G182" s="125" t="s">
        <v>59</v>
      </c>
      <c r="H182" s="125"/>
      <c r="I182" s="125" t="s">
        <v>58</v>
      </c>
      <c r="J182" s="125">
        <v>20250765617</v>
      </c>
      <c r="K182" s="125">
        <v>100065253</v>
      </c>
      <c r="L182" s="311">
        <v>46034</v>
      </c>
      <c r="M182" s="125" t="s">
        <v>28</v>
      </c>
      <c r="N182" s="270">
        <v>325503.35999999999</v>
      </c>
      <c r="O182" s="270">
        <v>1</v>
      </c>
      <c r="P182" s="270">
        <f t="shared" si="61"/>
        <v>325503.35999999999</v>
      </c>
      <c r="Q182" s="270">
        <v>1</v>
      </c>
      <c r="R182" s="270">
        <f t="shared" si="62"/>
        <v>325503.35999999999</v>
      </c>
      <c r="S182" s="270">
        <f t="shared" si="63"/>
        <v>0</v>
      </c>
      <c r="T182" s="125" t="s">
        <v>241</v>
      </c>
      <c r="U182" s="125">
        <f t="shared" si="47"/>
        <v>-12</v>
      </c>
      <c r="V182" s="270">
        <v>0</v>
      </c>
      <c r="W182" s="270">
        <v>0</v>
      </c>
      <c r="X182" s="270">
        <v>0</v>
      </c>
      <c r="Y182" s="270">
        <v>0</v>
      </c>
      <c r="Z182" s="270">
        <v>0</v>
      </c>
      <c r="AA182" s="270">
        <v>0</v>
      </c>
      <c r="AB182" s="270">
        <v>0</v>
      </c>
      <c r="AC182" s="270">
        <f t="shared" si="59"/>
        <v>325503.35999999999</v>
      </c>
      <c r="AD182" s="125">
        <v>38765226</v>
      </c>
      <c r="AE182" s="125" t="s">
        <v>112</v>
      </c>
      <c r="AF182" s="125">
        <v>88152</v>
      </c>
      <c r="AG182" s="129">
        <v>46121</v>
      </c>
      <c r="AH182" s="313">
        <v>46124</v>
      </c>
      <c r="AI182"/>
      <c r="AJ182" s="66" t="str">
        <f t="shared" si="48"/>
        <v>INR</v>
      </c>
      <c r="AK182" s="36">
        <v>1</v>
      </c>
      <c r="AL182" s="39">
        <f t="shared" si="49"/>
        <v>325503.35999999999</v>
      </c>
      <c r="AM182" s="41">
        <f t="shared" si="50"/>
        <v>0</v>
      </c>
      <c r="AN182" s="39">
        <f>AL182</f>
        <v>325503.35999999999</v>
      </c>
      <c r="AO182" s="36">
        <f t="shared" si="51"/>
        <v>-12</v>
      </c>
      <c r="AP182" s="36" t="str">
        <f t="shared" si="52"/>
        <v>Not Due</v>
      </c>
    </row>
    <row r="183" spans="1:45" ht="14.4">
      <c r="A183" s="125" t="s">
        <v>25</v>
      </c>
      <c r="B183" s="125" t="s">
        <v>26</v>
      </c>
      <c r="C183" s="125">
        <v>2070201000</v>
      </c>
      <c r="D183" s="125" t="s">
        <v>27</v>
      </c>
      <c r="E183" s="125" t="s">
        <v>259</v>
      </c>
      <c r="F183" s="125" t="s">
        <v>682</v>
      </c>
      <c r="G183" s="125" t="s">
        <v>59</v>
      </c>
      <c r="H183" s="125"/>
      <c r="I183" s="125" t="s">
        <v>58</v>
      </c>
      <c r="J183" s="125" t="s">
        <v>988</v>
      </c>
      <c r="K183" s="125">
        <v>100070281</v>
      </c>
      <c r="L183" s="311">
        <v>46078</v>
      </c>
      <c r="M183" s="125" t="s">
        <v>28</v>
      </c>
      <c r="N183" s="270">
        <v>367925.76000000001</v>
      </c>
      <c r="O183" s="270">
        <v>1</v>
      </c>
      <c r="P183" s="270">
        <f t="shared" si="61"/>
        <v>367925.76000000001</v>
      </c>
      <c r="Q183" s="270">
        <v>1</v>
      </c>
      <c r="R183" s="270">
        <f t="shared" si="62"/>
        <v>367925.76000000001</v>
      </c>
      <c r="S183" s="270">
        <f t="shared" si="63"/>
        <v>0</v>
      </c>
      <c r="T183" s="125" t="s">
        <v>241</v>
      </c>
      <c r="U183" s="125">
        <f t="shared" si="47"/>
        <v>-91</v>
      </c>
      <c r="V183" s="270">
        <v>0</v>
      </c>
      <c r="W183" s="270">
        <v>0</v>
      </c>
      <c r="X183" s="270">
        <v>0</v>
      </c>
      <c r="Y183" s="270">
        <v>0</v>
      </c>
      <c r="Z183" s="270">
        <v>0</v>
      </c>
      <c r="AA183" s="270">
        <v>0</v>
      </c>
      <c r="AB183" s="270">
        <v>0</v>
      </c>
      <c r="AC183" s="270">
        <f t="shared" si="59"/>
        <v>367925.76000000001</v>
      </c>
      <c r="AD183" s="125">
        <v>38945239</v>
      </c>
      <c r="AE183" s="125" t="s">
        <v>112</v>
      </c>
      <c r="AF183" s="125"/>
      <c r="AG183" s="129"/>
      <c r="AH183" s="313">
        <v>46203</v>
      </c>
      <c r="AI183"/>
      <c r="AJ183" s="66" t="str">
        <f t="shared" si="48"/>
        <v>INR</v>
      </c>
      <c r="AK183" s="36">
        <v>1</v>
      </c>
      <c r="AL183" s="39">
        <f t="shared" si="49"/>
        <v>367925.76000000001</v>
      </c>
      <c r="AM183" s="41">
        <f t="shared" si="50"/>
        <v>0</v>
      </c>
      <c r="AN183" s="39"/>
      <c r="AO183" s="36">
        <f t="shared" si="51"/>
        <v>-91</v>
      </c>
      <c r="AP183" s="36" t="str">
        <f t="shared" si="52"/>
        <v>Not Due</v>
      </c>
    </row>
    <row r="184" spans="1:45" ht="14.4">
      <c r="A184" s="125" t="s">
        <v>25</v>
      </c>
      <c r="B184" s="125" t="s">
        <v>26</v>
      </c>
      <c r="C184" s="125">
        <v>2070201000</v>
      </c>
      <c r="D184" s="125" t="s">
        <v>27</v>
      </c>
      <c r="E184" s="125" t="s">
        <v>273</v>
      </c>
      <c r="F184" s="125" t="s">
        <v>682</v>
      </c>
      <c r="G184" s="125" t="s">
        <v>59</v>
      </c>
      <c r="H184" s="125"/>
      <c r="I184" s="125" t="s">
        <v>58</v>
      </c>
      <c r="J184" s="125" t="s">
        <v>991</v>
      </c>
      <c r="K184" s="125">
        <v>100071060</v>
      </c>
      <c r="L184" s="311">
        <v>46077</v>
      </c>
      <c r="M184" s="125" t="s">
        <v>28</v>
      </c>
      <c r="N184" s="270">
        <v>9570</v>
      </c>
      <c r="O184" s="270">
        <v>1</v>
      </c>
      <c r="P184" s="270">
        <f t="shared" si="61"/>
        <v>9570</v>
      </c>
      <c r="Q184" s="270">
        <v>1</v>
      </c>
      <c r="R184" s="270">
        <f t="shared" si="62"/>
        <v>9570</v>
      </c>
      <c r="S184" s="270">
        <f t="shared" si="63"/>
        <v>0</v>
      </c>
      <c r="T184" s="125" t="s">
        <v>241</v>
      </c>
      <c r="U184" s="125">
        <f t="shared" si="47"/>
        <v>-40</v>
      </c>
      <c r="V184" s="270">
        <v>0</v>
      </c>
      <c r="W184" s="270">
        <v>0</v>
      </c>
      <c r="X184" s="270">
        <v>0</v>
      </c>
      <c r="Y184" s="270">
        <v>0</v>
      </c>
      <c r="Z184" s="270">
        <v>0</v>
      </c>
      <c r="AA184" s="270">
        <v>0</v>
      </c>
      <c r="AB184" s="270">
        <v>0</v>
      </c>
      <c r="AC184" s="270">
        <f t="shared" si="59"/>
        <v>9570</v>
      </c>
      <c r="AD184" s="125">
        <v>38981679</v>
      </c>
      <c r="AE184" s="125" t="s">
        <v>112</v>
      </c>
      <c r="AF184" s="125">
        <v>88619</v>
      </c>
      <c r="AG184" s="129">
        <v>46149</v>
      </c>
      <c r="AH184" s="313">
        <v>46152</v>
      </c>
      <c r="AI184"/>
      <c r="AJ184" s="66" t="str">
        <f t="shared" si="48"/>
        <v>INR</v>
      </c>
      <c r="AK184" s="36">
        <v>1</v>
      </c>
      <c r="AL184" s="39">
        <f t="shared" si="49"/>
        <v>9570</v>
      </c>
      <c r="AM184" s="41">
        <f t="shared" si="50"/>
        <v>0</v>
      </c>
      <c r="AN184" s="39">
        <f t="shared" ref="AN184:AN194" si="65">AL184</f>
        <v>9570</v>
      </c>
      <c r="AO184" s="36">
        <f t="shared" si="51"/>
        <v>-40</v>
      </c>
      <c r="AP184" s="36" t="str">
        <f t="shared" si="52"/>
        <v>Not Due</v>
      </c>
    </row>
    <row r="185" spans="1:45" ht="14.4">
      <c r="A185" s="125" t="s">
        <v>25</v>
      </c>
      <c r="B185" s="125" t="s">
        <v>26</v>
      </c>
      <c r="C185" s="125">
        <v>2070201000</v>
      </c>
      <c r="D185" s="125" t="s">
        <v>27</v>
      </c>
      <c r="E185" s="125" t="s">
        <v>495</v>
      </c>
      <c r="F185" s="125" t="s">
        <v>682</v>
      </c>
      <c r="G185" s="125" t="s">
        <v>59</v>
      </c>
      <c r="H185" s="125"/>
      <c r="I185" s="125" t="s">
        <v>58</v>
      </c>
      <c r="J185" s="125" t="s">
        <v>1000</v>
      </c>
      <c r="K185" s="125">
        <v>100069802</v>
      </c>
      <c r="L185" s="311">
        <v>46078</v>
      </c>
      <c r="M185" s="125" t="s">
        <v>28</v>
      </c>
      <c r="N185" s="270">
        <v>553745.65</v>
      </c>
      <c r="O185" s="270">
        <v>1</v>
      </c>
      <c r="P185" s="270">
        <f t="shared" si="61"/>
        <v>553745.65</v>
      </c>
      <c r="Q185" s="270">
        <v>1</v>
      </c>
      <c r="R185" s="270">
        <f t="shared" si="62"/>
        <v>553745.65</v>
      </c>
      <c r="S185" s="270">
        <f t="shared" si="63"/>
        <v>0</v>
      </c>
      <c r="T185" s="125" t="s">
        <v>241</v>
      </c>
      <c r="U185" s="125">
        <f t="shared" si="47"/>
        <v>-11</v>
      </c>
      <c r="V185" s="270">
        <v>0</v>
      </c>
      <c r="W185" s="270">
        <v>0</v>
      </c>
      <c r="X185" s="270">
        <v>0</v>
      </c>
      <c r="Y185" s="270">
        <v>0</v>
      </c>
      <c r="Z185" s="270">
        <v>0</v>
      </c>
      <c r="AA185" s="270">
        <v>0</v>
      </c>
      <c r="AB185" s="270">
        <v>0</v>
      </c>
      <c r="AC185" s="270">
        <f t="shared" si="59"/>
        <v>553745.65</v>
      </c>
      <c r="AD185" s="125">
        <v>38938716</v>
      </c>
      <c r="AE185" s="125" t="s">
        <v>112</v>
      </c>
      <c r="AF185" s="125">
        <v>88137</v>
      </c>
      <c r="AG185" s="129">
        <v>46120</v>
      </c>
      <c r="AH185" s="313">
        <v>46123</v>
      </c>
      <c r="AI185"/>
      <c r="AJ185" s="66" t="str">
        <f t="shared" si="48"/>
        <v>INR</v>
      </c>
      <c r="AK185" s="36">
        <v>1</v>
      </c>
      <c r="AL185" s="39">
        <f t="shared" si="49"/>
        <v>553745.65</v>
      </c>
      <c r="AM185" s="41">
        <f t="shared" si="50"/>
        <v>0</v>
      </c>
      <c r="AN185" s="39">
        <f t="shared" si="65"/>
        <v>553745.65</v>
      </c>
      <c r="AO185" s="36">
        <f t="shared" si="51"/>
        <v>-11</v>
      </c>
      <c r="AP185" s="36" t="str">
        <f t="shared" si="52"/>
        <v>Not Due</v>
      </c>
    </row>
    <row r="186" spans="1:45" ht="14.4">
      <c r="A186" s="125" t="s">
        <v>25</v>
      </c>
      <c r="B186" s="125" t="s">
        <v>26</v>
      </c>
      <c r="C186" s="125">
        <v>2070201000</v>
      </c>
      <c r="D186" s="125" t="s">
        <v>27</v>
      </c>
      <c r="E186" s="125" t="s">
        <v>259</v>
      </c>
      <c r="F186" s="125" t="s">
        <v>682</v>
      </c>
      <c r="G186" s="125" t="s">
        <v>59</v>
      </c>
      <c r="H186" s="125"/>
      <c r="I186" s="125" t="s">
        <v>58</v>
      </c>
      <c r="J186" s="125" t="s">
        <v>1002</v>
      </c>
      <c r="K186" s="125">
        <v>100066399</v>
      </c>
      <c r="L186" s="311">
        <v>45987</v>
      </c>
      <c r="M186" s="125" t="s">
        <v>28</v>
      </c>
      <c r="N186" s="270">
        <v>2511244.08</v>
      </c>
      <c r="O186" s="270">
        <v>1</v>
      </c>
      <c r="P186" s="270">
        <f t="shared" si="61"/>
        <v>2511244.08</v>
      </c>
      <c r="Q186" s="270">
        <v>1</v>
      </c>
      <c r="R186" s="270">
        <f t="shared" si="62"/>
        <v>2511244.08</v>
      </c>
      <c r="S186" s="270">
        <f t="shared" si="63"/>
        <v>0</v>
      </c>
      <c r="T186" s="125" t="s">
        <v>241</v>
      </c>
      <c r="U186" s="125">
        <f t="shared" si="47"/>
        <v>-25</v>
      </c>
      <c r="V186" s="270">
        <v>0</v>
      </c>
      <c r="W186" s="270">
        <v>0</v>
      </c>
      <c r="X186" s="270">
        <v>0</v>
      </c>
      <c r="Y186" s="270">
        <v>0</v>
      </c>
      <c r="Z186" s="270">
        <v>0</v>
      </c>
      <c r="AA186" s="270">
        <v>0</v>
      </c>
      <c r="AB186" s="270">
        <v>0</v>
      </c>
      <c r="AC186" s="270">
        <f t="shared" si="59"/>
        <v>2511244.08</v>
      </c>
      <c r="AD186" s="125">
        <v>38587523</v>
      </c>
      <c r="AE186" s="125" t="s">
        <v>112</v>
      </c>
      <c r="AF186" s="125">
        <v>88395</v>
      </c>
      <c r="AG186" s="129">
        <v>46134</v>
      </c>
      <c r="AH186" s="313">
        <v>46137</v>
      </c>
      <c r="AI186"/>
      <c r="AJ186" s="66" t="str">
        <f t="shared" si="48"/>
        <v>INR</v>
      </c>
      <c r="AK186" s="36">
        <v>1</v>
      </c>
      <c r="AL186" s="39">
        <f t="shared" si="49"/>
        <v>2511244.08</v>
      </c>
      <c r="AM186" s="41">
        <f t="shared" si="50"/>
        <v>0</v>
      </c>
      <c r="AN186" s="39">
        <f t="shared" si="65"/>
        <v>2511244.08</v>
      </c>
      <c r="AO186" s="36">
        <f t="shared" si="51"/>
        <v>-25</v>
      </c>
      <c r="AP186" s="36" t="str">
        <f t="shared" si="52"/>
        <v>Not Due</v>
      </c>
    </row>
    <row r="187" spans="1:45" ht="14.4">
      <c r="A187" s="125" t="s">
        <v>25</v>
      </c>
      <c r="B187" s="125" t="s">
        <v>26</v>
      </c>
      <c r="C187" s="125">
        <v>2070201000</v>
      </c>
      <c r="D187" s="125" t="s">
        <v>27</v>
      </c>
      <c r="E187" s="125" t="s">
        <v>261</v>
      </c>
      <c r="F187" s="125" t="s">
        <v>682</v>
      </c>
      <c r="G187" s="125" t="s">
        <v>59</v>
      </c>
      <c r="H187" s="125"/>
      <c r="I187" s="125" t="s">
        <v>58</v>
      </c>
      <c r="J187" s="125" t="s">
        <v>1003</v>
      </c>
      <c r="K187" s="125">
        <v>100064734</v>
      </c>
      <c r="L187" s="311">
        <v>46027</v>
      </c>
      <c r="M187" s="125" t="s">
        <v>28</v>
      </c>
      <c r="N187" s="270">
        <v>373033.33</v>
      </c>
      <c r="O187" s="270">
        <v>1</v>
      </c>
      <c r="P187" s="270">
        <f t="shared" si="61"/>
        <v>373033.33</v>
      </c>
      <c r="Q187" s="270">
        <v>1</v>
      </c>
      <c r="R187" s="270">
        <f t="shared" si="62"/>
        <v>373033.33</v>
      </c>
      <c r="S187" s="270">
        <f t="shared" si="63"/>
        <v>0</v>
      </c>
      <c r="T187" s="125" t="s">
        <v>241</v>
      </c>
      <c r="U187" s="125">
        <f t="shared" si="47"/>
        <v>-5</v>
      </c>
      <c r="V187" s="270">
        <v>0</v>
      </c>
      <c r="W187" s="270">
        <v>0</v>
      </c>
      <c r="X187" s="270">
        <v>0</v>
      </c>
      <c r="Y187" s="270">
        <v>0</v>
      </c>
      <c r="Z187" s="270">
        <v>0</v>
      </c>
      <c r="AA187" s="270">
        <v>0</v>
      </c>
      <c r="AB187" s="270">
        <v>0</v>
      </c>
      <c r="AC187" s="270">
        <f t="shared" si="59"/>
        <v>373033.33</v>
      </c>
      <c r="AD187" s="125">
        <v>38752621</v>
      </c>
      <c r="AE187" s="125" t="s">
        <v>112</v>
      </c>
      <c r="AF187" s="125">
        <v>88051</v>
      </c>
      <c r="AG187" s="129">
        <v>46114</v>
      </c>
      <c r="AH187" s="313">
        <v>46117</v>
      </c>
      <c r="AI187"/>
      <c r="AJ187" s="66" t="str">
        <f t="shared" si="48"/>
        <v>INR</v>
      </c>
      <c r="AK187" s="36">
        <v>1</v>
      </c>
      <c r="AL187" s="39">
        <f t="shared" si="49"/>
        <v>373033.33</v>
      </c>
      <c r="AM187" s="41">
        <f t="shared" si="50"/>
        <v>0</v>
      </c>
      <c r="AN187" s="39">
        <f t="shared" si="65"/>
        <v>373033.33</v>
      </c>
      <c r="AO187" s="36">
        <f t="shared" si="51"/>
        <v>-5</v>
      </c>
      <c r="AP187" s="36" t="str">
        <f t="shared" si="52"/>
        <v>Not Due</v>
      </c>
      <c r="AS187" s="116"/>
    </row>
    <row r="188" spans="1:45" ht="14.4">
      <c r="A188" s="125" t="s">
        <v>25</v>
      </c>
      <c r="B188" s="125" t="s">
        <v>26</v>
      </c>
      <c r="C188" s="125">
        <v>2070201000</v>
      </c>
      <c r="D188" s="125" t="s">
        <v>27</v>
      </c>
      <c r="E188" s="125" t="s">
        <v>303</v>
      </c>
      <c r="F188" s="125" t="s">
        <v>682</v>
      </c>
      <c r="G188" s="125" t="s">
        <v>59</v>
      </c>
      <c r="H188" s="125"/>
      <c r="I188" s="125" t="s">
        <v>58</v>
      </c>
      <c r="J188" s="125">
        <v>2529007943</v>
      </c>
      <c r="K188" s="125">
        <v>100066631</v>
      </c>
      <c r="L188" s="311">
        <v>46084</v>
      </c>
      <c r="M188" s="125" t="s">
        <v>28</v>
      </c>
      <c r="N188" s="270">
        <v>35189.279999999999</v>
      </c>
      <c r="O188" s="270">
        <v>1</v>
      </c>
      <c r="P188" s="270">
        <f t="shared" si="61"/>
        <v>35189.279999999999</v>
      </c>
      <c r="Q188" s="270">
        <v>1</v>
      </c>
      <c r="R188" s="270">
        <f t="shared" si="62"/>
        <v>35189.279999999999</v>
      </c>
      <c r="S188" s="270">
        <f t="shared" si="63"/>
        <v>0</v>
      </c>
      <c r="T188" s="125" t="s">
        <v>241</v>
      </c>
      <c r="U188" s="125">
        <f t="shared" si="47"/>
        <v>-47</v>
      </c>
      <c r="V188" s="270">
        <v>0</v>
      </c>
      <c r="W188" s="270">
        <v>0</v>
      </c>
      <c r="X188" s="270">
        <v>0</v>
      </c>
      <c r="Y188" s="270">
        <v>0</v>
      </c>
      <c r="Z188" s="270">
        <v>0</v>
      </c>
      <c r="AA188" s="270">
        <v>0</v>
      </c>
      <c r="AB188" s="270">
        <v>0</v>
      </c>
      <c r="AC188" s="270">
        <f t="shared" si="59"/>
        <v>35189.279999999999</v>
      </c>
      <c r="AD188" s="125">
        <v>38976323</v>
      </c>
      <c r="AE188" s="125" t="s">
        <v>112</v>
      </c>
      <c r="AF188" s="125">
        <v>88750</v>
      </c>
      <c r="AG188" s="129">
        <v>46156</v>
      </c>
      <c r="AH188" s="313">
        <v>46159</v>
      </c>
      <c r="AI188"/>
      <c r="AJ188" s="66" t="str">
        <f t="shared" si="48"/>
        <v>INR</v>
      </c>
      <c r="AK188" s="36">
        <v>1</v>
      </c>
      <c r="AL188" s="39">
        <f t="shared" si="49"/>
        <v>35189.279999999999</v>
      </c>
      <c r="AM188" s="41">
        <f t="shared" si="50"/>
        <v>0</v>
      </c>
      <c r="AN188" s="39">
        <f t="shared" si="65"/>
        <v>35189.279999999999</v>
      </c>
      <c r="AO188" s="36">
        <f t="shared" si="51"/>
        <v>-47</v>
      </c>
      <c r="AP188" s="36" t="str">
        <f t="shared" si="52"/>
        <v>Not Due</v>
      </c>
      <c r="AS188" s="116"/>
    </row>
    <row r="189" spans="1:45" ht="14.4">
      <c r="A189" s="125" t="s">
        <v>25</v>
      </c>
      <c r="B189" s="125" t="s">
        <v>26</v>
      </c>
      <c r="C189" s="125">
        <v>2070201000</v>
      </c>
      <c r="D189" s="125" t="s">
        <v>27</v>
      </c>
      <c r="E189" s="125" t="s">
        <v>259</v>
      </c>
      <c r="F189" s="125" t="s">
        <v>682</v>
      </c>
      <c r="G189" s="125" t="s">
        <v>59</v>
      </c>
      <c r="H189" s="125"/>
      <c r="I189" s="125" t="s">
        <v>58</v>
      </c>
      <c r="J189" s="125" t="s">
        <v>1007</v>
      </c>
      <c r="K189" s="125">
        <v>100065148</v>
      </c>
      <c r="L189" s="311">
        <v>45966</v>
      </c>
      <c r="M189" s="125" t="s">
        <v>28</v>
      </c>
      <c r="N189" s="270">
        <v>527904</v>
      </c>
      <c r="O189" s="270">
        <v>1</v>
      </c>
      <c r="P189" s="270">
        <f t="shared" si="61"/>
        <v>527904</v>
      </c>
      <c r="Q189" s="270">
        <v>1</v>
      </c>
      <c r="R189" s="270">
        <f t="shared" si="62"/>
        <v>527904</v>
      </c>
      <c r="S189" s="270">
        <f t="shared" si="63"/>
        <v>0</v>
      </c>
      <c r="T189" s="125" t="s">
        <v>241</v>
      </c>
      <c r="U189" s="125">
        <f t="shared" si="47"/>
        <v>-4</v>
      </c>
      <c r="V189" s="270">
        <v>0</v>
      </c>
      <c r="W189" s="270">
        <v>0</v>
      </c>
      <c r="X189" s="270">
        <v>0</v>
      </c>
      <c r="Y189" s="270">
        <v>0</v>
      </c>
      <c r="Z189" s="270">
        <v>0</v>
      </c>
      <c r="AA189" s="270">
        <v>0</v>
      </c>
      <c r="AB189" s="270">
        <v>0</v>
      </c>
      <c r="AC189" s="270">
        <f t="shared" si="59"/>
        <v>527904</v>
      </c>
      <c r="AD189" s="125">
        <v>38532297</v>
      </c>
      <c r="AE189" s="125" t="s">
        <v>112</v>
      </c>
      <c r="AF189" s="125">
        <v>87981</v>
      </c>
      <c r="AG189" s="129">
        <v>46113</v>
      </c>
      <c r="AH189" s="313">
        <v>46116</v>
      </c>
      <c r="AI189"/>
      <c r="AJ189" s="66" t="str">
        <f t="shared" si="48"/>
        <v>INR</v>
      </c>
      <c r="AK189" s="36">
        <v>1</v>
      </c>
      <c r="AL189" s="39">
        <f t="shared" si="49"/>
        <v>527904</v>
      </c>
      <c r="AM189" s="41">
        <f t="shared" si="50"/>
        <v>0</v>
      </c>
      <c r="AN189" s="39">
        <f t="shared" si="65"/>
        <v>527904</v>
      </c>
      <c r="AO189" s="36">
        <f t="shared" si="51"/>
        <v>-4</v>
      </c>
      <c r="AP189" s="36" t="str">
        <f t="shared" si="52"/>
        <v>Not Due</v>
      </c>
      <c r="AS189" s="116"/>
    </row>
    <row r="190" spans="1:45" ht="14.4">
      <c r="A190" s="125" t="s">
        <v>25</v>
      </c>
      <c r="B190" s="125" t="s">
        <v>26</v>
      </c>
      <c r="C190" s="125">
        <v>2070201000</v>
      </c>
      <c r="D190" s="125" t="s">
        <v>27</v>
      </c>
      <c r="E190" s="125" t="s">
        <v>259</v>
      </c>
      <c r="F190" s="125" t="s">
        <v>682</v>
      </c>
      <c r="G190" s="125" t="s">
        <v>59</v>
      </c>
      <c r="H190" s="125"/>
      <c r="I190" s="125" t="s">
        <v>58</v>
      </c>
      <c r="J190" s="125" t="s">
        <v>1008</v>
      </c>
      <c r="K190" s="125">
        <v>100068548</v>
      </c>
      <c r="L190" s="311">
        <v>45966</v>
      </c>
      <c r="M190" s="125" t="s">
        <v>28</v>
      </c>
      <c r="N190" s="270">
        <v>293760</v>
      </c>
      <c r="O190" s="270">
        <v>1</v>
      </c>
      <c r="P190" s="270">
        <f t="shared" si="61"/>
        <v>293760</v>
      </c>
      <c r="Q190" s="270">
        <v>1</v>
      </c>
      <c r="R190" s="270">
        <f t="shared" si="62"/>
        <v>293760</v>
      </c>
      <c r="S190" s="270">
        <f t="shared" si="63"/>
        <v>0</v>
      </c>
      <c r="T190" s="125" t="s">
        <v>241</v>
      </c>
      <c r="U190" s="125">
        <f t="shared" si="47"/>
        <v>-4</v>
      </c>
      <c r="V190" s="270">
        <v>0</v>
      </c>
      <c r="W190" s="270">
        <v>0</v>
      </c>
      <c r="X190" s="270">
        <v>0</v>
      </c>
      <c r="Y190" s="270">
        <v>0</v>
      </c>
      <c r="Z190" s="270">
        <v>0</v>
      </c>
      <c r="AA190" s="270">
        <v>0</v>
      </c>
      <c r="AB190" s="270">
        <v>0</v>
      </c>
      <c r="AC190" s="270">
        <f t="shared" si="59"/>
        <v>293760</v>
      </c>
      <c r="AD190" s="125">
        <v>38543799</v>
      </c>
      <c r="AE190" s="125" t="s">
        <v>112</v>
      </c>
      <c r="AF190" s="125">
        <v>87979</v>
      </c>
      <c r="AG190" s="129">
        <v>46113</v>
      </c>
      <c r="AH190" s="313">
        <v>46116</v>
      </c>
      <c r="AI190"/>
      <c r="AJ190" s="66" t="str">
        <f t="shared" si="48"/>
        <v>INR</v>
      </c>
      <c r="AK190" s="36">
        <v>1</v>
      </c>
      <c r="AL190" s="39">
        <f t="shared" si="49"/>
        <v>293760</v>
      </c>
      <c r="AM190" s="41">
        <f t="shared" si="50"/>
        <v>0</v>
      </c>
      <c r="AN190" s="39">
        <f t="shared" si="65"/>
        <v>293760</v>
      </c>
      <c r="AO190" s="36">
        <f t="shared" si="51"/>
        <v>-4</v>
      </c>
      <c r="AP190" s="36" t="str">
        <f t="shared" si="52"/>
        <v>Not Due</v>
      </c>
      <c r="AS190" s="116"/>
    </row>
    <row r="191" spans="1:45" ht="14.4">
      <c r="A191" s="125" t="s">
        <v>25</v>
      </c>
      <c r="B191" s="125" t="s">
        <v>26</v>
      </c>
      <c r="C191" s="125">
        <v>2070201000</v>
      </c>
      <c r="D191" s="125" t="s">
        <v>27</v>
      </c>
      <c r="E191" s="125" t="s">
        <v>912</v>
      </c>
      <c r="F191" s="125" t="s">
        <v>682</v>
      </c>
      <c r="G191" s="125" t="s">
        <v>60</v>
      </c>
      <c r="H191" s="125"/>
      <c r="I191" s="125" t="s">
        <v>58</v>
      </c>
      <c r="J191" s="125" t="s">
        <v>1010</v>
      </c>
      <c r="K191" s="125">
        <v>100070217</v>
      </c>
      <c r="L191" s="311">
        <v>46021</v>
      </c>
      <c r="M191" s="125" t="s">
        <v>30</v>
      </c>
      <c r="N191" s="270">
        <v>35876</v>
      </c>
      <c r="O191" s="270">
        <v>89.486249999999998</v>
      </c>
      <c r="P191" s="270">
        <f t="shared" si="61"/>
        <v>3210408.7050000001</v>
      </c>
      <c r="Q191" s="270">
        <v>94.654300000000006</v>
      </c>
      <c r="R191" s="270">
        <f t="shared" si="62"/>
        <v>3395817.6668000002</v>
      </c>
      <c r="S191" s="270">
        <f t="shared" si="63"/>
        <v>185408.96180000016</v>
      </c>
      <c r="T191" s="125" t="s">
        <v>241</v>
      </c>
      <c r="U191" s="125">
        <f t="shared" si="47"/>
        <v>-29</v>
      </c>
      <c r="V191" s="270">
        <v>0</v>
      </c>
      <c r="W191" s="270">
        <v>0</v>
      </c>
      <c r="X191" s="270">
        <v>0</v>
      </c>
      <c r="Y191" s="270">
        <v>0</v>
      </c>
      <c r="Z191" s="270">
        <v>0</v>
      </c>
      <c r="AA191" s="270">
        <v>0</v>
      </c>
      <c r="AB191" s="270">
        <v>0</v>
      </c>
      <c r="AC191" s="270">
        <f t="shared" si="59"/>
        <v>3395817.6668000002</v>
      </c>
      <c r="AD191" s="125">
        <v>38976483</v>
      </c>
      <c r="AE191" s="125" t="s">
        <v>112</v>
      </c>
      <c r="AF191" s="125">
        <v>90008272</v>
      </c>
      <c r="AG191" s="129">
        <v>46136</v>
      </c>
      <c r="AH191" s="313">
        <v>46141</v>
      </c>
      <c r="AJ191" s="66" t="str">
        <f t="shared" si="48"/>
        <v>USD</v>
      </c>
      <c r="AK191" s="2">
        <v>94.654300000000006</v>
      </c>
      <c r="AL191" s="39">
        <f t="shared" si="49"/>
        <v>3395817.6668000002</v>
      </c>
      <c r="AM191" s="41">
        <f t="shared" si="50"/>
        <v>0</v>
      </c>
      <c r="AN191" s="39">
        <f t="shared" si="65"/>
        <v>3395817.6668000002</v>
      </c>
      <c r="AO191" s="36">
        <f t="shared" si="51"/>
        <v>-29</v>
      </c>
      <c r="AP191" s="36" t="str">
        <f t="shared" si="52"/>
        <v>Not Due</v>
      </c>
    </row>
    <row r="192" spans="1:45" ht="14.4">
      <c r="A192" s="125" t="s">
        <v>25</v>
      </c>
      <c r="B192" s="125" t="s">
        <v>26</v>
      </c>
      <c r="C192" s="125">
        <v>2070201000</v>
      </c>
      <c r="D192" s="125" t="s">
        <v>27</v>
      </c>
      <c r="E192" s="125" t="s">
        <v>251</v>
      </c>
      <c r="F192" s="125" t="s">
        <v>682</v>
      </c>
      <c r="G192" s="125" t="s">
        <v>59</v>
      </c>
      <c r="H192" s="125"/>
      <c r="I192" s="125" t="s">
        <v>58</v>
      </c>
      <c r="J192" s="125" t="s">
        <v>1012</v>
      </c>
      <c r="K192" s="125">
        <v>100066304</v>
      </c>
      <c r="L192" s="311">
        <v>46023</v>
      </c>
      <c r="M192" s="125" t="s">
        <v>28</v>
      </c>
      <c r="N192" s="270">
        <v>641626.92000000004</v>
      </c>
      <c r="O192" s="270">
        <v>1</v>
      </c>
      <c r="P192" s="270">
        <f t="shared" si="61"/>
        <v>641626.92000000004</v>
      </c>
      <c r="Q192" s="270">
        <v>1</v>
      </c>
      <c r="R192" s="270">
        <f t="shared" si="62"/>
        <v>641626.92000000004</v>
      </c>
      <c r="S192" s="270">
        <f t="shared" si="63"/>
        <v>0</v>
      </c>
      <c r="T192" s="125" t="s">
        <v>241</v>
      </c>
      <c r="U192" s="125">
        <f t="shared" si="47"/>
        <v>-31</v>
      </c>
      <c r="V192" s="270">
        <v>0</v>
      </c>
      <c r="W192" s="270">
        <v>0</v>
      </c>
      <c r="X192" s="270">
        <v>0</v>
      </c>
      <c r="Y192" s="270">
        <v>0</v>
      </c>
      <c r="Z192" s="270">
        <v>0</v>
      </c>
      <c r="AA192" s="270">
        <v>0</v>
      </c>
      <c r="AB192" s="270">
        <v>0</v>
      </c>
      <c r="AC192" s="270">
        <f t="shared" si="59"/>
        <v>641626.92000000004</v>
      </c>
      <c r="AD192" s="125">
        <v>38712410</v>
      </c>
      <c r="AE192" s="125" t="s">
        <v>112</v>
      </c>
      <c r="AF192" s="125">
        <v>88495</v>
      </c>
      <c r="AG192" s="129">
        <v>46143</v>
      </c>
      <c r="AH192" s="313">
        <v>46143</v>
      </c>
      <c r="AJ192" s="66" t="str">
        <f t="shared" si="48"/>
        <v>INR</v>
      </c>
      <c r="AK192" s="36">
        <v>1</v>
      </c>
      <c r="AL192" s="39">
        <f t="shared" si="49"/>
        <v>641626.92000000004</v>
      </c>
      <c r="AM192" s="41">
        <f t="shared" si="50"/>
        <v>0</v>
      </c>
      <c r="AN192" s="39">
        <f t="shared" si="65"/>
        <v>641626.92000000004</v>
      </c>
      <c r="AO192" s="36">
        <f t="shared" si="51"/>
        <v>-31</v>
      </c>
      <c r="AP192" s="36" t="str">
        <f t="shared" si="52"/>
        <v>Not Due</v>
      </c>
    </row>
    <row r="193" spans="1:42" ht="14.4">
      <c r="A193" s="125" t="s">
        <v>25</v>
      </c>
      <c r="B193" s="125" t="s">
        <v>26</v>
      </c>
      <c r="C193" s="125">
        <v>2070201000</v>
      </c>
      <c r="D193" s="125" t="s">
        <v>27</v>
      </c>
      <c r="E193" s="125" t="s">
        <v>696</v>
      </c>
      <c r="F193" s="125" t="s">
        <v>682</v>
      </c>
      <c r="G193" s="125" t="s">
        <v>59</v>
      </c>
      <c r="H193" s="125"/>
      <c r="I193" s="125" t="s">
        <v>58</v>
      </c>
      <c r="J193" s="125" t="s">
        <v>1013</v>
      </c>
      <c r="K193" s="125">
        <v>100061482</v>
      </c>
      <c r="L193" s="311">
        <v>46080</v>
      </c>
      <c r="M193" s="125" t="s">
        <v>28</v>
      </c>
      <c r="N193" s="270">
        <v>249516.23</v>
      </c>
      <c r="O193" s="270">
        <v>1</v>
      </c>
      <c r="P193" s="270">
        <f t="shared" si="61"/>
        <v>249516.23</v>
      </c>
      <c r="Q193" s="270">
        <v>1</v>
      </c>
      <c r="R193" s="270">
        <f t="shared" si="62"/>
        <v>249516.23</v>
      </c>
      <c r="S193" s="270">
        <f t="shared" si="63"/>
        <v>0</v>
      </c>
      <c r="T193" s="125" t="s">
        <v>241</v>
      </c>
      <c r="U193" s="125">
        <f t="shared" si="47"/>
        <v>-28</v>
      </c>
      <c r="V193" s="270">
        <v>0</v>
      </c>
      <c r="W193" s="270">
        <v>0</v>
      </c>
      <c r="X193" s="270">
        <v>0</v>
      </c>
      <c r="Y193" s="270">
        <v>0</v>
      </c>
      <c r="Z193" s="270">
        <v>0</v>
      </c>
      <c r="AA193" s="270">
        <v>0</v>
      </c>
      <c r="AB193" s="270">
        <v>0</v>
      </c>
      <c r="AC193" s="270">
        <f t="shared" si="59"/>
        <v>249516.23</v>
      </c>
      <c r="AD193" s="125">
        <v>38994071</v>
      </c>
      <c r="AE193" s="125" t="s">
        <v>112</v>
      </c>
      <c r="AF193" s="125">
        <v>88417</v>
      </c>
      <c r="AG193" s="129">
        <v>46136</v>
      </c>
      <c r="AH193" s="313">
        <v>46140</v>
      </c>
      <c r="AJ193" s="66" t="str">
        <f t="shared" si="48"/>
        <v>INR</v>
      </c>
      <c r="AK193" s="36">
        <v>1</v>
      </c>
      <c r="AL193" s="39">
        <f t="shared" si="49"/>
        <v>249516.23</v>
      </c>
      <c r="AM193" s="41">
        <f t="shared" si="50"/>
        <v>0</v>
      </c>
      <c r="AN193" s="39">
        <f t="shared" si="65"/>
        <v>249516.23</v>
      </c>
      <c r="AO193" s="36">
        <f t="shared" si="51"/>
        <v>-28</v>
      </c>
      <c r="AP193" s="36" t="str">
        <f t="shared" si="52"/>
        <v>Not Due</v>
      </c>
    </row>
    <row r="194" spans="1:42" ht="14.4">
      <c r="A194" s="125" t="s">
        <v>25</v>
      </c>
      <c r="B194" s="125" t="s">
        <v>26</v>
      </c>
      <c r="C194" s="125">
        <v>2070201000</v>
      </c>
      <c r="D194" s="125" t="s">
        <v>27</v>
      </c>
      <c r="E194" s="125" t="s">
        <v>251</v>
      </c>
      <c r="F194" s="125" t="s">
        <v>682</v>
      </c>
      <c r="G194" s="125" t="s">
        <v>59</v>
      </c>
      <c r="H194" s="125"/>
      <c r="I194" s="125" t="s">
        <v>58</v>
      </c>
      <c r="J194" s="125" t="s">
        <v>1014</v>
      </c>
      <c r="K194" s="125">
        <v>100065489</v>
      </c>
      <c r="L194" s="311">
        <v>45971</v>
      </c>
      <c r="M194" s="125" t="s">
        <v>28</v>
      </c>
      <c r="N194" s="270">
        <v>453600</v>
      </c>
      <c r="O194" s="270">
        <v>1</v>
      </c>
      <c r="P194" s="270">
        <f t="shared" si="61"/>
        <v>453600</v>
      </c>
      <c r="Q194" s="270">
        <v>1</v>
      </c>
      <c r="R194" s="270">
        <f t="shared" si="62"/>
        <v>453600</v>
      </c>
      <c r="S194" s="270">
        <f t="shared" si="63"/>
        <v>0</v>
      </c>
      <c r="T194" s="125" t="s">
        <v>241</v>
      </c>
      <c r="U194" s="125">
        <f t="shared" si="47"/>
        <v>-9</v>
      </c>
      <c r="V194" s="270">
        <v>0</v>
      </c>
      <c r="W194" s="270">
        <v>0</v>
      </c>
      <c r="X194" s="270">
        <v>0</v>
      </c>
      <c r="Y194" s="270">
        <v>0</v>
      </c>
      <c r="Z194" s="270">
        <v>0</v>
      </c>
      <c r="AA194" s="270">
        <v>0</v>
      </c>
      <c r="AB194" s="270">
        <v>0</v>
      </c>
      <c r="AC194" s="270">
        <f t="shared" si="59"/>
        <v>453600</v>
      </c>
      <c r="AD194" s="125">
        <v>38520754</v>
      </c>
      <c r="AE194" s="125" t="s">
        <v>112</v>
      </c>
      <c r="AF194" s="125">
        <v>88097</v>
      </c>
      <c r="AG194" s="129">
        <v>46118</v>
      </c>
      <c r="AH194" s="313">
        <v>46121</v>
      </c>
      <c r="AJ194" s="66" t="str">
        <f t="shared" si="48"/>
        <v>INR</v>
      </c>
      <c r="AK194" s="36">
        <v>1</v>
      </c>
      <c r="AL194" s="39">
        <f t="shared" si="49"/>
        <v>453600</v>
      </c>
      <c r="AM194" s="41">
        <f t="shared" si="50"/>
        <v>0</v>
      </c>
      <c r="AN194" s="39">
        <f t="shared" si="65"/>
        <v>453600</v>
      </c>
      <c r="AO194" s="36">
        <f t="shared" si="51"/>
        <v>-9</v>
      </c>
      <c r="AP194" s="36" t="str">
        <f t="shared" si="52"/>
        <v>Not Due</v>
      </c>
    </row>
    <row r="195" spans="1:42" ht="14.4">
      <c r="A195" s="125" t="s">
        <v>25</v>
      </c>
      <c r="B195" s="125" t="s">
        <v>26</v>
      </c>
      <c r="C195" s="125">
        <v>2070201000</v>
      </c>
      <c r="D195" s="125" t="s">
        <v>27</v>
      </c>
      <c r="E195" s="125" t="s">
        <v>301</v>
      </c>
      <c r="F195" s="125" t="s">
        <v>682</v>
      </c>
      <c r="G195" s="125" t="s">
        <v>59</v>
      </c>
      <c r="H195" s="125"/>
      <c r="I195" s="125" t="s">
        <v>58</v>
      </c>
      <c r="J195" s="125" t="s">
        <v>1016</v>
      </c>
      <c r="K195" s="125">
        <v>100065403</v>
      </c>
      <c r="L195" s="311">
        <v>46097</v>
      </c>
      <c r="M195" s="125" t="s">
        <v>28</v>
      </c>
      <c r="N195" s="270">
        <v>389059.2</v>
      </c>
      <c r="O195" s="270">
        <v>1</v>
      </c>
      <c r="P195" s="270">
        <f t="shared" si="61"/>
        <v>389059.2</v>
      </c>
      <c r="Q195" s="270">
        <v>1</v>
      </c>
      <c r="R195" s="270">
        <f t="shared" si="62"/>
        <v>389059.2</v>
      </c>
      <c r="S195" s="270">
        <f t="shared" si="63"/>
        <v>0</v>
      </c>
      <c r="T195" s="125" t="s">
        <v>241</v>
      </c>
      <c r="U195" s="125">
        <f t="shared" si="47"/>
        <v>-105</v>
      </c>
      <c r="V195" s="270">
        <v>0</v>
      </c>
      <c r="W195" s="270">
        <v>0</v>
      </c>
      <c r="X195" s="270">
        <v>0</v>
      </c>
      <c r="Y195" s="270">
        <v>0</v>
      </c>
      <c r="Z195" s="270">
        <v>0</v>
      </c>
      <c r="AA195" s="270">
        <v>0</v>
      </c>
      <c r="AB195" s="270">
        <v>0</v>
      </c>
      <c r="AC195" s="270">
        <f t="shared" si="59"/>
        <v>389059.2</v>
      </c>
      <c r="AD195" s="125">
        <v>39029815</v>
      </c>
      <c r="AE195" s="125" t="s">
        <v>112</v>
      </c>
      <c r="AF195" s="125"/>
      <c r="AG195" s="129"/>
      <c r="AH195" s="313">
        <v>46217</v>
      </c>
      <c r="AJ195" s="66" t="str">
        <f t="shared" si="48"/>
        <v>INR</v>
      </c>
      <c r="AK195" s="36">
        <v>1</v>
      </c>
      <c r="AL195" s="39">
        <f t="shared" si="49"/>
        <v>389059.2</v>
      </c>
      <c r="AM195" s="41">
        <f t="shared" si="50"/>
        <v>0</v>
      </c>
      <c r="AN195" s="39"/>
      <c r="AO195" s="36">
        <f t="shared" si="51"/>
        <v>-105</v>
      </c>
      <c r="AP195" s="36" t="str">
        <f t="shared" si="52"/>
        <v>Not Due</v>
      </c>
    </row>
    <row r="196" spans="1:42" ht="14.4">
      <c r="A196" s="125" t="s">
        <v>25</v>
      </c>
      <c r="B196" s="125" t="s">
        <v>26</v>
      </c>
      <c r="C196" s="125">
        <v>2070201000</v>
      </c>
      <c r="D196" s="125" t="s">
        <v>27</v>
      </c>
      <c r="E196" s="125" t="s">
        <v>245</v>
      </c>
      <c r="F196" s="125" t="s">
        <v>682</v>
      </c>
      <c r="G196" s="125" t="s">
        <v>59</v>
      </c>
      <c r="H196" s="125"/>
      <c r="I196" s="125" t="s">
        <v>58</v>
      </c>
      <c r="J196" s="125">
        <v>20250765590</v>
      </c>
      <c r="K196" s="125">
        <v>100067348</v>
      </c>
      <c r="L196" s="311">
        <v>46031</v>
      </c>
      <c r="M196" s="125" t="s">
        <v>28</v>
      </c>
      <c r="N196" s="270">
        <v>135594</v>
      </c>
      <c r="O196" s="270">
        <v>1</v>
      </c>
      <c r="P196" s="270">
        <f t="shared" si="61"/>
        <v>135594</v>
      </c>
      <c r="Q196" s="270">
        <v>1</v>
      </c>
      <c r="R196" s="270">
        <f t="shared" si="62"/>
        <v>135594</v>
      </c>
      <c r="S196" s="270">
        <f t="shared" si="63"/>
        <v>0</v>
      </c>
      <c r="T196" s="125" t="s">
        <v>241</v>
      </c>
      <c r="U196" s="125">
        <f t="shared" si="47"/>
        <v>-9</v>
      </c>
      <c r="V196" s="270">
        <v>0</v>
      </c>
      <c r="W196" s="270">
        <v>0</v>
      </c>
      <c r="X196" s="270">
        <v>0</v>
      </c>
      <c r="Y196" s="270">
        <v>0</v>
      </c>
      <c r="Z196" s="270">
        <v>0</v>
      </c>
      <c r="AA196" s="270">
        <v>0</v>
      </c>
      <c r="AB196" s="270">
        <v>0</v>
      </c>
      <c r="AC196" s="270">
        <f t="shared" si="59"/>
        <v>135594</v>
      </c>
      <c r="AD196" s="125">
        <v>38765144</v>
      </c>
      <c r="AE196" s="125" t="s">
        <v>112</v>
      </c>
      <c r="AF196" s="125">
        <v>88088</v>
      </c>
      <c r="AG196" s="129">
        <v>46118</v>
      </c>
      <c r="AH196" s="313">
        <v>46121</v>
      </c>
      <c r="AJ196" s="66" t="str">
        <f t="shared" si="48"/>
        <v>INR</v>
      </c>
      <c r="AK196" s="36">
        <v>1</v>
      </c>
      <c r="AL196" s="39">
        <f t="shared" si="49"/>
        <v>135594</v>
      </c>
      <c r="AM196" s="41">
        <f t="shared" si="50"/>
        <v>0</v>
      </c>
      <c r="AN196" s="39">
        <f t="shared" ref="AN196:AN206" si="66">AL196</f>
        <v>135594</v>
      </c>
      <c r="AO196" s="36">
        <f t="shared" si="51"/>
        <v>-9</v>
      </c>
      <c r="AP196" s="36" t="str">
        <f t="shared" si="52"/>
        <v>Not Due</v>
      </c>
    </row>
    <row r="197" spans="1:42" ht="14.4">
      <c r="A197" s="125" t="s">
        <v>25</v>
      </c>
      <c r="B197" s="125" t="s">
        <v>26</v>
      </c>
      <c r="C197" s="125">
        <v>2070201000</v>
      </c>
      <c r="D197" s="125" t="s">
        <v>27</v>
      </c>
      <c r="E197" s="125" t="s">
        <v>278</v>
      </c>
      <c r="F197" s="125" t="s">
        <v>682</v>
      </c>
      <c r="G197" s="125" t="s">
        <v>59</v>
      </c>
      <c r="H197" s="125"/>
      <c r="I197" s="125" t="s">
        <v>58</v>
      </c>
      <c r="J197" s="125" t="s">
        <v>1019</v>
      </c>
      <c r="K197" s="125">
        <v>100069949</v>
      </c>
      <c r="L197" s="311">
        <v>46001</v>
      </c>
      <c r="M197" s="125" t="s">
        <v>28</v>
      </c>
      <c r="N197" s="270">
        <v>10800</v>
      </c>
      <c r="O197" s="270">
        <v>1</v>
      </c>
      <c r="P197" s="270">
        <f t="shared" si="61"/>
        <v>10800</v>
      </c>
      <c r="Q197" s="270">
        <v>1</v>
      </c>
      <c r="R197" s="270">
        <f t="shared" si="62"/>
        <v>10800</v>
      </c>
      <c r="S197" s="270">
        <f t="shared" si="63"/>
        <v>0</v>
      </c>
      <c r="T197" s="125" t="s">
        <v>241</v>
      </c>
      <c r="U197" s="125">
        <f t="shared" si="47"/>
        <v>-9</v>
      </c>
      <c r="V197" s="270">
        <v>0</v>
      </c>
      <c r="W197" s="270">
        <v>0</v>
      </c>
      <c r="X197" s="270">
        <v>0</v>
      </c>
      <c r="Y197" s="270">
        <v>0</v>
      </c>
      <c r="Z197" s="270">
        <v>0</v>
      </c>
      <c r="AA197" s="270">
        <v>0</v>
      </c>
      <c r="AB197" s="270">
        <v>0</v>
      </c>
      <c r="AC197" s="270">
        <f t="shared" si="59"/>
        <v>10800</v>
      </c>
      <c r="AD197" s="125">
        <v>38646788</v>
      </c>
      <c r="AE197" s="125" t="s">
        <v>112</v>
      </c>
      <c r="AF197" s="125">
        <v>88084</v>
      </c>
      <c r="AG197" s="129">
        <v>46118</v>
      </c>
      <c r="AH197" s="313">
        <v>46121</v>
      </c>
      <c r="AJ197" s="66" t="str">
        <f t="shared" si="48"/>
        <v>INR</v>
      </c>
      <c r="AK197" s="36">
        <v>1</v>
      </c>
      <c r="AL197" s="39">
        <f t="shared" si="49"/>
        <v>10800</v>
      </c>
      <c r="AM197" s="41">
        <f t="shared" si="50"/>
        <v>0</v>
      </c>
      <c r="AN197" s="39">
        <f t="shared" si="66"/>
        <v>10800</v>
      </c>
      <c r="AO197" s="36">
        <f t="shared" si="51"/>
        <v>-9</v>
      </c>
      <c r="AP197" s="36" t="str">
        <f t="shared" si="52"/>
        <v>Not Due</v>
      </c>
    </row>
    <row r="198" spans="1:42" ht="14.4">
      <c r="A198" s="125" t="s">
        <v>25</v>
      </c>
      <c r="B198" s="125" t="s">
        <v>26</v>
      </c>
      <c r="C198" s="125">
        <v>2070201000</v>
      </c>
      <c r="D198" s="125" t="s">
        <v>27</v>
      </c>
      <c r="E198" s="125" t="s">
        <v>245</v>
      </c>
      <c r="F198" s="125" t="s">
        <v>682</v>
      </c>
      <c r="G198" s="125" t="s">
        <v>59</v>
      </c>
      <c r="H198" s="125"/>
      <c r="I198" s="125" t="s">
        <v>58</v>
      </c>
      <c r="J198" s="125">
        <v>20250766500</v>
      </c>
      <c r="K198" s="125">
        <v>100065786</v>
      </c>
      <c r="L198" s="311">
        <v>46076</v>
      </c>
      <c r="M198" s="125" t="s">
        <v>28</v>
      </c>
      <c r="N198" s="270">
        <v>245747.52</v>
      </c>
      <c r="O198" s="270">
        <v>1</v>
      </c>
      <c r="P198" s="270">
        <f t="shared" si="61"/>
        <v>245747.52</v>
      </c>
      <c r="Q198" s="270">
        <v>1</v>
      </c>
      <c r="R198" s="270">
        <f t="shared" si="62"/>
        <v>245747.52</v>
      </c>
      <c r="S198" s="270">
        <f t="shared" si="63"/>
        <v>0</v>
      </c>
      <c r="T198" s="125" t="s">
        <v>241</v>
      </c>
      <c r="U198" s="125">
        <f t="shared" si="47"/>
        <v>-54</v>
      </c>
      <c r="V198" s="270">
        <v>0</v>
      </c>
      <c r="W198" s="270">
        <v>0</v>
      </c>
      <c r="X198" s="270">
        <v>0</v>
      </c>
      <c r="Y198" s="270">
        <v>0</v>
      </c>
      <c r="Z198" s="270">
        <v>0</v>
      </c>
      <c r="AA198" s="270">
        <v>0</v>
      </c>
      <c r="AB198" s="270">
        <v>0</v>
      </c>
      <c r="AC198" s="270">
        <f t="shared" si="59"/>
        <v>245747.52</v>
      </c>
      <c r="AD198" s="125">
        <v>38945719</v>
      </c>
      <c r="AE198" s="125" t="s">
        <v>112</v>
      </c>
      <c r="AF198" s="125">
        <v>88871</v>
      </c>
      <c r="AG198" s="129">
        <v>46164</v>
      </c>
      <c r="AH198" s="313">
        <v>46166</v>
      </c>
      <c r="AJ198" s="66" t="str">
        <f t="shared" si="48"/>
        <v>INR</v>
      </c>
      <c r="AK198" s="36">
        <v>1</v>
      </c>
      <c r="AL198" s="39">
        <f t="shared" si="49"/>
        <v>245747.52</v>
      </c>
      <c r="AM198" s="41">
        <f t="shared" si="50"/>
        <v>0</v>
      </c>
      <c r="AN198" s="39">
        <f t="shared" si="66"/>
        <v>245747.52</v>
      </c>
      <c r="AO198" s="36">
        <f t="shared" si="51"/>
        <v>-54</v>
      </c>
      <c r="AP198" s="36" t="str">
        <f t="shared" si="52"/>
        <v>Not Due</v>
      </c>
    </row>
    <row r="199" spans="1:42" ht="14.4">
      <c r="A199" s="125" t="s">
        <v>25</v>
      </c>
      <c r="B199" s="125" t="s">
        <v>26</v>
      </c>
      <c r="C199" s="125">
        <v>2070201000</v>
      </c>
      <c r="D199" s="125" t="s">
        <v>27</v>
      </c>
      <c r="E199" s="125" t="s">
        <v>259</v>
      </c>
      <c r="F199" s="125" t="s">
        <v>682</v>
      </c>
      <c r="G199" s="125" t="s">
        <v>59</v>
      </c>
      <c r="H199" s="125"/>
      <c r="I199" s="125" t="s">
        <v>58</v>
      </c>
      <c r="J199" s="125" t="s">
        <v>1022</v>
      </c>
      <c r="K199" s="125">
        <v>100067076</v>
      </c>
      <c r="L199" s="311">
        <v>45995</v>
      </c>
      <c r="M199" s="125" t="s">
        <v>28</v>
      </c>
      <c r="N199" s="270">
        <v>204379.2</v>
      </c>
      <c r="O199" s="270">
        <v>1</v>
      </c>
      <c r="P199" s="270">
        <f t="shared" si="61"/>
        <v>204379.2</v>
      </c>
      <c r="Q199" s="270">
        <v>1</v>
      </c>
      <c r="R199" s="270">
        <f t="shared" si="62"/>
        <v>204379.2</v>
      </c>
      <c r="S199" s="270">
        <f t="shared" si="63"/>
        <v>0</v>
      </c>
      <c r="T199" s="125" t="s">
        <v>241</v>
      </c>
      <c r="U199" s="125">
        <f t="shared" si="47"/>
        <v>-33</v>
      </c>
      <c r="V199" s="270">
        <v>0</v>
      </c>
      <c r="W199" s="270">
        <v>0</v>
      </c>
      <c r="X199" s="270">
        <v>0</v>
      </c>
      <c r="Y199" s="270">
        <v>0</v>
      </c>
      <c r="Z199" s="270">
        <v>0</v>
      </c>
      <c r="AA199" s="270">
        <v>0</v>
      </c>
      <c r="AB199" s="270">
        <v>0</v>
      </c>
      <c r="AC199" s="270">
        <f t="shared" si="59"/>
        <v>204379.2</v>
      </c>
      <c r="AD199" s="125">
        <v>38615593</v>
      </c>
      <c r="AE199" s="125" t="s">
        <v>112</v>
      </c>
      <c r="AF199" s="125">
        <v>88472</v>
      </c>
      <c r="AG199" s="129">
        <v>46143</v>
      </c>
      <c r="AH199" s="313">
        <v>46145</v>
      </c>
      <c r="AJ199" s="66" t="str">
        <f t="shared" si="48"/>
        <v>INR</v>
      </c>
      <c r="AK199" s="36">
        <v>1</v>
      </c>
      <c r="AL199" s="39">
        <f t="shared" si="49"/>
        <v>204379.2</v>
      </c>
      <c r="AM199" s="41">
        <f t="shared" si="50"/>
        <v>0</v>
      </c>
      <c r="AN199" s="39">
        <f t="shared" si="66"/>
        <v>204379.2</v>
      </c>
      <c r="AO199" s="36">
        <f t="shared" si="51"/>
        <v>-33</v>
      </c>
      <c r="AP199" s="36" t="str">
        <f t="shared" si="52"/>
        <v>Not Due</v>
      </c>
    </row>
    <row r="200" spans="1:42" ht="14.4">
      <c r="A200" s="125" t="s">
        <v>25</v>
      </c>
      <c r="B200" s="125" t="s">
        <v>26</v>
      </c>
      <c r="C200" s="125">
        <v>2070201000</v>
      </c>
      <c r="D200" s="125" t="s">
        <v>27</v>
      </c>
      <c r="E200" s="125" t="s">
        <v>247</v>
      </c>
      <c r="F200" s="125" t="s">
        <v>682</v>
      </c>
      <c r="G200" s="125" t="s">
        <v>59</v>
      </c>
      <c r="H200" s="125"/>
      <c r="I200" s="125" t="s">
        <v>58</v>
      </c>
      <c r="J200" s="125" t="s">
        <v>1023</v>
      </c>
      <c r="K200" s="125">
        <v>100067088</v>
      </c>
      <c r="L200" s="311">
        <v>46100</v>
      </c>
      <c r="M200" s="125" t="s">
        <v>28</v>
      </c>
      <c r="N200" s="270">
        <v>13905</v>
      </c>
      <c r="O200" s="270">
        <v>1</v>
      </c>
      <c r="P200" s="270">
        <f t="shared" si="61"/>
        <v>13905</v>
      </c>
      <c r="Q200" s="270">
        <v>1</v>
      </c>
      <c r="R200" s="270">
        <f t="shared" si="62"/>
        <v>13905</v>
      </c>
      <c r="S200" s="270">
        <f t="shared" si="63"/>
        <v>0</v>
      </c>
      <c r="T200" s="125" t="s">
        <v>241</v>
      </c>
      <c r="U200" s="125">
        <f t="shared" si="47"/>
        <v>-18</v>
      </c>
      <c r="V200" s="270">
        <v>0</v>
      </c>
      <c r="W200" s="270">
        <v>0</v>
      </c>
      <c r="X200" s="270">
        <v>0</v>
      </c>
      <c r="Y200" s="270">
        <v>0</v>
      </c>
      <c r="Z200" s="270">
        <v>0</v>
      </c>
      <c r="AA200" s="270">
        <v>0</v>
      </c>
      <c r="AB200" s="270">
        <v>0</v>
      </c>
      <c r="AC200" s="270">
        <f t="shared" ref="AC200:AC209" si="67">R200</f>
        <v>13905</v>
      </c>
      <c r="AD200" s="125">
        <v>39036287</v>
      </c>
      <c r="AE200" s="125" t="s">
        <v>112</v>
      </c>
      <c r="AF200" s="125">
        <v>88284</v>
      </c>
      <c r="AG200" s="129">
        <v>46127</v>
      </c>
      <c r="AH200" s="313">
        <v>46130</v>
      </c>
      <c r="AJ200" s="66" t="str">
        <f t="shared" si="48"/>
        <v>INR</v>
      </c>
      <c r="AK200" s="36">
        <v>1</v>
      </c>
      <c r="AL200" s="39">
        <f t="shared" si="49"/>
        <v>13905</v>
      </c>
      <c r="AM200" s="41">
        <f t="shared" si="50"/>
        <v>0</v>
      </c>
      <c r="AN200" s="39">
        <f t="shared" si="66"/>
        <v>13905</v>
      </c>
      <c r="AO200" s="36">
        <f t="shared" si="51"/>
        <v>-18</v>
      </c>
      <c r="AP200" s="36" t="str">
        <f t="shared" si="52"/>
        <v>Not Due</v>
      </c>
    </row>
    <row r="201" spans="1:42" ht="14.4">
      <c r="A201" s="125" t="s">
        <v>25</v>
      </c>
      <c r="B201" s="125" t="s">
        <v>26</v>
      </c>
      <c r="C201" s="125">
        <v>2070201000</v>
      </c>
      <c r="D201" s="125" t="s">
        <v>27</v>
      </c>
      <c r="E201" s="125" t="s">
        <v>259</v>
      </c>
      <c r="F201" s="125" t="s">
        <v>682</v>
      </c>
      <c r="G201" s="125" t="s">
        <v>59</v>
      </c>
      <c r="H201" s="125"/>
      <c r="I201" s="125" t="s">
        <v>58</v>
      </c>
      <c r="J201" s="125" t="s">
        <v>1025</v>
      </c>
      <c r="K201" s="125">
        <v>100069487</v>
      </c>
      <c r="L201" s="311">
        <v>45994</v>
      </c>
      <c r="M201" s="125" t="s">
        <v>28</v>
      </c>
      <c r="N201" s="270">
        <v>64800</v>
      </c>
      <c r="O201" s="270">
        <v>1</v>
      </c>
      <c r="P201" s="270">
        <f t="shared" si="61"/>
        <v>64800</v>
      </c>
      <c r="Q201" s="270">
        <v>1</v>
      </c>
      <c r="R201" s="270">
        <f t="shared" si="62"/>
        <v>64800</v>
      </c>
      <c r="S201" s="270">
        <f t="shared" si="63"/>
        <v>0</v>
      </c>
      <c r="T201" s="125" t="s">
        <v>241</v>
      </c>
      <c r="U201" s="125">
        <f t="shared" si="47"/>
        <v>-2</v>
      </c>
      <c r="V201" s="270">
        <v>0</v>
      </c>
      <c r="W201" s="270">
        <v>0</v>
      </c>
      <c r="X201" s="270">
        <v>0</v>
      </c>
      <c r="Y201" s="270">
        <v>0</v>
      </c>
      <c r="Z201" s="270">
        <v>0</v>
      </c>
      <c r="AA201" s="270">
        <v>0</v>
      </c>
      <c r="AB201" s="270">
        <v>0</v>
      </c>
      <c r="AC201" s="270">
        <f t="shared" si="67"/>
        <v>64800</v>
      </c>
      <c r="AD201" s="125">
        <v>38606918</v>
      </c>
      <c r="AE201" s="125" t="s">
        <v>112</v>
      </c>
      <c r="AF201" s="125">
        <v>87980</v>
      </c>
      <c r="AG201" s="129">
        <v>46113</v>
      </c>
      <c r="AH201" s="313">
        <v>46114</v>
      </c>
      <c r="AJ201" s="66" t="str">
        <f t="shared" si="48"/>
        <v>INR</v>
      </c>
      <c r="AK201" s="36">
        <v>1</v>
      </c>
      <c r="AL201" s="39">
        <f t="shared" si="49"/>
        <v>64800</v>
      </c>
      <c r="AM201" s="41">
        <f t="shared" si="50"/>
        <v>0</v>
      </c>
      <c r="AN201" s="39">
        <f t="shared" si="66"/>
        <v>64800</v>
      </c>
      <c r="AO201" s="36">
        <f t="shared" si="51"/>
        <v>-2</v>
      </c>
      <c r="AP201" s="36" t="str">
        <f t="shared" si="52"/>
        <v>Not Due</v>
      </c>
    </row>
    <row r="202" spans="1:42" ht="14.4">
      <c r="A202" s="125" t="s">
        <v>25</v>
      </c>
      <c r="B202" s="125" t="s">
        <v>26</v>
      </c>
      <c r="C202" s="125">
        <v>2070201000</v>
      </c>
      <c r="D202" s="125" t="s">
        <v>27</v>
      </c>
      <c r="E202" s="125" t="s">
        <v>262</v>
      </c>
      <c r="F202" s="125" t="s">
        <v>682</v>
      </c>
      <c r="G202" s="125" t="s">
        <v>59</v>
      </c>
      <c r="H202" s="125"/>
      <c r="I202" s="125" t="s">
        <v>58</v>
      </c>
      <c r="J202" s="125" t="s">
        <v>1028</v>
      </c>
      <c r="K202" s="125">
        <v>100066438</v>
      </c>
      <c r="L202" s="311">
        <v>46081</v>
      </c>
      <c r="M202" s="125" t="s">
        <v>28</v>
      </c>
      <c r="N202" s="270">
        <v>83514.42</v>
      </c>
      <c r="O202" s="270">
        <v>1</v>
      </c>
      <c r="P202" s="270">
        <f t="shared" si="61"/>
        <v>83514.42</v>
      </c>
      <c r="Q202" s="270">
        <v>1</v>
      </c>
      <c r="R202" s="270">
        <f t="shared" si="62"/>
        <v>83514.42</v>
      </c>
      <c r="S202" s="270">
        <f t="shared" si="63"/>
        <v>0</v>
      </c>
      <c r="T202" s="125" t="s">
        <v>241</v>
      </c>
      <c r="U202" s="125">
        <f t="shared" si="47"/>
        <v>-29</v>
      </c>
      <c r="V202" s="270">
        <v>0</v>
      </c>
      <c r="W202" s="270">
        <v>0</v>
      </c>
      <c r="X202" s="270">
        <v>0</v>
      </c>
      <c r="Y202" s="270">
        <v>0</v>
      </c>
      <c r="Z202" s="270">
        <v>0</v>
      </c>
      <c r="AA202" s="270">
        <v>0</v>
      </c>
      <c r="AB202" s="270">
        <v>0</v>
      </c>
      <c r="AC202" s="270">
        <f t="shared" si="67"/>
        <v>83514.42</v>
      </c>
      <c r="AD202" s="125">
        <v>39014838</v>
      </c>
      <c r="AE202" s="125" t="s">
        <v>112</v>
      </c>
      <c r="AF202" s="125">
        <v>88424</v>
      </c>
      <c r="AG202" s="129">
        <v>46136</v>
      </c>
      <c r="AH202" s="313">
        <v>46141</v>
      </c>
      <c r="AJ202" s="66" t="str">
        <f t="shared" si="48"/>
        <v>INR</v>
      </c>
      <c r="AK202" s="36">
        <v>1</v>
      </c>
      <c r="AL202" s="39">
        <f t="shared" si="49"/>
        <v>83514.42</v>
      </c>
      <c r="AM202" s="41">
        <f t="shared" si="50"/>
        <v>0</v>
      </c>
      <c r="AN202" s="39">
        <f t="shared" si="66"/>
        <v>83514.42</v>
      </c>
      <c r="AO202" s="36">
        <f t="shared" si="51"/>
        <v>-29</v>
      </c>
      <c r="AP202" s="36" t="str">
        <f t="shared" si="52"/>
        <v>Not Due</v>
      </c>
    </row>
    <row r="203" spans="1:42" ht="14.4">
      <c r="A203" s="125" t="s">
        <v>25</v>
      </c>
      <c r="B203" s="125" t="s">
        <v>26</v>
      </c>
      <c r="C203" s="125">
        <v>2070201000</v>
      </c>
      <c r="D203" s="125" t="s">
        <v>27</v>
      </c>
      <c r="E203" s="125" t="s">
        <v>247</v>
      </c>
      <c r="F203" s="125" t="s">
        <v>682</v>
      </c>
      <c r="G203" s="125" t="s">
        <v>59</v>
      </c>
      <c r="H203" s="125"/>
      <c r="I203" s="125" t="s">
        <v>58</v>
      </c>
      <c r="J203" s="125" t="s">
        <v>1031</v>
      </c>
      <c r="K203" s="125">
        <v>100067088</v>
      </c>
      <c r="L203" s="311">
        <v>46100</v>
      </c>
      <c r="M203" s="125" t="s">
        <v>28</v>
      </c>
      <c r="N203" s="270">
        <v>875.5</v>
      </c>
      <c r="O203" s="270">
        <v>1</v>
      </c>
      <c r="P203" s="270">
        <f t="shared" si="61"/>
        <v>875.5</v>
      </c>
      <c r="Q203" s="270">
        <v>1</v>
      </c>
      <c r="R203" s="270">
        <f t="shared" si="62"/>
        <v>875.5</v>
      </c>
      <c r="S203" s="270">
        <f t="shared" si="63"/>
        <v>0</v>
      </c>
      <c r="T203" s="125" t="s">
        <v>241</v>
      </c>
      <c r="U203" s="125">
        <f t="shared" si="47"/>
        <v>-18</v>
      </c>
      <c r="V203" s="270">
        <v>0</v>
      </c>
      <c r="W203" s="270">
        <v>0</v>
      </c>
      <c r="X203" s="270">
        <v>0</v>
      </c>
      <c r="Y203" s="270">
        <v>0</v>
      </c>
      <c r="Z203" s="270">
        <v>0</v>
      </c>
      <c r="AA203" s="270">
        <v>0</v>
      </c>
      <c r="AB203" s="270">
        <v>0</v>
      </c>
      <c r="AC203" s="270">
        <f t="shared" si="67"/>
        <v>875.5</v>
      </c>
      <c r="AD203" s="125">
        <v>39036220</v>
      </c>
      <c r="AE203" s="125" t="s">
        <v>112</v>
      </c>
      <c r="AF203" s="125">
        <v>88284</v>
      </c>
      <c r="AG203" s="129">
        <v>46127</v>
      </c>
      <c r="AH203" s="313">
        <v>46130</v>
      </c>
      <c r="AJ203" s="66" t="str">
        <f t="shared" si="48"/>
        <v>INR</v>
      </c>
      <c r="AK203" s="36">
        <v>1</v>
      </c>
      <c r="AL203" s="39">
        <f t="shared" si="49"/>
        <v>875.5</v>
      </c>
      <c r="AM203" s="41">
        <f t="shared" si="50"/>
        <v>0</v>
      </c>
      <c r="AN203" s="39">
        <f t="shared" si="66"/>
        <v>875.5</v>
      </c>
      <c r="AO203" s="36">
        <f t="shared" si="51"/>
        <v>-18</v>
      </c>
      <c r="AP203" s="36" t="str">
        <f t="shared" si="52"/>
        <v>Not Due</v>
      </c>
    </row>
    <row r="204" spans="1:42" ht="14.4">
      <c r="A204" s="125" t="s">
        <v>25</v>
      </c>
      <c r="B204" s="125" t="s">
        <v>26</v>
      </c>
      <c r="C204" s="125">
        <v>2070201000</v>
      </c>
      <c r="D204" s="125" t="s">
        <v>27</v>
      </c>
      <c r="E204" s="125" t="s">
        <v>251</v>
      </c>
      <c r="F204" s="125" t="s">
        <v>682</v>
      </c>
      <c r="G204" s="125" t="s">
        <v>59</v>
      </c>
      <c r="H204" s="125"/>
      <c r="I204" s="125" t="s">
        <v>58</v>
      </c>
      <c r="J204" s="125" t="s">
        <v>1032</v>
      </c>
      <c r="K204" s="125">
        <v>100068107</v>
      </c>
      <c r="L204" s="311">
        <v>46030</v>
      </c>
      <c r="M204" s="125" t="s">
        <v>28</v>
      </c>
      <c r="N204" s="270">
        <v>222879.6</v>
      </c>
      <c r="O204" s="270">
        <v>1</v>
      </c>
      <c r="P204" s="270">
        <f t="shared" si="61"/>
        <v>222879.6</v>
      </c>
      <c r="Q204" s="270">
        <v>1</v>
      </c>
      <c r="R204" s="270">
        <f t="shared" si="62"/>
        <v>222879.6</v>
      </c>
      <c r="S204" s="270">
        <f t="shared" si="63"/>
        <v>0</v>
      </c>
      <c r="T204" s="125" t="s">
        <v>241</v>
      </c>
      <c r="U204" s="125">
        <f t="shared" si="47"/>
        <v>-68</v>
      </c>
      <c r="V204" s="270">
        <v>0</v>
      </c>
      <c r="W204" s="270">
        <v>0</v>
      </c>
      <c r="X204" s="270">
        <v>0</v>
      </c>
      <c r="Y204" s="270">
        <v>0</v>
      </c>
      <c r="Z204" s="270">
        <v>0</v>
      </c>
      <c r="AA204" s="270">
        <v>0</v>
      </c>
      <c r="AB204" s="270">
        <v>0</v>
      </c>
      <c r="AC204" s="270">
        <f t="shared" si="67"/>
        <v>222879.6</v>
      </c>
      <c r="AD204" s="125">
        <v>38747265</v>
      </c>
      <c r="AE204" s="125" t="s">
        <v>112</v>
      </c>
      <c r="AF204" s="125">
        <v>89064</v>
      </c>
      <c r="AG204" s="129">
        <v>46177</v>
      </c>
      <c r="AH204" s="313">
        <v>46180</v>
      </c>
      <c r="AJ204" s="66" t="str">
        <f t="shared" si="48"/>
        <v>INR</v>
      </c>
      <c r="AK204" s="36">
        <v>1</v>
      </c>
      <c r="AL204" s="39">
        <f t="shared" si="49"/>
        <v>222879.6</v>
      </c>
      <c r="AM204" s="41">
        <f t="shared" si="50"/>
        <v>0</v>
      </c>
      <c r="AN204" s="39">
        <f t="shared" si="66"/>
        <v>222879.6</v>
      </c>
      <c r="AO204" s="36">
        <f t="shared" si="51"/>
        <v>-68</v>
      </c>
      <c r="AP204" s="36" t="str">
        <f t="shared" si="52"/>
        <v>Not Due</v>
      </c>
    </row>
    <row r="205" spans="1:42" ht="14.4">
      <c r="A205" s="125" t="s">
        <v>25</v>
      </c>
      <c r="B205" s="125" t="s">
        <v>26</v>
      </c>
      <c r="C205" s="125">
        <v>2070201000</v>
      </c>
      <c r="D205" s="125" t="s">
        <v>27</v>
      </c>
      <c r="E205" s="125" t="s">
        <v>295</v>
      </c>
      <c r="F205" s="125" t="s">
        <v>682</v>
      </c>
      <c r="G205" s="125" t="s">
        <v>59</v>
      </c>
      <c r="H205" s="125"/>
      <c r="I205" s="125" t="s">
        <v>58</v>
      </c>
      <c r="J205" s="125" t="s">
        <v>1034</v>
      </c>
      <c r="K205" s="125">
        <v>100065551</v>
      </c>
      <c r="L205" s="311">
        <v>46083</v>
      </c>
      <c r="M205" s="125" t="s">
        <v>28</v>
      </c>
      <c r="N205" s="270">
        <v>9530759.6999999993</v>
      </c>
      <c r="O205" s="270">
        <v>1</v>
      </c>
      <c r="P205" s="270">
        <f t="shared" si="61"/>
        <v>9530759.6999999993</v>
      </c>
      <c r="Q205" s="270">
        <v>1</v>
      </c>
      <c r="R205" s="270">
        <f t="shared" si="62"/>
        <v>9530759.6999999993</v>
      </c>
      <c r="S205" s="270">
        <f t="shared" si="63"/>
        <v>0</v>
      </c>
      <c r="T205" s="125" t="s">
        <v>241</v>
      </c>
      <c r="U205" s="125">
        <f t="shared" si="47"/>
        <v>-1</v>
      </c>
      <c r="V205" s="270">
        <v>0</v>
      </c>
      <c r="W205" s="270">
        <v>0</v>
      </c>
      <c r="X205" s="270">
        <v>0</v>
      </c>
      <c r="Y205" s="270">
        <v>0</v>
      </c>
      <c r="Z205" s="270">
        <v>0</v>
      </c>
      <c r="AA205" s="270">
        <v>0</v>
      </c>
      <c r="AB205" s="270">
        <v>0</v>
      </c>
      <c r="AC205" s="270">
        <f t="shared" si="67"/>
        <v>9530759.6999999993</v>
      </c>
      <c r="AD205" s="125">
        <v>38964318</v>
      </c>
      <c r="AE205" s="125" t="s">
        <v>112</v>
      </c>
      <c r="AF205" s="125">
        <v>88018</v>
      </c>
      <c r="AG205" s="129">
        <v>46113</v>
      </c>
      <c r="AH205" s="313">
        <v>46113</v>
      </c>
      <c r="AJ205" s="66" t="str">
        <f t="shared" si="48"/>
        <v>INR</v>
      </c>
      <c r="AK205" s="36">
        <v>1</v>
      </c>
      <c r="AL205" s="39">
        <f t="shared" si="49"/>
        <v>9530759.6999999993</v>
      </c>
      <c r="AM205" s="41">
        <f t="shared" si="50"/>
        <v>0</v>
      </c>
      <c r="AN205" s="39">
        <f t="shared" si="66"/>
        <v>9530759.6999999993</v>
      </c>
      <c r="AO205" s="36">
        <f t="shared" si="51"/>
        <v>-1</v>
      </c>
      <c r="AP205" s="36" t="str">
        <f t="shared" si="52"/>
        <v>Not Due</v>
      </c>
    </row>
    <row r="206" spans="1:42" ht="14.4">
      <c r="A206" s="125" t="s">
        <v>25</v>
      </c>
      <c r="B206" s="125" t="s">
        <v>26</v>
      </c>
      <c r="C206" s="125">
        <v>2070201000</v>
      </c>
      <c r="D206" s="125" t="s">
        <v>27</v>
      </c>
      <c r="E206" s="125" t="s">
        <v>251</v>
      </c>
      <c r="F206" s="125" t="s">
        <v>682</v>
      </c>
      <c r="G206" s="125" t="s">
        <v>59</v>
      </c>
      <c r="H206" s="125"/>
      <c r="I206" s="125" t="s">
        <v>58</v>
      </c>
      <c r="J206" s="125" t="s">
        <v>1038</v>
      </c>
      <c r="K206" s="125">
        <v>100065928</v>
      </c>
      <c r="L206" s="311">
        <v>45971</v>
      </c>
      <c r="M206" s="125" t="s">
        <v>28</v>
      </c>
      <c r="N206" s="270">
        <v>305208</v>
      </c>
      <c r="O206" s="270">
        <v>1</v>
      </c>
      <c r="P206" s="270">
        <f t="shared" si="61"/>
        <v>305208</v>
      </c>
      <c r="Q206" s="270">
        <v>1</v>
      </c>
      <c r="R206" s="270">
        <f t="shared" si="62"/>
        <v>305208</v>
      </c>
      <c r="S206" s="270">
        <f t="shared" si="63"/>
        <v>0</v>
      </c>
      <c r="T206" s="125" t="s">
        <v>241</v>
      </c>
      <c r="U206" s="125">
        <f t="shared" si="47"/>
        <v>-9</v>
      </c>
      <c r="V206" s="270">
        <v>0</v>
      </c>
      <c r="W206" s="270">
        <v>0</v>
      </c>
      <c r="X206" s="270">
        <v>0</v>
      </c>
      <c r="Y206" s="270">
        <v>0</v>
      </c>
      <c r="Z206" s="270">
        <v>0</v>
      </c>
      <c r="AA206" s="270">
        <v>0</v>
      </c>
      <c r="AB206" s="270">
        <v>0</v>
      </c>
      <c r="AC206" s="270">
        <f t="shared" si="67"/>
        <v>305208</v>
      </c>
      <c r="AD206" s="125">
        <v>38514012</v>
      </c>
      <c r="AE206" s="125" t="s">
        <v>112</v>
      </c>
      <c r="AF206" s="125">
        <v>88097</v>
      </c>
      <c r="AG206" s="129">
        <v>46118</v>
      </c>
      <c r="AH206" s="313">
        <v>46121</v>
      </c>
      <c r="AJ206" s="66" t="str">
        <f t="shared" si="48"/>
        <v>INR</v>
      </c>
      <c r="AK206" s="36">
        <v>1</v>
      </c>
      <c r="AL206" s="39">
        <f t="shared" si="49"/>
        <v>305208</v>
      </c>
      <c r="AM206" s="41">
        <f t="shared" si="50"/>
        <v>0</v>
      </c>
      <c r="AN206" s="39">
        <f t="shared" si="66"/>
        <v>305208</v>
      </c>
      <c r="AO206" s="36">
        <f t="shared" si="51"/>
        <v>-9</v>
      </c>
      <c r="AP206" s="36" t="str">
        <f t="shared" si="52"/>
        <v>Not Due</v>
      </c>
    </row>
    <row r="207" spans="1:42" ht="14.4">
      <c r="A207" s="125" t="s">
        <v>25</v>
      </c>
      <c r="B207" s="125" t="s">
        <v>26</v>
      </c>
      <c r="C207" s="125">
        <v>2070201000</v>
      </c>
      <c r="D207" s="125" t="s">
        <v>27</v>
      </c>
      <c r="E207" s="125" t="s">
        <v>255</v>
      </c>
      <c r="F207" s="125" t="s">
        <v>682</v>
      </c>
      <c r="G207" s="125" t="s">
        <v>59</v>
      </c>
      <c r="H207" s="125"/>
      <c r="I207" s="125" t="s">
        <v>58</v>
      </c>
      <c r="J207" s="125">
        <v>1049164</v>
      </c>
      <c r="K207" s="125">
        <v>100070908</v>
      </c>
      <c r="L207" s="311">
        <v>46078</v>
      </c>
      <c r="M207" s="125" t="s">
        <v>28</v>
      </c>
      <c r="N207" s="270">
        <v>343180.72</v>
      </c>
      <c r="O207" s="270">
        <v>1</v>
      </c>
      <c r="P207" s="270">
        <f t="shared" si="61"/>
        <v>343180.72</v>
      </c>
      <c r="Q207" s="270">
        <v>1</v>
      </c>
      <c r="R207" s="270">
        <f t="shared" si="62"/>
        <v>343180.72</v>
      </c>
      <c r="S207" s="270">
        <f t="shared" si="63"/>
        <v>0</v>
      </c>
      <c r="T207" s="125" t="s">
        <v>241</v>
      </c>
      <c r="U207" s="125">
        <f t="shared" si="47"/>
        <v>-86</v>
      </c>
      <c r="V207" s="270">
        <v>0</v>
      </c>
      <c r="W207" s="270">
        <v>0</v>
      </c>
      <c r="X207" s="270">
        <v>0</v>
      </c>
      <c r="Y207" s="270">
        <v>0</v>
      </c>
      <c r="Z207" s="270">
        <v>0</v>
      </c>
      <c r="AA207" s="270">
        <v>0</v>
      </c>
      <c r="AB207" s="270">
        <v>0</v>
      </c>
      <c r="AC207" s="270">
        <f t="shared" si="67"/>
        <v>343180.72</v>
      </c>
      <c r="AD207" s="125">
        <v>38964863</v>
      </c>
      <c r="AE207" s="125" t="s">
        <v>112</v>
      </c>
      <c r="AF207" s="125"/>
      <c r="AG207" s="129"/>
      <c r="AH207" s="313">
        <v>46198</v>
      </c>
      <c r="AJ207" s="66" t="str">
        <f t="shared" si="48"/>
        <v>INR</v>
      </c>
      <c r="AK207" s="36">
        <v>1</v>
      </c>
      <c r="AL207" s="39">
        <f t="shared" si="49"/>
        <v>343180.72</v>
      </c>
      <c r="AM207" s="41">
        <f t="shared" si="50"/>
        <v>0</v>
      </c>
      <c r="AN207" s="39"/>
      <c r="AO207" s="36">
        <f t="shared" si="51"/>
        <v>-86</v>
      </c>
      <c r="AP207" s="36" t="str">
        <f t="shared" si="52"/>
        <v>Not Due</v>
      </c>
    </row>
    <row r="208" spans="1:42" ht="14.4">
      <c r="A208" s="125" t="s">
        <v>25</v>
      </c>
      <c r="B208" s="125" t="s">
        <v>26</v>
      </c>
      <c r="C208" s="125">
        <v>2070201000</v>
      </c>
      <c r="D208" s="125" t="s">
        <v>27</v>
      </c>
      <c r="E208" s="125" t="s">
        <v>259</v>
      </c>
      <c r="F208" s="125" t="s">
        <v>682</v>
      </c>
      <c r="G208" s="125" t="s">
        <v>59</v>
      </c>
      <c r="H208" s="125"/>
      <c r="I208" s="125" t="s">
        <v>58</v>
      </c>
      <c r="J208" s="125" t="s">
        <v>1040</v>
      </c>
      <c r="K208" s="125">
        <v>100066399</v>
      </c>
      <c r="L208" s="311">
        <v>46078</v>
      </c>
      <c r="M208" s="125" t="s">
        <v>28</v>
      </c>
      <c r="N208" s="270">
        <v>2260119.2400000002</v>
      </c>
      <c r="O208" s="270">
        <v>1</v>
      </c>
      <c r="P208" s="270">
        <f t="shared" si="61"/>
        <v>2260119.2400000002</v>
      </c>
      <c r="Q208" s="270">
        <v>1</v>
      </c>
      <c r="R208" s="270">
        <f t="shared" si="62"/>
        <v>2260119.2400000002</v>
      </c>
      <c r="S208" s="270">
        <f t="shared" si="63"/>
        <v>0</v>
      </c>
      <c r="T208" s="125" t="s">
        <v>241</v>
      </c>
      <c r="U208" s="125">
        <f t="shared" si="47"/>
        <v>-116</v>
      </c>
      <c r="V208" s="270">
        <v>0</v>
      </c>
      <c r="W208" s="270">
        <v>0</v>
      </c>
      <c r="X208" s="270">
        <v>0</v>
      </c>
      <c r="Y208" s="270">
        <v>0</v>
      </c>
      <c r="Z208" s="270">
        <v>0</v>
      </c>
      <c r="AA208" s="270">
        <v>0</v>
      </c>
      <c r="AB208" s="270">
        <v>0</v>
      </c>
      <c r="AC208" s="270">
        <f t="shared" si="67"/>
        <v>2260119.2400000002</v>
      </c>
      <c r="AD208" s="125">
        <v>38956640</v>
      </c>
      <c r="AE208" s="125" t="s">
        <v>112</v>
      </c>
      <c r="AF208" s="125"/>
      <c r="AG208" s="129"/>
      <c r="AH208" s="313">
        <v>46228</v>
      </c>
      <c r="AJ208" s="66" t="str">
        <f t="shared" si="48"/>
        <v>INR</v>
      </c>
      <c r="AK208" s="36">
        <v>1</v>
      </c>
      <c r="AL208" s="39">
        <f t="shared" si="49"/>
        <v>2260119.2400000002</v>
      </c>
      <c r="AM208" s="41">
        <f t="shared" si="50"/>
        <v>0</v>
      </c>
      <c r="AN208" s="39"/>
      <c r="AO208" s="36">
        <f t="shared" si="51"/>
        <v>-116</v>
      </c>
      <c r="AP208" s="36" t="str">
        <f t="shared" si="52"/>
        <v>Not Due</v>
      </c>
    </row>
    <row r="209" spans="1:42" ht="14.4">
      <c r="A209" s="125" t="s">
        <v>25</v>
      </c>
      <c r="B209" s="125" t="s">
        <v>26</v>
      </c>
      <c r="C209" s="125">
        <v>2070201000</v>
      </c>
      <c r="D209" s="125" t="s">
        <v>27</v>
      </c>
      <c r="E209" s="125" t="s">
        <v>259</v>
      </c>
      <c r="F209" s="125" t="s">
        <v>682</v>
      </c>
      <c r="G209" s="125" t="s">
        <v>59</v>
      </c>
      <c r="H209" s="125"/>
      <c r="I209" s="125" t="s">
        <v>58</v>
      </c>
      <c r="J209" s="125" t="s">
        <v>1042</v>
      </c>
      <c r="K209" s="125">
        <v>100064789</v>
      </c>
      <c r="L209" s="311">
        <v>45987</v>
      </c>
      <c r="M209" s="125" t="s">
        <v>28</v>
      </c>
      <c r="N209" s="270">
        <v>357210</v>
      </c>
      <c r="O209" s="270">
        <v>1</v>
      </c>
      <c r="P209" s="270">
        <f t="shared" ref="P209:P246" si="68">N209*O209</f>
        <v>357210</v>
      </c>
      <c r="Q209" s="270">
        <v>1</v>
      </c>
      <c r="R209" s="270">
        <f t="shared" ref="R209:R246" si="69">N209*Q209</f>
        <v>357210</v>
      </c>
      <c r="S209" s="270">
        <f t="shared" ref="S209:S246" si="70">R209-P209</f>
        <v>0</v>
      </c>
      <c r="T209" s="125" t="s">
        <v>241</v>
      </c>
      <c r="U209" s="125">
        <f t="shared" si="47"/>
        <v>-30</v>
      </c>
      <c r="V209" s="270">
        <v>0</v>
      </c>
      <c r="W209" s="270">
        <v>0</v>
      </c>
      <c r="X209" s="270">
        <v>0</v>
      </c>
      <c r="Y209" s="270">
        <v>0</v>
      </c>
      <c r="Z209" s="270">
        <v>0</v>
      </c>
      <c r="AA209" s="270">
        <v>0</v>
      </c>
      <c r="AB209" s="270">
        <v>0</v>
      </c>
      <c r="AC209" s="270">
        <f t="shared" si="67"/>
        <v>357210</v>
      </c>
      <c r="AD209" s="125">
        <v>38580360</v>
      </c>
      <c r="AE209" s="125" t="s">
        <v>112</v>
      </c>
      <c r="AF209" s="125">
        <v>88458</v>
      </c>
      <c r="AG209" s="129">
        <v>46136</v>
      </c>
      <c r="AH209" s="313">
        <v>46142</v>
      </c>
      <c r="AJ209" s="66" t="str">
        <f t="shared" si="48"/>
        <v>INR</v>
      </c>
      <c r="AK209" s="36">
        <v>1</v>
      </c>
      <c r="AL209" s="39">
        <f t="shared" si="49"/>
        <v>357210</v>
      </c>
      <c r="AM209" s="41">
        <f t="shared" si="50"/>
        <v>0</v>
      </c>
      <c r="AN209" s="39">
        <f>AL209</f>
        <v>357210</v>
      </c>
      <c r="AO209" s="36">
        <f t="shared" si="51"/>
        <v>-30</v>
      </c>
      <c r="AP209" s="36" t="str">
        <f t="shared" si="52"/>
        <v>Not Due</v>
      </c>
    </row>
    <row r="210" spans="1:42" ht="14.4">
      <c r="A210" s="125" t="s">
        <v>25</v>
      </c>
      <c r="B210" s="125" t="s">
        <v>26</v>
      </c>
      <c r="C210" s="125">
        <v>2070201000</v>
      </c>
      <c r="D210" s="125" t="s">
        <v>27</v>
      </c>
      <c r="E210" s="125" t="s">
        <v>316</v>
      </c>
      <c r="F210" s="125" t="s">
        <v>682</v>
      </c>
      <c r="G210" s="125" t="s">
        <v>60</v>
      </c>
      <c r="H210" s="125"/>
      <c r="I210" s="125" t="s">
        <v>58</v>
      </c>
      <c r="J210" s="125">
        <v>1007855605</v>
      </c>
      <c r="K210" s="125">
        <v>100047701</v>
      </c>
      <c r="L210" s="311">
        <v>44546</v>
      </c>
      <c r="M210" s="125" t="s">
        <v>32</v>
      </c>
      <c r="N210" s="270">
        <v>506.88</v>
      </c>
      <c r="O210" s="270">
        <v>83.855161850000002</v>
      </c>
      <c r="P210" s="270">
        <f t="shared" si="68"/>
        <v>42504.504438527998</v>
      </c>
      <c r="Q210" s="270">
        <v>109.0064</v>
      </c>
      <c r="R210" s="270">
        <f t="shared" si="69"/>
        <v>55253.164032000001</v>
      </c>
      <c r="S210" s="270">
        <f t="shared" si="70"/>
        <v>12748.659593472003</v>
      </c>
      <c r="T210" s="125" t="s">
        <v>241</v>
      </c>
      <c r="U210" s="125">
        <f t="shared" si="47"/>
        <v>1482</v>
      </c>
      <c r="V210" s="270">
        <v>0</v>
      </c>
      <c r="W210" s="270">
        <v>0</v>
      </c>
      <c r="X210" s="270">
        <v>0</v>
      </c>
      <c r="Y210" s="270">
        <v>0</v>
      </c>
      <c r="Z210" s="270">
        <v>0</v>
      </c>
      <c r="AA210" s="270">
        <v>0</v>
      </c>
      <c r="AB210" s="270">
        <f>R210</f>
        <v>55253.164032000001</v>
      </c>
      <c r="AC210" s="270">
        <v>0</v>
      </c>
      <c r="AD210" s="125">
        <v>32250085</v>
      </c>
      <c r="AE210" s="125" t="s">
        <v>257</v>
      </c>
      <c r="AF210" s="125"/>
      <c r="AG210" s="129"/>
      <c r="AH210" s="313">
        <v>44630</v>
      </c>
      <c r="AJ210" s="66" t="str">
        <f t="shared" si="48"/>
        <v>EUR</v>
      </c>
      <c r="AK210" s="2">
        <v>109.0064</v>
      </c>
      <c r="AL210" s="39">
        <f t="shared" si="49"/>
        <v>55253.164032000001</v>
      </c>
      <c r="AM210" s="41">
        <f t="shared" si="50"/>
        <v>0</v>
      </c>
      <c r="AN210" s="39"/>
      <c r="AO210" s="36">
        <f t="shared" si="51"/>
        <v>1482</v>
      </c>
      <c r="AP210" s="36" t="str">
        <f t="shared" si="52"/>
        <v>More than 3 years</v>
      </c>
    </row>
    <row r="211" spans="1:42" ht="14.4">
      <c r="A211" s="125" t="s">
        <v>25</v>
      </c>
      <c r="B211" s="125" t="s">
        <v>26</v>
      </c>
      <c r="C211" s="125">
        <v>2070201000</v>
      </c>
      <c r="D211" s="125" t="s">
        <v>27</v>
      </c>
      <c r="E211" s="125" t="s">
        <v>885</v>
      </c>
      <c r="F211" s="125" t="s">
        <v>682</v>
      </c>
      <c r="G211" s="125" t="s">
        <v>59</v>
      </c>
      <c r="H211" s="125"/>
      <c r="I211" s="125" t="s">
        <v>58</v>
      </c>
      <c r="J211" s="125" t="s">
        <v>1046</v>
      </c>
      <c r="K211" s="125">
        <v>100070754</v>
      </c>
      <c r="L211" s="311">
        <v>46091</v>
      </c>
      <c r="M211" s="125" t="s">
        <v>28</v>
      </c>
      <c r="N211" s="270">
        <v>14006.52</v>
      </c>
      <c r="O211" s="270">
        <v>1</v>
      </c>
      <c r="P211" s="270">
        <f t="shared" si="68"/>
        <v>14006.52</v>
      </c>
      <c r="Q211" s="270">
        <v>1</v>
      </c>
      <c r="R211" s="270">
        <f t="shared" si="69"/>
        <v>14006.52</v>
      </c>
      <c r="S211" s="270">
        <f t="shared" si="70"/>
        <v>0</v>
      </c>
      <c r="T211" s="125" t="s">
        <v>241</v>
      </c>
      <c r="U211" s="125">
        <f t="shared" si="47"/>
        <v>-9</v>
      </c>
      <c r="V211" s="270">
        <v>0</v>
      </c>
      <c r="W211" s="270">
        <v>0</v>
      </c>
      <c r="X211" s="270">
        <v>0</v>
      </c>
      <c r="Y211" s="270">
        <v>0</v>
      </c>
      <c r="Z211" s="270">
        <v>0</v>
      </c>
      <c r="AA211" s="270">
        <v>0</v>
      </c>
      <c r="AB211" s="270">
        <v>0</v>
      </c>
      <c r="AC211" s="270">
        <f>R211</f>
        <v>14006.52</v>
      </c>
      <c r="AD211" s="125">
        <v>39006085</v>
      </c>
      <c r="AE211" s="125" t="s">
        <v>112</v>
      </c>
      <c r="AF211" s="125">
        <v>88093</v>
      </c>
      <c r="AG211" s="129">
        <v>46118</v>
      </c>
      <c r="AH211" s="313">
        <v>46121</v>
      </c>
      <c r="AJ211" s="66" t="str">
        <f t="shared" si="48"/>
        <v>INR</v>
      </c>
      <c r="AK211" s="36">
        <v>1</v>
      </c>
      <c r="AL211" s="39">
        <f t="shared" si="49"/>
        <v>14006.52</v>
      </c>
      <c r="AM211" s="41">
        <f t="shared" si="50"/>
        <v>0</v>
      </c>
      <c r="AN211" s="39">
        <f t="shared" ref="AN211:AN212" si="71">AL211</f>
        <v>14006.52</v>
      </c>
      <c r="AO211" s="36">
        <f t="shared" si="51"/>
        <v>-9</v>
      </c>
      <c r="AP211" s="36" t="str">
        <f t="shared" si="52"/>
        <v>Not Due</v>
      </c>
    </row>
    <row r="212" spans="1:42" ht="14.4">
      <c r="A212" s="125" t="s">
        <v>25</v>
      </c>
      <c r="B212" s="125" t="s">
        <v>26</v>
      </c>
      <c r="C212" s="125">
        <v>2070201000</v>
      </c>
      <c r="D212" s="125" t="s">
        <v>27</v>
      </c>
      <c r="E212" s="125" t="s">
        <v>259</v>
      </c>
      <c r="F212" s="125" t="s">
        <v>682</v>
      </c>
      <c r="G212" s="125" t="s">
        <v>59</v>
      </c>
      <c r="H212" s="125"/>
      <c r="I212" s="125" t="s">
        <v>58</v>
      </c>
      <c r="J212" s="125" t="s">
        <v>1047</v>
      </c>
      <c r="K212" s="125">
        <v>100067072</v>
      </c>
      <c r="L212" s="311">
        <v>45966</v>
      </c>
      <c r="M212" s="125" t="s">
        <v>28</v>
      </c>
      <c r="N212" s="270">
        <v>750286.8</v>
      </c>
      <c r="O212" s="270">
        <v>1</v>
      </c>
      <c r="P212" s="270">
        <f t="shared" si="68"/>
        <v>750286.8</v>
      </c>
      <c r="Q212" s="270">
        <v>1</v>
      </c>
      <c r="R212" s="270">
        <f t="shared" si="69"/>
        <v>750286.8</v>
      </c>
      <c r="S212" s="270">
        <f t="shared" si="70"/>
        <v>0</v>
      </c>
      <c r="T212" s="125" t="s">
        <v>241</v>
      </c>
      <c r="U212" s="125">
        <f t="shared" si="47"/>
        <v>-4</v>
      </c>
      <c r="V212" s="270">
        <v>0</v>
      </c>
      <c r="W212" s="270">
        <v>0</v>
      </c>
      <c r="X212" s="270">
        <v>0</v>
      </c>
      <c r="Y212" s="270">
        <v>0</v>
      </c>
      <c r="Z212" s="270">
        <v>0</v>
      </c>
      <c r="AA212" s="270">
        <v>0</v>
      </c>
      <c r="AB212" s="270">
        <v>0</v>
      </c>
      <c r="AC212" s="270">
        <f>R212</f>
        <v>750286.8</v>
      </c>
      <c r="AD212" s="125">
        <v>38543752</v>
      </c>
      <c r="AE212" s="125" t="s">
        <v>112</v>
      </c>
      <c r="AF212" s="125">
        <v>87979</v>
      </c>
      <c r="AG212" s="129">
        <v>46113</v>
      </c>
      <c r="AH212" s="313">
        <v>46116</v>
      </c>
      <c r="AJ212" s="66" t="str">
        <f t="shared" si="48"/>
        <v>INR</v>
      </c>
      <c r="AK212" s="36">
        <v>1</v>
      </c>
      <c r="AL212" s="39">
        <f t="shared" si="49"/>
        <v>750286.8</v>
      </c>
      <c r="AM212" s="41">
        <f t="shared" si="50"/>
        <v>0</v>
      </c>
      <c r="AN212" s="39">
        <f t="shared" si="71"/>
        <v>750286.8</v>
      </c>
      <c r="AO212" s="36">
        <f t="shared" si="51"/>
        <v>-4</v>
      </c>
      <c r="AP212" s="36" t="str">
        <f t="shared" si="52"/>
        <v>Not Due</v>
      </c>
    </row>
    <row r="213" spans="1:42" ht="14.4">
      <c r="A213" s="125" t="s">
        <v>25</v>
      </c>
      <c r="B213" s="125" t="s">
        <v>26</v>
      </c>
      <c r="C213" s="125">
        <v>2070201000</v>
      </c>
      <c r="D213" s="125" t="s">
        <v>27</v>
      </c>
      <c r="E213" s="125" t="s">
        <v>249</v>
      </c>
      <c r="F213" s="125" t="s">
        <v>682</v>
      </c>
      <c r="G213" s="125" t="s">
        <v>59</v>
      </c>
      <c r="H213" s="125"/>
      <c r="I213" s="125" t="s">
        <v>58</v>
      </c>
      <c r="J213" s="125" t="s">
        <v>1048</v>
      </c>
      <c r="K213" s="125">
        <v>100067740</v>
      </c>
      <c r="L213" s="311">
        <v>46055</v>
      </c>
      <c r="M213" s="125" t="s">
        <v>28</v>
      </c>
      <c r="N213" s="270">
        <v>43074.28</v>
      </c>
      <c r="O213" s="270">
        <v>1</v>
      </c>
      <c r="P213" s="270">
        <f t="shared" si="68"/>
        <v>43074.28</v>
      </c>
      <c r="Q213" s="270">
        <v>1</v>
      </c>
      <c r="R213" s="270">
        <f t="shared" si="69"/>
        <v>43074.28</v>
      </c>
      <c r="S213" s="270">
        <f t="shared" si="70"/>
        <v>0</v>
      </c>
      <c r="T213" s="125" t="s">
        <v>241</v>
      </c>
      <c r="U213" s="125">
        <f t="shared" ref="U213:U276" si="72">$U$1-AH213</f>
        <v>12</v>
      </c>
      <c r="V213" s="270">
        <f>R213</f>
        <v>43074.28</v>
      </c>
      <c r="W213" s="270">
        <v>0</v>
      </c>
      <c r="X213" s="270">
        <v>0</v>
      </c>
      <c r="Y213" s="270">
        <v>0</v>
      </c>
      <c r="Z213" s="270">
        <v>0</v>
      </c>
      <c r="AA213" s="270">
        <v>0</v>
      </c>
      <c r="AB213" s="270">
        <v>0</v>
      </c>
      <c r="AC213" s="270">
        <v>0</v>
      </c>
      <c r="AD213" s="125">
        <v>38849619</v>
      </c>
      <c r="AE213" s="125" t="s">
        <v>699</v>
      </c>
      <c r="AF213" s="125"/>
      <c r="AG213" s="129"/>
      <c r="AH213" s="313">
        <v>46100</v>
      </c>
      <c r="AJ213" s="66" t="str">
        <f t="shared" ref="AJ213:AJ276" si="73">M213</f>
        <v>INR</v>
      </c>
      <c r="AK213" s="36">
        <v>1</v>
      </c>
      <c r="AL213" s="39">
        <f t="shared" ref="AL213:AL276" si="74">N213*AK213</f>
        <v>43074.28</v>
      </c>
      <c r="AM213" s="41">
        <f t="shared" ref="AM213:AM276" si="75">R213-AL213</f>
        <v>0</v>
      </c>
      <c r="AN213" s="39"/>
      <c r="AO213" s="36">
        <f t="shared" si="51"/>
        <v>12</v>
      </c>
      <c r="AP213" s="36" t="str">
        <f t="shared" si="52"/>
        <v>Less than 1 year</v>
      </c>
    </row>
    <row r="214" spans="1:42" ht="14.4">
      <c r="A214" s="125" t="s">
        <v>25</v>
      </c>
      <c r="B214" s="125" t="s">
        <v>26</v>
      </c>
      <c r="C214" s="125">
        <v>2070201000</v>
      </c>
      <c r="D214" s="125" t="s">
        <v>27</v>
      </c>
      <c r="E214" s="125" t="s">
        <v>249</v>
      </c>
      <c r="F214" s="125" t="s">
        <v>682</v>
      </c>
      <c r="G214" s="125" t="s">
        <v>59</v>
      </c>
      <c r="H214" s="125"/>
      <c r="I214" s="125" t="s">
        <v>58</v>
      </c>
      <c r="J214" s="125" t="s">
        <v>1049</v>
      </c>
      <c r="K214" s="125">
        <v>100070406</v>
      </c>
      <c r="L214" s="311">
        <v>46057</v>
      </c>
      <c r="M214" s="125" t="s">
        <v>28</v>
      </c>
      <c r="N214" s="270">
        <v>138325.35999999999</v>
      </c>
      <c r="O214" s="270">
        <v>1</v>
      </c>
      <c r="P214" s="270">
        <f t="shared" si="68"/>
        <v>138325.35999999999</v>
      </c>
      <c r="Q214" s="270">
        <v>1</v>
      </c>
      <c r="R214" s="270">
        <f t="shared" si="69"/>
        <v>138325.35999999999</v>
      </c>
      <c r="S214" s="270">
        <f t="shared" si="70"/>
        <v>0</v>
      </c>
      <c r="T214" s="125" t="s">
        <v>241</v>
      </c>
      <c r="U214" s="125">
        <f t="shared" si="72"/>
        <v>10</v>
      </c>
      <c r="V214" s="270">
        <f>R214</f>
        <v>138325.35999999999</v>
      </c>
      <c r="W214" s="270">
        <v>0</v>
      </c>
      <c r="X214" s="270">
        <v>0</v>
      </c>
      <c r="Y214" s="270">
        <v>0</v>
      </c>
      <c r="Z214" s="270">
        <v>0</v>
      </c>
      <c r="AA214" s="270">
        <v>0</v>
      </c>
      <c r="AB214" s="270">
        <v>0</v>
      </c>
      <c r="AC214" s="270">
        <v>0</v>
      </c>
      <c r="AD214" s="125">
        <v>38849794</v>
      </c>
      <c r="AE214" s="125" t="s">
        <v>699</v>
      </c>
      <c r="AF214" s="125"/>
      <c r="AG214" s="129"/>
      <c r="AH214" s="313">
        <v>46102</v>
      </c>
      <c r="AJ214" s="66" t="str">
        <f t="shared" si="73"/>
        <v>INR</v>
      </c>
      <c r="AK214" s="36">
        <v>1</v>
      </c>
      <c r="AL214" s="39">
        <f t="shared" si="74"/>
        <v>138325.35999999999</v>
      </c>
      <c r="AM214" s="41">
        <f t="shared" si="75"/>
        <v>0</v>
      </c>
      <c r="AN214" s="39"/>
      <c r="AO214" s="36">
        <f t="shared" ref="AO214:AO277" si="76">$AO$19-AH214</f>
        <v>10</v>
      </c>
      <c r="AP214" s="36" t="str">
        <f t="shared" ref="AP214:AP277" si="77">IF(AO214&lt;0,"Not Due",IF(AO214&lt;366,"Less than 1 year",IF(AO214&lt;731,"1-2 years",IF(AO214&lt;1096,"2-3 years","More than 3 years"))))</f>
        <v>Less than 1 year</v>
      </c>
    </row>
    <row r="215" spans="1:42" ht="14.4">
      <c r="A215" s="125" t="s">
        <v>25</v>
      </c>
      <c r="B215" s="125" t="s">
        <v>26</v>
      </c>
      <c r="C215" s="125">
        <v>2070201000</v>
      </c>
      <c r="D215" s="125" t="s">
        <v>27</v>
      </c>
      <c r="E215" s="125" t="s">
        <v>251</v>
      </c>
      <c r="F215" s="125" t="s">
        <v>682</v>
      </c>
      <c r="G215" s="125" t="s">
        <v>59</v>
      </c>
      <c r="H215" s="125"/>
      <c r="I215" s="125" t="s">
        <v>58</v>
      </c>
      <c r="J215" s="125" t="s">
        <v>1050</v>
      </c>
      <c r="K215" s="125">
        <v>100065490</v>
      </c>
      <c r="L215" s="311">
        <v>46030</v>
      </c>
      <c r="M215" s="125" t="s">
        <v>28</v>
      </c>
      <c r="N215" s="270">
        <v>175679.28</v>
      </c>
      <c r="O215" s="270">
        <v>1</v>
      </c>
      <c r="P215" s="270">
        <f t="shared" si="68"/>
        <v>175679.28</v>
      </c>
      <c r="Q215" s="270">
        <v>1</v>
      </c>
      <c r="R215" s="270">
        <f t="shared" si="69"/>
        <v>175679.28</v>
      </c>
      <c r="S215" s="270">
        <f t="shared" si="70"/>
        <v>0</v>
      </c>
      <c r="T215" s="125" t="s">
        <v>241</v>
      </c>
      <c r="U215" s="125">
        <f t="shared" si="72"/>
        <v>-68</v>
      </c>
      <c r="V215" s="270">
        <v>0</v>
      </c>
      <c r="W215" s="270">
        <v>0</v>
      </c>
      <c r="X215" s="270">
        <v>0</v>
      </c>
      <c r="Y215" s="270">
        <v>0</v>
      </c>
      <c r="Z215" s="270">
        <v>0</v>
      </c>
      <c r="AA215" s="270">
        <v>0</v>
      </c>
      <c r="AB215" s="270">
        <v>0</v>
      </c>
      <c r="AC215" s="270">
        <f t="shared" ref="AC215:AC229" si="78">R215</f>
        <v>175679.28</v>
      </c>
      <c r="AD215" s="125">
        <v>38746918</v>
      </c>
      <c r="AE215" s="125" t="s">
        <v>112</v>
      </c>
      <c r="AF215" s="125">
        <v>89064</v>
      </c>
      <c r="AG215" s="129">
        <v>46177</v>
      </c>
      <c r="AH215" s="313">
        <v>46180</v>
      </c>
      <c r="AJ215" s="66" t="str">
        <f t="shared" si="73"/>
        <v>INR</v>
      </c>
      <c r="AK215" s="36">
        <v>1</v>
      </c>
      <c r="AL215" s="39">
        <f t="shared" si="74"/>
        <v>175679.28</v>
      </c>
      <c r="AM215" s="41">
        <f t="shared" si="75"/>
        <v>0</v>
      </c>
      <c r="AN215" s="39">
        <f t="shared" ref="AN215:AN229" si="79">AL215</f>
        <v>175679.28</v>
      </c>
      <c r="AO215" s="36">
        <f t="shared" si="76"/>
        <v>-68</v>
      </c>
      <c r="AP215" s="36" t="str">
        <f t="shared" si="77"/>
        <v>Not Due</v>
      </c>
    </row>
    <row r="216" spans="1:42" ht="14.4">
      <c r="A216" s="125" t="s">
        <v>25</v>
      </c>
      <c r="B216" s="125" t="s">
        <v>26</v>
      </c>
      <c r="C216" s="125">
        <v>2070201000</v>
      </c>
      <c r="D216" s="125" t="s">
        <v>27</v>
      </c>
      <c r="E216" s="125" t="s">
        <v>251</v>
      </c>
      <c r="F216" s="125" t="s">
        <v>682</v>
      </c>
      <c r="G216" s="125" t="s">
        <v>59</v>
      </c>
      <c r="H216" s="125"/>
      <c r="I216" s="125" t="s">
        <v>58</v>
      </c>
      <c r="J216" s="125" t="s">
        <v>1051</v>
      </c>
      <c r="K216" s="125">
        <v>100067233</v>
      </c>
      <c r="L216" s="311">
        <v>46030</v>
      </c>
      <c r="M216" s="125" t="s">
        <v>28</v>
      </c>
      <c r="N216" s="270">
        <v>224856</v>
      </c>
      <c r="O216" s="270">
        <v>1</v>
      </c>
      <c r="P216" s="270">
        <f t="shared" si="68"/>
        <v>224856</v>
      </c>
      <c r="Q216" s="270">
        <v>1</v>
      </c>
      <c r="R216" s="270">
        <f t="shared" si="69"/>
        <v>224856</v>
      </c>
      <c r="S216" s="270">
        <f t="shared" si="70"/>
        <v>0</v>
      </c>
      <c r="T216" s="125" t="s">
        <v>241</v>
      </c>
      <c r="U216" s="125">
        <f t="shared" si="72"/>
        <v>-68</v>
      </c>
      <c r="V216" s="270">
        <v>0</v>
      </c>
      <c r="W216" s="270">
        <v>0</v>
      </c>
      <c r="X216" s="270">
        <v>0</v>
      </c>
      <c r="Y216" s="270">
        <v>0</v>
      </c>
      <c r="Z216" s="270">
        <v>0</v>
      </c>
      <c r="AA216" s="270">
        <v>0</v>
      </c>
      <c r="AB216" s="270">
        <v>0</v>
      </c>
      <c r="AC216" s="270">
        <f t="shared" si="78"/>
        <v>224856</v>
      </c>
      <c r="AD216" s="125">
        <v>38747224</v>
      </c>
      <c r="AE216" s="125" t="s">
        <v>112</v>
      </c>
      <c r="AF216" s="125">
        <v>89064</v>
      </c>
      <c r="AG216" s="129">
        <v>46177</v>
      </c>
      <c r="AH216" s="313">
        <v>46180</v>
      </c>
      <c r="AJ216" s="66" t="str">
        <f t="shared" si="73"/>
        <v>INR</v>
      </c>
      <c r="AK216" s="36">
        <v>1</v>
      </c>
      <c r="AL216" s="39">
        <f t="shared" si="74"/>
        <v>224856</v>
      </c>
      <c r="AM216" s="41">
        <f t="shared" si="75"/>
        <v>0</v>
      </c>
      <c r="AN216" s="39">
        <f t="shared" si="79"/>
        <v>224856</v>
      </c>
      <c r="AO216" s="36">
        <f t="shared" si="76"/>
        <v>-68</v>
      </c>
      <c r="AP216" s="36" t="str">
        <f t="shared" si="77"/>
        <v>Not Due</v>
      </c>
    </row>
    <row r="217" spans="1:42" ht="14.4">
      <c r="A217" s="125" t="s">
        <v>25</v>
      </c>
      <c r="B217" s="125" t="s">
        <v>26</v>
      </c>
      <c r="C217" s="125">
        <v>2070201000</v>
      </c>
      <c r="D217" s="125" t="s">
        <v>27</v>
      </c>
      <c r="E217" s="125" t="s">
        <v>251</v>
      </c>
      <c r="F217" s="125" t="s">
        <v>682</v>
      </c>
      <c r="G217" s="125" t="s">
        <v>59</v>
      </c>
      <c r="H217" s="125"/>
      <c r="I217" s="125" t="s">
        <v>58</v>
      </c>
      <c r="J217" s="125" t="s">
        <v>1052</v>
      </c>
      <c r="K217" s="125">
        <v>100065083</v>
      </c>
      <c r="L217" s="311">
        <v>46030</v>
      </c>
      <c r="M217" s="125" t="s">
        <v>28</v>
      </c>
      <c r="N217" s="270">
        <v>977292</v>
      </c>
      <c r="O217" s="270">
        <v>1</v>
      </c>
      <c r="P217" s="270">
        <f t="shared" si="68"/>
        <v>977292</v>
      </c>
      <c r="Q217" s="270">
        <v>1</v>
      </c>
      <c r="R217" s="270">
        <f t="shared" si="69"/>
        <v>977292</v>
      </c>
      <c r="S217" s="270">
        <f t="shared" si="70"/>
        <v>0</v>
      </c>
      <c r="T217" s="125" t="s">
        <v>241</v>
      </c>
      <c r="U217" s="125">
        <f t="shared" si="72"/>
        <v>-68</v>
      </c>
      <c r="V217" s="270">
        <v>0</v>
      </c>
      <c r="W217" s="270">
        <v>0</v>
      </c>
      <c r="X217" s="270">
        <v>0</v>
      </c>
      <c r="Y217" s="270">
        <v>0</v>
      </c>
      <c r="Z217" s="270">
        <v>0</v>
      </c>
      <c r="AA217" s="270">
        <v>0</v>
      </c>
      <c r="AB217" s="270">
        <v>0</v>
      </c>
      <c r="AC217" s="270">
        <f t="shared" si="78"/>
        <v>977292</v>
      </c>
      <c r="AD217" s="125">
        <v>38752518</v>
      </c>
      <c r="AE217" s="125" t="s">
        <v>112</v>
      </c>
      <c r="AF217" s="125">
        <v>89064</v>
      </c>
      <c r="AG217" s="129">
        <v>46177</v>
      </c>
      <c r="AH217" s="313">
        <v>46180</v>
      </c>
      <c r="AJ217" s="66" t="str">
        <f t="shared" si="73"/>
        <v>INR</v>
      </c>
      <c r="AK217" s="36">
        <v>1</v>
      </c>
      <c r="AL217" s="39">
        <f t="shared" si="74"/>
        <v>977292</v>
      </c>
      <c r="AM217" s="41">
        <f t="shared" si="75"/>
        <v>0</v>
      </c>
      <c r="AN217" s="39">
        <f t="shared" si="79"/>
        <v>977292</v>
      </c>
      <c r="AO217" s="36">
        <f t="shared" si="76"/>
        <v>-68</v>
      </c>
      <c r="AP217" s="36" t="str">
        <f t="shared" si="77"/>
        <v>Not Due</v>
      </c>
    </row>
    <row r="218" spans="1:42" ht="14.4">
      <c r="A218" s="125" t="s">
        <v>25</v>
      </c>
      <c r="B218" s="125" t="s">
        <v>26</v>
      </c>
      <c r="C218" s="125">
        <v>2070201000</v>
      </c>
      <c r="D218" s="125" t="s">
        <v>27</v>
      </c>
      <c r="E218" s="125" t="s">
        <v>550</v>
      </c>
      <c r="F218" s="125" t="s">
        <v>682</v>
      </c>
      <c r="G218" s="125" t="s">
        <v>59</v>
      </c>
      <c r="H218" s="125"/>
      <c r="I218" s="125" t="s">
        <v>58</v>
      </c>
      <c r="J218" s="125">
        <v>1303565075</v>
      </c>
      <c r="K218" s="125">
        <v>100069821</v>
      </c>
      <c r="L218" s="311">
        <v>46073</v>
      </c>
      <c r="M218" s="125" t="s">
        <v>28</v>
      </c>
      <c r="N218" s="270">
        <v>200707.20000000001</v>
      </c>
      <c r="O218" s="270">
        <v>1</v>
      </c>
      <c r="P218" s="270">
        <f t="shared" si="68"/>
        <v>200707.20000000001</v>
      </c>
      <c r="Q218" s="270">
        <v>1</v>
      </c>
      <c r="R218" s="270">
        <f t="shared" si="69"/>
        <v>200707.20000000001</v>
      </c>
      <c r="S218" s="270">
        <f t="shared" si="70"/>
        <v>0</v>
      </c>
      <c r="T218" s="125" t="s">
        <v>241</v>
      </c>
      <c r="U218" s="125">
        <f t="shared" si="72"/>
        <v>-6</v>
      </c>
      <c r="V218" s="270">
        <v>0</v>
      </c>
      <c r="W218" s="270">
        <v>0</v>
      </c>
      <c r="X218" s="270">
        <v>0</v>
      </c>
      <c r="Y218" s="270">
        <v>0</v>
      </c>
      <c r="Z218" s="270">
        <v>0</v>
      </c>
      <c r="AA218" s="270">
        <v>0</v>
      </c>
      <c r="AB218" s="270">
        <v>0</v>
      </c>
      <c r="AC218" s="270">
        <f t="shared" si="78"/>
        <v>200707.20000000001</v>
      </c>
      <c r="AD218" s="125">
        <v>38945357</v>
      </c>
      <c r="AE218" s="125" t="s">
        <v>112</v>
      </c>
      <c r="AF218" s="125">
        <v>88072</v>
      </c>
      <c r="AG218" s="129">
        <v>46115</v>
      </c>
      <c r="AH218" s="313">
        <v>46118</v>
      </c>
      <c r="AJ218" s="66" t="str">
        <f t="shared" si="73"/>
        <v>INR</v>
      </c>
      <c r="AK218" s="36">
        <v>1</v>
      </c>
      <c r="AL218" s="39">
        <f t="shared" si="74"/>
        <v>200707.20000000001</v>
      </c>
      <c r="AM218" s="41">
        <f t="shared" si="75"/>
        <v>0</v>
      </c>
      <c r="AN218" s="39">
        <f t="shared" si="79"/>
        <v>200707.20000000001</v>
      </c>
      <c r="AO218" s="36">
        <f t="shared" si="76"/>
        <v>-6</v>
      </c>
      <c r="AP218" s="36" t="str">
        <f t="shared" si="77"/>
        <v>Not Due</v>
      </c>
    </row>
    <row r="219" spans="1:42" ht="14.4">
      <c r="A219" s="125" t="s">
        <v>25</v>
      </c>
      <c r="B219" s="125" t="s">
        <v>26</v>
      </c>
      <c r="C219" s="125">
        <v>2070201000</v>
      </c>
      <c r="D219" s="125" t="s">
        <v>27</v>
      </c>
      <c r="E219" s="125" t="s">
        <v>247</v>
      </c>
      <c r="F219" s="125" t="s">
        <v>682</v>
      </c>
      <c r="G219" s="125" t="s">
        <v>59</v>
      </c>
      <c r="H219" s="125"/>
      <c r="I219" s="125" t="s">
        <v>58</v>
      </c>
      <c r="J219" s="125" t="s">
        <v>1054</v>
      </c>
      <c r="K219" s="125">
        <v>100070237</v>
      </c>
      <c r="L219" s="311">
        <v>46086</v>
      </c>
      <c r="M219" s="125" t="s">
        <v>28</v>
      </c>
      <c r="N219" s="270">
        <v>60478.82</v>
      </c>
      <c r="O219" s="270">
        <v>1</v>
      </c>
      <c r="P219" s="270">
        <f t="shared" si="68"/>
        <v>60478.82</v>
      </c>
      <c r="Q219" s="270">
        <v>1</v>
      </c>
      <c r="R219" s="270">
        <f t="shared" si="69"/>
        <v>60478.82</v>
      </c>
      <c r="S219" s="270">
        <f t="shared" si="70"/>
        <v>0</v>
      </c>
      <c r="T219" s="125" t="s">
        <v>241</v>
      </c>
      <c r="U219" s="125">
        <f t="shared" si="72"/>
        <v>-4</v>
      </c>
      <c r="V219" s="270">
        <v>0</v>
      </c>
      <c r="W219" s="270">
        <v>0</v>
      </c>
      <c r="X219" s="270">
        <v>0</v>
      </c>
      <c r="Y219" s="270">
        <v>0</v>
      </c>
      <c r="Z219" s="270">
        <v>0</v>
      </c>
      <c r="AA219" s="270">
        <v>0</v>
      </c>
      <c r="AB219" s="270">
        <v>0</v>
      </c>
      <c r="AC219" s="270">
        <f t="shared" si="78"/>
        <v>60478.82</v>
      </c>
      <c r="AD219" s="125">
        <v>39018006</v>
      </c>
      <c r="AE219" s="125" t="s">
        <v>112</v>
      </c>
      <c r="AF219" s="125">
        <v>88030</v>
      </c>
      <c r="AG219" s="129">
        <v>46113</v>
      </c>
      <c r="AH219" s="313">
        <v>46116</v>
      </c>
      <c r="AJ219" s="66" t="str">
        <f t="shared" si="73"/>
        <v>INR</v>
      </c>
      <c r="AK219" s="36">
        <v>1</v>
      </c>
      <c r="AL219" s="39">
        <f t="shared" si="74"/>
        <v>60478.82</v>
      </c>
      <c r="AM219" s="41">
        <f t="shared" si="75"/>
        <v>0</v>
      </c>
      <c r="AN219" s="39">
        <f t="shared" si="79"/>
        <v>60478.82</v>
      </c>
      <c r="AO219" s="36">
        <f t="shared" si="76"/>
        <v>-4</v>
      </c>
      <c r="AP219" s="36" t="str">
        <f t="shared" si="77"/>
        <v>Not Due</v>
      </c>
    </row>
    <row r="220" spans="1:42" ht="14.4">
      <c r="A220" s="125" t="s">
        <v>25</v>
      </c>
      <c r="B220" s="125" t="s">
        <v>26</v>
      </c>
      <c r="C220" s="125">
        <v>2070201000</v>
      </c>
      <c r="D220" s="125" t="s">
        <v>27</v>
      </c>
      <c r="E220" s="125" t="s">
        <v>291</v>
      </c>
      <c r="F220" s="125" t="s">
        <v>682</v>
      </c>
      <c r="G220" s="125" t="s">
        <v>59</v>
      </c>
      <c r="H220" s="125"/>
      <c r="I220" s="125" t="s">
        <v>58</v>
      </c>
      <c r="J220" s="125" t="s">
        <v>1055</v>
      </c>
      <c r="K220" s="125">
        <v>100070462</v>
      </c>
      <c r="L220" s="311">
        <v>46050</v>
      </c>
      <c r="M220" s="125" t="s">
        <v>28</v>
      </c>
      <c r="N220" s="270">
        <v>405749.08</v>
      </c>
      <c r="O220" s="270">
        <v>1</v>
      </c>
      <c r="P220" s="270">
        <f t="shared" si="68"/>
        <v>405749.08</v>
      </c>
      <c r="Q220" s="270">
        <v>1</v>
      </c>
      <c r="R220" s="270">
        <f t="shared" si="69"/>
        <v>405749.08</v>
      </c>
      <c r="S220" s="270">
        <f t="shared" si="70"/>
        <v>0</v>
      </c>
      <c r="T220" s="125" t="s">
        <v>241</v>
      </c>
      <c r="U220" s="125">
        <f t="shared" si="72"/>
        <v>-28</v>
      </c>
      <c r="V220" s="270">
        <v>0</v>
      </c>
      <c r="W220" s="270">
        <v>0</v>
      </c>
      <c r="X220" s="270">
        <v>0</v>
      </c>
      <c r="Y220" s="270">
        <v>0</v>
      </c>
      <c r="Z220" s="270">
        <v>0</v>
      </c>
      <c r="AA220" s="270">
        <v>0</v>
      </c>
      <c r="AB220" s="270">
        <v>0</v>
      </c>
      <c r="AC220" s="270">
        <f t="shared" si="78"/>
        <v>405749.08</v>
      </c>
      <c r="AD220" s="125">
        <v>38826408</v>
      </c>
      <c r="AE220" s="125" t="s">
        <v>112</v>
      </c>
      <c r="AF220" s="125">
        <v>88450</v>
      </c>
      <c r="AG220" s="129">
        <v>46136</v>
      </c>
      <c r="AH220" s="313">
        <v>46140</v>
      </c>
      <c r="AJ220" s="66" t="str">
        <f t="shared" si="73"/>
        <v>INR</v>
      </c>
      <c r="AK220" s="36">
        <v>1</v>
      </c>
      <c r="AL220" s="39">
        <f t="shared" si="74"/>
        <v>405749.08</v>
      </c>
      <c r="AM220" s="41">
        <f t="shared" si="75"/>
        <v>0</v>
      </c>
      <c r="AN220" s="39">
        <f t="shared" si="79"/>
        <v>405749.08</v>
      </c>
      <c r="AO220" s="36">
        <f t="shared" si="76"/>
        <v>-28</v>
      </c>
      <c r="AP220" s="36" t="str">
        <f t="shared" si="77"/>
        <v>Not Due</v>
      </c>
    </row>
    <row r="221" spans="1:42" ht="14.4">
      <c r="A221" s="125" t="s">
        <v>25</v>
      </c>
      <c r="B221" s="125" t="s">
        <v>26</v>
      </c>
      <c r="C221" s="125">
        <v>2070201000</v>
      </c>
      <c r="D221" s="125" t="s">
        <v>27</v>
      </c>
      <c r="E221" s="125" t="s">
        <v>259</v>
      </c>
      <c r="F221" s="125" t="s">
        <v>682</v>
      </c>
      <c r="G221" s="125" t="s">
        <v>59</v>
      </c>
      <c r="H221" s="125"/>
      <c r="I221" s="125" t="s">
        <v>58</v>
      </c>
      <c r="J221" s="125" t="s">
        <v>1057</v>
      </c>
      <c r="K221" s="125">
        <v>100066399</v>
      </c>
      <c r="L221" s="311">
        <v>46017</v>
      </c>
      <c r="M221" s="125" t="s">
        <v>28</v>
      </c>
      <c r="N221" s="270">
        <v>2385682.2000000002</v>
      </c>
      <c r="O221" s="270">
        <v>1</v>
      </c>
      <c r="P221" s="270">
        <f t="shared" si="68"/>
        <v>2385682.2000000002</v>
      </c>
      <c r="Q221" s="270">
        <v>1</v>
      </c>
      <c r="R221" s="270">
        <f t="shared" si="69"/>
        <v>2385682.2000000002</v>
      </c>
      <c r="S221" s="270">
        <f t="shared" si="70"/>
        <v>0</v>
      </c>
      <c r="T221" s="125" t="s">
        <v>241</v>
      </c>
      <c r="U221" s="125">
        <f t="shared" si="72"/>
        <v>-55</v>
      </c>
      <c r="V221" s="270">
        <v>0</v>
      </c>
      <c r="W221" s="270">
        <v>0</v>
      </c>
      <c r="X221" s="270">
        <v>0</v>
      </c>
      <c r="Y221" s="270">
        <v>0</v>
      </c>
      <c r="Z221" s="270">
        <v>0</v>
      </c>
      <c r="AA221" s="270">
        <v>0</v>
      </c>
      <c r="AB221" s="270">
        <v>0</v>
      </c>
      <c r="AC221" s="270">
        <f t="shared" si="78"/>
        <v>2385682.2000000002</v>
      </c>
      <c r="AD221" s="125">
        <v>38712430</v>
      </c>
      <c r="AE221" s="125" t="s">
        <v>112</v>
      </c>
      <c r="AF221" s="125">
        <v>88887</v>
      </c>
      <c r="AG221" s="129">
        <v>46164</v>
      </c>
      <c r="AH221" s="313">
        <v>46167</v>
      </c>
      <c r="AJ221" s="66" t="str">
        <f t="shared" si="73"/>
        <v>INR</v>
      </c>
      <c r="AK221" s="36">
        <v>1</v>
      </c>
      <c r="AL221" s="39">
        <f t="shared" si="74"/>
        <v>2385682.2000000002</v>
      </c>
      <c r="AM221" s="41">
        <f t="shared" si="75"/>
        <v>0</v>
      </c>
      <c r="AN221" s="39">
        <f t="shared" si="79"/>
        <v>2385682.2000000002</v>
      </c>
      <c r="AO221" s="36">
        <f t="shared" si="76"/>
        <v>-55</v>
      </c>
      <c r="AP221" s="36" t="str">
        <f t="shared" si="77"/>
        <v>Not Due</v>
      </c>
    </row>
    <row r="222" spans="1:42" ht="14.4">
      <c r="A222" s="125" t="s">
        <v>25</v>
      </c>
      <c r="B222" s="125" t="s">
        <v>26</v>
      </c>
      <c r="C222" s="125">
        <v>2070201000</v>
      </c>
      <c r="D222" s="125" t="s">
        <v>27</v>
      </c>
      <c r="E222" s="125" t="s">
        <v>261</v>
      </c>
      <c r="F222" s="125" t="s">
        <v>682</v>
      </c>
      <c r="G222" s="125" t="s">
        <v>59</v>
      </c>
      <c r="H222" s="125"/>
      <c r="I222" s="125" t="s">
        <v>58</v>
      </c>
      <c r="J222" s="125" t="s">
        <v>1059</v>
      </c>
      <c r="K222" s="125">
        <v>100070306</v>
      </c>
      <c r="L222" s="311">
        <v>46056</v>
      </c>
      <c r="M222" s="125" t="s">
        <v>28</v>
      </c>
      <c r="N222" s="270">
        <v>346921</v>
      </c>
      <c r="O222" s="270">
        <v>1</v>
      </c>
      <c r="P222" s="270">
        <f t="shared" si="68"/>
        <v>346921</v>
      </c>
      <c r="Q222" s="270">
        <v>1</v>
      </c>
      <c r="R222" s="270">
        <f t="shared" si="69"/>
        <v>346921</v>
      </c>
      <c r="S222" s="270">
        <f t="shared" si="70"/>
        <v>0</v>
      </c>
      <c r="T222" s="125" t="s">
        <v>241</v>
      </c>
      <c r="U222" s="125">
        <f t="shared" si="72"/>
        <v>-34</v>
      </c>
      <c r="V222" s="270">
        <v>0</v>
      </c>
      <c r="W222" s="270">
        <v>0</v>
      </c>
      <c r="X222" s="270">
        <v>0</v>
      </c>
      <c r="Y222" s="270">
        <v>0</v>
      </c>
      <c r="Z222" s="270">
        <v>0</v>
      </c>
      <c r="AA222" s="270">
        <v>0</v>
      </c>
      <c r="AB222" s="270">
        <v>0</v>
      </c>
      <c r="AC222" s="270">
        <f t="shared" si="78"/>
        <v>346921</v>
      </c>
      <c r="AD222" s="125">
        <v>38857251</v>
      </c>
      <c r="AE222" s="125" t="s">
        <v>112</v>
      </c>
      <c r="AF222" s="125">
        <v>88530</v>
      </c>
      <c r="AG222" s="129">
        <v>46143</v>
      </c>
      <c r="AH222" s="313">
        <v>46146</v>
      </c>
      <c r="AJ222" s="66" t="str">
        <f t="shared" si="73"/>
        <v>INR</v>
      </c>
      <c r="AK222" s="36">
        <v>1</v>
      </c>
      <c r="AL222" s="39">
        <f t="shared" si="74"/>
        <v>346921</v>
      </c>
      <c r="AM222" s="41">
        <f t="shared" si="75"/>
        <v>0</v>
      </c>
      <c r="AN222" s="39">
        <f t="shared" si="79"/>
        <v>346921</v>
      </c>
      <c r="AO222" s="36">
        <f t="shared" si="76"/>
        <v>-34</v>
      </c>
      <c r="AP222" s="36" t="str">
        <f t="shared" si="77"/>
        <v>Not Due</v>
      </c>
    </row>
    <row r="223" spans="1:42" ht="14.4">
      <c r="A223" s="125" t="s">
        <v>25</v>
      </c>
      <c r="B223" s="125" t="s">
        <v>26</v>
      </c>
      <c r="C223" s="125">
        <v>2070201000</v>
      </c>
      <c r="D223" s="125" t="s">
        <v>27</v>
      </c>
      <c r="E223" s="125" t="s">
        <v>291</v>
      </c>
      <c r="F223" s="125" t="s">
        <v>682</v>
      </c>
      <c r="G223" s="125" t="s">
        <v>59</v>
      </c>
      <c r="H223" s="125"/>
      <c r="I223" s="125" t="s">
        <v>58</v>
      </c>
      <c r="J223" s="125" t="s">
        <v>1060</v>
      </c>
      <c r="K223" s="125">
        <v>100068734</v>
      </c>
      <c r="L223" s="311">
        <v>46024</v>
      </c>
      <c r="M223" s="125" t="s">
        <v>28</v>
      </c>
      <c r="N223" s="270">
        <v>93347.61</v>
      </c>
      <c r="O223" s="270">
        <v>1</v>
      </c>
      <c r="P223" s="270">
        <f t="shared" si="68"/>
        <v>93347.61</v>
      </c>
      <c r="Q223" s="270">
        <v>1</v>
      </c>
      <c r="R223" s="270">
        <f t="shared" si="69"/>
        <v>93347.61</v>
      </c>
      <c r="S223" s="270">
        <f t="shared" si="70"/>
        <v>0</v>
      </c>
      <c r="T223" s="125" t="s">
        <v>241</v>
      </c>
      <c r="U223" s="125">
        <f t="shared" si="72"/>
        <v>-2</v>
      </c>
      <c r="V223" s="270">
        <v>0</v>
      </c>
      <c r="W223" s="270">
        <v>0</v>
      </c>
      <c r="X223" s="270">
        <v>0</v>
      </c>
      <c r="Y223" s="270">
        <v>0</v>
      </c>
      <c r="Z223" s="270">
        <v>0</v>
      </c>
      <c r="AA223" s="270">
        <v>0</v>
      </c>
      <c r="AB223" s="270">
        <v>0</v>
      </c>
      <c r="AC223" s="270">
        <f t="shared" si="78"/>
        <v>93347.61</v>
      </c>
      <c r="AD223" s="125">
        <v>38722781</v>
      </c>
      <c r="AE223" s="125" t="s">
        <v>112</v>
      </c>
      <c r="AF223" s="125">
        <v>87972</v>
      </c>
      <c r="AG223" s="129">
        <v>46113</v>
      </c>
      <c r="AH223" s="313">
        <v>46114</v>
      </c>
      <c r="AJ223" s="66" t="str">
        <f t="shared" si="73"/>
        <v>INR</v>
      </c>
      <c r="AK223" s="36">
        <v>1</v>
      </c>
      <c r="AL223" s="39">
        <f t="shared" si="74"/>
        <v>93347.61</v>
      </c>
      <c r="AM223" s="41">
        <f t="shared" si="75"/>
        <v>0</v>
      </c>
      <c r="AN223" s="39">
        <f t="shared" si="79"/>
        <v>93347.61</v>
      </c>
      <c r="AO223" s="36">
        <f t="shared" si="76"/>
        <v>-2</v>
      </c>
      <c r="AP223" s="36" t="str">
        <f t="shared" si="77"/>
        <v>Not Due</v>
      </c>
    </row>
    <row r="224" spans="1:42" ht="14.4">
      <c r="A224" s="125" t="s">
        <v>25</v>
      </c>
      <c r="B224" s="125" t="s">
        <v>26</v>
      </c>
      <c r="C224" s="125">
        <v>2070201000</v>
      </c>
      <c r="D224" s="125" t="s">
        <v>27</v>
      </c>
      <c r="E224" s="125" t="s">
        <v>283</v>
      </c>
      <c r="F224" s="125" t="s">
        <v>682</v>
      </c>
      <c r="G224" s="125" t="s">
        <v>59</v>
      </c>
      <c r="H224" s="125"/>
      <c r="I224" s="125" t="s">
        <v>58</v>
      </c>
      <c r="J224" s="125" t="s">
        <v>1061</v>
      </c>
      <c r="K224" s="125">
        <v>100070557</v>
      </c>
      <c r="L224" s="311">
        <v>46072</v>
      </c>
      <c r="M224" s="125" t="s">
        <v>28</v>
      </c>
      <c r="N224" s="270">
        <v>20123.93</v>
      </c>
      <c r="O224" s="270">
        <v>1</v>
      </c>
      <c r="P224" s="270">
        <f t="shared" si="68"/>
        <v>20123.93</v>
      </c>
      <c r="Q224" s="270">
        <v>1</v>
      </c>
      <c r="R224" s="270">
        <f t="shared" si="69"/>
        <v>20123.93</v>
      </c>
      <c r="S224" s="270">
        <f t="shared" si="70"/>
        <v>0</v>
      </c>
      <c r="T224" s="125" t="s">
        <v>241</v>
      </c>
      <c r="U224" s="125">
        <f t="shared" si="72"/>
        <v>-5</v>
      </c>
      <c r="V224" s="270">
        <v>0</v>
      </c>
      <c r="W224" s="270">
        <v>0</v>
      </c>
      <c r="X224" s="270">
        <v>0</v>
      </c>
      <c r="Y224" s="270">
        <v>0</v>
      </c>
      <c r="Z224" s="270">
        <v>0</v>
      </c>
      <c r="AA224" s="270">
        <v>0</v>
      </c>
      <c r="AB224" s="270">
        <v>0</v>
      </c>
      <c r="AC224" s="270">
        <f t="shared" si="78"/>
        <v>20123.93</v>
      </c>
      <c r="AD224" s="125">
        <v>38927083</v>
      </c>
      <c r="AE224" s="125" t="s">
        <v>112</v>
      </c>
      <c r="AF224" s="125">
        <v>88052</v>
      </c>
      <c r="AG224" s="129">
        <v>46114</v>
      </c>
      <c r="AH224" s="313">
        <v>46117</v>
      </c>
      <c r="AJ224" s="66" t="str">
        <f t="shared" si="73"/>
        <v>INR</v>
      </c>
      <c r="AK224" s="36">
        <v>1</v>
      </c>
      <c r="AL224" s="39">
        <f t="shared" si="74"/>
        <v>20123.93</v>
      </c>
      <c r="AM224" s="41">
        <f t="shared" si="75"/>
        <v>0</v>
      </c>
      <c r="AN224" s="39">
        <f t="shared" si="79"/>
        <v>20123.93</v>
      </c>
      <c r="AO224" s="36">
        <f t="shared" si="76"/>
        <v>-5</v>
      </c>
      <c r="AP224" s="36" t="str">
        <f t="shared" si="77"/>
        <v>Not Due</v>
      </c>
    </row>
    <row r="225" spans="1:42" ht="14.4">
      <c r="A225" s="125" t="s">
        <v>25</v>
      </c>
      <c r="B225" s="125" t="s">
        <v>26</v>
      </c>
      <c r="C225" s="125">
        <v>2070201000</v>
      </c>
      <c r="D225" s="125" t="s">
        <v>27</v>
      </c>
      <c r="E225" s="125" t="s">
        <v>300</v>
      </c>
      <c r="F225" s="125" t="s">
        <v>682</v>
      </c>
      <c r="G225" s="125" t="s">
        <v>59</v>
      </c>
      <c r="H225" s="125"/>
      <c r="I225" s="125" t="s">
        <v>58</v>
      </c>
      <c r="J225" s="125">
        <v>263282103</v>
      </c>
      <c r="K225" s="125">
        <v>100065992</v>
      </c>
      <c r="L225" s="311">
        <v>46079</v>
      </c>
      <c r="M225" s="125" t="s">
        <v>28</v>
      </c>
      <c r="N225" s="270">
        <v>15438.88</v>
      </c>
      <c r="O225" s="270">
        <v>1</v>
      </c>
      <c r="P225" s="270">
        <f t="shared" si="68"/>
        <v>15438.88</v>
      </c>
      <c r="Q225" s="270">
        <v>1</v>
      </c>
      <c r="R225" s="270">
        <f t="shared" si="69"/>
        <v>15438.88</v>
      </c>
      <c r="S225" s="270">
        <f t="shared" si="70"/>
        <v>0</v>
      </c>
      <c r="T225" s="125" t="s">
        <v>241</v>
      </c>
      <c r="U225" s="125">
        <f t="shared" si="72"/>
        <v>-12</v>
      </c>
      <c r="V225" s="270">
        <v>0</v>
      </c>
      <c r="W225" s="270">
        <v>0</v>
      </c>
      <c r="X225" s="270">
        <v>0</v>
      </c>
      <c r="Y225" s="270">
        <v>0</v>
      </c>
      <c r="Z225" s="270">
        <v>0</v>
      </c>
      <c r="AA225" s="270">
        <v>0</v>
      </c>
      <c r="AB225" s="270">
        <v>0</v>
      </c>
      <c r="AC225" s="270">
        <f t="shared" si="78"/>
        <v>15438.88</v>
      </c>
      <c r="AD225" s="125">
        <v>38959902</v>
      </c>
      <c r="AE225" s="125" t="s">
        <v>112</v>
      </c>
      <c r="AF225" s="125">
        <v>88159</v>
      </c>
      <c r="AG225" s="129">
        <v>46121</v>
      </c>
      <c r="AH225" s="313">
        <v>46124</v>
      </c>
      <c r="AJ225" s="66" t="str">
        <f t="shared" si="73"/>
        <v>INR</v>
      </c>
      <c r="AK225" s="36">
        <v>1</v>
      </c>
      <c r="AL225" s="39">
        <f t="shared" si="74"/>
        <v>15438.88</v>
      </c>
      <c r="AM225" s="41">
        <f t="shared" si="75"/>
        <v>0</v>
      </c>
      <c r="AN225" s="39">
        <f t="shared" si="79"/>
        <v>15438.88</v>
      </c>
      <c r="AO225" s="36">
        <f t="shared" si="76"/>
        <v>-12</v>
      </c>
      <c r="AP225" s="36" t="str">
        <f t="shared" si="77"/>
        <v>Not Due</v>
      </c>
    </row>
    <row r="226" spans="1:42" ht="14.4">
      <c r="A226" s="125" t="s">
        <v>25</v>
      </c>
      <c r="B226" s="125" t="s">
        <v>26</v>
      </c>
      <c r="C226" s="125">
        <v>2070201000</v>
      </c>
      <c r="D226" s="125" t="s">
        <v>27</v>
      </c>
      <c r="E226" s="125" t="s">
        <v>1063</v>
      </c>
      <c r="F226" s="125" t="s">
        <v>682</v>
      </c>
      <c r="G226" s="125" t="s">
        <v>59</v>
      </c>
      <c r="H226" s="125"/>
      <c r="I226" s="125" t="s">
        <v>58</v>
      </c>
      <c r="J226" s="125" t="s">
        <v>1064</v>
      </c>
      <c r="K226" s="125">
        <v>100070905</v>
      </c>
      <c r="L226" s="311">
        <v>46049</v>
      </c>
      <c r="M226" s="125" t="s">
        <v>28</v>
      </c>
      <c r="N226" s="270">
        <v>37520</v>
      </c>
      <c r="O226" s="270">
        <v>1</v>
      </c>
      <c r="P226" s="270">
        <f t="shared" si="68"/>
        <v>37520</v>
      </c>
      <c r="Q226" s="270">
        <v>1</v>
      </c>
      <c r="R226" s="270">
        <f t="shared" si="69"/>
        <v>37520</v>
      </c>
      <c r="S226" s="270">
        <f t="shared" si="70"/>
        <v>0</v>
      </c>
      <c r="T226" s="125" t="s">
        <v>241</v>
      </c>
      <c r="U226" s="125">
        <f t="shared" si="72"/>
        <v>-57</v>
      </c>
      <c r="V226" s="270">
        <v>0</v>
      </c>
      <c r="W226" s="270">
        <v>0</v>
      </c>
      <c r="X226" s="270">
        <v>0</v>
      </c>
      <c r="Y226" s="270">
        <v>0</v>
      </c>
      <c r="Z226" s="270">
        <v>0</v>
      </c>
      <c r="AA226" s="270">
        <v>0</v>
      </c>
      <c r="AB226" s="270">
        <v>0</v>
      </c>
      <c r="AC226" s="270">
        <f t="shared" si="78"/>
        <v>37520</v>
      </c>
      <c r="AD226" s="125">
        <v>38960108</v>
      </c>
      <c r="AE226" s="125" t="s">
        <v>112</v>
      </c>
      <c r="AF226" s="125">
        <v>88925</v>
      </c>
      <c r="AG226" s="129">
        <v>46167</v>
      </c>
      <c r="AH226" s="313">
        <v>46169</v>
      </c>
      <c r="AJ226" s="66" t="str">
        <f t="shared" si="73"/>
        <v>INR</v>
      </c>
      <c r="AK226" s="36">
        <v>1</v>
      </c>
      <c r="AL226" s="39">
        <f t="shared" si="74"/>
        <v>37520</v>
      </c>
      <c r="AM226" s="41">
        <f t="shared" si="75"/>
        <v>0</v>
      </c>
      <c r="AN226" s="39">
        <f t="shared" si="79"/>
        <v>37520</v>
      </c>
      <c r="AO226" s="36">
        <f t="shared" si="76"/>
        <v>-57</v>
      </c>
      <c r="AP226" s="36" t="str">
        <f t="shared" si="77"/>
        <v>Not Due</v>
      </c>
    </row>
    <row r="227" spans="1:42" ht="14.4">
      <c r="A227" s="125" t="s">
        <v>25</v>
      </c>
      <c r="B227" s="125" t="s">
        <v>26</v>
      </c>
      <c r="C227" s="125">
        <v>2070201000</v>
      </c>
      <c r="D227" s="125" t="s">
        <v>27</v>
      </c>
      <c r="E227" s="125" t="s">
        <v>255</v>
      </c>
      <c r="F227" s="125" t="s">
        <v>682</v>
      </c>
      <c r="G227" s="125" t="s">
        <v>59</v>
      </c>
      <c r="H227" s="125"/>
      <c r="I227" s="125" t="s">
        <v>58</v>
      </c>
      <c r="J227" s="125">
        <v>1030450</v>
      </c>
      <c r="K227" s="125">
        <v>100070119</v>
      </c>
      <c r="L227" s="311">
        <v>46014</v>
      </c>
      <c r="M227" s="125" t="s">
        <v>28</v>
      </c>
      <c r="N227" s="270">
        <v>6241.04</v>
      </c>
      <c r="O227" s="270">
        <v>1</v>
      </c>
      <c r="P227" s="270">
        <f t="shared" si="68"/>
        <v>6241.04</v>
      </c>
      <c r="Q227" s="270">
        <v>1</v>
      </c>
      <c r="R227" s="270">
        <f t="shared" si="69"/>
        <v>6241.04</v>
      </c>
      <c r="S227" s="270">
        <f t="shared" si="70"/>
        <v>0</v>
      </c>
      <c r="T227" s="125" t="s">
        <v>241</v>
      </c>
      <c r="U227" s="125">
        <f t="shared" si="72"/>
        <v>-22</v>
      </c>
      <c r="V227" s="270">
        <v>0</v>
      </c>
      <c r="W227" s="270">
        <v>0</v>
      </c>
      <c r="X227" s="270">
        <v>0</v>
      </c>
      <c r="Y227" s="270">
        <v>0</v>
      </c>
      <c r="Z227" s="270">
        <v>0</v>
      </c>
      <c r="AA227" s="270">
        <v>0</v>
      </c>
      <c r="AB227" s="270">
        <v>0</v>
      </c>
      <c r="AC227" s="270">
        <f t="shared" si="78"/>
        <v>6241.04</v>
      </c>
      <c r="AD227" s="125">
        <v>38702464</v>
      </c>
      <c r="AE227" s="125" t="s">
        <v>112</v>
      </c>
      <c r="AF227" s="125">
        <v>88322</v>
      </c>
      <c r="AG227" s="129">
        <v>46132</v>
      </c>
      <c r="AH227" s="313">
        <v>46134</v>
      </c>
      <c r="AJ227" s="66" t="str">
        <f t="shared" si="73"/>
        <v>INR</v>
      </c>
      <c r="AK227" s="36">
        <v>1</v>
      </c>
      <c r="AL227" s="39">
        <f t="shared" si="74"/>
        <v>6241.04</v>
      </c>
      <c r="AM227" s="41">
        <f t="shared" si="75"/>
        <v>0</v>
      </c>
      <c r="AN227" s="39">
        <f t="shared" si="79"/>
        <v>6241.04</v>
      </c>
      <c r="AO227" s="36">
        <f t="shared" si="76"/>
        <v>-22</v>
      </c>
      <c r="AP227" s="36" t="str">
        <f t="shared" si="77"/>
        <v>Not Due</v>
      </c>
    </row>
    <row r="228" spans="1:42" ht="14.4">
      <c r="A228" s="125" t="s">
        <v>25</v>
      </c>
      <c r="B228" s="125" t="s">
        <v>26</v>
      </c>
      <c r="C228" s="125">
        <v>2070201000</v>
      </c>
      <c r="D228" s="125" t="s">
        <v>27</v>
      </c>
      <c r="E228" s="125" t="s">
        <v>281</v>
      </c>
      <c r="F228" s="125" t="s">
        <v>682</v>
      </c>
      <c r="G228" s="125" t="s">
        <v>59</v>
      </c>
      <c r="H228" s="125"/>
      <c r="I228" s="125" t="s">
        <v>58</v>
      </c>
      <c r="J228" s="125" t="s">
        <v>1068</v>
      </c>
      <c r="K228" s="125">
        <v>100066426</v>
      </c>
      <c r="L228" s="311">
        <v>46036</v>
      </c>
      <c r="M228" s="125" t="s">
        <v>28</v>
      </c>
      <c r="N228" s="270">
        <v>1220983.2</v>
      </c>
      <c r="O228" s="270">
        <v>1</v>
      </c>
      <c r="P228" s="270">
        <f t="shared" si="68"/>
        <v>1220983.2</v>
      </c>
      <c r="Q228" s="270">
        <v>1</v>
      </c>
      <c r="R228" s="270">
        <f t="shared" si="69"/>
        <v>1220983.2</v>
      </c>
      <c r="S228" s="270">
        <f t="shared" si="70"/>
        <v>0</v>
      </c>
      <c r="T228" s="125" t="s">
        <v>241</v>
      </c>
      <c r="U228" s="125">
        <f t="shared" si="72"/>
        <v>-44</v>
      </c>
      <c r="V228" s="270">
        <v>0</v>
      </c>
      <c r="W228" s="270">
        <v>0</v>
      </c>
      <c r="X228" s="270">
        <v>0</v>
      </c>
      <c r="Y228" s="270">
        <v>0</v>
      </c>
      <c r="Z228" s="270">
        <v>0</v>
      </c>
      <c r="AA228" s="270">
        <v>0</v>
      </c>
      <c r="AB228" s="270">
        <v>0</v>
      </c>
      <c r="AC228" s="270">
        <f t="shared" si="78"/>
        <v>1220983.2</v>
      </c>
      <c r="AD228" s="125">
        <v>38764950</v>
      </c>
      <c r="AE228" s="125" t="s">
        <v>112</v>
      </c>
      <c r="AF228" s="125">
        <v>88663</v>
      </c>
      <c r="AG228" s="129">
        <v>46153</v>
      </c>
      <c r="AH228" s="313">
        <v>46156</v>
      </c>
      <c r="AJ228" s="66" t="str">
        <f t="shared" si="73"/>
        <v>INR</v>
      </c>
      <c r="AK228" s="36">
        <v>1</v>
      </c>
      <c r="AL228" s="39">
        <f t="shared" si="74"/>
        <v>1220983.2</v>
      </c>
      <c r="AM228" s="41">
        <f t="shared" si="75"/>
        <v>0</v>
      </c>
      <c r="AN228" s="39">
        <f t="shared" si="79"/>
        <v>1220983.2</v>
      </c>
      <c r="AO228" s="36">
        <f t="shared" si="76"/>
        <v>-44</v>
      </c>
      <c r="AP228" s="36" t="str">
        <f t="shared" si="77"/>
        <v>Not Due</v>
      </c>
    </row>
    <row r="229" spans="1:42" ht="14.4">
      <c r="A229" s="125" t="s">
        <v>25</v>
      </c>
      <c r="B229" s="125" t="s">
        <v>26</v>
      </c>
      <c r="C229" s="125">
        <v>2070201000</v>
      </c>
      <c r="D229" s="125" t="s">
        <v>27</v>
      </c>
      <c r="E229" s="125" t="s">
        <v>255</v>
      </c>
      <c r="F229" s="125" t="s">
        <v>682</v>
      </c>
      <c r="G229" s="125" t="s">
        <v>59</v>
      </c>
      <c r="H229" s="125"/>
      <c r="I229" s="125" t="s">
        <v>58</v>
      </c>
      <c r="J229" s="125">
        <v>1045700</v>
      </c>
      <c r="K229" s="125">
        <v>100070712</v>
      </c>
      <c r="L229" s="311">
        <v>46066</v>
      </c>
      <c r="M229" s="125" t="s">
        <v>28</v>
      </c>
      <c r="N229" s="270">
        <v>21082.76</v>
      </c>
      <c r="O229" s="270">
        <v>1</v>
      </c>
      <c r="P229" s="270">
        <f t="shared" si="68"/>
        <v>21082.76</v>
      </c>
      <c r="Q229" s="270">
        <v>1</v>
      </c>
      <c r="R229" s="270">
        <f t="shared" si="69"/>
        <v>21082.76</v>
      </c>
      <c r="S229" s="270">
        <f t="shared" si="70"/>
        <v>0</v>
      </c>
      <c r="T229" s="125" t="s">
        <v>241</v>
      </c>
      <c r="U229" s="125">
        <f t="shared" si="72"/>
        <v>-74</v>
      </c>
      <c r="V229" s="270">
        <v>0</v>
      </c>
      <c r="W229" s="270">
        <v>0</v>
      </c>
      <c r="X229" s="270">
        <v>0</v>
      </c>
      <c r="Y229" s="270">
        <v>0</v>
      </c>
      <c r="Z229" s="270">
        <v>0</v>
      </c>
      <c r="AA229" s="270">
        <v>0</v>
      </c>
      <c r="AB229" s="270">
        <v>0</v>
      </c>
      <c r="AC229" s="270">
        <f t="shared" si="78"/>
        <v>21082.76</v>
      </c>
      <c r="AD229" s="125">
        <v>38896124</v>
      </c>
      <c r="AE229" s="125" t="s">
        <v>112</v>
      </c>
      <c r="AF229" s="125">
        <v>89148</v>
      </c>
      <c r="AG229" s="129">
        <v>46183</v>
      </c>
      <c r="AH229" s="313">
        <v>46186</v>
      </c>
      <c r="AJ229" s="66" t="str">
        <f t="shared" si="73"/>
        <v>INR</v>
      </c>
      <c r="AK229" s="36">
        <v>1</v>
      </c>
      <c r="AL229" s="39">
        <f t="shared" si="74"/>
        <v>21082.76</v>
      </c>
      <c r="AM229" s="41">
        <f t="shared" si="75"/>
        <v>0</v>
      </c>
      <c r="AN229" s="39">
        <f t="shared" si="79"/>
        <v>21082.76</v>
      </c>
      <c r="AO229" s="36">
        <f t="shared" si="76"/>
        <v>-74</v>
      </c>
      <c r="AP229" s="36" t="str">
        <f t="shared" si="77"/>
        <v>Not Due</v>
      </c>
    </row>
    <row r="230" spans="1:42" ht="14.4">
      <c r="A230" s="125" t="s">
        <v>25</v>
      </c>
      <c r="B230" s="125" t="s">
        <v>26</v>
      </c>
      <c r="C230" s="125">
        <v>2070201000</v>
      </c>
      <c r="D230" s="125" t="s">
        <v>27</v>
      </c>
      <c r="E230" s="125" t="s">
        <v>249</v>
      </c>
      <c r="F230" s="125" t="s">
        <v>682</v>
      </c>
      <c r="G230" s="125" t="s">
        <v>59</v>
      </c>
      <c r="H230" s="125"/>
      <c r="I230" s="125" t="s">
        <v>58</v>
      </c>
      <c r="J230" s="125" t="s">
        <v>1072</v>
      </c>
      <c r="K230" s="125">
        <v>100067142</v>
      </c>
      <c r="L230" s="311">
        <v>45994</v>
      </c>
      <c r="M230" s="125" t="s">
        <v>28</v>
      </c>
      <c r="N230" s="270">
        <v>65853.2</v>
      </c>
      <c r="O230" s="270">
        <v>1</v>
      </c>
      <c r="P230" s="270">
        <f t="shared" si="68"/>
        <v>65853.2</v>
      </c>
      <c r="Q230" s="270">
        <v>1</v>
      </c>
      <c r="R230" s="270">
        <f t="shared" si="69"/>
        <v>65853.2</v>
      </c>
      <c r="S230" s="270">
        <f t="shared" si="70"/>
        <v>0</v>
      </c>
      <c r="T230" s="125" t="s">
        <v>241</v>
      </c>
      <c r="U230" s="125">
        <f t="shared" si="72"/>
        <v>73</v>
      </c>
      <c r="V230" s="270">
        <v>0</v>
      </c>
      <c r="W230" s="270">
        <v>0</v>
      </c>
      <c r="X230" s="270">
        <f>R230</f>
        <v>65853.2</v>
      </c>
      <c r="Y230" s="270">
        <v>0</v>
      </c>
      <c r="Z230" s="270">
        <v>0</v>
      </c>
      <c r="AA230" s="270">
        <v>0</v>
      </c>
      <c r="AB230" s="270">
        <v>0</v>
      </c>
      <c r="AC230" s="270">
        <v>0</v>
      </c>
      <c r="AD230" s="125">
        <v>38596847</v>
      </c>
      <c r="AE230" s="125" t="s">
        <v>699</v>
      </c>
      <c r="AF230" s="125"/>
      <c r="AG230" s="129"/>
      <c r="AH230" s="313">
        <v>46039</v>
      </c>
      <c r="AJ230" s="66" t="str">
        <f t="shared" si="73"/>
        <v>INR</v>
      </c>
      <c r="AK230" s="36">
        <v>1</v>
      </c>
      <c r="AL230" s="39">
        <f t="shared" si="74"/>
        <v>65853.2</v>
      </c>
      <c r="AM230" s="41">
        <f t="shared" si="75"/>
        <v>0</v>
      </c>
      <c r="AN230" s="39"/>
      <c r="AO230" s="36">
        <f t="shared" si="76"/>
        <v>73</v>
      </c>
      <c r="AP230" s="36" t="str">
        <f t="shared" si="77"/>
        <v>Less than 1 year</v>
      </c>
    </row>
    <row r="231" spans="1:42" ht="14.4">
      <c r="A231" s="125" t="s">
        <v>25</v>
      </c>
      <c r="B231" s="125" t="s">
        <v>26</v>
      </c>
      <c r="C231" s="125">
        <v>2070201000</v>
      </c>
      <c r="D231" s="125" t="s">
        <v>27</v>
      </c>
      <c r="E231" s="125" t="s">
        <v>259</v>
      </c>
      <c r="F231" s="125" t="s">
        <v>682</v>
      </c>
      <c r="G231" s="125" t="s">
        <v>59</v>
      </c>
      <c r="H231" s="125"/>
      <c r="I231" s="125" t="s">
        <v>58</v>
      </c>
      <c r="J231" s="125" t="s">
        <v>1073</v>
      </c>
      <c r="K231" s="125">
        <v>100070386</v>
      </c>
      <c r="L231" s="311">
        <v>46085</v>
      </c>
      <c r="M231" s="125" t="s">
        <v>28</v>
      </c>
      <c r="N231" s="270">
        <v>328320</v>
      </c>
      <c r="O231" s="270">
        <v>1</v>
      </c>
      <c r="P231" s="270">
        <f t="shared" si="68"/>
        <v>328320</v>
      </c>
      <c r="Q231" s="270">
        <v>1</v>
      </c>
      <c r="R231" s="270">
        <f t="shared" si="69"/>
        <v>328320</v>
      </c>
      <c r="S231" s="270">
        <f t="shared" si="70"/>
        <v>0</v>
      </c>
      <c r="T231" s="125" t="s">
        <v>241</v>
      </c>
      <c r="U231" s="125">
        <f t="shared" si="72"/>
        <v>-123</v>
      </c>
      <c r="V231" s="270">
        <v>0</v>
      </c>
      <c r="W231" s="270">
        <v>0</v>
      </c>
      <c r="X231" s="270">
        <v>0</v>
      </c>
      <c r="Y231" s="270">
        <v>0</v>
      </c>
      <c r="Z231" s="270">
        <v>0</v>
      </c>
      <c r="AA231" s="270">
        <v>0</v>
      </c>
      <c r="AB231" s="270">
        <v>0</v>
      </c>
      <c r="AC231" s="270">
        <f t="shared" ref="AC231:AC234" si="80">R231</f>
        <v>328320</v>
      </c>
      <c r="AD231" s="125">
        <v>39018436</v>
      </c>
      <c r="AE231" s="125" t="s">
        <v>112</v>
      </c>
      <c r="AF231" s="125"/>
      <c r="AG231" s="129"/>
      <c r="AH231" s="313">
        <v>46235</v>
      </c>
      <c r="AJ231" s="66" t="str">
        <f t="shared" si="73"/>
        <v>INR</v>
      </c>
      <c r="AK231" s="36">
        <v>1</v>
      </c>
      <c r="AL231" s="39">
        <f t="shared" si="74"/>
        <v>328320</v>
      </c>
      <c r="AM231" s="41">
        <f t="shared" si="75"/>
        <v>0</v>
      </c>
      <c r="AN231" s="39"/>
      <c r="AO231" s="36">
        <f t="shared" si="76"/>
        <v>-123</v>
      </c>
      <c r="AP231" s="36" t="str">
        <f t="shared" si="77"/>
        <v>Not Due</v>
      </c>
    </row>
    <row r="232" spans="1:42" ht="14.4">
      <c r="A232" s="125" t="s">
        <v>25</v>
      </c>
      <c r="B232" s="125" t="s">
        <v>26</v>
      </c>
      <c r="C232" s="125">
        <v>2070201000</v>
      </c>
      <c r="D232" s="125" t="s">
        <v>27</v>
      </c>
      <c r="E232" s="125" t="s">
        <v>240</v>
      </c>
      <c r="F232" s="125" t="s">
        <v>682</v>
      </c>
      <c r="G232" s="125" t="s">
        <v>59</v>
      </c>
      <c r="H232" s="125"/>
      <c r="I232" s="125" t="s">
        <v>58</v>
      </c>
      <c r="J232" s="125" t="s">
        <v>1074</v>
      </c>
      <c r="K232" s="125">
        <v>100070361</v>
      </c>
      <c r="L232" s="311">
        <v>46059</v>
      </c>
      <c r="M232" s="125" t="s">
        <v>28</v>
      </c>
      <c r="N232" s="270">
        <v>32224.06</v>
      </c>
      <c r="O232" s="270">
        <v>1</v>
      </c>
      <c r="P232" s="270">
        <f t="shared" si="68"/>
        <v>32224.06</v>
      </c>
      <c r="Q232" s="270">
        <v>1</v>
      </c>
      <c r="R232" s="270">
        <f t="shared" si="69"/>
        <v>32224.06</v>
      </c>
      <c r="S232" s="270">
        <f t="shared" si="70"/>
        <v>0</v>
      </c>
      <c r="T232" s="125" t="s">
        <v>241</v>
      </c>
      <c r="U232" s="125">
        <f t="shared" si="72"/>
        <v>-7</v>
      </c>
      <c r="V232" s="270">
        <v>0</v>
      </c>
      <c r="W232" s="270">
        <v>0</v>
      </c>
      <c r="X232" s="270">
        <v>0</v>
      </c>
      <c r="Y232" s="270">
        <v>0</v>
      </c>
      <c r="Z232" s="270">
        <v>0</v>
      </c>
      <c r="AA232" s="270">
        <v>0</v>
      </c>
      <c r="AB232" s="270">
        <v>0</v>
      </c>
      <c r="AC232" s="270">
        <f t="shared" si="80"/>
        <v>32224.06</v>
      </c>
      <c r="AD232" s="125">
        <v>38900733</v>
      </c>
      <c r="AE232" s="125" t="s">
        <v>112</v>
      </c>
      <c r="AF232" s="125">
        <v>88090</v>
      </c>
      <c r="AG232" s="129">
        <v>46118</v>
      </c>
      <c r="AH232" s="313">
        <v>46119</v>
      </c>
      <c r="AJ232" s="66" t="str">
        <f t="shared" si="73"/>
        <v>INR</v>
      </c>
      <c r="AK232" s="36">
        <v>1</v>
      </c>
      <c r="AL232" s="39">
        <f t="shared" si="74"/>
        <v>32224.06</v>
      </c>
      <c r="AM232" s="41">
        <f t="shared" si="75"/>
        <v>0</v>
      </c>
      <c r="AN232" s="39">
        <f>AL232</f>
        <v>32224.06</v>
      </c>
      <c r="AO232" s="36">
        <f t="shared" si="76"/>
        <v>-7</v>
      </c>
      <c r="AP232" s="36" t="str">
        <f t="shared" si="77"/>
        <v>Not Due</v>
      </c>
    </row>
    <row r="233" spans="1:42" ht="14.4">
      <c r="A233" s="125" t="s">
        <v>25</v>
      </c>
      <c r="B233" s="125" t="s">
        <v>26</v>
      </c>
      <c r="C233" s="125">
        <v>2070201000</v>
      </c>
      <c r="D233" s="125" t="s">
        <v>27</v>
      </c>
      <c r="E233" s="125" t="s">
        <v>251</v>
      </c>
      <c r="F233" s="125" t="s">
        <v>682</v>
      </c>
      <c r="G233" s="125" t="s">
        <v>59</v>
      </c>
      <c r="H233" s="125"/>
      <c r="I233" s="125" t="s">
        <v>58</v>
      </c>
      <c r="J233" s="125" t="s">
        <v>1076</v>
      </c>
      <c r="K233" s="125">
        <v>100070658</v>
      </c>
      <c r="L233" s="311">
        <v>46064</v>
      </c>
      <c r="M233" s="125" t="s">
        <v>28</v>
      </c>
      <c r="N233" s="270">
        <v>1313334</v>
      </c>
      <c r="O233" s="270">
        <v>1</v>
      </c>
      <c r="P233" s="270">
        <f t="shared" si="68"/>
        <v>1313334</v>
      </c>
      <c r="Q233" s="270">
        <v>1</v>
      </c>
      <c r="R233" s="270">
        <f t="shared" si="69"/>
        <v>1313334</v>
      </c>
      <c r="S233" s="270">
        <f t="shared" si="70"/>
        <v>0</v>
      </c>
      <c r="T233" s="125" t="s">
        <v>241</v>
      </c>
      <c r="U233" s="125">
        <f t="shared" si="72"/>
        <v>-102</v>
      </c>
      <c r="V233" s="270">
        <v>0</v>
      </c>
      <c r="W233" s="270">
        <v>0</v>
      </c>
      <c r="X233" s="270">
        <v>0</v>
      </c>
      <c r="Y233" s="270">
        <v>0</v>
      </c>
      <c r="Z233" s="270">
        <v>0</v>
      </c>
      <c r="AA233" s="270">
        <v>0</v>
      </c>
      <c r="AB233" s="270">
        <v>0</v>
      </c>
      <c r="AC233" s="270">
        <f t="shared" si="80"/>
        <v>1313334</v>
      </c>
      <c r="AD233" s="125">
        <v>38900810</v>
      </c>
      <c r="AE233" s="125" t="s">
        <v>112</v>
      </c>
      <c r="AF233" s="125"/>
      <c r="AG233" s="129"/>
      <c r="AH233" s="313">
        <v>46214</v>
      </c>
      <c r="AJ233" s="66" t="str">
        <f t="shared" si="73"/>
        <v>INR</v>
      </c>
      <c r="AK233" s="36">
        <v>1</v>
      </c>
      <c r="AL233" s="39">
        <f t="shared" si="74"/>
        <v>1313334</v>
      </c>
      <c r="AM233" s="41">
        <f t="shared" si="75"/>
        <v>0</v>
      </c>
      <c r="AN233" s="39"/>
      <c r="AO233" s="36">
        <f t="shared" si="76"/>
        <v>-102</v>
      </c>
      <c r="AP233" s="36" t="str">
        <f t="shared" si="77"/>
        <v>Not Due</v>
      </c>
    </row>
    <row r="234" spans="1:42" ht="14.4">
      <c r="A234" s="125" t="s">
        <v>25</v>
      </c>
      <c r="B234" s="125" t="s">
        <v>26</v>
      </c>
      <c r="C234" s="125">
        <v>2070201000</v>
      </c>
      <c r="D234" s="125" t="s">
        <v>27</v>
      </c>
      <c r="E234" s="125" t="s">
        <v>253</v>
      </c>
      <c r="F234" s="125" t="s">
        <v>682</v>
      </c>
      <c r="G234" s="125" t="s">
        <v>59</v>
      </c>
      <c r="H234" s="125"/>
      <c r="I234" s="125" t="s">
        <v>58</v>
      </c>
      <c r="J234" s="125" t="s">
        <v>1078</v>
      </c>
      <c r="K234" s="125">
        <v>100066090</v>
      </c>
      <c r="L234" s="311">
        <v>46081</v>
      </c>
      <c r="M234" s="125" t="s">
        <v>28</v>
      </c>
      <c r="N234" s="270">
        <v>11799</v>
      </c>
      <c r="O234" s="270">
        <v>1</v>
      </c>
      <c r="P234" s="270">
        <f t="shared" si="68"/>
        <v>11799</v>
      </c>
      <c r="Q234" s="270">
        <v>1</v>
      </c>
      <c r="R234" s="270">
        <f t="shared" si="69"/>
        <v>11799</v>
      </c>
      <c r="S234" s="270">
        <f t="shared" si="70"/>
        <v>0</v>
      </c>
      <c r="T234" s="125" t="s">
        <v>241</v>
      </c>
      <c r="U234" s="125">
        <f t="shared" si="72"/>
        <v>-29</v>
      </c>
      <c r="V234" s="270">
        <v>0</v>
      </c>
      <c r="W234" s="270">
        <v>0</v>
      </c>
      <c r="X234" s="270">
        <v>0</v>
      </c>
      <c r="Y234" s="270">
        <v>0</v>
      </c>
      <c r="Z234" s="270">
        <v>0</v>
      </c>
      <c r="AA234" s="270">
        <v>0</v>
      </c>
      <c r="AB234" s="270">
        <v>0</v>
      </c>
      <c r="AC234" s="270">
        <f t="shared" si="80"/>
        <v>11799</v>
      </c>
      <c r="AD234" s="125">
        <v>38998917</v>
      </c>
      <c r="AE234" s="125" t="s">
        <v>112</v>
      </c>
      <c r="AF234" s="125">
        <v>88416</v>
      </c>
      <c r="AG234" s="129">
        <v>46136</v>
      </c>
      <c r="AH234" s="313">
        <v>46141</v>
      </c>
      <c r="AJ234" s="66" t="str">
        <f t="shared" si="73"/>
        <v>INR</v>
      </c>
      <c r="AK234" s="36">
        <v>1</v>
      </c>
      <c r="AL234" s="39">
        <f t="shared" si="74"/>
        <v>11799</v>
      </c>
      <c r="AM234" s="41">
        <f t="shared" si="75"/>
        <v>0</v>
      </c>
      <c r="AN234" s="39">
        <f t="shared" ref="AN234:AN245" si="81">AL234</f>
        <v>11799</v>
      </c>
      <c r="AO234" s="36">
        <f t="shared" si="76"/>
        <v>-29</v>
      </c>
      <c r="AP234" s="36" t="str">
        <f t="shared" si="77"/>
        <v>Not Due</v>
      </c>
    </row>
    <row r="235" spans="1:42" ht="14.4">
      <c r="A235" s="125" t="s">
        <v>25</v>
      </c>
      <c r="B235" s="125" t="s">
        <v>26</v>
      </c>
      <c r="C235" s="125">
        <v>2070201000</v>
      </c>
      <c r="D235" s="125" t="s">
        <v>27</v>
      </c>
      <c r="E235" s="125" t="s">
        <v>287</v>
      </c>
      <c r="F235" s="125" t="s">
        <v>682</v>
      </c>
      <c r="G235" s="125" t="s">
        <v>59</v>
      </c>
      <c r="H235" s="125"/>
      <c r="I235" s="125" t="s">
        <v>58</v>
      </c>
      <c r="J235" s="125" t="s">
        <v>1079</v>
      </c>
      <c r="K235" s="125">
        <v>100067143</v>
      </c>
      <c r="L235" s="311">
        <v>46059</v>
      </c>
      <c r="M235" s="125" t="s">
        <v>28</v>
      </c>
      <c r="N235" s="270">
        <v>83282.44</v>
      </c>
      <c r="O235" s="270">
        <v>1</v>
      </c>
      <c r="P235" s="270">
        <f t="shared" si="68"/>
        <v>83282.44</v>
      </c>
      <c r="Q235" s="270">
        <v>1</v>
      </c>
      <c r="R235" s="270">
        <f t="shared" si="69"/>
        <v>83282.44</v>
      </c>
      <c r="S235" s="270">
        <f t="shared" si="70"/>
        <v>0</v>
      </c>
      <c r="T235" s="125" t="s">
        <v>241</v>
      </c>
      <c r="U235" s="125">
        <f t="shared" si="72"/>
        <v>8</v>
      </c>
      <c r="V235" s="270">
        <f>R235</f>
        <v>83282.44</v>
      </c>
      <c r="W235" s="270">
        <v>0</v>
      </c>
      <c r="X235" s="270">
        <v>0</v>
      </c>
      <c r="Y235" s="270">
        <v>0</v>
      </c>
      <c r="Z235" s="270">
        <v>0</v>
      </c>
      <c r="AA235" s="270">
        <v>0</v>
      </c>
      <c r="AB235" s="270">
        <v>0</v>
      </c>
      <c r="AC235" s="270">
        <v>0</v>
      </c>
      <c r="AD235" s="125">
        <v>38896132</v>
      </c>
      <c r="AE235" s="125" t="s">
        <v>931</v>
      </c>
      <c r="AF235" s="125" t="s">
        <v>932</v>
      </c>
      <c r="AG235" s="313">
        <v>46118</v>
      </c>
      <c r="AH235" s="313">
        <v>46104</v>
      </c>
      <c r="AJ235" s="66" t="str">
        <f t="shared" si="73"/>
        <v>INR</v>
      </c>
      <c r="AK235" s="36">
        <v>1</v>
      </c>
      <c r="AL235" s="39">
        <f t="shared" si="74"/>
        <v>83282.44</v>
      </c>
      <c r="AM235" s="41">
        <f t="shared" si="75"/>
        <v>0</v>
      </c>
      <c r="AN235" s="39">
        <f t="shared" si="81"/>
        <v>83282.44</v>
      </c>
      <c r="AO235" s="36">
        <f t="shared" si="76"/>
        <v>8</v>
      </c>
      <c r="AP235" s="36" t="str">
        <f t="shared" si="77"/>
        <v>Less than 1 year</v>
      </c>
    </row>
    <row r="236" spans="1:42" ht="14.4">
      <c r="A236" s="125" t="s">
        <v>25</v>
      </c>
      <c r="B236" s="125" t="s">
        <v>26</v>
      </c>
      <c r="C236" s="125">
        <v>2070201000</v>
      </c>
      <c r="D236" s="125" t="s">
        <v>27</v>
      </c>
      <c r="E236" s="125" t="s">
        <v>278</v>
      </c>
      <c r="F236" s="125" t="s">
        <v>682</v>
      </c>
      <c r="G236" s="125" t="s">
        <v>59</v>
      </c>
      <c r="H236" s="125"/>
      <c r="I236" s="125" t="s">
        <v>58</v>
      </c>
      <c r="J236" s="125" t="s">
        <v>1080</v>
      </c>
      <c r="K236" s="125">
        <v>100064972</v>
      </c>
      <c r="L236" s="311">
        <v>45994</v>
      </c>
      <c r="M236" s="125" t="s">
        <v>28</v>
      </c>
      <c r="N236" s="270">
        <v>425779.20000000001</v>
      </c>
      <c r="O236" s="270">
        <v>1</v>
      </c>
      <c r="P236" s="270">
        <f t="shared" si="68"/>
        <v>425779.20000000001</v>
      </c>
      <c r="Q236" s="270">
        <v>1</v>
      </c>
      <c r="R236" s="270">
        <f t="shared" si="69"/>
        <v>425779.20000000001</v>
      </c>
      <c r="S236" s="270">
        <f t="shared" si="70"/>
        <v>0</v>
      </c>
      <c r="T236" s="125" t="s">
        <v>241</v>
      </c>
      <c r="U236" s="125">
        <f t="shared" si="72"/>
        <v>-2</v>
      </c>
      <c r="V236" s="270">
        <v>0</v>
      </c>
      <c r="W236" s="270">
        <v>0</v>
      </c>
      <c r="X236" s="270">
        <v>0</v>
      </c>
      <c r="Y236" s="270">
        <v>0</v>
      </c>
      <c r="Z236" s="270">
        <v>0</v>
      </c>
      <c r="AA236" s="270">
        <v>0</v>
      </c>
      <c r="AB236" s="270">
        <v>0</v>
      </c>
      <c r="AC236" s="270">
        <f t="shared" ref="AC236:AC245" si="82">R236</f>
        <v>425779.20000000001</v>
      </c>
      <c r="AD236" s="125">
        <v>38606020</v>
      </c>
      <c r="AE236" s="125" t="s">
        <v>112</v>
      </c>
      <c r="AF236" s="125">
        <v>88029</v>
      </c>
      <c r="AG236" s="129">
        <v>46113</v>
      </c>
      <c r="AH236" s="313">
        <v>46114</v>
      </c>
      <c r="AJ236" s="66" t="str">
        <f t="shared" si="73"/>
        <v>INR</v>
      </c>
      <c r="AK236" s="36">
        <v>1</v>
      </c>
      <c r="AL236" s="39">
        <f t="shared" si="74"/>
        <v>425779.20000000001</v>
      </c>
      <c r="AM236" s="41">
        <f t="shared" si="75"/>
        <v>0</v>
      </c>
      <c r="AN236" s="39">
        <f t="shared" si="81"/>
        <v>425779.20000000001</v>
      </c>
      <c r="AO236" s="36">
        <f t="shared" si="76"/>
        <v>-2</v>
      </c>
      <c r="AP236" s="36" t="str">
        <f t="shared" si="77"/>
        <v>Not Due</v>
      </c>
    </row>
    <row r="237" spans="1:42" ht="14.4">
      <c r="A237" s="125" t="s">
        <v>25</v>
      </c>
      <c r="B237" s="125" t="s">
        <v>26</v>
      </c>
      <c r="C237" s="125">
        <v>2070201000</v>
      </c>
      <c r="D237" s="125" t="s">
        <v>27</v>
      </c>
      <c r="E237" s="125" t="s">
        <v>240</v>
      </c>
      <c r="F237" s="125" t="s">
        <v>682</v>
      </c>
      <c r="G237" s="125" t="s">
        <v>59</v>
      </c>
      <c r="H237" s="125"/>
      <c r="I237" s="125" t="s">
        <v>58</v>
      </c>
      <c r="J237" s="125" t="s">
        <v>1082</v>
      </c>
      <c r="K237" s="125">
        <v>100070361</v>
      </c>
      <c r="L237" s="311">
        <v>46073</v>
      </c>
      <c r="M237" s="125" t="s">
        <v>28</v>
      </c>
      <c r="N237" s="270">
        <v>68333.25</v>
      </c>
      <c r="O237" s="270">
        <v>1</v>
      </c>
      <c r="P237" s="270">
        <f t="shared" si="68"/>
        <v>68333.25</v>
      </c>
      <c r="Q237" s="270">
        <v>1</v>
      </c>
      <c r="R237" s="270">
        <f t="shared" si="69"/>
        <v>68333.25</v>
      </c>
      <c r="S237" s="270">
        <f t="shared" si="70"/>
        <v>0</v>
      </c>
      <c r="T237" s="125" t="s">
        <v>241</v>
      </c>
      <c r="U237" s="125">
        <f t="shared" si="72"/>
        <v>-21</v>
      </c>
      <c r="V237" s="270">
        <v>0</v>
      </c>
      <c r="W237" s="270">
        <v>0</v>
      </c>
      <c r="X237" s="270">
        <v>0</v>
      </c>
      <c r="Y237" s="270">
        <v>0</v>
      </c>
      <c r="Z237" s="270">
        <v>0</v>
      </c>
      <c r="AA237" s="270">
        <v>0</v>
      </c>
      <c r="AB237" s="270">
        <v>0</v>
      </c>
      <c r="AC237" s="270">
        <f t="shared" si="82"/>
        <v>68333.25</v>
      </c>
      <c r="AD237" s="125">
        <v>38945333</v>
      </c>
      <c r="AE237" s="125" t="s">
        <v>112</v>
      </c>
      <c r="AF237" s="125">
        <v>88325</v>
      </c>
      <c r="AG237" s="129">
        <v>46132</v>
      </c>
      <c r="AH237" s="313">
        <v>46133</v>
      </c>
      <c r="AJ237" s="66" t="str">
        <f t="shared" si="73"/>
        <v>INR</v>
      </c>
      <c r="AK237" s="36">
        <v>1</v>
      </c>
      <c r="AL237" s="39">
        <f t="shared" si="74"/>
        <v>68333.25</v>
      </c>
      <c r="AM237" s="41">
        <f t="shared" si="75"/>
        <v>0</v>
      </c>
      <c r="AN237" s="39">
        <f t="shared" si="81"/>
        <v>68333.25</v>
      </c>
      <c r="AO237" s="36">
        <f t="shared" si="76"/>
        <v>-21</v>
      </c>
      <c r="AP237" s="36" t="str">
        <f t="shared" si="77"/>
        <v>Not Due</v>
      </c>
    </row>
    <row r="238" spans="1:42" ht="14.4">
      <c r="A238" s="125" t="s">
        <v>25</v>
      </c>
      <c r="B238" s="125" t="s">
        <v>26</v>
      </c>
      <c r="C238" s="125">
        <v>2070201000</v>
      </c>
      <c r="D238" s="125" t="s">
        <v>27</v>
      </c>
      <c r="E238" s="125" t="s">
        <v>307</v>
      </c>
      <c r="F238" s="125" t="s">
        <v>682</v>
      </c>
      <c r="G238" s="125" t="s">
        <v>59</v>
      </c>
      <c r="H238" s="125"/>
      <c r="I238" s="125" t="s">
        <v>58</v>
      </c>
      <c r="J238" s="125" t="s">
        <v>1083</v>
      </c>
      <c r="K238" s="125">
        <v>100064720</v>
      </c>
      <c r="L238" s="311">
        <v>46000</v>
      </c>
      <c r="M238" s="125" t="s">
        <v>28</v>
      </c>
      <c r="N238" s="270">
        <v>1820620.8</v>
      </c>
      <c r="O238" s="270">
        <v>1</v>
      </c>
      <c r="P238" s="270">
        <f t="shared" si="68"/>
        <v>1820620.8</v>
      </c>
      <c r="Q238" s="270">
        <v>1</v>
      </c>
      <c r="R238" s="270">
        <f t="shared" si="69"/>
        <v>1820620.8</v>
      </c>
      <c r="S238" s="270">
        <f t="shared" si="70"/>
        <v>0</v>
      </c>
      <c r="T238" s="125" t="s">
        <v>241</v>
      </c>
      <c r="U238" s="125">
        <f t="shared" si="72"/>
        <v>-38</v>
      </c>
      <c r="V238" s="270">
        <v>0</v>
      </c>
      <c r="W238" s="270">
        <v>0</v>
      </c>
      <c r="X238" s="270">
        <v>0</v>
      </c>
      <c r="Y238" s="270">
        <v>0</v>
      </c>
      <c r="Z238" s="270">
        <v>0</v>
      </c>
      <c r="AA238" s="270">
        <v>0</v>
      </c>
      <c r="AB238" s="270">
        <v>0</v>
      </c>
      <c r="AC238" s="270">
        <f t="shared" si="82"/>
        <v>1820620.8</v>
      </c>
      <c r="AD238" s="125">
        <v>38653617</v>
      </c>
      <c r="AE238" s="125" t="s">
        <v>112</v>
      </c>
      <c r="AF238" s="125">
        <v>88567</v>
      </c>
      <c r="AG238" s="129">
        <v>46147</v>
      </c>
      <c r="AH238" s="313">
        <v>46150</v>
      </c>
      <c r="AJ238" s="66" t="str">
        <f t="shared" si="73"/>
        <v>INR</v>
      </c>
      <c r="AK238" s="36">
        <v>1</v>
      </c>
      <c r="AL238" s="39">
        <f t="shared" si="74"/>
        <v>1820620.8</v>
      </c>
      <c r="AM238" s="41">
        <f t="shared" si="75"/>
        <v>0</v>
      </c>
      <c r="AN238" s="39">
        <f t="shared" si="81"/>
        <v>1820620.8</v>
      </c>
      <c r="AO238" s="36">
        <f t="shared" si="76"/>
        <v>-38</v>
      </c>
      <c r="AP238" s="36" t="str">
        <f t="shared" si="77"/>
        <v>Not Due</v>
      </c>
    </row>
    <row r="239" spans="1:42" ht="14.4">
      <c r="A239" s="125" t="s">
        <v>25</v>
      </c>
      <c r="B239" s="125" t="s">
        <v>26</v>
      </c>
      <c r="C239" s="125">
        <v>2070201000</v>
      </c>
      <c r="D239" s="125" t="s">
        <v>27</v>
      </c>
      <c r="E239" s="125" t="s">
        <v>1084</v>
      </c>
      <c r="F239" s="125" t="s">
        <v>682</v>
      </c>
      <c r="G239" s="125" t="s">
        <v>59</v>
      </c>
      <c r="H239" s="125"/>
      <c r="I239" s="125" t="s">
        <v>58</v>
      </c>
      <c r="J239" s="125" t="s">
        <v>1085</v>
      </c>
      <c r="K239" s="125">
        <v>100070565</v>
      </c>
      <c r="L239" s="311">
        <v>46056</v>
      </c>
      <c r="M239" s="125" t="s">
        <v>28</v>
      </c>
      <c r="N239" s="270">
        <v>9105.2800000000007</v>
      </c>
      <c r="O239" s="270">
        <v>1</v>
      </c>
      <c r="P239" s="270">
        <f t="shared" si="68"/>
        <v>9105.2800000000007</v>
      </c>
      <c r="Q239" s="270">
        <v>1</v>
      </c>
      <c r="R239" s="270">
        <f t="shared" si="69"/>
        <v>9105.2800000000007</v>
      </c>
      <c r="S239" s="270">
        <f t="shared" si="70"/>
        <v>0</v>
      </c>
      <c r="T239" s="125" t="s">
        <v>241</v>
      </c>
      <c r="U239" s="125">
        <f t="shared" si="72"/>
        <v>-4</v>
      </c>
      <c r="V239" s="270">
        <v>0</v>
      </c>
      <c r="W239" s="270">
        <v>0</v>
      </c>
      <c r="X239" s="270">
        <v>0</v>
      </c>
      <c r="Y239" s="270">
        <v>0</v>
      </c>
      <c r="Z239" s="270">
        <v>0</v>
      </c>
      <c r="AA239" s="270">
        <v>0</v>
      </c>
      <c r="AB239" s="270">
        <v>0</v>
      </c>
      <c r="AC239" s="270">
        <f t="shared" si="82"/>
        <v>9105.2800000000007</v>
      </c>
      <c r="AD239" s="125">
        <v>38851441</v>
      </c>
      <c r="AE239" s="125" t="s">
        <v>112</v>
      </c>
      <c r="AF239" s="125">
        <v>88012</v>
      </c>
      <c r="AG239" s="129">
        <v>46113</v>
      </c>
      <c r="AH239" s="313">
        <v>46116</v>
      </c>
      <c r="AJ239" s="66" t="str">
        <f t="shared" si="73"/>
        <v>INR</v>
      </c>
      <c r="AK239" s="36">
        <v>1</v>
      </c>
      <c r="AL239" s="39">
        <f t="shared" si="74"/>
        <v>9105.2800000000007</v>
      </c>
      <c r="AM239" s="41">
        <f t="shared" si="75"/>
        <v>0</v>
      </c>
      <c r="AN239" s="39">
        <f t="shared" si="81"/>
        <v>9105.2800000000007</v>
      </c>
      <c r="AO239" s="36">
        <f t="shared" si="76"/>
        <v>-4</v>
      </c>
      <c r="AP239" s="36" t="str">
        <f t="shared" si="77"/>
        <v>Not Due</v>
      </c>
    </row>
    <row r="240" spans="1:42" ht="14.4">
      <c r="A240" s="125" t="s">
        <v>25</v>
      </c>
      <c r="B240" s="125" t="s">
        <v>26</v>
      </c>
      <c r="C240" s="125">
        <v>2070201000</v>
      </c>
      <c r="D240" s="125" t="s">
        <v>27</v>
      </c>
      <c r="E240" s="125" t="s">
        <v>259</v>
      </c>
      <c r="F240" s="125" t="s">
        <v>682</v>
      </c>
      <c r="G240" s="125" t="s">
        <v>59</v>
      </c>
      <c r="H240" s="125"/>
      <c r="I240" s="125" t="s">
        <v>58</v>
      </c>
      <c r="J240" s="125" t="s">
        <v>1086</v>
      </c>
      <c r="K240" s="125">
        <v>100065402</v>
      </c>
      <c r="L240" s="311">
        <v>46034</v>
      </c>
      <c r="M240" s="125" t="s">
        <v>28</v>
      </c>
      <c r="N240" s="270">
        <v>275616</v>
      </c>
      <c r="O240" s="270">
        <v>1</v>
      </c>
      <c r="P240" s="270">
        <f t="shared" si="68"/>
        <v>275616</v>
      </c>
      <c r="Q240" s="270">
        <v>1</v>
      </c>
      <c r="R240" s="270">
        <f t="shared" si="69"/>
        <v>275616</v>
      </c>
      <c r="S240" s="270">
        <f t="shared" si="70"/>
        <v>0</v>
      </c>
      <c r="T240" s="125" t="s">
        <v>241</v>
      </c>
      <c r="U240" s="125">
        <f t="shared" si="72"/>
        <v>-72</v>
      </c>
      <c r="V240" s="270">
        <v>0</v>
      </c>
      <c r="W240" s="270">
        <v>0</v>
      </c>
      <c r="X240" s="270">
        <v>0</v>
      </c>
      <c r="Y240" s="270">
        <v>0</v>
      </c>
      <c r="Z240" s="270">
        <v>0</v>
      </c>
      <c r="AA240" s="270">
        <v>0</v>
      </c>
      <c r="AB240" s="270">
        <v>0</v>
      </c>
      <c r="AC240" s="270">
        <f t="shared" si="82"/>
        <v>275616</v>
      </c>
      <c r="AD240" s="125">
        <v>38770214</v>
      </c>
      <c r="AE240" s="125" t="s">
        <v>112</v>
      </c>
      <c r="AF240" s="125">
        <v>89099</v>
      </c>
      <c r="AG240" s="129">
        <v>46181</v>
      </c>
      <c r="AH240" s="313">
        <v>46184</v>
      </c>
      <c r="AJ240" s="66" t="str">
        <f t="shared" si="73"/>
        <v>INR</v>
      </c>
      <c r="AK240" s="36">
        <v>1</v>
      </c>
      <c r="AL240" s="39">
        <f t="shared" si="74"/>
        <v>275616</v>
      </c>
      <c r="AM240" s="41">
        <f t="shared" si="75"/>
        <v>0</v>
      </c>
      <c r="AN240" s="39">
        <f t="shared" si="81"/>
        <v>275616</v>
      </c>
      <c r="AO240" s="36">
        <f t="shared" si="76"/>
        <v>-72</v>
      </c>
      <c r="AP240" s="36" t="str">
        <f t="shared" si="77"/>
        <v>Not Due</v>
      </c>
    </row>
    <row r="241" spans="1:42" ht="14.4">
      <c r="A241" s="125" t="s">
        <v>25</v>
      </c>
      <c r="B241" s="125" t="s">
        <v>26</v>
      </c>
      <c r="C241" s="125">
        <v>2070201000</v>
      </c>
      <c r="D241" s="125" t="s">
        <v>27</v>
      </c>
      <c r="E241" s="125" t="s">
        <v>251</v>
      </c>
      <c r="F241" s="125" t="s">
        <v>682</v>
      </c>
      <c r="G241" s="125" t="s">
        <v>59</v>
      </c>
      <c r="H241" s="125"/>
      <c r="I241" s="125" t="s">
        <v>58</v>
      </c>
      <c r="J241" s="125" t="s">
        <v>1088</v>
      </c>
      <c r="K241" s="125">
        <v>100065490</v>
      </c>
      <c r="L241" s="311">
        <v>45996</v>
      </c>
      <c r="M241" s="125" t="s">
        <v>28</v>
      </c>
      <c r="N241" s="270">
        <v>209142</v>
      </c>
      <c r="O241" s="270">
        <v>1</v>
      </c>
      <c r="P241" s="270">
        <f t="shared" si="68"/>
        <v>209142</v>
      </c>
      <c r="Q241" s="270">
        <v>1</v>
      </c>
      <c r="R241" s="270">
        <f t="shared" si="69"/>
        <v>209142</v>
      </c>
      <c r="S241" s="270">
        <f t="shared" si="70"/>
        <v>0</v>
      </c>
      <c r="T241" s="125" t="s">
        <v>241</v>
      </c>
      <c r="U241" s="125">
        <f t="shared" si="72"/>
        <v>-34</v>
      </c>
      <c r="V241" s="270">
        <v>0</v>
      </c>
      <c r="W241" s="270">
        <v>0</v>
      </c>
      <c r="X241" s="270">
        <v>0</v>
      </c>
      <c r="Y241" s="270">
        <v>0</v>
      </c>
      <c r="Z241" s="270">
        <v>0</v>
      </c>
      <c r="AA241" s="270">
        <v>0</v>
      </c>
      <c r="AB241" s="270">
        <v>0</v>
      </c>
      <c r="AC241" s="270">
        <f t="shared" si="82"/>
        <v>209142</v>
      </c>
      <c r="AD241" s="125">
        <v>38635597</v>
      </c>
      <c r="AE241" s="125" t="s">
        <v>112</v>
      </c>
      <c r="AF241" s="125">
        <v>88495</v>
      </c>
      <c r="AG241" s="129">
        <v>46143</v>
      </c>
      <c r="AH241" s="313">
        <v>46146</v>
      </c>
      <c r="AJ241" s="66" t="str">
        <f t="shared" si="73"/>
        <v>INR</v>
      </c>
      <c r="AK241" s="36">
        <v>1</v>
      </c>
      <c r="AL241" s="39">
        <f t="shared" si="74"/>
        <v>209142</v>
      </c>
      <c r="AM241" s="41">
        <f t="shared" si="75"/>
        <v>0</v>
      </c>
      <c r="AN241" s="39">
        <f t="shared" si="81"/>
        <v>209142</v>
      </c>
      <c r="AO241" s="36">
        <f t="shared" si="76"/>
        <v>-34</v>
      </c>
      <c r="AP241" s="36" t="str">
        <f t="shared" si="77"/>
        <v>Not Due</v>
      </c>
    </row>
    <row r="242" spans="1:42" ht="14.4">
      <c r="A242" s="125" t="s">
        <v>25</v>
      </c>
      <c r="B242" s="125" t="s">
        <v>26</v>
      </c>
      <c r="C242" s="125">
        <v>2070201000</v>
      </c>
      <c r="D242" s="125" t="s">
        <v>27</v>
      </c>
      <c r="E242" s="125" t="s">
        <v>268</v>
      </c>
      <c r="F242" s="125" t="s">
        <v>682</v>
      </c>
      <c r="G242" s="125" t="s">
        <v>60</v>
      </c>
      <c r="H242" s="125"/>
      <c r="I242" s="125" t="s">
        <v>58</v>
      </c>
      <c r="J242" s="125">
        <v>88400052</v>
      </c>
      <c r="K242" s="125">
        <v>100069306</v>
      </c>
      <c r="L242" s="311">
        <v>46044</v>
      </c>
      <c r="M242" s="125" t="s">
        <v>30</v>
      </c>
      <c r="N242" s="270">
        <v>253.9</v>
      </c>
      <c r="O242" s="270">
        <v>90.087050000000005</v>
      </c>
      <c r="P242" s="270">
        <f t="shared" si="68"/>
        <v>22873.101995000001</v>
      </c>
      <c r="Q242" s="270">
        <v>94.654300000000006</v>
      </c>
      <c r="R242" s="270">
        <f t="shared" si="69"/>
        <v>24032.726770000001</v>
      </c>
      <c r="S242" s="270">
        <f t="shared" si="70"/>
        <v>1159.6247750000002</v>
      </c>
      <c r="T242" s="125" t="s">
        <v>241</v>
      </c>
      <c r="U242" s="125">
        <f t="shared" si="72"/>
        <v>-22</v>
      </c>
      <c r="V242" s="270">
        <v>0</v>
      </c>
      <c r="W242" s="270">
        <v>0</v>
      </c>
      <c r="X242" s="270">
        <v>0</v>
      </c>
      <c r="Y242" s="270">
        <v>0</v>
      </c>
      <c r="Z242" s="270">
        <v>0</v>
      </c>
      <c r="AA242" s="270">
        <v>0</v>
      </c>
      <c r="AB242" s="270">
        <v>0</v>
      </c>
      <c r="AC242" s="270">
        <f t="shared" si="82"/>
        <v>24032.726770000001</v>
      </c>
      <c r="AD242" s="125">
        <v>38833102</v>
      </c>
      <c r="AE242" s="125" t="s">
        <v>112</v>
      </c>
      <c r="AF242" s="125">
        <v>90008269</v>
      </c>
      <c r="AG242" s="129">
        <v>46132</v>
      </c>
      <c r="AH242" s="313">
        <v>46134</v>
      </c>
      <c r="AJ242" s="66" t="str">
        <f t="shared" si="73"/>
        <v>USD</v>
      </c>
      <c r="AK242" s="2">
        <v>94.654300000000006</v>
      </c>
      <c r="AL242" s="39">
        <f t="shared" si="74"/>
        <v>24032.726770000001</v>
      </c>
      <c r="AM242" s="41">
        <f t="shared" si="75"/>
        <v>0</v>
      </c>
      <c r="AN242" s="39">
        <f t="shared" si="81"/>
        <v>24032.726770000001</v>
      </c>
      <c r="AO242" s="36">
        <f t="shared" si="76"/>
        <v>-22</v>
      </c>
      <c r="AP242" s="36" t="str">
        <f t="shared" si="77"/>
        <v>Not Due</v>
      </c>
    </row>
    <row r="243" spans="1:42" ht="14.4">
      <c r="A243" s="125" t="s">
        <v>25</v>
      </c>
      <c r="B243" s="125" t="s">
        <v>26</v>
      </c>
      <c r="C243" s="125">
        <v>2070201000</v>
      </c>
      <c r="D243" s="125" t="s">
        <v>27</v>
      </c>
      <c r="E243" s="125" t="s">
        <v>262</v>
      </c>
      <c r="F243" s="125" t="s">
        <v>682</v>
      </c>
      <c r="G243" s="125" t="s">
        <v>59</v>
      </c>
      <c r="H243" s="125"/>
      <c r="I243" s="125" t="s">
        <v>58</v>
      </c>
      <c r="J243" s="125" t="s">
        <v>1097</v>
      </c>
      <c r="K243" s="125">
        <v>100067685</v>
      </c>
      <c r="L243" s="311">
        <v>46081</v>
      </c>
      <c r="M243" s="125" t="s">
        <v>28</v>
      </c>
      <c r="N243" s="270">
        <v>42825.72</v>
      </c>
      <c r="O243" s="270">
        <v>1</v>
      </c>
      <c r="P243" s="270">
        <f t="shared" si="68"/>
        <v>42825.72</v>
      </c>
      <c r="Q243" s="270">
        <v>1</v>
      </c>
      <c r="R243" s="270">
        <f t="shared" si="69"/>
        <v>42825.72</v>
      </c>
      <c r="S243" s="270">
        <f t="shared" si="70"/>
        <v>0</v>
      </c>
      <c r="T243" s="125" t="s">
        <v>241</v>
      </c>
      <c r="U243" s="125">
        <f t="shared" si="72"/>
        <v>-29</v>
      </c>
      <c r="V243" s="270">
        <v>0</v>
      </c>
      <c r="W243" s="270">
        <v>0</v>
      </c>
      <c r="X243" s="270">
        <v>0</v>
      </c>
      <c r="Y243" s="270">
        <v>0</v>
      </c>
      <c r="Z243" s="270">
        <v>0</v>
      </c>
      <c r="AA243" s="270">
        <v>0</v>
      </c>
      <c r="AB243" s="270">
        <v>0</v>
      </c>
      <c r="AC243" s="270">
        <f t="shared" si="82"/>
        <v>42825.72</v>
      </c>
      <c r="AD243" s="125">
        <v>39014892</v>
      </c>
      <c r="AE243" s="125" t="s">
        <v>112</v>
      </c>
      <c r="AF243" s="125">
        <v>88424</v>
      </c>
      <c r="AG243" s="129">
        <v>46136</v>
      </c>
      <c r="AH243" s="313">
        <v>46141</v>
      </c>
      <c r="AJ243" s="66" t="str">
        <f t="shared" si="73"/>
        <v>INR</v>
      </c>
      <c r="AK243" s="36">
        <v>1</v>
      </c>
      <c r="AL243" s="39">
        <f t="shared" si="74"/>
        <v>42825.72</v>
      </c>
      <c r="AM243" s="41">
        <f t="shared" si="75"/>
        <v>0</v>
      </c>
      <c r="AN243" s="39">
        <f t="shared" si="81"/>
        <v>42825.72</v>
      </c>
      <c r="AO243" s="36">
        <f t="shared" si="76"/>
        <v>-29</v>
      </c>
      <c r="AP243" s="36" t="str">
        <f t="shared" si="77"/>
        <v>Not Due</v>
      </c>
    </row>
    <row r="244" spans="1:42" ht="14.4">
      <c r="A244" s="125" t="s">
        <v>25</v>
      </c>
      <c r="B244" s="125" t="s">
        <v>26</v>
      </c>
      <c r="C244" s="125">
        <v>2070201000</v>
      </c>
      <c r="D244" s="125" t="s">
        <v>27</v>
      </c>
      <c r="E244" s="125" t="s">
        <v>259</v>
      </c>
      <c r="F244" s="125" t="s">
        <v>682</v>
      </c>
      <c r="G244" s="125" t="s">
        <v>59</v>
      </c>
      <c r="H244" s="125"/>
      <c r="I244" s="125" t="s">
        <v>58</v>
      </c>
      <c r="J244" s="125" t="s">
        <v>1100</v>
      </c>
      <c r="K244" s="125">
        <v>100065402</v>
      </c>
      <c r="L244" s="311">
        <v>45966</v>
      </c>
      <c r="M244" s="125" t="s">
        <v>28</v>
      </c>
      <c r="N244" s="270">
        <v>238032</v>
      </c>
      <c r="O244" s="270">
        <v>1</v>
      </c>
      <c r="P244" s="270">
        <f t="shared" si="68"/>
        <v>238032</v>
      </c>
      <c r="Q244" s="270">
        <v>1</v>
      </c>
      <c r="R244" s="270">
        <f t="shared" si="69"/>
        <v>238032</v>
      </c>
      <c r="S244" s="270">
        <f t="shared" si="70"/>
        <v>0</v>
      </c>
      <c r="T244" s="125" t="s">
        <v>241</v>
      </c>
      <c r="U244" s="125">
        <f t="shared" si="72"/>
        <v>-15</v>
      </c>
      <c r="V244" s="270">
        <v>0</v>
      </c>
      <c r="W244" s="270">
        <v>0</v>
      </c>
      <c r="X244" s="270">
        <v>0</v>
      </c>
      <c r="Y244" s="270">
        <v>0</v>
      </c>
      <c r="Z244" s="270">
        <v>0</v>
      </c>
      <c r="AA244" s="270">
        <v>0</v>
      </c>
      <c r="AB244" s="270">
        <v>0</v>
      </c>
      <c r="AC244" s="270">
        <f t="shared" si="82"/>
        <v>238032</v>
      </c>
      <c r="AD244" s="125">
        <v>38532335</v>
      </c>
      <c r="AE244" s="125" t="s">
        <v>112</v>
      </c>
      <c r="AF244" s="125">
        <v>88231</v>
      </c>
      <c r="AG244" s="129">
        <v>46125</v>
      </c>
      <c r="AH244" s="313">
        <v>46127</v>
      </c>
      <c r="AJ244" s="66" t="str">
        <f t="shared" si="73"/>
        <v>INR</v>
      </c>
      <c r="AK244" s="36">
        <v>1</v>
      </c>
      <c r="AL244" s="39">
        <f t="shared" si="74"/>
        <v>238032</v>
      </c>
      <c r="AM244" s="41">
        <f t="shared" si="75"/>
        <v>0</v>
      </c>
      <c r="AN244" s="39">
        <f t="shared" si="81"/>
        <v>238032</v>
      </c>
      <c r="AO244" s="36">
        <f t="shared" si="76"/>
        <v>-15</v>
      </c>
      <c r="AP244" s="36" t="str">
        <f t="shared" si="77"/>
        <v>Not Due</v>
      </c>
    </row>
    <row r="245" spans="1:42" ht="14.4">
      <c r="A245" s="125" t="s">
        <v>25</v>
      </c>
      <c r="B245" s="125" t="s">
        <v>26</v>
      </c>
      <c r="C245" s="125">
        <v>2070201000</v>
      </c>
      <c r="D245" s="125" t="s">
        <v>27</v>
      </c>
      <c r="E245" s="125" t="s">
        <v>251</v>
      </c>
      <c r="F245" s="125" t="s">
        <v>682</v>
      </c>
      <c r="G245" s="125" t="s">
        <v>59</v>
      </c>
      <c r="H245" s="125"/>
      <c r="I245" s="125" t="s">
        <v>58</v>
      </c>
      <c r="J245" s="125" t="s">
        <v>1103</v>
      </c>
      <c r="K245" s="125">
        <v>100064882</v>
      </c>
      <c r="L245" s="311">
        <v>46023</v>
      </c>
      <c r="M245" s="125" t="s">
        <v>28</v>
      </c>
      <c r="N245" s="270">
        <v>538876.80000000005</v>
      </c>
      <c r="O245" s="270">
        <v>1</v>
      </c>
      <c r="P245" s="270">
        <f t="shared" si="68"/>
        <v>538876.80000000005</v>
      </c>
      <c r="Q245" s="270">
        <v>1</v>
      </c>
      <c r="R245" s="270">
        <f t="shared" si="69"/>
        <v>538876.80000000005</v>
      </c>
      <c r="S245" s="270">
        <f t="shared" si="70"/>
        <v>0</v>
      </c>
      <c r="T245" s="125" t="s">
        <v>241</v>
      </c>
      <c r="U245" s="125">
        <f t="shared" si="72"/>
        <v>-61</v>
      </c>
      <c r="V245" s="270">
        <v>0</v>
      </c>
      <c r="W245" s="270">
        <v>0</v>
      </c>
      <c r="X245" s="270">
        <v>0</v>
      </c>
      <c r="Y245" s="270">
        <v>0</v>
      </c>
      <c r="Z245" s="270">
        <v>0</v>
      </c>
      <c r="AA245" s="270">
        <v>0</v>
      </c>
      <c r="AB245" s="270">
        <v>0</v>
      </c>
      <c r="AC245" s="270">
        <f t="shared" si="82"/>
        <v>538876.80000000005</v>
      </c>
      <c r="AD245" s="125">
        <v>38722805</v>
      </c>
      <c r="AE245" s="125" t="s">
        <v>112</v>
      </c>
      <c r="AF245" s="125">
        <v>88955</v>
      </c>
      <c r="AG245" s="129">
        <v>46168</v>
      </c>
      <c r="AH245" s="313">
        <v>46173</v>
      </c>
      <c r="AJ245" s="66" t="str">
        <f t="shared" si="73"/>
        <v>INR</v>
      </c>
      <c r="AK245" s="36">
        <v>1</v>
      </c>
      <c r="AL245" s="39">
        <f t="shared" si="74"/>
        <v>538876.80000000005</v>
      </c>
      <c r="AM245" s="41">
        <f t="shared" si="75"/>
        <v>0</v>
      </c>
      <c r="AN245" s="39">
        <f t="shared" si="81"/>
        <v>538876.80000000005</v>
      </c>
      <c r="AO245" s="36">
        <f t="shared" si="76"/>
        <v>-61</v>
      </c>
      <c r="AP245" s="36" t="str">
        <f t="shared" si="77"/>
        <v>Not Due</v>
      </c>
    </row>
    <row r="246" spans="1:42" ht="14.4">
      <c r="A246" s="125" t="s">
        <v>25</v>
      </c>
      <c r="B246" s="125" t="s">
        <v>26</v>
      </c>
      <c r="C246" s="125">
        <v>2070201000</v>
      </c>
      <c r="D246" s="125" t="s">
        <v>27</v>
      </c>
      <c r="E246" s="125" t="s">
        <v>249</v>
      </c>
      <c r="F246" s="125" t="s">
        <v>682</v>
      </c>
      <c r="G246" s="125" t="s">
        <v>59</v>
      </c>
      <c r="H246" s="125"/>
      <c r="I246" s="125" t="s">
        <v>58</v>
      </c>
      <c r="J246" s="125" t="s">
        <v>1104</v>
      </c>
      <c r="K246" s="125">
        <v>100067142</v>
      </c>
      <c r="L246" s="311">
        <v>46055</v>
      </c>
      <c r="M246" s="125" t="s">
        <v>28</v>
      </c>
      <c r="N246" s="270">
        <v>65853.2</v>
      </c>
      <c r="O246" s="270">
        <v>1</v>
      </c>
      <c r="P246" s="270">
        <f t="shared" si="68"/>
        <v>65853.2</v>
      </c>
      <c r="Q246" s="270">
        <v>1</v>
      </c>
      <c r="R246" s="270">
        <f t="shared" si="69"/>
        <v>65853.2</v>
      </c>
      <c r="S246" s="270">
        <f t="shared" si="70"/>
        <v>0</v>
      </c>
      <c r="T246" s="125" t="s">
        <v>241</v>
      </c>
      <c r="U246" s="125">
        <f t="shared" si="72"/>
        <v>12</v>
      </c>
      <c r="V246" s="270">
        <f>R246</f>
        <v>65853.2</v>
      </c>
      <c r="W246" s="270">
        <v>0</v>
      </c>
      <c r="X246" s="270">
        <v>0</v>
      </c>
      <c r="Y246" s="270">
        <v>0</v>
      </c>
      <c r="Z246" s="270">
        <v>0</v>
      </c>
      <c r="AA246" s="270">
        <v>0</v>
      </c>
      <c r="AB246" s="270">
        <v>0</v>
      </c>
      <c r="AC246" s="270">
        <v>0</v>
      </c>
      <c r="AD246" s="125">
        <v>38844642</v>
      </c>
      <c r="AE246" s="125" t="s">
        <v>699</v>
      </c>
      <c r="AF246" s="125"/>
      <c r="AG246" s="129"/>
      <c r="AH246" s="313">
        <v>46100</v>
      </c>
      <c r="AJ246" s="66" t="str">
        <f t="shared" si="73"/>
        <v>INR</v>
      </c>
      <c r="AK246" s="36">
        <v>1</v>
      </c>
      <c r="AL246" s="39">
        <f t="shared" si="74"/>
        <v>65853.2</v>
      </c>
      <c r="AM246" s="41">
        <f t="shared" si="75"/>
        <v>0</v>
      </c>
      <c r="AN246" s="39"/>
      <c r="AO246" s="36">
        <f t="shared" si="76"/>
        <v>12</v>
      </c>
      <c r="AP246" s="36" t="str">
        <f t="shared" si="77"/>
        <v>Less than 1 year</v>
      </c>
    </row>
    <row r="247" spans="1:42" ht="14.4">
      <c r="A247" s="125" t="s">
        <v>25</v>
      </c>
      <c r="B247" s="125" t="s">
        <v>26</v>
      </c>
      <c r="C247" s="125">
        <v>2070201000</v>
      </c>
      <c r="D247" s="125" t="s">
        <v>27</v>
      </c>
      <c r="E247" s="125" t="s">
        <v>696</v>
      </c>
      <c r="F247" s="125" t="s">
        <v>682</v>
      </c>
      <c r="G247" s="125" t="s">
        <v>59</v>
      </c>
      <c r="H247" s="125"/>
      <c r="I247" s="125" t="s">
        <v>58</v>
      </c>
      <c r="J247" s="125" t="s">
        <v>1105</v>
      </c>
      <c r="K247" s="125">
        <v>100066765</v>
      </c>
      <c r="L247" s="311">
        <v>46080</v>
      </c>
      <c r="M247" s="125" t="s">
        <v>28</v>
      </c>
      <c r="N247" s="270">
        <v>385583.22</v>
      </c>
      <c r="O247" s="270">
        <v>1</v>
      </c>
      <c r="P247" s="270">
        <f t="shared" ref="P247:P272" si="83">N247*O247</f>
        <v>385583.22</v>
      </c>
      <c r="Q247" s="270">
        <v>1</v>
      </c>
      <c r="R247" s="270">
        <f t="shared" ref="R247:R272" si="84">N247*Q247</f>
        <v>385583.22</v>
      </c>
      <c r="S247" s="270">
        <f t="shared" ref="S247:S272" si="85">R247-P247</f>
        <v>0</v>
      </c>
      <c r="T247" s="125" t="s">
        <v>241</v>
      </c>
      <c r="U247" s="125">
        <f t="shared" si="72"/>
        <v>-28</v>
      </c>
      <c r="V247" s="270">
        <v>0</v>
      </c>
      <c r="W247" s="270">
        <v>0</v>
      </c>
      <c r="X247" s="270">
        <v>0</v>
      </c>
      <c r="Y247" s="270">
        <v>0</v>
      </c>
      <c r="Z247" s="270">
        <v>0</v>
      </c>
      <c r="AA247" s="270">
        <v>0</v>
      </c>
      <c r="AB247" s="270">
        <v>0</v>
      </c>
      <c r="AC247" s="270">
        <f t="shared" ref="AC247:AC262" si="86">R247</f>
        <v>385583.22</v>
      </c>
      <c r="AD247" s="125">
        <v>38994074</v>
      </c>
      <c r="AE247" s="125" t="s">
        <v>112</v>
      </c>
      <c r="AF247" s="125">
        <v>88417</v>
      </c>
      <c r="AG247" s="129">
        <v>46136</v>
      </c>
      <c r="AH247" s="313">
        <v>46140</v>
      </c>
      <c r="AJ247" s="66" t="str">
        <f t="shared" si="73"/>
        <v>INR</v>
      </c>
      <c r="AK247" s="36">
        <v>1</v>
      </c>
      <c r="AL247" s="39">
        <f t="shared" si="74"/>
        <v>385583.22</v>
      </c>
      <c r="AM247" s="41">
        <f t="shared" si="75"/>
        <v>0</v>
      </c>
      <c r="AN247" s="39">
        <f>AL247</f>
        <v>385583.22</v>
      </c>
      <c r="AO247" s="36">
        <f t="shared" si="76"/>
        <v>-28</v>
      </c>
      <c r="AP247" s="36" t="str">
        <f t="shared" si="77"/>
        <v>Not Due</v>
      </c>
    </row>
    <row r="248" spans="1:42" ht="14.4">
      <c r="A248" s="125" t="s">
        <v>25</v>
      </c>
      <c r="B248" s="125" t="s">
        <v>26</v>
      </c>
      <c r="C248" s="125">
        <v>2070201000</v>
      </c>
      <c r="D248" s="125" t="s">
        <v>27</v>
      </c>
      <c r="E248" s="125" t="s">
        <v>251</v>
      </c>
      <c r="F248" s="125" t="s">
        <v>682</v>
      </c>
      <c r="G248" s="125" t="s">
        <v>59</v>
      </c>
      <c r="H248" s="125"/>
      <c r="I248" s="125" t="s">
        <v>58</v>
      </c>
      <c r="J248" s="125" t="s">
        <v>1108</v>
      </c>
      <c r="K248" s="125">
        <v>100068107</v>
      </c>
      <c r="L248" s="311">
        <v>46064</v>
      </c>
      <c r="M248" s="125" t="s">
        <v>28</v>
      </c>
      <c r="N248" s="270">
        <v>222879.6</v>
      </c>
      <c r="O248" s="270">
        <v>1</v>
      </c>
      <c r="P248" s="270">
        <f t="shared" si="83"/>
        <v>222879.6</v>
      </c>
      <c r="Q248" s="270">
        <v>1</v>
      </c>
      <c r="R248" s="270">
        <f t="shared" si="84"/>
        <v>222879.6</v>
      </c>
      <c r="S248" s="270">
        <f t="shared" si="85"/>
        <v>0</v>
      </c>
      <c r="T248" s="125" t="s">
        <v>241</v>
      </c>
      <c r="U248" s="125">
        <f t="shared" si="72"/>
        <v>-102</v>
      </c>
      <c r="V248" s="270">
        <v>0</v>
      </c>
      <c r="W248" s="270">
        <v>0</v>
      </c>
      <c r="X248" s="270">
        <v>0</v>
      </c>
      <c r="Y248" s="270">
        <v>0</v>
      </c>
      <c r="Z248" s="270">
        <v>0</v>
      </c>
      <c r="AA248" s="270">
        <v>0</v>
      </c>
      <c r="AB248" s="270">
        <v>0</v>
      </c>
      <c r="AC248" s="270">
        <f t="shared" si="86"/>
        <v>222879.6</v>
      </c>
      <c r="AD248" s="125">
        <v>38915683</v>
      </c>
      <c r="AE248" s="125" t="s">
        <v>112</v>
      </c>
      <c r="AF248" s="125"/>
      <c r="AG248" s="129"/>
      <c r="AH248" s="313">
        <v>46214</v>
      </c>
      <c r="AJ248" s="66" t="str">
        <f t="shared" si="73"/>
        <v>INR</v>
      </c>
      <c r="AK248" s="36">
        <v>1</v>
      </c>
      <c r="AL248" s="39">
        <f t="shared" si="74"/>
        <v>222879.6</v>
      </c>
      <c r="AM248" s="41">
        <f t="shared" si="75"/>
        <v>0</v>
      </c>
      <c r="AN248" s="39"/>
      <c r="AO248" s="36">
        <f t="shared" si="76"/>
        <v>-102</v>
      </c>
      <c r="AP248" s="36" t="str">
        <f t="shared" si="77"/>
        <v>Not Due</v>
      </c>
    </row>
    <row r="249" spans="1:42" ht="14.4">
      <c r="A249" s="125" t="s">
        <v>25</v>
      </c>
      <c r="B249" s="125" t="s">
        <v>26</v>
      </c>
      <c r="C249" s="125">
        <v>2070201000</v>
      </c>
      <c r="D249" s="125" t="s">
        <v>27</v>
      </c>
      <c r="E249" s="125" t="s">
        <v>245</v>
      </c>
      <c r="F249" s="125" t="s">
        <v>682</v>
      </c>
      <c r="G249" s="125" t="s">
        <v>59</v>
      </c>
      <c r="H249" s="125"/>
      <c r="I249" s="125" t="s">
        <v>58</v>
      </c>
      <c r="J249" s="125">
        <v>20250766287</v>
      </c>
      <c r="K249" s="125">
        <v>100065943</v>
      </c>
      <c r="L249" s="311">
        <v>46066</v>
      </c>
      <c r="M249" s="125" t="s">
        <v>28</v>
      </c>
      <c r="N249" s="270">
        <v>1502162.83</v>
      </c>
      <c r="O249" s="270">
        <v>1</v>
      </c>
      <c r="P249" s="270">
        <f t="shared" si="83"/>
        <v>1502162.83</v>
      </c>
      <c r="Q249" s="270">
        <v>1</v>
      </c>
      <c r="R249" s="270">
        <f t="shared" si="84"/>
        <v>1502162.83</v>
      </c>
      <c r="S249" s="270">
        <f t="shared" si="85"/>
        <v>0</v>
      </c>
      <c r="T249" s="125" t="s">
        <v>241</v>
      </c>
      <c r="U249" s="125">
        <f t="shared" si="72"/>
        <v>-44</v>
      </c>
      <c r="V249" s="270">
        <v>0</v>
      </c>
      <c r="W249" s="270">
        <v>0</v>
      </c>
      <c r="X249" s="270">
        <v>0</v>
      </c>
      <c r="Y249" s="270">
        <v>0</v>
      </c>
      <c r="Z249" s="270">
        <v>0</v>
      </c>
      <c r="AA249" s="270">
        <v>0</v>
      </c>
      <c r="AB249" s="270">
        <v>0</v>
      </c>
      <c r="AC249" s="270">
        <f t="shared" si="86"/>
        <v>1502162.83</v>
      </c>
      <c r="AD249" s="125">
        <v>38915679</v>
      </c>
      <c r="AE249" s="125" t="s">
        <v>112</v>
      </c>
      <c r="AF249" s="125">
        <v>88871</v>
      </c>
      <c r="AG249" s="129">
        <v>46164</v>
      </c>
      <c r="AH249" s="313">
        <v>46156</v>
      </c>
      <c r="AJ249" s="66" t="str">
        <f t="shared" si="73"/>
        <v>INR</v>
      </c>
      <c r="AK249" s="36">
        <v>1</v>
      </c>
      <c r="AL249" s="39">
        <f t="shared" si="74"/>
        <v>1502162.83</v>
      </c>
      <c r="AM249" s="41">
        <f t="shared" si="75"/>
        <v>0</v>
      </c>
      <c r="AN249" s="39">
        <f t="shared" ref="AN249:AN253" si="87">AL249</f>
        <v>1502162.83</v>
      </c>
      <c r="AO249" s="36">
        <f t="shared" si="76"/>
        <v>-44</v>
      </c>
      <c r="AP249" s="36" t="str">
        <f t="shared" si="77"/>
        <v>Not Due</v>
      </c>
    </row>
    <row r="250" spans="1:42" ht="14.4">
      <c r="A250" s="125" t="s">
        <v>25</v>
      </c>
      <c r="B250" s="125" t="s">
        <v>26</v>
      </c>
      <c r="C250" s="125">
        <v>2070201000</v>
      </c>
      <c r="D250" s="125" t="s">
        <v>27</v>
      </c>
      <c r="E250" s="125" t="s">
        <v>458</v>
      </c>
      <c r="F250" s="125" t="s">
        <v>682</v>
      </c>
      <c r="G250" s="125" t="s">
        <v>59</v>
      </c>
      <c r="H250" s="125"/>
      <c r="I250" s="125" t="s">
        <v>58</v>
      </c>
      <c r="J250" s="125" t="s">
        <v>1114</v>
      </c>
      <c r="K250" s="125">
        <v>100071182</v>
      </c>
      <c r="L250" s="311">
        <v>46092</v>
      </c>
      <c r="M250" s="125" t="s">
        <v>28</v>
      </c>
      <c r="N250" s="270">
        <v>121800</v>
      </c>
      <c r="O250" s="270">
        <v>1</v>
      </c>
      <c r="P250" s="270">
        <f t="shared" si="83"/>
        <v>121800</v>
      </c>
      <c r="Q250" s="270">
        <v>1</v>
      </c>
      <c r="R250" s="270">
        <f t="shared" si="84"/>
        <v>121800</v>
      </c>
      <c r="S250" s="270">
        <f t="shared" si="85"/>
        <v>0</v>
      </c>
      <c r="T250" s="125" t="s">
        <v>241</v>
      </c>
      <c r="U250" s="125">
        <f t="shared" si="72"/>
        <v>-10</v>
      </c>
      <c r="V250" s="270">
        <v>0</v>
      </c>
      <c r="W250" s="270">
        <v>0</v>
      </c>
      <c r="X250" s="270">
        <v>0</v>
      </c>
      <c r="Y250" s="270">
        <v>0</v>
      </c>
      <c r="Z250" s="270">
        <v>0</v>
      </c>
      <c r="AA250" s="270">
        <v>0</v>
      </c>
      <c r="AB250" s="270">
        <v>0</v>
      </c>
      <c r="AC250" s="270">
        <f t="shared" si="86"/>
        <v>121800</v>
      </c>
      <c r="AD250" s="125">
        <v>39017898</v>
      </c>
      <c r="AE250" s="125" t="s">
        <v>112</v>
      </c>
      <c r="AF250" s="125">
        <v>88110</v>
      </c>
      <c r="AG250" s="129">
        <v>46119</v>
      </c>
      <c r="AH250" s="313">
        <v>46122</v>
      </c>
      <c r="AJ250" s="66" t="str">
        <f t="shared" si="73"/>
        <v>INR</v>
      </c>
      <c r="AK250" s="36">
        <v>1</v>
      </c>
      <c r="AL250" s="39">
        <f t="shared" si="74"/>
        <v>121800</v>
      </c>
      <c r="AM250" s="41">
        <f t="shared" si="75"/>
        <v>0</v>
      </c>
      <c r="AN250" s="39">
        <f t="shared" si="87"/>
        <v>121800</v>
      </c>
      <c r="AO250" s="36">
        <f t="shared" si="76"/>
        <v>-10</v>
      </c>
      <c r="AP250" s="36" t="str">
        <f t="shared" si="77"/>
        <v>Not Due</v>
      </c>
    </row>
    <row r="251" spans="1:42" ht="14.4">
      <c r="A251" s="125" t="s">
        <v>25</v>
      </c>
      <c r="B251" s="125" t="s">
        <v>26</v>
      </c>
      <c r="C251" s="125">
        <v>2070201000</v>
      </c>
      <c r="D251" s="125" t="s">
        <v>27</v>
      </c>
      <c r="E251" s="125" t="s">
        <v>259</v>
      </c>
      <c r="F251" s="125" t="s">
        <v>682</v>
      </c>
      <c r="G251" s="125" t="s">
        <v>59</v>
      </c>
      <c r="H251" s="125"/>
      <c r="I251" s="125" t="s">
        <v>58</v>
      </c>
      <c r="J251" s="125" t="s">
        <v>1119</v>
      </c>
      <c r="K251" s="125">
        <v>100065019</v>
      </c>
      <c r="L251" s="311">
        <v>45966</v>
      </c>
      <c r="M251" s="125" t="s">
        <v>28</v>
      </c>
      <c r="N251" s="270">
        <v>665280</v>
      </c>
      <c r="O251" s="270">
        <v>1</v>
      </c>
      <c r="P251" s="270">
        <f t="shared" si="83"/>
        <v>665280</v>
      </c>
      <c r="Q251" s="270">
        <v>1</v>
      </c>
      <c r="R251" s="270">
        <f t="shared" si="84"/>
        <v>665280</v>
      </c>
      <c r="S251" s="270">
        <f t="shared" si="85"/>
        <v>0</v>
      </c>
      <c r="T251" s="125" t="s">
        <v>241</v>
      </c>
      <c r="U251" s="125">
        <f t="shared" si="72"/>
        <v>-18</v>
      </c>
      <c r="V251" s="270">
        <v>0</v>
      </c>
      <c r="W251" s="270">
        <v>0</v>
      </c>
      <c r="X251" s="270">
        <v>0</v>
      </c>
      <c r="Y251" s="270">
        <v>0</v>
      </c>
      <c r="Z251" s="270">
        <v>0</v>
      </c>
      <c r="AA251" s="270">
        <v>0</v>
      </c>
      <c r="AB251" s="270">
        <v>0</v>
      </c>
      <c r="AC251" s="270">
        <f t="shared" si="86"/>
        <v>665280</v>
      </c>
      <c r="AD251" s="125">
        <v>38544339</v>
      </c>
      <c r="AE251" s="125" t="s">
        <v>112</v>
      </c>
      <c r="AF251" s="125">
        <v>88286</v>
      </c>
      <c r="AG251" s="129">
        <v>46127</v>
      </c>
      <c r="AH251" s="313">
        <v>46130</v>
      </c>
      <c r="AJ251" s="66" t="str">
        <f t="shared" si="73"/>
        <v>INR</v>
      </c>
      <c r="AK251" s="36">
        <v>1</v>
      </c>
      <c r="AL251" s="39">
        <f t="shared" si="74"/>
        <v>665280</v>
      </c>
      <c r="AM251" s="41">
        <f t="shared" si="75"/>
        <v>0</v>
      </c>
      <c r="AN251" s="39">
        <f t="shared" si="87"/>
        <v>665280</v>
      </c>
      <c r="AO251" s="36">
        <f t="shared" si="76"/>
        <v>-18</v>
      </c>
      <c r="AP251" s="36" t="str">
        <f t="shared" si="77"/>
        <v>Not Due</v>
      </c>
    </row>
    <row r="252" spans="1:42" ht="14.4">
      <c r="A252" s="125" t="s">
        <v>25</v>
      </c>
      <c r="B252" s="125" t="s">
        <v>26</v>
      </c>
      <c r="C252" s="125">
        <v>2070201000</v>
      </c>
      <c r="D252" s="125" t="s">
        <v>27</v>
      </c>
      <c r="E252" s="125" t="s">
        <v>245</v>
      </c>
      <c r="F252" s="125" t="s">
        <v>682</v>
      </c>
      <c r="G252" s="125" t="s">
        <v>59</v>
      </c>
      <c r="H252" s="125"/>
      <c r="I252" s="125" t="s">
        <v>58</v>
      </c>
      <c r="J252" s="125">
        <v>20250766504</v>
      </c>
      <c r="K252" s="125">
        <v>100067348</v>
      </c>
      <c r="L252" s="311">
        <v>46076</v>
      </c>
      <c r="M252" s="125" t="s">
        <v>28</v>
      </c>
      <c r="N252" s="270">
        <v>180792</v>
      </c>
      <c r="O252" s="270">
        <v>1</v>
      </c>
      <c r="P252" s="270">
        <f t="shared" si="83"/>
        <v>180792</v>
      </c>
      <c r="Q252" s="270">
        <v>1</v>
      </c>
      <c r="R252" s="270">
        <f t="shared" si="84"/>
        <v>180792</v>
      </c>
      <c r="S252" s="270">
        <f t="shared" si="85"/>
        <v>0</v>
      </c>
      <c r="T252" s="125" t="s">
        <v>241</v>
      </c>
      <c r="U252" s="125">
        <f t="shared" si="72"/>
        <v>-54</v>
      </c>
      <c r="V252" s="270">
        <v>0</v>
      </c>
      <c r="W252" s="270">
        <v>0</v>
      </c>
      <c r="X252" s="270">
        <v>0</v>
      </c>
      <c r="Y252" s="270">
        <v>0</v>
      </c>
      <c r="Z252" s="270">
        <v>0</v>
      </c>
      <c r="AA252" s="270">
        <v>0</v>
      </c>
      <c r="AB252" s="270">
        <v>0</v>
      </c>
      <c r="AC252" s="270">
        <f t="shared" si="86"/>
        <v>180792</v>
      </c>
      <c r="AD252" s="125">
        <v>38945684</v>
      </c>
      <c r="AE252" s="125" t="s">
        <v>112</v>
      </c>
      <c r="AF252" s="125">
        <v>88871</v>
      </c>
      <c r="AG252" s="129">
        <v>46164</v>
      </c>
      <c r="AH252" s="313">
        <v>46166</v>
      </c>
      <c r="AJ252" s="66" t="str">
        <f t="shared" si="73"/>
        <v>INR</v>
      </c>
      <c r="AK252" s="36">
        <v>1</v>
      </c>
      <c r="AL252" s="39">
        <f t="shared" si="74"/>
        <v>180792</v>
      </c>
      <c r="AM252" s="41">
        <f t="shared" si="75"/>
        <v>0</v>
      </c>
      <c r="AN252" s="39">
        <f t="shared" si="87"/>
        <v>180792</v>
      </c>
      <c r="AO252" s="36">
        <f t="shared" si="76"/>
        <v>-54</v>
      </c>
      <c r="AP252" s="36" t="str">
        <f t="shared" si="77"/>
        <v>Not Due</v>
      </c>
    </row>
    <row r="253" spans="1:42" ht="14.4">
      <c r="A253" s="125" t="s">
        <v>25</v>
      </c>
      <c r="B253" s="125" t="s">
        <v>26</v>
      </c>
      <c r="C253" s="125">
        <v>2070201000</v>
      </c>
      <c r="D253" s="125" t="s">
        <v>27</v>
      </c>
      <c r="E253" s="125" t="s">
        <v>309</v>
      </c>
      <c r="F253" s="125" t="s">
        <v>682</v>
      </c>
      <c r="G253" s="125" t="s">
        <v>60</v>
      </c>
      <c r="H253" s="125"/>
      <c r="I253" s="125" t="s">
        <v>58</v>
      </c>
      <c r="J253" s="125">
        <v>6704152976</v>
      </c>
      <c r="K253" s="125">
        <v>100070723</v>
      </c>
      <c r="L253" s="311">
        <v>46083</v>
      </c>
      <c r="M253" s="125" t="s">
        <v>30</v>
      </c>
      <c r="N253" s="270">
        <v>2746.15</v>
      </c>
      <c r="O253" s="270">
        <v>91.033950000000004</v>
      </c>
      <c r="P253" s="270">
        <f t="shared" si="83"/>
        <v>249992.88179250003</v>
      </c>
      <c r="Q253" s="270">
        <v>94.654300000000006</v>
      </c>
      <c r="R253" s="270">
        <f t="shared" si="84"/>
        <v>259934.90594500003</v>
      </c>
      <c r="S253" s="270">
        <f t="shared" si="85"/>
        <v>9942.0241525000019</v>
      </c>
      <c r="T253" s="125" t="s">
        <v>241</v>
      </c>
      <c r="U253" s="125">
        <f t="shared" si="72"/>
        <v>-61</v>
      </c>
      <c r="V253" s="270">
        <v>0</v>
      </c>
      <c r="W253" s="270">
        <v>0</v>
      </c>
      <c r="X253" s="270">
        <v>0</v>
      </c>
      <c r="Y253" s="270">
        <v>0</v>
      </c>
      <c r="Z253" s="270">
        <v>0</v>
      </c>
      <c r="AA253" s="270">
        <v>0</v>
      </c>
      <c r="AB253" s="270">
        <v>0</v>
      </c>
      <c r="AC253" s="270">
        <f t="shared" si="86"/>
        <v>259934.90594500003</v>
      </c>
      <c r="AD253" s="125">
        <v>39011925</v>
      </c>
      <c r="AE253" s="125" t="s">
        <v>112</v>
      </c>
      <c r="AF253" s="125">
        <v>90008289</v>
      </c>
      <c r="AG253" s="129">
        <v>46168</v>
      </c>
      <c r="AH253" s="313">
        <v>46173</v>
      </c>
      <c r="AJ253" s="66" t="str">
        <f t="shared" si="73"/>
        <v>USD</v>
      </c>
      <c r="AK253" s="2">
        <v>94.654300000000006</v>
      </c>
      <c r="AL253" s="39">
        <f t="shared" si="74"/>
        <v>259934.90594500003</v>
      </c>
      <c r="AM253" s="41">
        <f t="shared" si="75"/>
        <v>0</v>
      </c>
      <c r="AN253" s="39">
        <f t="shared" si="87"/>
        <v>259934.90594500003</v>
      </c>
      <c r="AO253" s="36">
        <f t="shared" si="76"/>
        <v>-61</v>
      </c>
      <c r="AP253" s="36" t="str">
        <f t="shared" si="77"/>
        <v>Not Due</v>
      </c>
    </row>
    <row r="254" spans="1:42" ht="14.4">
      <c r="A254" s="125" t="s">
        <v>25</v>
      </c>
      <c r="B254" s="125" t="s">
        <v>26</v>
      </c>
      <c r="C254" s="125">
        <v>2070201000</v>
      </c>
      <c r="D254" s="125" t="s">
        <v>27</v>
      </c>
      <c r="E254" s="125" t="s">
        <v>259</v>
      </c>
      <c r="F254" s="125" t="s">
        <v>682</v>
      </c>
      <c r="G254" s="125" t="s">
        <v>59</v>
      </c>
      <c r="H254" s="125"/>
      <c r="I254" s="125" t="s">
        <v>58</v>
      </c>
      <c r="J254" s="125" t="s">
        <v>1120</v>
      </c>
      <c r="K254" s="125">
        <v>100070386</v>
      </c>
      <c r="L254" s="311">
        <v>46056</v>
      </c>
      <c r="M254" s="125" t="s">
        <v>28</v>
      </c>
      <c r="N254" s="270">
        <v>311040</v>
      </c>
      <c r="O254" s="270">
        <v>1</v>
      </c>
      <c r="P254" s="270">
        <f t="shared" si="83"/>
        <v>311040</v>
      </c>
      <c r="Q254" s="270">
        <v>1</v>
      </c>
      <c r="R254" s="270">
        <f t="shared" si="84"/>
        <v>311040</v>
      </c>
      <c r="S254" s="270">
        <f t="shared" si="85"/>
        <v>0</v>
      </c>
      <c r="T254" s="125" t="s">
        <v>241</v>
      </c>
      <c r="U254" s="125">
        <f t="shared" si="72"/>
        <v>-94</v>
      </c>
      <c r="V254" s="270">
        <v>0</v>
      </c>
      <c r="W254" s="270">
        <v>0</v>
      </c>
      <c r="X254" s="270">
        <v>0</v>
      </c>
      <c r="Y254" s="270">
        <v>0</v>
      </c>
      <c r="Z254" s="270">
        <v>0</v>
      </c>
      <c r="AA254" s="270">
        <v>0</v>
      </c>
      <c r="AB254" s="270">
        <v>0</v>
      </c>
      <c r="AC254" s="270">
        <f t="shared" si="86"/>
        <v>311040</v>
      </c>
      <c r="AD254" s="125">
        <v>38862509</v>
      </c>
      <c r="AE254" s="125" t="s">
        <v>112</v>
      </c>
      <c r="AF254" s="125"/>
      <c r="AG254" s="129"/>
      <c r="AH254" s="313">
        <v>46206</v>
      </c>
      <c r="AJ254" s="66" t="str">
        <f t="shared" si="73"/>
        <v>INR</v>
      </c>
      <c r="AK254" s="36">
        <v>1</v>
      </c>
      <c r="AL254" s="39">
        <f t="shared" si="74"/>
        <v>311040</v>
      </c>
      <c r="AM254" s="41">
        <f t="shared" si="75"/>
        <v>0</v>
      </c>
      <c r="AN254" s="39"/>
      <c r="AO254" s="36">
        <f t="shared" si="76"/>
        <v>-94</v>
      </c>
      <c r="AP254" s="36" t="str">
        <f t="shared" si="77"/>
        <v>Not Due</v>
      </c>
    </row>
    <row r="255" spans="1:42" ht="14.4">
      <c r="A255" s="125" t="s">
        <v>25</v>
      </c>
      <c r="B255" s="125" t="s">
        <v>26</v>
      </c>
      <c r="C255" s="125">
        <v>2070201000</v>
      </c>
      <c r="D255" s="125" t="s">
        <v>27</v>
      </c>
      <c r="E255" s="125" t="s">
        <v>268</v>
      </c>
      <c r="F255" s="125" t="s">
        <v>682</v>
      </c>
      <c r="G255" s="125" t="s">
        <v>60</v>
      </c>
      <c r="H255" s="125"/>
      <c r="I255" s="125" t="s">
        <v>58</v>
      </c>
      <c r="J255" s="125">
        <v>88749849</v>
      </c>
      <c r="K255" s="125">
        <v>100070748</v>
      </c>
      <c r="L255" s="311">
        <v>46064</v>
      </c>
      <c r="M255" s="125" t="s">
        <v>30</v>
      </c>
      <c r="N255" s="270">
        <v>30.9</v>
      </c>
      <c r="O255" s="270">
        <v>91.824250000000006</v>
      </c>
      <c r="P255" s="270">
        <f t="shared" si="83"/>
        <v>2837.3693250000001</v>
      </c>
      <c r="Q255" s="270">
        <v>94.654300000000006</v>
      </c>
      <c r="R255" s="270">
        <f t="shared" si="84"/>
        <v>2924.8178699999999</v>
      </c>
      <c r="S255" s="270">
        <f t="shared" si="85"/>
        <v>87.44854499999974</v>
      </c>
      <c r="T255" s="125" t="s">
        <v>241</v>
      </c>
      <c r="U255" s="125">
        <f t="shared" si="72"/>
        <v>-42</v>
      </c>
      <c r="V255" s="270">
        <v>0</v>
      </c>
      <c r="W255" s="270">
        <v>0</v>
      </c>
      <c r="X255" s="270">
        <v>0</v>
      </c>
      <c r="Y255" s="270">
        <v>0</v>
      </c>
      <c r="Z255" s="270">
        <v>0</v>
      </c>
      <c r="AA255" s="270">
        <v>0</v>
      </c>
      <c r="AB255" s="270">
        <v>0</v>
      </c>
      <c r="AC255" s="270">
        <f t="shared" si="86"/>
        <v>2924.8178699999999</v>
      </c>
      <c r="AD255" s="125">
        <v>38887927</v>
      </c>
      <c r="AE255" s="125" t="s">
        <v>112</v>
      </c>
      <c r="AF255" s="125">
        <v>90008282</v>
      </c>
      <c r="AG255" s="129">
        <v>46153</v>
      </c>
      <c r="AH255" s="313">
        <v>46154</v>
      </c>
      <c r="AJ255" s="66" t="str">
        <f t="shared" si="73"/>
        <v>USD</v>
      </c>
      <c r="AK255" s="2">
        <v>94.654300000000006</v>
      </c>
      <c r="AL255" s="39">
        <f t="shared" si="74"/>
        <v>2924.8178699999999</v>
      </c>
      <c r="AM255" s="41">
        <f t="shared" si="75"/>
        <v>0</v>
      </c>
      <c r="AN255" s="39">
        <f t="shared" ref="AN255:AN262" si="88">AL255</f>
        <v>2924.8178699999999</v>
      </c>
      <c r="AO255" s="36">
        <f t="shared" si="76"/>
        <v>-42</v>
      </c>
      <c r="AP255" s="36" t="str">
        <f t="shared" si="77"/>
        <v>Not Due</v>
      </c>
    </row>
    <row r="256" spans="1:42" ht="14.4">
      <c r="A256" s="125" t="s">
        <v>25</v>
      </c>
      <c r="B256" s="125" t="s">
        <v>26</v>
      </c>
      <c r="C256" s="125">
        <v>2070201000</v>
      </c>
      <c r="D256" s="125" t="s">
        <v>27</v>
      </c>
      <c r="E256" s="125" t="s">
        <v>247</v>
      </c>
      <c r="F256" s="125" t="s">
        <v>682</v>
      </c>
      <c r="G256" s="125" t="s">
        <v>59</v>
      </c>
      <c r="H256" s="125"/>
      <c r="I256" s="125" t="s">
        <v>58</v>
      </c>
      <c r="J256" s="125" t="s">
        <v>1126</v>
      </c>
      <c r="K256" s="125">
        <v>100070237</v>
      </c>
      <c r="L256" s="311">
        <v>46086</v>
      </c>
      <c r="M256" s="125" t="s">
        <v>28</v>
      </c>
      <c r="N256" s="270">
        <v>61888.6</v>
      </c>
      <c r="O256" s="270">
        <v>1</v>
      </c>
      <c r="P256" s="270">
        <f t="shared" si="83"/>
        <v>61888.6</v>
      </c>
      <c r="Q256" s="270">
        <v>1</v>
      </c>
      <c r="R256" s="270">
        <f t="shared" si="84"/>
        <v>61888.6</v>
      </c>
      <c r="S256" s="270">
        <f t="shared" si="85"/>
        <v>0</v>
      </c>
      <c r="T256" s="125" t="s">
        <v>241</v>
      </c>
      <c r="U256" s="125">
        <f t="shared" si="72"/>
        <v>-4</v>
      </c>
      <c r="V256" s="270">
        <v>0</v>
      </c>
      <c r="W256" s="270">
        <v>0</v>
      </c>
      <c r="X256" s="270">
        <v>0</v>
      </c>
      <c r="Y256" s="270">
        <v>0</v>
      </c>
      <c r="Z256" s="270">
        <v>0</v>
      </c>
      <c r="AA256" s="270">
        <v>0</v>
      </c>
      <c r="AB256" s="270">
        <v>0</v>
      </c>
      <c r="AC256" s="270">
        <f t="shared" si="86"/>
        <v>61888.6</v>
      </c>
      <c r="AD256" s="125">
        <v>39023210</v>
      </c>
      <c r="AE256" s="125" t="s">
        <v>112</v>
      </c>
      <c r="AF256" s="125">
        <v>88030</v>
      </c>
      <c r="AG256" s="129">
        <v>46113</v>
      </c>
      <c r="AH256" s="313">
        <v>46116</v>
      </c>
      <c r="AJ256" s="66" t="str">
        <f t="shared" si="73"/>
        <v>INR</v>
      </c>
      <c r="AK256" s="36">
        <v>1</v>
      </c>
      <c r="AL256" s="39">
        <f t="shared" si="74"/>
        <v>61888.6</v>
      </c>
      <c r="AM256" s="41">
        <f t="shared" si="75"/>
        <v>0</v>
      </c>
      <c r="AN256" s="39">
        <f t="shared" si="88"/>
        <v>61888.6</v>
      </c>
      <c r="AO256" s="36">
        <f t="shared" si="76"/>
        <v>-4</v>
      </c>
      <c r="AP256" s="36" t="str">
        <f t="shared" si="77"/>
        <v>Not Due</v>
      </c>
    </row>
    <row r="257" spans="1:42" ht="14.4">
      <c r="A257" s="125" t="s">
        <v>25</v>
      </c>
      <c r="B257" s="125" t="s">
        <v>26</v>
      </c>
      <c r="C257" s="125">
        <v>2070201000</v>
      </c>
      <c r="D257" s="125" t="s">
        <v>27</v>
      </c>
      <c r="E257" s="125" t="s">
        <v>1063</v>
      </c>
      <c r="F257" s="125" t="s">
        <v>682</v>
      </c>
      <c r="G257" s="125" t="s">
        <v>59</v>
      </c>
      <c r="H257" s="125"/>
      <c r="I257" s="125" t="s">
        <v>58</v>
      </c>
      <c r="J257" s="125" t="s">
        <v>1128</v>
      </c>
      <c r="K257" s="125">
        <v>100068470</v>
      </c>
      <c r="L257" s="311">
        <v>46049</v>
      </c>
      <c r="M257" s="125" t="s">
        <v>28</v>
      </c>
      <c r="N257" s="270">
        <v>19040</v>
      </c>
      <c r="O257" s="270">
        <v>1</v>
      </c>
      <c r="P257" s="270">
        <f t="shared" si="83"/>
        <v>19040</v>
      </c>
      <c r="Q257" s="270">
        <v>1</v>
      </c>
      <c r="R257" s="270">
        <f t="shared" si="84"/>
        <v>19040</v>
      </c>
      <c r="S257" s="270">
        <f t="shared" si="85"/>
        <v>0</v>
      </c>
      <c r="T257" s="125" t="s">
        <v>241</v>
      </c>
      <c r="U257" s="125">
        <f t="shared" si="72"/>
        <v>-57</v>
      </c>
      <c r="V257" s="270">
        <v>0</v>
      </c>
      <c r="W257" s="270">
        <v>0</v>
      </c>
      <c r="X257" s="270">
        <v>0</v>
      </c>
      <c r="Y257" s="270">
        <v>0</v>
      </c>
      <c r="Z257" s="270">
        <v>0</v>
      </c>
      <c r="AA257" s="270">
        <v>0</v>
      </c>
      <c r="AB257" s="270">
        <v>0</v>
      </c>
      <c r="AC257" s="270">
        <f t="shared" si="86"/>
        <v>19040</v>
      </c>
      <c r="AD257" s="125">
        <v>38820810</v>
      </c>
      <c r="AE257" s="125" t="s">
        <v>112</v>
      </c>
      <c r="AF257" s="125">
        <v>88925</v>
      </c>
      <c r="AG257" s="129">
        <v>46167</v>
      </c>
      <c r="AH257" s="313">
        <v>46169</v>
      </c>
      <c r="AJ257" s="66" t="str">
        <f t="shared" si="73"/>
        <v>INR</v>
      </c>
      <c r="AK257" s="36">
        <v>1</v>
      </c>
      <c r="AL257" s="39">
        <f t="shared" si="74"/>
        <v>19040</v>
      </c>
      <c r="AM257" s="41">
        <f t="shared" si="75"/>
        <v>0</v>
      </c>
      <c r="AN257" s="39">
        <f t="shared" si="88"/>
        <v>19040</v>
      </c>
      <c r="AO257" s="36">
        <f t="shared" si="76"/>
        <v>-57</v>
      </c>
      <c r="AP257" s="36" t="str">
        <f t="shared" si="77"/>
        <v>Not Due</v>
      </c>
    </row>
    <row r="258" spans="1:42" ht="14.4">
      <c r="A258" s="125" t="s">
        <v>25</v>
      </c>
      <c r="B258" s="125" t="s">
        <v>26</v>
      </c>
      <c r="C258" s="125">
        <v>2070201000</v>
      </c>
      <c r="D258" s="125" t="s">
        <v>27</v>
      </c>
      <c r="E258" s="125" t="s">
        <v>301</v>
      </c>
      <c r="F258" s="125" t="s">
        <v>682</v>
      </c>
      <c r="G258" s="125" t="s">
        <v>59</v>
      </c>
      <c r="H258" s="125"/>
      <c r="I258" s="125" t="s">
        <v>58</v>
      </c>
      <c r="J258" s="125" t="s">
        <v>1129</v>
      </c>
      <c r="K258" s="125">
        <v>100065991</v>
      </c>
      <c r="L258" s="311">
        <v>46070</v>
      </c>
      <c r="M258" s="125" t="s">
        <v>28</v>
      </c>
      <c r="N258" s="270">
        <v>311040</v>
      </c>
      <c r="O258" s="270">
        <v>1</v>
      </c>
      <c r="P258" s="270">
        <f t="shared" si="83"/>
        <v>311040</v>
      </c>
      <c r="Q258" s="270">
        <v>1</v>
      </c>
      <c r="R258" s="270">
        <f t="shared" si="84"/>
        <v>311040</v>
      </c>
      <c r="S258" s="270">
        <f t="shared" si="85"/>
        <v>0</v>
      </c>
      <c r="T258" s="125" t="s">
        <v>241</v>
      </c>
      <c r="U258" s="125">
        <f t="shared" si="72"/>
        <v>-78</v>
      </c>
      <c r="V258" s="270">
        <v>0</v>
      </c>
      <c r="W258" s="270">
        <v>0</v>
      </c>
      <c r="X258" s="270">
        <v>0</v>
      </c>
      <c r="Y258" s="270">
        <v>0</v>
      </c>
      <c r="Z258" s="270">
        <v>0</v>
      </c>
      <c r="AA258" s="270">
        <v>0</v>
      </c>
      <c r="AB258" s="270">
        <v>0</v>
      </c>
      <c r="AC258" s="270">
        <f t="shared" si="86"/>
        <v>311040</v>
      </c>
      <c r="AD258" s="125">
        <v>38921481</v>
      </c>
      <c r="AE258" s="125" t="s">
        <v>112</v>
      </c>
      <c r="AF258" s="125">
        <v>89224</v>
      </c>
      <c r="AG258" s="129">
        <v>46188</v>
      </c>
      <c r="AH258" s="313">
        <v>46190</v>
      </c>
      <c r="AJ258" s="66" t="str">
        <f t="shared" si="73"/>
        <v>INR</v>
      </c>
      <c r="AK258" s="36">
        <v>1</v>
      </c>
      <c r="AL258" s="39">
        <f t="shared" si="74"/>
        <v>311040</v>
      </c>
      <c r="AM258" s="41">
        <f t="shared" si="75"/>
        <v>0</v>
      </c>
      <c r="AN258" s="39">
        <f t="shared" si="88"/>
        <v>311040</v>
      </c>
      <c r="AO258" s="36">
        <f t="shared" si="76"/>
        <v>-78</v>
      </c>
      <c r="AP258" s="36" t="str">
        <f t="shared" si="77"/>
        <v>Not Due</v>
      </c>
    </row>
    <row r="259" spans="1:42" ht="14.4">
      <c r="A259" s="125" t="s">
        <v>25</v>
      </c>
      <c r="B259" s="125" t="s">
        <v>26</v>
      </c>
      <c r="C259" s="125">
        <v>2070201000</v>
      </c>
      <c r="D259" s="125" t="s">
        <v>27</v>
      </c>
      <c r="E259" s="125" t="s">
        <v>247</v>
      </c>
      <c r="F259" s="125" t="s">
        <v>682</v>
      </c>
      <c r="G259" s="125" t="s">
        <v>59</v>
      </c>
      <c r="H259" s="125"/>
      <c r="I259" s="125" t="s">
        <v>58</v>
      </c>
      <c r="J259" s="125" t="s">
        <v>1130</v>
      </c>
      <c r="K259" s="125">
        <v>100066499</v>
      </c>
      <c r="L259" s="311">
        <v>46089</v>
      </c>
      <c r="M259" s="125" t="s">
        <v>28</v>
      </c>
      <c r="N259" s="270">
        <v>56090.79</v>
      </c>
      <c r="O259" s="270">
        <v>1</v>
      </c>
      <c r="P259" s="270">
        <f t="shared" si="83"/>
        <v>56090.79</v>
      </c>
      <c r="Q259" s="270">
        <v>1</v>
      </c>
      <c r="R259" s="270">
        <f t="shared" si="84"/>
        <v>56090.79</v>
      </c>
      <c r="S259" s="270">
        <f t="shared" si="85"/>
        <v>0</v>
      </c>
      <c r="T259" s="125" t="s">
        <v>241</v>
      </c>
      <c r="U259" s="125">
        <f t="shared" si="72"/>
        <v>-7</v>
      </c>
      <c r="V259" s="270">
        <v>0</v>
      </c>
      <c r="W259" s="270">
        <v>0</v>
      </c>
      <c r="X259" s="270">
        <v>0</v>
      </c>
      <c r="Y259" s="270">
        <v>0</v>
      </c>
      <c r="Z259" s="270">
        <v>0</v>
      </c>
      <c r="AA259" s="270">
        <v>0</v>
      </c>
      <c r="AB259" s="270">
        <v>0</v>
      </c>
      <c r="AC259" s="270">
        <f t="shared" si="86"/>
        <v>56090.79</v>
      </c>
      <c r="AD259" s="125">
        <v>39028654</v>
      </c>
      <c r="AE259" s="125" t="s">
        <v>112</v>
      </c>
      <c r="AF259" s="125">
        <v>88085</v>
      </c>
      <c r="AG259" s="129">
        <v>46118</v>
      </c>
      <c r="AH259" s="313">
        <v>46119</v>
      </c>
      <c r="AJ259" s="66" t="str">
        <f t="shared" si="73"/>
        <v>INR</v>
      </c>
      <c r="AK259" s="36">
        <v>1</v>
      </c>
      <c r="AL259" s="39">
        <f t="shared" si="74"/>
        <v>56090.79</v>
      </c>
      <c r="AM259" s="41">
        <f t="shared" si="75"/>
        <v>0</v>
      </c>
      <c r="AN259" s="39">
        <f t="shared" si="88"/>
        <v>56090.79</v>
      </c>
      <c r="AO259" s="36">
        <f t="shared" si="76"/>
        <v>-7</v>
      </c>
      <c r="AP259" s="36" t="str">
        <f t="shared" si="77"/>
        <v>Not Due</v>
      </c>
    </row>
    <row r="260" spans="1:42" ht="14.4">
      <c r="A260" s="125" t="s">
        <v>25</v>
      </c>
      <c r="B260" s="125" t="s">
        <v>26</v>
      </c>
      <c r="C260" s="125">
        <v>2070201000</v>
      </c>
      <c r="D260" s="125" t="s">
        <v>27</v>
      </c>
      <c r="E260" s="125" t="s">
        <v>300</v>
      </c>
      <c r="F260" s="125" t="s">
        <v>682</v>
      </c>
      <c r="G260" s="125" t="s">
        <v>59</v>
      </c>
      <c r="H260" s="125"/>
      <c r="I260" s="125" t="s">
        <v>58</v>
      </c>
      <c r="J260" s="125">
        <v>263282528</v>
      </c>
      <c r="K260" s="125">
        <v>100065992</v>
      </c>
      <c r="L260" s="311">
        <v>46083</v>
      </c>
      <c r="M260" s="125" t="s">
        <v>28</v>
      </c>
      <c r="N260" s="270">
        <v>21430.58</v>
      </c>
      <c r="O260" s="270">
        <v>1</v>
      </c>
      <c r="P260" s="270">
        <f t="shared" si="83"/>
        <v>21430.58</v>
      </c>
      <c r="Q260" s="270">
        <v>1</v>
      </c>
      <c r="R260" s="270">
        <f t="shared" si="84"/>
        <v>21430.58</v>
      </c>
      <c r="S260" s="270">
        <f t="shared" si="85"/>
        <v>0</v>
      </c>
      <c r="T260" s="125" t="s">
        <v>241</v>
      </c>
      <c r="U260" s="125">
        <f t="shared" si="72"/>
        <v>-16</v>
      </c>
      <c r="V260" s="270">
        <v>0</v>
      </c>
      <c r="W260" s="270">
        <v>0</v>
      </c>
      <c r="X260" s="270">
        <v>0</v>
      </c>
      <c r="Y260" s="270">
        <v>0</v>
      </c>
      <c r="Z260" s="270">
        <v>0</v>
      </c>
      <c r="AA260" s="270">
        <v>0</v>
      </c>
      <c r="AB260" s="270">
        <v>0</v>
      </c>
      <c r="AC260" s="270">
        <f t="shared" si="86"/>
        <v>21430.58</v>
      </c>
      <c r="AD260" s="125">
        <v>38981850</v>
      </c>
      <c r="AE260" s="125" t="s">
        <v>112</v>
      </c>
      <c r="AF260" s="125">
        <v>88245</v>
      </c>
      <c r="AG260" s="129">
        <v>46125</v>
      </c>
      <c r="AH260" s="313">
        <v>46128</v>
      </c>
      <c r="AJ260" s="66" t="str">
        <f t="shared" si="73"/>
        <v>INR</v>
      </c>
      <c r="AK260" s="36">
        <v>1</v>
      </c>
      <c r="AL260" s="39">
        <f t="shared" si="74"/>
        <v>21430.58</v>
      </c>
      <c r="AM260" s="41">
        <f t="shared" si="75"/>
        <v>0</v>
      </c>
      <c r="AN260" s="39">
        <f t="shared" si="88"/>
        <v>21430.58</v>
      </c>
      <c r="AO260" s="36">
        <f t="shared" si="76"/>
        <v>-16</v>
      </c>
      <c r="AP260" s="36" t="str">
        <f t="shared" si="77"/>
        <v>Not Due</v>
      </c>
    </row>
    <row r="261" spans="1:42" ht="14.4">
      <c r="A261" s="125" t="s">
        <v>25</v>
      </c>
      <c r="B261" s="125" t="s">
        <v>26</v>
      </c>
      <c r="C261" s="125">
        <v>2070201000</v>
      </c>
      <c r="D261" s="125" t="s">
        <v>27</v>
      </c>
      <c r="E261" s="125" t="s">
        <v>283</v>
      </c>
      <c r="F261" s="125" t="s">
        <v>682</v>
      </c>
      <c r="G261" s="125" t="s">
        <v>59</v>
      </c>
      <c r="H261" s="125"/>
      <c r="I261" s="125" t="s">
        <v>58</v>
      </c>
      <c r="J261" s="125" t="s">
        <v>1134</v>
      </c>
      <c r="K261" s="125">
        <v>100070786</v>
      </c>
      <c r="L261" s="311">
        <v>46091</v>
      </c>
      <c r="M261" s="125" t="s">
        <v>28</v>
      </c>
      <c r="N261" s="270">
        <v>79582.5</v>
      </c>
      <c r="O261" s="270">
        <v>1</v>
      </c>
      <c r="P261" s="270">
        <f t="shared" si="83"/>
        <v>79582.5</v>
      </c>
      <c r="Q261" s="270">
        <v>1</v>
      </c>
      <c r="R261" s="270">
        <f t="shared" si="84"/>
        <v>79582.5</v>
      </c>
      <c r="S261" s="270">
        <f t="shared" si="85"/>
        <v>0</v>
      </c>
      <c r="T261" s="125" t="s">
        <v>241</v>
      </c>
      <c r="U261" s="125">
        <f t="shared" si="72"/>
        <v>-24</v>
      </c>
      <c r="V261" s="270">
        <v>0</v>
      </c>
      <c r="W261" s="270">
        <v>0</v>
      </c>
      <c r="X261" s="270">
        <v>0</v>
      </c>
      <c r="Y261" s="270">
        <v>0</v>
      </c>
      <c r="Z261" s="270">
        <v>0</v>
      </c>
      <c r="AA261" s="270">
        <v>0</v>
      </c>
      <c r="AB261" s="270">
        <v>0</v>
      </c>
      <c r="AC261" s="270">
        <f t="shared" si="86"/>
        <v>79582.5</v>
      </c>
      <c r="AD261" s="125">
        <v>38993170</v>
      </c>
      <c r="AE261" s="125" t="s">
        <v>112</v>
      </c>
      <c r="AF261" s="125">
        <v>88373</v>
      </c>
      <c r="AG261" s="129">
        <v>46133</v>
      </c>
      <c r="AH261" s="313">
        <v>46136</v>
      </c>
      <c r="AJ261" s="66" t="str">
        <f t="shared" si="73"/>
        <v>INR</v>
      </c>
      <c r="AK261" s="36">
        <v>1</v>
      </c>
      <c r="AL261" s="39">
        <f t="shared" si="74"/>
        <v>79582.5</v>
      </c>
      <c r="AM261" s="41">
        <f t="shared" si="75"/>
        <v>0</v>
      </c>
      <c r="AN261" s="39">
        <f t="shared" si="88"/>
        <v>79582.5</v>
      </c>
      <c r="AO261" s="36">
        <f t="shared" si="76"/>
        <v>-24</v>
      </c>
      <c r="AP261" s="36" t="str">
        <f t="shared" si="77"/>
        <v>Not Due</v>
      </c>
    </row>
    <row r="262" spans="1:42" ht="14.4">
      <c r="A262" s="125" t="s">
        <v>25</v>
      </c>
      <c r="B262" s="125" t="s">
        <v>26</v>
      </c>
      <c r="C262" s="125">
        <v>2070201000</v>
      </c>
      <c r="D262" s="125" t="s">
        <v>27</v>
      </c>
      <c r="E262" s="125" t="s">
        <v>262</v>
      </c>
      <c r="F262" s="125" t="s">
        <v>682</v>
      </c>
      <c r="G262" s="125" t="s">
        <v>59</v>
      </c>
      <c r="H262" s="125"/>
      <c r="I262" s="125" t="s">
        <v>58</v>
      </c>
      <c r="J262" s="125" t="s">
        <v>1136</v>
      </c>
      <c r="K262" s="125">
        <v>100066438</v>
      </c>
      <c r="L262" s="311">
        <v>46081</v>
      </c>
      <c r="M262" s="125" t="s">
        <v>28</v>
      </c>
      <c r="N262" s="270">
        <v>1392</v>
      </c>
      <c r="O262" s="270">
        <v>1</v>
      </c>
      <c r="P262" s="270">
        <f t="shared" si="83"/>
        <v>1392</v>
      </c>
      <c r="Q262" s="270">
        <v>1</v>
      </c>
      <c r="R262" s="270">
        <f t="shared" si="84"/>
        <v>1392</v>
      </c>
      <c r="S262" s="270">
        <f t="shared" si="85"/>
        <v>0</v>
      </c>
      <c r="T262" s="125" t="s">
        <v>241</v>
      </c>
      <c r="U262" s="125">
        <f t="shared" si="72"/>
        <v>-29</v>
      </c>
      <c r="V262" s="270">
        <v>0</v>
      </c>
      <c r="W262" s="270">
        <v>0</v>
      </c>
      <c r="X262" s="270">
        <v>0</v>
      </c>
      <c r="Y262" s="270">
        <v>0</v>
      </c>
      <c r="Z262" s="270">
        <v>0</v>
      </c>
      <c r="AA262" s="270">
        <v>0</v>
      </c>
      <c r="AB262" s="270">
        <v>0</v>
      </c>
      <c r="AC262" s="270">
        <f t="shared" si="86"/>
        <v>1392</v>
      </c>
      <c r="AD262" s="125">
        <v>39013376</v>
      </c>
      <c r="AE262" s="125" t="s">
        <v>112</v>
      </c>
      <c r="AF262" s="125">
        <v>88424</v>
      </c>
      <c r="AG262" s="129">
        <v>46136</v>
      </c>
      <c r="AH262" s="313">
        <v>46141</v>
      </c>
      <c r="AJ262" s="66" t="str">
        <f t="shared" si="73"/>
        <v>INR</v>
      </c>
      <c r="AK262" s="36">
        <v>1</v>
      </c>
      <c r="AL262" s="39">
        <f t="shared" si="74"/>
        <v>1392</v>
      </c>
      <c r="AM262" s="41">
        <f t="shared" si="75"/>
        <v>0</v>
      </c>
      <c r="AN262" s="39">
        <f t="shared" si="88"/>
        <v>1392</v>
      </c>
      <c r="AO262" s="36">
        <f t="shared" si="76"/>
        <v>-29</v>
      </c>
      <c r="AP262" s="36" t="str">
        <f t="shared" si="77"/>
        <v>Not Due</v>
      </c>
    </row>
    <row r="263" spans="1:42" ht="14.4">
      <c r="A263" s="125" t="s">
        <v>25</v>
      </c>
      <c r="B263" s="125" t="s">
        <v>26</v>
      </c>
      <c r="C263" s="125">
        <v>2070201000</v>
      </c>
      <c r="D263" s="125" t="s">
        <v>27</v>
      </c>
      <c r="E263" s="125" t="s">
        <v>249</v>
      </c>
      <c r="F263" s="125" t="s">
        <v>682</v>
      </c>
      <c r="G263" s="125" t="s">
        <v>59</v>
      </c>
      <c r="H263" s="125"/>
      <c r="I263" s="125" t="s">
        <v>58</v>
      </c>
      <c r="J263" s="125" t="s">
        <v>1138</v>
      </c>
      <c r="K263" s="125">
        <v>100067142</v>
      </c>
      <c r="L263" s="311">
        <v>46025</v>
      </c>
      <c r="M263" s="125" t="s">
        <v>28</v>
      </c>
      <c r="N263" s="270">
        <v>65853.2</v>
      </c>
      <c r="O263" s="270">
        <v>1</v>
      </c>
      <c r="P263" s="270">
        <f t="shared" si="83"/>
        <v>65853.2</v>
      </c>
      <c r="Q263" s="270">
        <v>1</v>
      </c>
      <c r="R263" s="270">
        <f t="shared" si="84"/>
        <v>65853.2</v>
      </c>
      <c r="S263" s="270">
        <f t="shared" si="85"/>
        <v>0</v>
      </c>
      <c r="T263" s="125" t="s">
        <v>241</v>
      </c>
      <c r="U263" s="125">
        <f t="shared" si="72"/>
        <v>42</v>
      </c>
      <c r="V263" s="270">
        <v>0</v>
      </c>
      <c r="W263" s="270">
        <f>R263</f>
        <v>65853.2</v>
      </c>
      <c r="X263" s="270">
        <v>0</v>
      </c>
      <c r="Y263" s="270">
        <v>0</v>
      </c>
      <c r="Z263" s="270">
        <v>0</v>
      </c>
      <c r="AA263" s="270">
        <v>0</v>
      </c>
      <c r="AB263" s="270">
        <v>0</v>
      </c>
      <c r="AC263" s="270">
        <v>0</v>
      </c>
      <c r="AD263" s="125">
        <v>38723569</v>
      </c>
      <c r="AE263" s="125" t="s">
        <v>762</v>
      </c>
      <c r="AF263" s="125"/>
      <c r="AG263" s="129"/>
      <c r="AH263" s="313">
        <v>46070</v>
      </c>
      <c r="AJ263" s="66" t="str">
        <f t="shared" si="73"/>
        <v>INR</v>
      </c>
      <c r="AK263" s="36">
        <v>1</v>
      </c>
      <c r="AL263" s="39">
        <f t="shared" si="74"/>
        <v>65853.2</v>
      </c>
      <c r="AM263" s="41">
        <f t="shared" si="75"/>
        <v>0</v>
      </c>
      <c r="AN263" s="39"/>
      <c r="AO263" s="36">
        <f t="shared" si="76"/>
        <v>42</v>
      </c>
      <c r="AP263" s="36" t="str">
        <f t="shared" si="77"/>
        <v>Less than 1 year</v>
      </c>
    </row>
    <row r="264" spans="1:42" ht="14.4">
      <c r="A264" s="125" t="s">
        <v>25</v>
      </c>
      <c r="B264" s="125" t="s">
        <v>26</v>
      </c>
      <c r="C264" s="125">
        <v>2070201000</v>
      </c>
      <c r="D264" s="125" t="s">
        <v>27</v>
      </c>
      <c r="E264" s="125" t="s">
        <v>259</v>
      </c>
      <c r="F264" s="125" t="s">
        <v>682</v>
      </c>
      <c r="G264" s="125" t="s">
        <v>59</v>
      </c>
      <c r="H264" s="125"/>
      <c r="I264" s="125" t="s">
        <v>58</v>
      </c>
      <c r="J264" s="125" t="s">
        <v>1141</v>
      </c>
      <c r="K264" s="125">
        <v>100065402</v>
      </c>
      <c r="L264" s="311">
        <v>45966</v>
      </c>
      <c r="M264" s="125" t="s">
        <v>28</v>
      </c>
      <c r="N264" s="270">
        <v>228096</v>
      </c>
      <c r="O264" s="270">
        <v>1</v>
      </c>
      <c r="P264" s="270">
        <f t="shared" si="83"/>
        <v>228096</v>
      </c>
      <c r="Q264" s="270">
        <v>1</v>
      </c>
      <c r="R264" s="270">
        <f t="shared" si="84"/>
        <v>228096</v>
      </c>
      <c r="S264" s="270">
        <f t="shared" si="85"/>
        <v>0</v>
      </c>
      <c r="T264" s="125" t="s">
        <v>241</v>
      </c>
      <c r="U264" s="125">
        <f t="shared" si="72"/>
        <v>-4</v>
      </c>
      <c r="V264" s="270">
        <v>0</v>
      </c>
      <c r="W264" s="270">
        <v>0</v>
      </c>
      <c r="X264" s="270">
        <v>0</v>
      </c>
      <c r="Y264" s="270">
        <v>0</v>
      </c>
      <c r="Z264" s="270">
        <v>0</v>
      </c>
      <c r="AA264" s="270">
        <v>0</v>
      </c>
      <c r="AB264" s="270">
        <v>0</v>
      </c>
      <c r="AC264" s="270">
        <f t="shared" ref="AC264:AC283" si="89">R264</f>
        <v>228096</v>
      </c>
      <c r="AD264" s="125">
        <v>38537620</v>
      </c>
      <c r="AE264" s="125" t="s">
        <v>112</v>
      </c>
      <c r="AF264" s="125">
        <v>87979</v>
      </c>
      <c r="AG264" s="129">
        <v>46113</v>
      </c>
      <c r="AH264" s="313">
        <v>46116</v>
      </c>
      <c r="AJ264" s="66" t="str">
        <f t="shared" si="73"/>
        <v>INR</v>
      </c>
      <c r="AK264" s="36">
        <v>1</v>
      </c>
      <c r="AL264" s="39">
        <f t="shared" si="74"/>
        <v>228096</v>
      </c>
      <c r="AM264" s="41">
        <f t="shared" si="75"/>
        <v>0</v>
      </c>
      <c r="AN264" s="39">
        <f t="shared" ref="AN264:AN277" si="90">AL264</f>
        <v>228096</v>
      </c>
      <c r="AO264" s="36">
        <f t="shared" si="76"/>
        <v>-4</v>
      </c>
      <c r="AP264" s="36" t="str">
        <f t="shared" si="77"/>
        <v>Not Due</v>
      </c>
    </row>
    <row r="265" spans="1:42" ht="14.4">
      <c r="A265" s="125" t="s">
        <v>25</v>
      </c>
      <c r="B265" s="125" t="s">
        <v>26</v>
      </c>
      <c r="C265" s="125">
        <v>2070201000</v>
      </c>
      <c r="D265" s="125" t="s">
        <v>27</v>
      </c>
      <c r="E265" s="125" t="s">
        <v>251</v>
      </c>
      <c r="F265" s="125" t="s">
        <v>682</v>
      </c>
      <c r="G265" s="125" t="s">
        <v>59</v>
      </c>
      <c r="H265" s="125"/>
      <c r="I265" s="125" t="s">
        <v>58</v>
      </c>
      <c r="J265" s="125" t="s">
        <v>1142</v>
      </c>
      <c r="K265" s="125">
        <v>100065490</v>
      </c>
      <c r="L265" s="311">
        <v>45971</v>
      </c>
      <c r="M265" s="125" t="s">
        <v>28</v>
      </c>
      <c r="N265" s="270">
        <v>209142</v>
      </c>
      <c r="O265" s="270">
        <v>1</v>
      </c>
      <c r="P265" s="270">
        <f t="shared" si="83"/>
        <v>209142</v>
      </c>
      <c r="Q265" s="270">
        <v>1</v>
      </c>
      <c r="R265" s="270">
        <f t="shared" si="84"/>
        <v>209142</v>
      </c>
      <c r="S265" s="270">
        <f t="shared" si="85"/>
        <v>0</v>
      </c>
      <c r="T265" s="125" t="s">
        <v>241</v>
      </c>
      <c r="U265" s="125">
        <f t="shared" si="72"/>
        <v>-9</v>
      </c>
      <c r="V265" s="270">
        <v>0</v>
      </c>
      <c r="W265" s="270">
        <v>0</v>
      </c>
      <c r="X265" s="270">
        <v>0</v>
      </c>
      <c r="Y265" s="270">
        <v>0</v>
      </c>
      <c r="Z265" s="270">
        <v>0</v>
      </c>
      <c r="AA265" s="270">
        <v>0</v>
      </c>
      <c r="AB265" s="270">
        <v>0</v>
      </c>
      <c r="AC265" s="270">
        <f t="shared" si="89"/>
        <v>209142</v>
      </c>
      <c r="AD265" s="125">
        <v>38514015</v>
      </c>
      <c r="AE265" s="125" t="s">
        <v>112</v>
      </c>
      <c r="AF265" s="125">
        <v>88097</v>
      </c>
      <c r="AG265" s="129">
        <v>46118</v>
      </c>
      <c r="AH265" s="313">
        <v>46121</v>
      </c>
      <c r="AJ265" s="66" t="str">
        <f t="shared" si="73"/>
        <v>INR</v>
      </c>
      <c r="AK265" s="36">
        <v>1</v>
      </c>
      <c r="AL265" s="39">
        <f t="shared" si="74"/>
        <v>209142</v>
      </c>
      <c r="AM265" s="41">
        <f t="shared" si="75"/>
        <v>0</v>
      </c>
      <c r="AN265" s="39">
        <f t="shared" si="90"/>
        <v>209142</v>
      </c>
      <c r="AO265" s="36">
        <f t="shared" si="76"/>
        <v>-9</v>
      </c>
      <c r="AP265" s="36" t="str">
        <f t="shared" si="77"/>
        <v>Not Due</v>
      </c>
    </row>
    <row r="266" spans="1:42" ht="14.4">
      <c r="A266" s="125" t="s">
        <v>25</v>
      </c>
      <c r="B266" s="125" t="s">
        <v>26</v>
      </c>
      <c r="C266" s="125">
        <v>2070201000</v>
      </c>
      <c r="D266" s="125" t="s">
        <v>27</v>
      </c>
      <c r="E266" s="125" t="s">
        <v>282</v>
      </c>
      <c r="F266" s="125" t="s">
        <v>682</v>
      </c>
      <c r="G266" s="125" t="s">
        <v>59</v>
      </c>
      <c r="H266" s="125"/>
      <c r="I266" s="125" t="s">
        <v>58</v>
      </c>
      <c r="J266" s="125">
        <v>5510079932</v>
      </c>
      <c r="K266" s="125">
        <v>100067062</v>
      </c>
      <c r="L266" s="311">
        <v>46082</v>
      </c>
      <c r="M266" s="125" t="s">
        <v>28</v>
      </c>
      <c r="N266" s="270">
        <v>29000</v>
      </c>
      <c r="O266" s="270">
        <v>1</v>
      </c>
      <c r="P266" s="270">
        <f t="shared" si="83"/>
        <v>29000</v>
      </c>
      <c r="Q266" s="270">
        <v>1</v>
      </c>
      <c r="R266" s="270">
        <f t="shared" si="84"/>
        <v>29000</v>
      </c>
      <c r="S266" s="270">
        <f t="shared" si="85"/>
        <v>0</v>
      </c>
      <c r="T266" s="125" t="s">
        <v>241</v>
      </c>
      <c r="U266" s="125">
        <f t="shared" si="72"/>
        <v>-15</v>
      </c>
      <c r="V266" s="270">
        <v>0</v>
      </c>
      <c r="W266" s="270">
        <v>0</v>
      </c>
      <c r="X266" s="270">
        <v>0</v>
      </c>
      <c r="Y266" s="270">
        <v>0</v>
      </c>
      <c r="Z266" s="270">
        <v>0</v>
      </c>
      <c r="AA266" s="270">
        <v>0</v>
      </c>
      <c r="AB266" s="270">
        <v>0</v>
      </c>
      <c r="AC266" s="270">
        <f t="shared" si="89"/>
        <v>29000</v>
      </c>
      <c r="AD266" s="125">
        <v>38964824</v>
      </c>
      <c r="AE266" s="125" t="s">
        <v>112</v>
      </c>
      <c r="AF266" s="125">
        <v>88238</v>
      </c>
      <c r="AG266" s="129">
        <v>46125</v>
      </c>
      <c r="AH266" s="313">
        <v>46127</v>
      </c>
      <c r="AJ266" s="66" t="str">
        <f t="shared" si="73"/>
        <v>INR</v>
      </c>
      <c r="AK266" s="36">
        <v>1</v>
      </c>
      <c r="AL266" s="39">
        <f t="shared" si="74"/>
        <v>29000</v>
      </c>
      <c r="AM266" s="41">
        <f t="shared" si="75"/>
        <v>0</v>
      </c>
      <c r="AN266" s="39">
        <f t="shared" si="90"/>
        <v>29000</v>
      </c>
      <c r="AO266" s="36">
        <f t="shared" si="76"/>
        <v>-15</v>
      </c>
      <c r="AP266" s="36" t="str">
        <f t="shared" si="77"/>
        <v>Not Due</v>
      </c>
    </row>
    <row r="267" spans="1:42" ht="14.4">
      <c r="A267" s="125" t="s">
        <v>25</v>
      </c>
      <c r="B267" s="125" t="s">
        <v>26</v>
      </c>
      <c r="C267" s="125">
        <v>2070201000</v>
      </c>
      <c r="D267" s="125" t="s">
        <v>27</v>
      </c>
      <c r="E267" s="125" t="s">
        <v>291</v>
      </c>
      <c r="F267" s="125" t="s">
        <v>682</v>
      </c>
      <c r="G267" s="125" t="s">
        <v>59</v>
      </c>
      <c r="H267" s="125"/>
      <c r="I267" s="125" t="s">
        <v>58</v>
      </c>
      <c r="J267" s="125" t="s">
        <v>1146</v>
      </c>
      <c r="K267" s="125">
        <v>100070253</v>
      </c>
      <c r="L267" s="311">
        <v>46030</v>
      </c>
      <c r="M267" s="125" t="s">
        <v>28</v>
      </c>
      <c r="N267" s="270">
        <v>571396.36</v>
      </c>
      <c r="O267" s="270">
        <v>1</v>
      </c>
      <c r="P267" s="270">
        <f t="shared" si="83"/>
        <v>571396.36</v>
      </c>
      <c r="Q267" s="270">
        <v>1</v>
      </c>
      <c r="R267" s="270">
        <f t="shared" si="84"/>
        <v>571396.36</v>
      </c>
      <c r="S267" s="270">
        <f t="shared" si="85"/>
        <v>0</v>
      </c>
      <c r="T267" s="125" t="s">
        <v>241</v>
      </c>
      <c r="U267" s="125">
        <f t="shared" si="72"/>
        <v>-8</v>
      </c>
      <c r="V267" s="270">
        <v>0</v>
      </c>
      <c r="W267" s="270">
        <v>0</v>
      </c>
      <c r="X267" s="270">
        <v>0</v>
      </c>
      <c r="Y267" s="270">
        <v>0</v>
      </c>
      <c r="Z267" s="270">
        <v>0</v>
      </c>
      <c r="AA267" s="270">
        <v>0</v>
      </c>
      <c r="AB267" s="270">
        <v>0</v>
      </c>
      <c r="AC267" s="270">
        <f t="shared" si="89"/>
        <v>571396.36</v>
      </c>
      <c r="AD267" s="125">
        <v>38746930</v>
      </c>
      <c r="AE267" s="125" t="s">
        <v>112</v>
      </c>
      <c r="AF267" s="125">
        <v>88094</v>
      </c>
      <c r="AG267" s="129">
        <v>46118</v>
      </c>
      <c r="AH267" s="313">
        <v>46120</v>
      </c>
      <c r="AJ267" s="66" t="str">
        <f t="shared" si="73"/>
        <v>INR</v>
      </c>
      <c r="AK267" s="36">
        <v>1</v>
      </c>
      <c r="AL267" s="39">
        <f t="shared" si="74"/>
        <v>571396.36</v>
      </c>
      <c r="AM267" s="41">
        <f t="shared" si="75"/>
        <v>0</v>
      </c>
      <c r="AN267" s="39">
        <f t="shared" si="90"/>
        <v>571396.36</v>
      </c>
      <c r="AO267" s="36">
        <f t="shared" si="76"/>
        <v>-8</v>
      </c>
      <c r="AP267" s="36" t="str">
        <f t="shared" si="77"/>
        <v>Not Due</v>
      </c>
    </row>
    <row r="268" spans="1:42" ht="14.4">
      <c r="A268" s="125" t="s">
        <v>25</v>
      </c>
      <c r="B268" s="125" t="s">
        <v>26</v>
      </c>
      <c r="C268" s="125">
        <v>2070201000</v>
      </c>
      <c r="D268" s="125" t="s">
        <v>27</v>
      </c>
      <c r="E268" s="125" t="s">
        <v>240</v>
      </c>
      <c r="F268" s="125" t="s">
        <v>682</v>
      </c>
      <c r="G268" s="125" t="s">
        <v>59</v>
      </c>
      <c r="H268" s="125"/>
      <c r="I268" s="125" t="s">
        <v>58</v>
      </c>
      <c r="J268" s="125" t="s">
        <v>1147</v>
      </c>
      <c r="K268" s="125">
        <v>100070361</v>
      </c>
      <c r="L268" s="311">
        <v>46073</v>
      </c>
      <c r="M268" s="125" t="s">
        <v>28</v>
      </c>
      <c r="N268" s="270">
        <v>6405.17</v>
      </c>
      <c r="O268" s="270">
        <v>1</v>
      </c>
      <c r="P268" s="270">
        <f t="shared" si="83"/>
        <v>6405.17</v>
      </c>
      <c r="Q268" s="270">
        <v>1</v>
      </c>
      <c r="R268" s="270">
        <f t="shared" si="84"/>
        <v>6405.17</v>
      </c>
      <c r="S268" s="270">
        <f t="shared" si="85"/>
        <v>0</v>
      </c>
      <c r="T268" s="125" t="s">
        <v>241</v>
      </c>
      <c r="U268" s="125">
        <f t="shared" si="72"/>
        <v>-21</v>
      </c>
      <c r="V268" s="270">
        <v>0</v>
      </c>
      <c r="W268" s="270">
        <v>0</v>
      </c>
      <c r="X268" s="270">
        <v>0</v>
      </c>
      <c r="Y268" s="270">
        <v>0</v>
      </c>
      <c r="Z268" s="270">
        <v>0</v>
      </c>
      <c r="AA268" s="270">
        <v>0</v>
      </c>
      <c r="AB268" s="270">
        <v>0</v>
      </c>
      <c r="AC268" s="270">
        <f t="shared" si="89"/>
        <v>6405.17</v>
      </c>
      <c r="AD268" s="125">
        <v>38945373</v>
      </c>
      <c r="AE268" s="125" t="s">
        <v>112</v>
      </c>
      <c r="AF268" s="125">
        <v>88325</v>
      </c>
      <c r="AG268" s="129">
        <v>46132</v>
      </c>
      <c r="AH268" s="313">
        <v>46133</v>
      </c>
      <c r="AJ268" s="66" t="str">
        <f t="shared" si="73"/>
        <v>INR</v>
      </c>
      <c r="AK268" s="36">
        <v>1</v>
      </c>
      <c r="AL268" s="39">
        <f t="shared" si="74"/>
        <v>6405.17</v>
      </c>
      <c r="AM268" s="41">
        <f t="shared" si="75"/>
        <v>0</v>
      </c>
      <c r="AN268" s="39">
        <f t="shared" si="90"/>
        <v>6405.17</v>
      </c>
      <c r="AO268" s="36">
        <f t="shared" si="76"/>
        <v>-21</v>
      </c>
      <c r="AP268" s="36" t="str">
        <f t="shared" si="77"/>
        <v>Not Due</v>
      </c>
    </row>
    <row r="269" spans="1:42" ht="14.4">
      <c r="A269" s="125" t="s">
        <v>25</v>
      </c>
      <c r="B269" s="125" t="s">
        <v>26</v>
      </c>
      <c r="C269" s="125">
        <v>2070201000</v>
      </c>
      <c r="D269" s="125" t="s">
        <v>27</v>
      </c>
      <c r="E269" s="125" t="s">
        <v>289</v>
      </c>
      <c r="F269" s="125" t="s">
        <v>682</v>
      </c>
      <c r="G269" s="125" t="s">
        <v>59</v>
      </c>
      <c r="H269" s="125"/>
      <c r="I269" s="125" t="s">
        <v>58</v>
      </c>
      <c r="J269" s="125" t="s">
        <v>1153</v>
      </c>
      <c r="K269" s="125">
        <v>100070293</v>
      </c>
      <c r="L269" s="311">
        <v>46081</v>
      </c>
      <c r="M269" s="125" t="s">
        <v>28</v>
      </c>
      <c r="N269" s="270">
        <v>58000</v>
      </c>
      <c r="O269" s="270">
        <v>1</v>
      </c>
      <c r="P269" s="270">
        <f t="shared" si="83"/>
        <v>58000</v>
      </c>
      <c r="Q269" s="270">
        <v>1</v>
      </c>
      <c r="R269" s="270">
        <f t="shared" si="84"/>
        <v>58000</v>
      </c>
      <c r="S269" s="270">
        <f t="shared" si="85"/>
        <v>0</v>
      </c>
      <c r="T269" s="125" t="s">
        <v>241</v>
      </c>
      <c r="U269" s="125">
        <f t="shared" si="72"/>
        <v>-14</v>
      </c>
      <c r="V269" s="270">
        <v>0</v>
      </c>
      <c r="W269" s="270">
        <v>0</v>
      </c>
      <c r="X269" s="270">
        <v>0</v>
      </c>
      <c r="Y269" s="270">
        <v>0</v>
      </c>
      <c r="Z269" s="270">
        <v>0</v>
      </c>
      <c r="AA269" s="270">
        <v>0</v>
      </c>
      <c r="AB269" s="270">
        <v>0</v>
      </c>
      <c r="AC269" s="270">
        <f t="shared" si="89"/>
        <v>58000</v>
      </c>
      <c r="AD269" s="125">
        <v>38977189</v>
      </c>
      <c r="AE269" s="125" t="s">
        <v>112</v>
      </c>
      <c r="AF269" s="125">
        <v>88200</v>
      </c>
      <c r="AG269" s="129">
        <v>46125</v>
      </c>
      <c r="AH269" s="313">
        <v>46126</v>
      </c>
      <c r="AJ269" s="66" t="str">
        <f t="shared" si="73"/>
        <v>INR</v>
      </c>
      <c r="AK269" s="36">
        <v>1</v>
      </c>
      <c r="AL269" s="39">
        <f t="shared" si="74"/>
        <v>58000</v>
      </c>
      <c r="AM269" s="41">
        <f t="shared" si="75"/>
        <v>0</v>
      </c>
      <c r="AN269" s="39">
        <f t="shared" si="90"/>
        <v>58000</v>
      </c>
      <c r="AO269" s="36">
        <f t="shared" si="76"/>
        <v>-14</v>
      </c>
      <c r="AP269" s="36" t="str">
        <f t="shared" si="77"/>
        <v>Not Due</v>
      </c>
    </row>
    <row r="270" spans="1:42" ht="14.4">
      <c r="A270" s="125" t="s">
        <v>25</v>
      </c>
      <c r="B270" s="125" t="s">
        <v>26</v>
      </c>
      <c r="C270" s="125">
        <v>2070201000</v>
      </c>
      <c r="D270" s="125" t="s">
        <v>27</v>
      </c>
      <c r="E270" s="125" t="s">
        <v>1154</v>
      </c>
      <c r="F270" s="125" t="s">
        <v>682</v>
      </c>
      <c r="G270" s="125" t="s">
        <v>59</v>
      </c>
      <c r="H270" s="125"/>
      <c r="I270" s="125" t="s">
        <v>58</v>
      </c>
      <c r="J270" s="125">
        <v>230002295778</v>
      </c>
      <c r="K270" s="125">
        <v>100061713</v>
      </c>
      <c r="L270" s="311">
        <v>46095</v>
      </c>
      <c r="M270" s="125" t="s">
        <v>28</v>
      </c>
      <c r="N270" s="270">
        <v>4267228.87</v>
      </c>
      <c r="O270" s="270">
        <v>1</v>
      </c>
      <c r="P270" s="270">
        <f t="shared" si="83"/>
        <v>4267228.87</v>
      </c>
      <c r="Q270" s="270">
        <v>1</v>
      </c>
      <c r="R270" s="270">
        <f t="shared" si="84"/>
        <v>4267228.87</v>
      </c>
      <c r="S270" s="270">
        <f t="shared" si="85"/>
        <v>0</v>
      </c>
      <c r="T270" s="125" t="s">
        <v>241</v>
      </c>
      <c r="U270" s="125">
        <f t="shared" si="72"/>
        <v>-28</v>
      </c>
      <c r="V270" s="270">
        <v>0</v>
      </c>
      <c r="W270" s="270">
        <v>0</v>
      </c>
      <c r="X270" s="270">
        <v>0</v>
      </c>
      <c r="Y270" s="270">
        <v>0</v>
      </c>
      <c r="Z270" s="270">
        <v>0</v>
      </c>
      <c r="AA270" s="270">
        <v>0</v>
      </c>
      <c r="AB270" s="270">
        <v>0</v>
      </c>
      <c r="AC270" s="270">
        <f t="shared" si="89"/>
        <v>4267228.87</v>
      </c>
      <c r="AD270" s="125">
        <v>39011936</v>
      </c>
      <c r="AE270" s="125" t="s">
        <v>112</v>
      </c>
      <c r="AF270" s="125">
        <v>88420</v>
      </c>
      <c r="AG270" s="129">
        <v>46136</v>
      </c>
      <c r="AH270" s="313">
        <v>46140</v>
      </c>
      <c r="AJ270" s="66" t="str">
        <f t="shared" si="73"/>
        <v>INR</v>
      </c>
      <c r="AK270" s="36">
        <v>1</v>
      </c>
      <c r="AL270" s="39">
        <f t="shared" si="74"/>
        <v>4267228.87</v>
      </c>
      <c r="AM270" s="41">
        <f t="shared" si="75"/>
        <v>0</v>
      </c>
      <c r="AN270" s="39">
        <f t="shared" si="90"/>
        <v>4267228.87</v>
      </c>
      <c r="AO270" s="36">
        <f t="shared" si="76"/>
        <v>-28</v>
      </c>
      <c r="AP270" s="36" t="str">
        <f t="shared" si="77"/>
        <v>Not Due</v>
      </c>
    </row>
    <row r="271" spans="1:42" ht="14.4">
      <c r="A271" s="125" t="s">
        <v>25</v>
      </c>
      <c r="B271" s="125" t="s">
        <v>26</v>
      </c>
      <c r="C271" s="125">
        <v>2070201000</v>
      </c>
      <c r="D271" s="125" t="s">
        <v>27</v>
      </c>
      <c r="E271" s="125" t="s">
        <v>320</v>
      </c>
      <c r="F271" s="125" t="s">
        <v>682</v>
      </c>
      <c r="G271" s="125" t="s">
        <v>59</v>
      </c>
      <c r="H271" s="125"/>
      <c r="I271" s="125" t="s">
        <v>687</v>
      </c>
      <c r="J271" s="125">
        <v>5114105317</v>
      </c>
      <c r="K271" s="125">
        <v>100068618</v>
      </c>
      <c r="L271" s="311">
        <v>46084</v>
      </c>
      <c r="M271" s="125" t="s">
        <v>28</v>
      </c>
      <c r="N271" s="270">
        <v>4121.5</v>
      </c>
      <c r="O271" s="270">
        <v>1</v>
      </c>
      <c r="P271" s="270">
        <f t="shared" si="83"/>
        <v>4121.5</v>
      </c>
      <c r="Q271" s="270">
        <v>1</v>
      </c>
      <c r="R271" s="270">
        <f t="shared" si="84"/>
        <v>4121.5</v>
      </c>
      <c r="S271" s="270">
        <f t="shared" si="85"/>
        <v>0</v>
      </c>
      <c r="T271" s="125" t="s">
        <v>241</v>
      </c>
      <c r="U271" s="125">
        <f t="shared" si="72"/>
        <v>-17</v>
      </c>
      <c r="V271" s="270">
        <v>0</v>
      </c>
      <c r="W271" s="270">
        <v>0</v>
      </c>
      <c r="X271" s="270">
        <v>0</v>
      </c>
      <c r="Y271" s="270">
        <v>0</v>
      </c>
      <c r="Z271" s="270">
        <v>0</v>
      </c>
      <c r="AA271" s="270">
        <v>0</v>
      </c>
      <c r="AB271" s="270">
        <v>0</v>
      </c>
      <c r="AC271" s="270">
        <f t="shared" si="89"/>
        <v>4121.5</v>
      </c>
      <c r="AD271" s="125">
        <v>39018047</v>
      </c>
      <c r="AE271" s="125" t="s">
        <v>112</v>
      </c>
      <c r="AF271" s="125">
        <v>88258</v>
      </c>
      <c r="AG271" s="129">
        <v>46126</v>
      </c>
      <c r="AH271" s="313">
        <v>46129</v>
      </c>
      <c r="AJ271" s="66" t="str">
        <f t="shared" si="73"/>
        <v>INR</v>
      </c>
      <c r="AK271" s="36">
        <v>1</v>
      </c>
      <c r="AL271" s="39">
        <f t="shared" si="74"/>
        <v>4121.5</v>
      </c>
      <c r="AM271" s="41">
        <f t="shared" si="75"/>
        <v>0</v>
      </c>
      <c r="AN271" s="39">
        <f t="shared" si="90"/>
        <v>4121.5</v>
      </c>
      <c r="AO271" s="36">
        <f t="shared" si="76"/>
        <v>-17</v>
      </c>
      <c r="AP271" s="36" t="str">
        <f t="shared" si="77"/>
        <v>Not Due</v>
      </c>
    </row>
    <row r="272" spans="1:42" ht="14.4">
      <c r="A272" s="125" t="s">
        <v>25</v>
      </c>
      <c r="B272" s="125" t="s">
        <v>26</v>
      </c>
      <c r="C272" s="125">
        <v>2070201000</v>
      </c>
      <c r="D272" s="125" t="s">
        <v>27</v>
      </c>
      <c r="E272" s="125" t="s">
        <v>262</v>
      </c>
      <c r="F272" s="125" t="s">
        <v>682</v>
      </c>
      <c r="G272" s="125" t="s">
        <v>59</v>
      </c>
      <c r="H272" s="125"/>
      <c r="I272" s="125" t="s">
        <v>58</v>
      </c>
      <c r="J272" s="125" t="s">
        <v>1157</v>
      </c>
      <c r="K272" s="125">
        <v>100066438</v>
      </c>
      <c r="L272" s="311">
        <v>46053</v>
      </c>
      <c r="M272" s="125" t="s">
        <v>28</v>
      </c>
      <c r="N272" s="270">
        <v>3431369.18</v>
      </c>
      <c r="O272" s="270">
        <v>1</v>
      </c>
      <c r="P272" s="270">
        <f t="shared" si="83"/>
        <v>3431369.18</v>
      </c>
      <c r="Q272" s="270">
        <v>1</v>
      </c>
      <c r="R272" s="270">
        <f t="shared" si="84"/>
        <v>3431369.18</v>
      </c>
      <c r="S272" s="270">
        <f t="shared" si="85"/>
        <v>0</v>
      </c>
      <c r="T272" s="125" t="s">
        <v>241</v>
      </c>
      <c r="U272" s="125">
        <f t="shared" si="72"/>
        <v>-1</v>
      </c>
      <c r="V272" s="270">
        <v>0</v>
      </c>
      <c r="W272" s="270">
        <v>0</v>
      </c>
      <c r="X272" s="270">
        <v>0</v>
      </c>
      <c r="Y272" s="270">
        <v>0</v>
      </c>
      <c r="Z272" s="270">
        <v>0</v>
      </c>
      <c r="AA272" s="270">
        <v>0</v>
      </c>
      <c r="AB272" s="270">
        <v>0</v>
      </c>
      <c r="AC272" s="270">
        <f t="shared" si="89"/>
        <v>3431369.18</v>
      </c>
      <c r="AD272" s="125">
        <v>38862624</v>
      </c>
      <c r="AE272" s="125" t="s">
        <v>112</v>
      </c>
      <c r="AF272" s="125">
        <v>88002</v>
      </c>
      <c r="AG272" s="129">
        <v>46113</v>
      </c>
      <c r="AH272" s="313">
        <v>46113</v>
      </c>
      <c r="AJ272" s="66" t="str">
        <f t="shared" si="73"/>
        <v>INR</v>
      </c>
      <c r="AK272" s="36">
        <v>1</v>
      </c>
      <c r="AL272" s="39">
        <f t="shared" si="74"/>
        <v>3431369.18</v>
      </c>
      <c r="AM272" s="41">
        <f t="shared" si="75"/>
        <v>0</v>
      </c>
      <c r="AN272" s="39">
        <f t="shared" si="90"/>
        <v>3431369.18</v>
      </c>
      <c r="AO272" s="36">
        <f t="shared" si="76"/>
        <v>-1</v>
      </c>
      <c r="AP272" s="36" t="str">
        <f t="shared" si="77"/>
        <v>Not Due</v>
      </c>
    </row>
    <row r="273" spans="1:42" ht="14.4">
      <c r="A273" s="125" t="s">
        <v>25</v>
      </c>
      <c r="B273" s="125" t="s">
        <v>26</v>
      </c>
      <c r="C273" s="125">
        <v>2070201000</v>
      </c>
      <c r="D273" s="125" t="s">
        <v>27</v>
      </c>
      <c r="E273" s="125" t="s">
        <v>261</v>
      </c>
      <c r="F273" s="125" t="s">
        <v>682</v>
      </c>
      <c r="G273" s="125" t="s">
        <v>59</v>
      </c>
      <c r="H273" s="125"/>
      <c r="I273" s="125" t="s">
        <v>58</v>
      </c>
      <c r="J273" s="125" t="s">
        <v>1164</v>
      </c>
      <c r="K273" s="125">
        <v>100070306</v>
      </c>
      <c r="L273" s="311">
        <v>46084</v>
      </c>
      <c r="M273" s="125" t="s">
        <v>28</v>
      </c>
      <c r="N273" s="270">
        <v>346921</v>
      </c>
      <c r="O273" s="270">
        <v>1</v>
      </c>
      <c r="P273" s="270">
        <f t="shared" ref="P273:P301" si="91">N273*O273</f>
        <v>346921</v>
      </c>
      <c r="Q273" s="270">
        <v>1</v>
      </c>
      <c r="R273" s="270">
        <f t="shared" ref="R273:R301" si="92">N273*Q273</f>
        <v>346921</v>
      </c>
      <c r="S273" s="270">
        <f t="shared" ref="S273:S301" si="93">R273-P273</f>
        <v>0</v>
      </c>
      <c r="T273" s="125" t="s">
        <v>241</v>
      </c>
      <c r="U273" s="125">
        <f t="shared" si="72"/>
        <v>-62</v>
      </c>
      <c r="V273" s="270">
        <v>0</v>
      </c>
      <c r="W273" s="270">
        <v>0</v>
      </c>
      <c r="X273" s="270">
        <v>0</v>
      </c>
      <c r="Y273" s="270">
        <v>0</v>
      </c>
      <c r="Z273" s="270">
        <v>0</v>
      </c>
      <c r="AA273" s="270">
        <v>0</v>
      </c>
      <c r="AB273" s="270">
        <v>0</v>
      </c>
      <c r="AC273" s="270">
        <f t="shared" si="89"/>
        <v>346921</v>
      </c>
      <c r="AD273" s="125">
        <v>39013152</v>
      </c>
      <c r="AE273" s="125" t="s">
        <v>112</v>
      </c>
      <c r="AF273" s="125">
        <v>88998</v>
      </c>
      <c r="AG273" s="129">
        <v>46174</v>
      </c>
      <c r="AH273" s="313">
        <v>46174</v>
      </c>
      <c r="AJ273" s="66" t="str">
        <f t="shared" si="73"/>
        <v>INR</v>
      </c>
      <c r="AK273" s="36">
        <v>1</v>
      </c>
      <c r="AL273" s="39">
        <f t="shared" si="74"/>
        <v>346921</v>
      </c>
      <c r="AM273" s="41">
        <f t="shared" si="75"/>
        <v>0</v>
      </c>
      <c r="AN273" s="39">
        <f t="shared" si="90"/>
        <v>346921</v>
      </c>
      <c r="AO273" s="36">
        <f t="shared" si="76"/>
        <v>-62</v>
      </c>
      <c r="AP273" s="36" t="str">
        <f t="shared" si="77"/>
        <v>Not Due</v>
      </c>
    </row>
    <row r="274" spans="1:42" ht="14.4">
      <c r="A274" s="125" t="s">
        <v>25</v>
      </c>
      <c r="B274" s="125" t="s">
        <v>26</v>
      </c>
      <c r="C274" s="125">
        <v>2070201000</v>
      </c>
      <c r="D274" s="125" t="s">
        <v>27</v>
      </c>
      <c r="E274" s="125" t="s">
        <v>499</v>
      </c>
      <c r="F274" s="125" t="s">
        <v>682</v>
      </c>
      <c r="G274" s="125" t="s">
        <v>59</v>
      </c>
      <c r="H274" s="125"/>
      <c r="I274" s="125" t="s">
        <v>58</v>
      </c>
      <c r="J274" s="125" t="s">
        <v>1167</v>
      </c>
      <c r="K274" s="125">
        <v>100070497</v>
      </c>
      <c r="L274" s="311">
        <v>46086</v>
      </c>
      <c r="M274" s="125" t="s">
        <v>28</v>
      </c>
      <c r="N274" s="270">
        <v>254594.55</v>
      </c>
      <c r="O274" s="270">
        <v>1</v>
      </c>
      <c r="P274" s="270">
        <f t="shared" si="91"/>
        <v>254594.55</v>
      </c>
      <c r="Q274" s="270">
        <v>1</v>
      </c>
      <c r="R274" s="270">
        <f t="shared" si="92"/>
        <v>254594.55</v>
      </c>
      <c r="S274" s="270">
        <f t="shared" si="93"/>
        <v>0</v>
      </c>
      <c r="T274" s="125" t="s">
        <v>241</v>
      </c>
      <c r="U274" s="125">
        <f t="shared" si="72"/>
        <v>-19</v>
      </c>
      <c r="V274" s="270">
        <v>0</v>
      </c>
      <c r="W274" s="270">
        <v>0</v>
      </c>
      <c r="X274" s="270">
        <v>0</v>
      </c>
      <c r="Y274" s="270">
        <v>0</v>
      </c>
      <c r="Z274" s="270">
        <v>0</v>
      </c>
      <c r="AA274" s="270">
        <v>0</v>
      </c>
      <c r="AB274" s="270">
        <v>0</v>
      </c>
      <c r="AC274" s="270">
        <f t="shared" si="89"/>
        <v>254594.55</v>
      </c>
      <c r="AD274" s="125">
        <v>38993152</v>
      </c>
      <c r="AE274" s="125" t="s">
        <v>112</v>
      </c>
      <c r="AF274" s="125">
        <v>88300</v>
      </c>
      <c r="AG274" s="129">
        <v>46128</v>
      </c>
      <c r="AH274" s="313">
        <v>46131</v>
      </c>
      <c r="AJ274" s="66" t="str">
        <f t="shared" si="73"/>
        <v>INR</v>
      </c>
      <c r="AK274" s="36">
        <v>1</v>
      </c>
      <c r="AL274" s="39">
        <f t="shared" si="74"/>
        <v>254594.55</v>
      </c>
      <c r="AM274" s="41">
        <f t="shared" si="75"/>
        <v>0</v>
      </c>
      <c r="AN274" s="39">
        <f t="shared" si="90"/>
        <v>254594.55</v>
      </c>
      <c r="AO274" s="36">
        <f t="shared" si="76"/>
        <v>-19</v>
      </c>
      <c r="AP274" s="36" t="str">
        <f t="shared" si="77"/>
        <v>Not Due</v>
      </c>
    </row>
    <row r="275" spans="1:42" ht="14.4">
      <c r="A275" s="125" t="s">
        <v>25</v>
      </c>
      <c r="B275" s="125" t="s">
        <v>26</v>
      </c>
      <c r="C275" s="125">
        <v>2070201000</v>
      </c>
      <c r="D275" s="125" t="s">
        <v>27</v>
      </c>
      <c r="E275" s="125" t="s">
        <v>245</v>
      </c>
      <c r="F275" s="125" t="s">
        <v>682</v>
      </c>
      <c r="G275" s="125" t="s">
        <v>59</v>
      </c>
      <c r="H275" s="125"/>
      <c r="I275" s="125" t="s">
        <v>58</v>
      </c>
      <c r="J275" s="125">
        <v>20250766503</v>
      </c>
      <c r="K275" s="125">
        <v>100067239</v>
      </c>
      <c r="L275" s="311">
        <v>46076</v>
      </c>
      <c r="M275" s="125" t="s">
        <v>28</v>
      </c>
      <c r="N275" s="270">
        <v>153342.72</v>
      </c>
      <c r="O275" s="270">
        <v>1</v>
      </c>
      <c r="P275" s="270">
        <f t="shared" si="91"/>
        <v>153342.72</v>
      </c>
      <c r="Q275" s="270">
        <v>1</v>
      </c>
      <c r="R275" s="270">
        <f t="shared" si="92"/>
        <v>153342.72</v>
      </c>
      <c r="S275" s="270">
        <f t="shared" si="93"/>
        <v>0</v>
      </c>
      <c r="T275" s="125" t="s">
        <v>241</v>
      </c>
      <c r="U275" s="125">
        <f t="shared" si="72"/>
        <v>-54</v>
      </c>
      <c r="V275" s="270">
        <v>0</v>
      </c>
      <c r="W275" s="270">
        <v>0</v>
      </c>
      <c r="X275" s="270">
        <v>0</v>
      </c>
      <c r="Y275" s="270">
        <v>0</v>
      </c>
      <c r="Z275" s="270">
        <v>0</v>
      </c>
      <c r="AA275" s="270">
        <v>0</v>
      </c>
      <c r="AB275" s="270">
        <v>0</v>
      </c>
      <c r="AC275" s="270">
        <f t="shared" si="89"/>
        <v>153342.72</v>
      </c>
      <c r="AD275" s="125">
        <v>38939385</v>
      </c>
      <c r="AE275" s="125" t="s">
        <v>112</v>
      </c>
      <c r="AF275" s="125">
        <v>88871</v>
      </c>
      <c r="AG275" s="129">
        <v>46164</v>
      </c>
      <c r="AH275" s="313">
        <v>46166</v>
      </c>
      <c r="AJ275" s="66" t="str">
        <f t="shared" si="73"/>
        <v>INR</v>
      </c>
      <c r="AK275" s="36">
        <v>1</v>
      </c>
      <c r="AL275" s="39">
        <f t="shared" si="74"/>
        <v>153342.72</v>
      </c>
      <c r="AM275" s="41">
        <f t="shared" si="75"/>
        <v>0</v>
      </c>
      <c r="AN275" s="39">
        <f t="shared" si="90"/>
        <v>153342.72</v>
      </c>
      <c r="AO275" s="36">
        <f t="shared" si="76"/>
        <v>-54</v>
      </c>
      <c r="AP275" s="36" t="str">
        <f t="shared" si="77"/>
        <v>Not Due</v>
      </c>
    </row>
    <row r="276" spans="1:42" ht="14.4">
      <c r="A276" s="125" t="s">
        <v>25</v>
      </c>
      <c r="B276" s="125" t="s">
        <v>26</v>
      </c>
      <c r="C276" s="125">
        <v>2070201000</v>
      </c>
      <c r="D276" s="125" t="s">
        <v>27</v>
      </c>
      <c r="E276" s="125" t="s">
        <v>265</v>
      </c>
      <c r="F276" s="125" t="s">
        <v>682</v>
      </c>
      <c r="G276" s="125" t="s">
        <v>59</v>
      </c>
      <c r="H276" s="125"/>
      <c r="I276" s="125" t="s">
        <v>58</v>
      </c>
      <c r="J276" s="125">
        <v>85207110164115</v>
      </c>
      <c r="K276" s="125">
        <v>100065031</v>
      </c>
      <c r="L276" s="311">
        <v>46013</v>
      </c>
      <c r="M276" s="125" t="s">
        <v>28</v>
      </c>
      <c r="N276" s="270">
        <v>988416</v>
      </c>
      <c r="O276" s="270">
        <v>1</v>
      </c>
      <c r="P276" s="270">
        <f t="shared" si="91"/>
        <v>988416</v>
      </c>
      <c r="Q276" s="270">
        <v>1</v>
      </c>
      <c r="R276" s="270">
        <f t="shared" si="92"/>
        <v>988416</v>
      </c>
      <c r="S276" s="270">
        <f t="shared" si="93"/>
        <v>0</v>
      </c>
      <c r="T276" s="125" t="s">
        <v>241</v>
      </c>
      <c r="U276" s="125">
        <f t="shared" si="72"/>
        <v>-51</v>
      </c>
      <c r="V276" s="270">
        <v>0</v>
      </c>
      <c r="W276" s="270">
        <v>0</v>
      </c>
      <c r="X276" s="270">
        <v>0</v>
      </c>
      <c r="Y276" s="270">
        <v>0</v>
      </c>
      <c r="Z276" s="270">
        <v>0</v>
      </c>
      <c r="AA276" s="270">
        <v>0</v>
      </c>
      <c r="AB276" s="270">
        <v>0</v>
      </c>
      <c r="AC276" s="270">
        <f t="shared" si="89"/>
        <v>988416</v>
      </c>
      <c r="AD276" s="125">
        <v>38702578</v>
      </c>
      <c r="AE276" s="125" t="s">
        <v>112</v>
      </c>
      <c r="AF276" s="125">
        <v>88799</v>
      </c>
      <c r="AG276" s="129">
        <v>46160</v>
      </c>
      <c r="AH276" s="313">
        <v>46163</v>
      </c>
      <c r="AJ276" s="66" t="str">
        <f t="shared" si="73"/>
        <v>INR</v>
      </c>
      <c r="AK276" s="36">
        <v>1</v>
      </c>
      <c r="AL276" s="39">
        <f t="shared" si="74"/>
        <v>988416</v>
      </c>
      <c r="AM276" s="41">
        <f t="shared" si="75"/>
        <v>0</v>
      </c>
      <c r="AN276" s="39">
        <f t="shared" si="90"/>
        <v>988416</v>
      </c>
      <c r="AO276" s="36">
        <f t="shared" si="76"/>
        <v>-51</v>
      </c>
      <c r="AP276" s="36" t="str">
        <f t="shared" si="77"/>
        <v>Not Due</v>
      </c>
    </row>
    <row r="277" spans="1:42" ht="14.4">
      <c r="A277" s="125" t="s">
        <v>25</v>
      </c>
      <c r="B277" s="125" t="s">
        <v>26</v>
      </c>
      <c r="C277" s="125">
        <v>2070201000</v>
      </c>
      <c r="D277" s="125" t="s">
        <v>27</v>
      </c>
      <c r="E277" s="125" t="s">
        <v>240</v>
      </c>
      <c r="F277" s="125" t="s">
        <v>682</v>
      </c>
      <c r="G277" s="125" t="s">
        <v>59</v>
      </c>
      <c r="H277" s="125"/>
      <c r="I277" s="125" t="s">
        <v>58</v>
      </c>
      <c r="J277" s="125" t="s">
        <v>1168</v>
      </c>
      <c r="K277" s="125">
        <v>100070361</v>
      </c>
      <c r="L277" s="311">
        <v>46054</v>
      </c>
      <c r="M277" s="125" t="s">
        <v>28</v>
      </c>
      <c r="N277" s="270">
        <v>54298.07</v>
      </c>
      <c r="O277" s="270">
        <v>1</v>
      </c>
      <c r="P277" s="270">
        <f t="shared" si="91"/>
        <v>54298.07</v>
      </c>
      <c r="Q277" s="270">
        <v>1</v>
      </c>
      <c r="R277" s="270">
        <f t="shared" si="92"/>
        <v>54298.07</v>
      </c>
      <c r="S277" s="270">
        <f t="shared" si="93"/>
        <v>0</v>
      </c>
      <c r="T277" s="125" t="s">
        <v>241</v>
      </c>
      <c r="U277" s="125">
        <f t="shared" ref="U277:U340" si="94">$U$1-AH277</f>
        <v>-2</v>
      </c>
      <c r="V277" s="270">
        <v>0</v>
      </c>
      <c r="W277" s="270">
        <v>0</v>
      </c>
      <c r="X277" s="270">
        <v>0</v>
      </c>
      <c r="Y277" s="270">
        <v>0</v>
      </c>
      <c r="Z277" s="270">
        <v>0</v>
      </c>
      <c r="AA277" s="270">
        <v>0</v>
      </c>
      <c r="AB277" s="270">
        <v>0</v>
      </c>
      <c r="AC277" s="270">
        <f t="shared" si="89"/>
        <v>54298.07</v>
      </c>
      <c r="AD277" s="125">
        <v>38946138</v>
      </c>
      <c r="AE277" s="125" t="s">
        <v>112</v>
      </c>
      <c r="AF277" s="125">
        <v>88003</v>
      </c>
      <c r="AG277" s="129">
        <v>46113</v>
      </c>
      <c r="AH277" s="313">
        <v>46114</v>
      </c>
      <c r="AJ277" s="66" t="str">
        <f t="shared" ref="AJ277:AJ340" si="95">M277</f>
        <v>INR</v>
      </c>
      <c r="AK277" s="36">
        <v>1</v>
      </c>
      <c r="AL277" s="39">
        <f t="shared" ref="AL277:AL340" si="96">N277*AK277</f>
        <v>54298.07</v>
      </c>
      <c r="AM277" s="41">
        <f t="shared" ref="AM277:AM340" si="97">R277-AL277</f>
        <v>0</v>
      </c>
      <c r="AN277" s="39">
        <f t="shared" si="90"/>
        <v>54298.07</v>
      </c>
      <c r="AO277" s="36">
        <f t="shared" si="76"/>
        <v>-2</v>
      </c>
      <c r="AP277" s="36" t="str">
        <f t="shared" si="77"/>
        <v>Not Due</v>
      </c>
    </row>
    <row r="278" spans="1:42" ht="14.4">
      <c r="A278" s="125" t="s">
        <v>25</v>
      </c>
      <c r="B278" s="125" t="s">
        <v>26</v>
      </c>
      <c r="C278" s="125">
        <v>2070201000</v>
      </c>
      <c r="D278" s="125" t="s">
        <v>27</v>
      </c>
      <c r="E278" s="125" t="s">
        <v>259</v>
      </c>
      <c r="F278" s="125" t="s">
        <v>682</v>
      </c>
      <c r="G278" s="125" t="s">
        <v>59</v>
      </c>
      <c r="H278" s="125"/>
      <c r="I278" s="125" t="s">
        <v>58</v>
      </c>
      <c r="J278" s="125" t="s">
        <v>1170</v>
      </c>
      <c r="K278" s="125">
        <v>100068570</v>
      </c>
      <c r="L278" s="311">
        <v>46052</v>
      </c>
      <c r="M278" s="125" t="s">
        <v>28</v>
      </c>
      <c r="N278" s="270">
        <v>274492.79999999999</v>
      </c>
      <c r="O278" s="270">
        <v>1</v>
      </c>
      <c r="P278" s="270">
        <f t="shared" si="91"/>
        <v>274492.79999999999</v>
      </c>
      <c r="Q278" s="270">
        <v>1</v>
      </c>
      <c r="R278" s="270">
        <f t="shared" si="92"/>
        <v>274492.79999999999</v>
      </c>
      <c r="S278" s="270">
        <f t="shared" si="93"/>
        <v>0</v>
      </c>
      <c r="T278" s="125" t="s">
        <v>241</v>
      </c>
      <c r="U278" s="125">
        <f t="shared" si="94"/>
        <v>-90</v>
      </c>
      <c r="V278" s="270">
        <v>0</v>
      </c>
      <c r="W278" s="270">
        <v>0</v>
      </c>
      <c r="X278" s="270">
        <v>0</v>
      </c>
      <c r="Y278" s="270">
        <v>0</v>
      </c>
      <c r="Z278" s="270">
        <v>0</v>
      </c>
      <c r="AA278" s="270">
        <v>0</v>
      </c>
      <c r="AB278" s="270">
        <v>0</v>
      </c>
      <c r="AC278" s="270">
        <f t="shared" si="89"/>
        <v>274492.79999999999</v>
      </c>
      <c r="AD278" s="125">
        <v>38849780</v>
      </c>
      <c r="AE278" s="125" t="s">
        <v>112</v>
      </c>
      <c r="AF278" s="125"/>
      <c r="AG278" s="129"/>
      <c r="AH278" s="313">
        <v>46202</v>
      </c>
      <c r="AJ278" s="66" t="str">
        <f t="shared" si="95"/>
        <v>INR</v>
      </c>
      <c r="AK278" s="36">
        <v>1</v>
      </c>
      <c r="AL278" s="39">
        <f t="shared" si="96"/>
        <v>274492.79999999999</v>
      </c>
      <c r="AM278" s="41">
        <f t="shared" si="97"/>
        <v>0</v>
      </c>
      <c r="AN278" s="39"/>
      <c r="AO278" s="36">
        <f t="shared" ref="AO278:AO341" si="98">$AO$19-AH278</f>
        <v>-90</v>
      </c>
      <c r="AP278" s="36" t="str">
        <f t="shared" ref="AP278:AP341" si="99">IF(AO278&lt;0,"Not Due",IF(AO278&lt;366,"Less than 1 year",IF(AO278&lt;731,"1-2 years",IF(AO278&lt;1096,"2-3 years","More than 3 years"))))</f>
        <v>Not Due</v>
      </c>
    </row>
    <row r="279" spans="1:42" ht="14.4">
      <c r="A279" s="125" t="s">
        <v>25</v>
      </c>
      <c r="B279" s="125" t="s">
        <v>26</v>
      </c>
      <c r="C279" s="125">
        <v>2070201000</v>
      </c>
      <c r="D279" s="125" t="s">
        <v>27</v>
      </c>
      <c r="E279" s="125" t="s">
        <v>268</v>
      </c>
      <c r="F279" s="125" t="s">
        <v>682</v>
      </c>
      <c r="G279" s="125" t="s">
        <v>60</v>
      </c>
      <c r="H279" s="125"/>
      <c r="I279" s="125" t="s">
        <v>58</v>
      </c>
      <c r="J279" s="125">
        <v>88217539</v>
      </c>
      <c r="K279" s="125">
        <v>100070375</v>
      </c>
      <c r="L279" s="311">
        <v>46034</v>
      </c>
      <c r="M279" s="125" t="s">
        <v>30</v>
      </c>
      <c r="N279" s="270">
        <v>287.88</v>
      </c>
      <c r="O279" s="270">
        <v>90.087050000000005</v>
      </c>
      <c r="P279" s="270">
        <f t="shared" si="91"/>
        <v>25934.259954000001</v>
      </c>
      <c r="Q279" s="270">
        <v>94.654300000000006</v>
      </c>
      <c r="R279" s="270">
        <f t="shared" si="92"/>
        <v>27249.079884000002</v>
      </c>
      <c r="S279" s="270">
        <f t="shared" si="93"/>
        <v>1314.8199300000015</v>
      </c>
      <c r="T279" s="125" t="s">
        <v>241</v>
      </c>
      <c r="U279" s="125">
        <f t="shared" si="94"/>
        <v>-12</v>
      </c>
      <c r="V279" s="270">
        <v>0</v>
      </c>
      <c r="W279" s="270">
        <v>0</v>
      </c>
      <c r="X279" s="270">
        <v>0</v>
      </c>
      <c r="Y279" s="270">
        <v>0</v>
      </c>
      <c r="Z279" s="270">
        <v>0</v>
      </c>
      <c r="AA279" s="270">
        <v>0</v>
      </c>
      <c r="AB279" s="270">
        <v>0</v>
      </c>
      <c r="AC279" s="270">
        <f t="shared" si="89"/>
        <v>27249.079884000002</v>
      </c>
      <c r="AD279" s="125">
        <v>38778194</v>
      </c>
      <c r="AE279" s="125" t="s">
        <v>112</v>
      </c>
      <c r="AF279" s="125">
        <v>90008265</v>
      </c>
      <c r="AG279" s="129">
        <v>46121</v>
      </c>
      <c r="AH279" s="313">
        <v>46124</v>
      </c>
      <c r="AJ279" s="66" t="str">
        <f t="shared" si="95"/>
        <v>USD</v>
      </c>
      <c r="AK279" s="2">
        <v>94.654300000000006</v>
      </c>
      <c r="AL279" s="39">
        <f t="shared" si="96"/>
        <v>27249.079884000002</v>
      </c>
      <c r="AM279" s="41">
        <f t="shared" si="97"/>
        <v>0</v>
      </c>
      <c r="AN279" s="39">
        <f t="shared" ref="AN279:AN283" si="100">AL279</f>
        <v>27249.079884000002</v>
      </c>
      <c r="AO279" s="36">
        <f t="shared" si="98"/>
        <v>-12</v>
      </c>
      <c r="AP279" s="36" t="str">
        <f t="shared" si="99"/>
        <v>Not Due</v>
      </c>
    </row>
    <row r="280" spans="1:42" ht="14.4">
      <c r="A280" s="125" t="s">
        <v>25</v>
      </c>
      <c r="B280" s="125" t="s">
        <v>26</v>
      </c>
      <c r="C280" s="125">
        <v>2070201000</v>
      </c>
      <c r="D280" s="125" t="s">
        <v>27</v>
      </c>
      <c r="E280" s="125" t="s">
        <v>291</v>
      </c>
      <c r="F280" s="125" t="s">
        <v>682</v>
      </c>
      <c r="G280" s="125" t="s">
        <v>59</v>
      </c>
      <c r="H280" s="125"/>
      <c r="I280" s="125" t="s">
        <v>58</v>
      </c>
      <c r="J280" s="125" t="s">
        <v>1173</v>
      </c>
      <c r="K280" s="125">
        <v>100070065</v>
      </c>
      <c r="L280" s="311">
        <v>46025</v>
      </c>
      <c r="M280" s="125" t="s">
        <v>28</v>
      </c>
      <c r="N280" s="270">
        <v>2732540.68</v>
      </c>
      <c r="O280" s="270">
        <v>1</v>
      </c>
      <c r="P280" s="270">
        <f t="shared" si="91"/>
        <v>2732540.68</v>
      </c>
      <c r="Q280" s="270">
        <v>1</v>
      </c>
      <c r="R280" s="270">
        <f t="shared" si="92"/>
        <v>2732540.68</v>
      </c>
      <c r="S280" s="270">
        <f t="shared" si="93"/>
        <v>0</v>
      </c>
      <c r="T280" s="125" t="s">
        <v>241</v>
      </c>
      <c r="U280" s="125">
        <f t="shared" si="94"/>
        <v>-3</v>
      </c>
      <c r="V280" s="270">
        <v>0</v>
      </c>
      <c r="W280" s="270">
        <v>0</v>
      </c>
      <c r="X280" s="270">
        <v>0</v>
      </c>
      <c r="Y280" s="270">
        <v>0</v>
      </c>
      <c r="Z280" s="270">
        <v>0</v>
      </c>
      <c r="AA280" s="270">
        <v>0</v>
      </c>
      <c r="AB280" s="270">
        <v>0</v>
      </c>
      <c r="AC280" s="270">
        <f t="shared" si="89"/>
        <v>2732540.68</v>
      </c>
      <c r="AD280" s="125">
        <v>38747009</v>
      </c>
      <c r="AE280" s="125" t="s">
        <v>112</v>
      </c>
      <c r="AF280" s="125">
        <v>87972</v>
      </c>
      <c r="AG280" s="129">
        <v>46113</v>
      </c>
      <c r="AH280" s="313">
        <v>46115</v>
      </c>
      <c r="AJ280" s="66" t="str">
        <f t="shared" si="95"/>
        <v>INR</v>
      </c>
      <c r="AK280" s="36">
        <v>1</v>
      </c>
      <c r="AL280" s="39">
        <f t="shared" si="96"/>
        <v>2732540.68</v>
      </c>
      <c r="AM280" s="41">
        <f t="shared" si="97"/>
        <v>0</v>
      </c>
      <c r="AN280" s="39">
        <f t="shared" si="100"/>
        <v>2732540.68</v>
      </c>
      <c r="AO280" s="36">
        <f t="shared" si="98"/>
        <v>-3</v>
      </c>
      <c r="AP280" s="36" t="str">
        <f t="shared" si="99"/>
        <v>Not Due</v>
      </c>
    </row>
    <row r="281" spans="1:42" ht="14.4">
      <c r="A281" s="125" t="s">
        <v>25</v>
      </c>
      <c r="B281" s="125" t="s">
        <v>26</v>
      </c>
      <c r="C281" s="125">
        <v>2070201000</v>
      </c>
      <c r="D281" s="125" t="s">
        <v>27</v>
      </c>
      <c r="E281" s="125" t="s">
        <v>307</v>
      </c>
      <c r="F281" s="125" t="s">
        <v>682</v>
      </c>
      <c r="G281" s="125" t="s">
        <v>59</v>
      </c>
      <c r="H281" s="125"/>
      <c r="I281" s="125" t="s">
        <v>58</v>
      </c>
      <c r="J281" s="125" t="s">
        <v>1174</v>
      </c>
      <c r="K281" s="125">
        <v>100064720</v>
      </c>
      <c r="L281" s="311">
        <v>46029</v>
      </c>
      <c r="M281" s="125" t="s">
        <v>28</v>
      </c>
      <c r="N281" s="270">
        <v>333780.47999999998</v>
      </c>
      <c r="O281" s="270">
        <v>1</v>
      </c>
      <c r="P281" s="270">
        <f t="shared" si="91"/>
        <v>333780.47999999998</v>
      </c>
      <c r="Q281" s="270">
        <v>1</v>
      </c>
      <c r="R281" s="270">
        <f t="shared" si="92"/>
        <v>333780.47999999998</v>
      </c>
      <c r="S281" s="270">
        <f t="shared" si="93"/>
        <v>0</v>
      </c>
      <c r="T281" s="125" t="s">
        <v>241</v>
      </c>
      <c r="U281" s="125">
        <f t="shared" si="94"/>
        <v>-73</v>
      </c>
      <c r="V281" s="270">
        <v>0</v>
      </c>
      <c r="W281" s="270">
        <v>0</v>
      </c>
      <c r="X281" s="270">
        <v>0</v>
      </c>
      <c r="Y281" s="270">
        <v>0</v>
      </c>
      <c r="Z281" s="270">
        <v>0</v>
      </c>
      <c r="AA281" s="270">
        <v>0</v>
      </c>
      <c r="AB281" s="270">
        <v>0</v>
      </c>
      <c r="AC281" s="270">
        <f t="shared" si="89"/>
        <v>333780.47999999998</v>
      </c>
      <c r="AD281" s="125">
        <v>38736798</v>
      </c>
      <c r="AE281" s="125" t="s">
        <v>112</v>
      </c>
      <c r="AF281" s="125">
        <v>89126</v>
      </c>
      <c r="AG281" s="129">
        <v>46182</v>
      </c>
      <c r="AH281" s="313">
        <v>46185</v>
      </c>
      <c r="AJ281" s="66" t="str">
        <f t="shared" si="95"/>
        <v>INR</v>
      </c>
      <c r="AK281" s="36">
        <v>1</v>
      </c>
      <c r="AL281" s="39">
        <f t="shared" si="96"/>
        <v>333780.47999999998</v>
      </c>
      <c r="AM281" s="41">
        <f t="shared" si="97"/>
        <v>0</v>
      </c>
      <c r="AN281" s="39">
        <f t="shared" si="100"/>
        <v>333780.47999999998</v>
      </c>
      <c r="AO281" s="36">
        <f t="shared" si="98"/>
        <v>-73</v>
      </c>
      <c r="AP281" s="36" t="str">
        <f t="shared" si="99"/>
        <v>Not Due</v>
      </c>
    </row>
    <row r="282" spans="1:42" ht="14.4">
      <c r="A282" s="125" t="s">
        <v>25</v>
      </c>
      <c r="B282" s="125" t="s">
        <v>26</v>
      </c>
      <c r="C282" s="125">
        <v>2070201000</v>
      </c>
      <c r="D282" s="125" t="s">
        <v>27</v>
      </c>
      <c r="E282" s="125" t="s">
        <v>264</v>
      </c>
      <c r="F282" s="125" t="s">
        <v>682</v>
      </c>
      <c r="G282" s="125" t="s">
        <v>59</v>
      </c>
      <c r="H282" s="125"/>
      <c r="I282" s="125" t="s">
        <v>58</v>
      </c>
      <c r="J282" s="125" t="s">
        <v>1175</v>
      </c>
      <c r="K282" s="125">
        <v>100057707</v>
      </c>
      <c r="L282" s="311">
        <v>46083</v>
      </c>
      <c r="M282" s="125" t="s">
        <v>28</v>
      </c>
      <c r="N282" s="270">
        <v>534734.48</v>
      </c>
      <c r="O282" s="270">
        <v>1</v>
      </c>
      <c r="P282" s="270">
        <f t="shared" si="91"/>
        <v>534734.48</v>
      </c>
      <c r="Q282" s="270">
        <v>1</v>
      </c>
      <c r="R282" s="270">
        <f t="shared" si="92"/>
        <v>534734.48</v>
      </c>
      <c r="S282" s="270">
        <f t="shared" si="93"/>
        <v>0</v>
      </c>
      <c r="T282" s="125" t="s">
        <v>241</v>
      </c>
      <c r="U282" s="125">
        <f t="shared" si="94"/>
        <v>-31</v>
      </c>
      <c r="V282" s="270">
        <v>0</v>
      </c>
      <c r="W282" s="270">
        <v>0</v>
      </c>
      <c r="X282" s="270">
        <v>0</v>
      </c>
      <c r="Y282" s="270">
        <v>0</v>
      </c>
      <c r="Z282" s="270">
        <v>0</v>
      </c>
      <c r="AA282" s="270">
        <v>0</v>
      </c>
      <c r="AB282" s="270">
        <v>0</v>
      </c>
      <c r="AC282" s="270">
        <f t="shared" si="89"/>
        <v>534734.48</v>
      </c>
      <c r="AD282" s="125">
        <v>38981678</v>
      </c>
      <c r="AE282" s="125" t="s">
        <v>112</v>
      </c>
      <c r="AF282" s="125">
        <v>88493</v>
      </c>
      <c r="AG282" s="129">
        <v>46143</v>
      </c>
      <c r="AH282" s="313">
        <v>46143</v>
      </c>
      <c r="AJ282" s="66" t="str">
        <f t="shared" si="95"/>
        <v>INR</v>
      </c>
      <c r="AK282" s="36">
        <v>1</v>
      </c>
      <c r="AL282" s="39">
        <f t="shared" si="96"/>
        <v>534734.48</v>
      </c>
      <c r="AM282" s="41">
        <f t="shared" si="97"/>
        <v>0</v>
      </c>
      <c r="AN282" s="39">
        <f t="shared" si="100"/>
        <v>534734.48</v>
      </c>
      <c r="AO282" s="36">
        <f t="shared" si="98"/>
        <v>-31</v>
      </c>
      <c r="AP282" s="36" t="str">
        <f t="shared" si="99"/>
        <v>Not Due</v>
      </c>
    </row>
    <row r="283" spans="1:42" ht="14.4">
      <c r="A283" s="125" t="s">
        <v>25</v>
      </c>
      <c r="B283" s="125" t="s">
        <v>26</v>
      </c>
      <c r="C283" s="125">
        <v>2070201000</v>
      </c>
      <c r="D283" s="125" t="s">
        <v>27</v>
      </c>
      <c r="E283" s="125" t="s">
        <v>486</v>
      </c>
      <c r="F283" s="125" t="s">
        <v>682</v>
      </c>
      <c r="G283" s="125" t="s">
        <v>59</v>
      </c>
      <c r="H283" s="125"/>
      <c r="I283" s="125" t="s">
        <v>58</v>
      </c>
      <c r="J283" s="125">
        <v>627</v>
      </c>
      <c r="K283" s="125">
        <v>100070442</v>
      </c>
      <c r="L283" s="311">
        <v>46083</v>
      </c>
      <c r="M283" s="125" t="s">
        <v>28</v>
      </c>
      <c r="N283" s="270">
        <v>158488.35</v>
      </c>
      <c r="O283" s="270">
        <v>1</v>
      </c>
      <c r="P283" s="270">
        <f t="shared" si="91"/>
        <v>158488.35</v>
      </c>
      <c r="Q283" s="270">
        <v>1</v>
      </c>
      <c r="R283" s="270">
        <f t="shared" si="92"/>
        <v>158488.35</v>
      </c>
      <c r="S283" s="270">
        <f t="shared" si="93"/>
        <v>0</v>
      </c>
      <c r="T283" s="125" t="s">
        <v>241</v>
      </c>
      <c r="U283" s="125">
        <f t="shared" si="94"/>
        <v>-1</v>
      </c>
      <c r="V283" s="270">
        <v>0</v>
      </c>
      <c r="W283" s="270">
        <v>0</v>
      </c>
      <c r="X283" s="270">
        <v>0</v>
      </c>
      <c r="Y283" s="270">
        <v>0</v>
      </c>
      <c r="Z283" s="270">
        <v>0</v>
      </c>
      <c r="AA283" s="270">
        <v>0</v>
      </c>
      <c r="AB283" s="270">
        <v>0</v>
      </c>
      <c r="AC283" s="270">
        <f t="shared" si="89"/>
        <v>158488.35</v>
      </c>
      <c r="AD283" s="125">
        <v>38976068</v>
      </c>
      <c r="AE283" s="125" t="s">
        <v>112</v>
      </c>
      <c r="AF283" s="125">
        <v>88026</v>
      </c>
      <c r="AG283" s="129">
        <v>46113</v>
      </c>
      <c r="AH283" s="313">
        <v>46113</v>
      </c>
      <c r="AJ283" s="66" t="str">
        <f t="shared" si="95"/>
        <v>INR</v>
      </c>
      <c r="AK283" s="36">
        <v>1</v>
      </c>
      <c r="AL283" s="39">
        <f t="shared" si="96"/>
        <v>158488.35</v>
      </c>
      <c r="AM283" s="41">
        <f t="shared" si="97"/>
        <v>0</v>
      </c>
      <c r="AN283" s="39">
        <f t="shared" si="100"/>
        <v>158488.35</v>
      </c>
      <c r="AO283" s="36">
        <f t="shared" si="98"/>
        <v>-1</v>
      </c>
      <c r="AP283" s="36" t="str">
        <f t="shared" si="99"/>
        <v>Not Due</v>
      </c>
    </row>
    <row r="284" spans="1:42" ht="14.4">
      <c r="A284" s="125" t="s">
        <v>25</v>
      </c>
      <c r="B284" s="125" t="s">
        <v>26</v>
      </c>
      <c r="C284" s="125">
        <v>2070201000</v>
      </c>
      <c r="D284" s="125" t="s">
        <v>27</v>
      </c>
      <c r="E284" s="125" t="s">
        <v>249</v>
      </c>
      <c r="F284" s="125" t="s">
        <v>682</v>
      </c>
      <c r="G284" s="125" t="s">
        <v>59</v>
      </c>
      <c r="H284" s="125"/>
      <c r="I284" s="125" t="s">
        <v>58</v>
      </c>
      <c r="J284" s="125" t="s">
        <v>1185</v>
      </c>
      <c r="K284" s="125">
        <v>100066105</v>
      </c>
      <c r="L284" s="311">
        <v>46025</v>
      </c>
      <c r="M284" s="125" t="s">
        <v>28</v>
      </c>
      <c r="N284" s="270">
        <v>487.2</v>
      </c>
      <c r="O284" s="270">
        <v>1</v>
      </c>
      <c r="P284" s="270">
        <f t="shared" si="91"/>
        <v>487.2</v>
      </c>
      <c r="Q284" s="270">
        <v>1</v>
      </c>
      <c r="R284" s="270">
        <f t="shared" si="92"/>
        <v>487.2</v>
      </c>
      <c r="S284" s="270">
        <f t="shared" si="93"/>
        <v>0</v>
      </c>
      <c r="T284" s="125" t="s">
        <v>241</v>
      </c>
      <c r="U284" s="125">
        <f t="shared" si="94"/>
        <v>42</v>
      </c>
      <c r="V284" s="270">
        <v>0</v>
      </c>
      <c r="W284" s="270">
        <f>R284</f>
        <v>487.2</v>
      </c>
      <c r="X284" s="270">
        <v>0</v>
      </c>
      <c r="Y284" s="270">
        <v>0</v>
      </c>
      <c r="Z284" s="270">
        <v>0</v>
      </c>
      <c r="AA284" s="270">
        <v>0</v>
      </c>
      <c r="AB284" s="270">
        <v>0</v>
      </c>
      <c r="AC284" s="270">
        <v>0</v>
      </c>
      <c r="AD284" s="125">
        <v>38723464</v>
      </c>
      <c r="AE284" s="125" t="s">
        <v>699</v>
      </c>
      <c r="AF284" s="125"/>
      <c r="AG284" s="129"/>
      <c r="AH284" s="313">
        <v>46070</v>
      </c>
      <c r="AJ284" s="66" t="str">
        <f t="shared" si="95"/>
        <v>INR</v>
      </c>
      <c r="AK284" s="36">
        <v>1</v>
      </c>
      <c r="AL284" s="39">
        <f t="shared" si="96"/>
        <v>487.2</v>
      </c>
      <c r="AM284" s="41">
        <f t="shared" si="97"/>
        <v>0</v>
      </c>
      <c r="AN284" s="39"/>
      <c r="AO284" s="36">
        <f t="shared" si="98"/>
        <v>42</v>
      </c>
      <c r="AP284" s="36" t="str">
        <f t="shared" si="99"/>
        <v>Less than 1 year</v>
      </c>
    </row>
    <row r="285" spans="1:42" ht="14.4">
      <c r="A285" s="125" t="s">
        <v>25</v>
      </c>
      <c r="B285" s="125" t="s">
        <v>26</v>
      </c>
      <c r="C285" s="125">
        <v>2070201000</v>
      </c>
      <c r="D285" s="125" t="s">
        <v>27</v>
      </c>
      <c r="E285" s="125" t="s">
        <v>471</v>
      </c>
      <c r="F285" s="125" t="s">
        <v>682</v>
      </c>
      <c r="G285" s="125" t="s">
        <v>59</v>
      </c>
      <c r="H285" s="125"/>
      <c r="I285" s="125" t="s">
        <v>58</v>
      </c>
      <c r="J285" s="125" t="s">
        <v>1186</v>
      </c>
      <c r="K285" s="125" t="s">
        <v>293</v>
      </c>
      <c r="L285" s="311">
        <v>46106</v>
      </c>
      <c r="M285" s="125" t="s">
        <v>28</v>
      </c>
      <c r="N285" s="270">
        <v>-2087</v>
      </c>
      <c r="O285" s="270">
        <v>1</v>
      </c>
      <c r="P285" s="270">
        <f t="shared" si="91"/>
        <v>-2087</v>
      </c>
      <c r="Q285" s="270">
        <v>1</v>
      </c>
      <c r="R285" s="270">
        <f t="shared" si="92"/>
        <v>-2087</v>
      </c>
      <c r="S285" s="270">
        <f t="shared" si="93"/>
        <v>0</v>
      </c>
      <c r="T285" s="125" t="s">
        <v>241</v>
      </c>
      <c r="U285" s="125">
        <f t="shared" si="94"/>
        <v>6</v>
      </c>
      <c r="V285" s="270">
        <f>R285</f>
        <v>-2087</v>
      </c>
      <c r="W285" s="270">
        <v>0</v>
      </c>
      <c r="X285" s="270">
        <v>0</v>
      </c>
      <c r="Y285" s="270">
        <v>0</v>
      </c>
      <c r="Z285" s="270">
        <v>0</v>
      </c>
      <c r="AA285" s="270">
        <v>0</v>
      </c>
      <c r="AB285" s="270">
        <v>0</v>
      </c>
      <c r="AC285" s="270">
        <v>0</v>
      </c>
      <c r="AD285" s="125">
        <v>39042596</v>
      </c>
      <c r="AE285" s="125" t="s">
        <v>854</v>
      </c>
      <c r="AF285" s="125"/>
      <c r="AG285" s="129"/>
      <c r="AH285" s="313">
        <v>46106</v>
      </c>
      <c r="AJ285" s="66" t="str">
        <f t="shared" si="95"/>
        <v>INR</v>
      </c>
      <c r="AK285" s="36">
        <v>1</v>
      </c>
      <c r="AL285" s="39">
        <f t="shared" si="96"/>
        <v>-2087</v>
      </c>
      <c r="AM285" s="41">
        <f t="shared" si="97"/>
        <v>0</v>
      </c>
      <c r="AN285" s="39"/>
      <c r="AO285" s="36">
        <f t="shared" si="98"/>
        <v>6</v>
      </c>
      <c r="AP285" s="36" t="str">
        <f t="shared" si="99"/>
        <v>Less than 1 year</v>
      </c>
    </row>
    <row r="286" spans="1:42" ht="14.4">
      <c r="A286" s="125" t="s">
        <v>25</v>
      </c>
      <c r="B286" s="125" t="s">
        <v>26</v>
      </c>
      <c r="C286" s="125">
        <v>2070201000</v>
      </c>
      <c r="D286" s="125" t="s">
        <v>27</v>
      </c>
      <c r="E286" s="125" t="s">
        <v>262</v>
      </c>
      <c r="F286" s="125" t="s">
        <v>682</v>
      </c>
      <c r="G286" s="125" t="s">
        <v>59</v>
      </c>
      <c r="H286" s="125"/>
      <c r="I286" s="125" t="s">
        <v>58</v>
      </c>
      <c r="J286" s="125" t="s">
        <v>1189</v>
      </c>
      <c r="K286" s="125">
        <v>100066438</v>
      </c>
      <c r="L286" s="311">
        <v>46053</v>
      </c>
      <c r="M286" s="125" t="s">
        <v>28</v>
      </c>
      <c r="N286" s="270">
        <v>15364.29</v>
      </c>
      <c r="O286" s="270">
        <v>1</v>
      </c>
      <c r="P286" s="270">
        <f t="shared" si="91"/>
        <v>15364.29</v>
      </c>
      <c r="Q286" s="270">
        <v>1</v>
      </c>
      <c r="R286" s="270">
        <f t="shared" si="92"/>
        <v>15364.29</v>
      </c>
      <c r="S286" s="270">
        <f t="shared" si="93"/>
        <v>0</v>
      </c>
      <c r="T286" s="125" t="s">
        <v>241</v>
      </c>
      <c r="U286" s="125">
        <f t="shared" si="94"/>
        <v>-1</v>
      </c>
      <c r="V286" s="270">
        <v>0</v>
      </c>
      <c r="W286" s="270">
        <v>0</v>
      </c>
      <c r="X286" s="270">
        <v>0</v>
      </c>
      <c r="Y286" s="270">
        <v>0</v>
      </c>
      <c r="Z286" s="270">
        <v>0</v>
      </c>
      <c r="AA286" s="270">
        <v>0</v>
      </c>
      <c r="AB286" s="270">
        <v>0</v>
      </c>
      <c r="AC286" s="270">
        <f t="shared" ref="AC286:AC294" si="101">R286</f>
        <v>15364.29</v>
      </c>
      <c r="AD286" s="125">
        <v>38877304</v>
      </c>
      <c r="AE286" s="125" t="s">
        <v>112</v>
      </c>
      <c r="AF286" s="125">
        <v>88002</v>
      </c>
      <c r="AG286" s="129">
        <v>46113</v>
      </c>
      <c r="AH286" s="313">
        <v>46113</v>
      </c>
      <c r="AJ286" s="66" t="str">
        <f t="shared" si="95"/>
        <v>INR</v>
      </c>
      <c r="AK286" s="36">
        <v>1</v>
      </c>
      <c r="AL286" s="39">
        <f t="shared" si="96"/>
        <v>15364.29</v>
      </c>
      <c r="AM286" s="41">
        <f t="shared" si="97"/>
        <v>0</v>
      </c>
      <c r="AN286" s="39">
        <f t="shared" ref="AN286:AN290" si="102">AL286</f>
        <v>15364.29</v>
      </c>
      <c r="AO286" s="36">
        <f t="shared" si="98"/>
        <v>-1</v>
      </c>
      <c r="AP286" s="36" t="str">
        <f t="shared" si="99"/>
        <v>Not Due</v>
      </c>
    </row>
    <row r="287" spans="1:42" ht="14.4">
      <c r="A287" s="125" t="s">
        <v>25</v>
      </c>
      <c r="B287" s="125" t="s">
        <v>26</v>
      </c>
      <c r="C287" s="125">
        <v>2070201000</v>
      </c>
      <c r="D287" s="125" t="s">
        <v>27</v>
      </c>
      <c r="E287" s="125" t="s">
        <v>860</v>
      </c>
      <c r="F287" s="125" t="s">
        <v>682</v>
      </c>
      <c r="G287" s="125" t="s">
        <v>60</v>
      </c>
      <c r="H287" s="125"/>
      <c r="I287" s="125" t="s">
        <v>58</v>
      </c>
      <c r="J287" s="125">
        <v>60270480</v>
      </c>
      <c r="K287" s="125">
        <v>100070959</v>
      </c>
      <c r="L287" s="311">
        <v>46085</v>
      </c>
      <c r="M287" s="125" t="s">
        <v>30</v>
      </c>
      <c r="N287" s="270">
        <v>1482.55</v>
      </c>
      <c r="O287" s="270">
        <v>91.033950000000004</v>
      </c>
      <c r="P287" s="270">
        <f t="shared" si="91"/>
        <v>134962.38257250001</v>
      </c>
      <c r="Q287" s="270">
        <v>94.654300000000006</v>
      </c>
      <c r="R287" s="270">
        <f t="shared" si="92"/>
        <v>140329.73246500001</v>
      </c>
      <c r="S287" s="270">
        <f t="shared" si="93"/>
        <v>5367.3498925000022</v>
      </c>
      <c r="T287" s="125" t="s">
        <v>241</v>
      </c>
      <c r="U287" s="125">
        <f t="shared" si="94"/>
        <v>-3</v>
      </c>
      <c r="V287" s="270">
        <v>0</v>
      </c>
      <c r="W287" s="270">
        <v>0</v>
      </c>
      <c r="X287" s="270">
        <v>0</v>
      </c>
      <c r="Y287" s="270">
        <v>0</v>
      </c>
      <c r="Z287" s="270">
        <v>0</v>
      </c>
      <c r="AA287" s="270">
        <v>0</v>
      </c>
      <c r="AB287" s="270">
        <v>0</v>
      </c>
      <c r="AC287" s="270">
        <f t="shared" si="101"/>
        <v>140329.73246500001</v>
      </c>
      <c r="AD287" s="125">
        <v>38987396</v>
      </c>
      <c r="AE287" s="125" t="s">
        <v>112</v>
      </c>
      <c r="AF287" s="125">
        <v>90008260</v>
      </c>
      <c r="AG287" s="129">
        <v>46113</v>
      </c>
      <c r="AH287" s="313">
        <v>46115</v>
      </c>
      <c r="AJ287" s="66" t="str">
        <f t="shared" si="95"/>
        <v>USD</v>
      </c>
      <c r="AK287" s="2">
        <v>94.654300000000006</v>
      </c>
      <c r="AL287" s="39">
        <f t="shared" si="96"/>
        <v>140329.73246500001</v>
      </c>
      <c r="AM287" s="41">
        <f t="shared" si="97"/>
        <v>0</v>
      </c>
      <c r="AN287" s="39">
        <f t="shared" si="102"/>
        <v>140329.73246500001</v>
      </c>
      <c r="AO287" s="36">
        <f t="shared" si="98"/>
        <v>-3</v>
      </c>
      <c r="AP287" s="36" t="str">
        <f t="shared" si="99"/>
        <v>Not Due</v>
      </c>
    </row>
    <row r="288" spans="1:42" ht="14.4">
      <c r="A288" s="125" t="s">
        <v>25</v>
      </c>
      <c r="B288" s="125" t="s">
        <v>26</v>
      </c>
      <c r="C288" s="125">
        <v>2070201000</v>
      </c>
      <c r="D288" s="125" t="s">
        <v>27</v>
      </c>
      <c r="E288" s="125" t="s">
        <v>268</v>
      </c>
      <c r="F288" s="125" t="s">
        <v>682</v>
      </c>
      <c r="G288" s="125" t="s">
        <v>60</v>
      </c>
      <c r="H288" s="125"/>
      <c r="I288" s="125" t="s">
        <v>58</v>
      </c>
      <c r="J288" s="125">
        <v>89183245</v>
      </c>
      <c r="K288" s="125">
        <v>100071151</v>
      </c>
      <c r="L288" s="311">
        <v>46090</v>
      </c>
      <c r="M288" s="125" t="s">
        <v>30</v>
      </c>
      <c r="N288" s="270">
        <v>2942.73</v>
      </c>
      <c r="O288" s="270">
        <v>91.033950000000004</v>
      </c>
      <c r="P288" s="270">
        <f t="shared" si="91"/>
        <v>267888.33568349999</v>
      </c>
      <c r="Q288" s="270">
        <v>94.654300000000006</v>
      </c>
      <c r="R288" s="270">
        <f t="shared" si="92"/>
        <v>278542.04823900003</v>
      </c>
      <c r="S288" s="270">
        <f t="shared" si="93"/>
        <v>10653.712555500038</v>
      </c>
      <c r="T288" s="125" t="s">
        <v>241</v>
      </c>
      <c r="U288" s="125">
        <f t="shared" si="94"/>
        <v>-68</v>
      </c>
      <c r="V288" s="270">
        <v>0</v>
      </c>
      <c r="W288" s="270">
        <v>0</v>
      </c>
      <c r="X288" s="270">
        <v>0</v>
      </c>
      <c r="Y288" s="270">
        <v>0</v>
      </c>
      <c r="Z288" s="270">
        <v>0</v>
      </c>
      <c r="AA288" s="270">
        <v>0</v>
      </c>
      <c r="AB288" s="270">
        <v>0</v>
      </c>
      <c r="AC288" s="270">
        <f t="shared" si="101"/>
        <v>278542.04823900003</v>
      </c>
      <c r="AD288" s="125">
        <v>39011944</v>
      </c>
      <c r="AE288" s="125" t="s">
        <v>112</v>
      </c>
      <c r="AF288" s="125">
        <v>90008292</v>
      </c>
      <c r="AG288" s="129">
        <v>46177</v>
      </c>
      <c r="AH288" s="313">
        <v>46180</v>
      </c>
      <c r="AJ288" s="66" t="str">
        <f t="shared" si="95"/>
        <v>USD</v>
      </c>
      <c r="AK288" s="2">
        <v>94.654300000000006</v>
      </c>
      <c r="AL288" s="39">
        <f t="shared" si="96"/>
        <v>278542.04823900003</v>
      </c>
      <c r="AM288" s="41">
        <f t="shared" si="97"/>
        <v>0</v>
      </c>
      <c r="AN288" s="39">
        <f t="shared" si="102"/>
        <v>278542.04823900003</v>
      </c>
      <c r="AO288" s="36">
        <f t="shared" si="98"/>
        <v>-68</v>
      </c>
      <c r="AP288" s="36" t="str">
        <f t="shared" si="99"/>
        <v>Not Due</v>
      </c>
    </row>
    <row r="289" spans="1:42" ht="14.4">
      <c r="A289" s="125" t="s">
        <v>25</v>
      </c>
      <c r="B289" s="125" t="s">
        <v>26</v>
      </c>
      <c r="C289" s="125">
        <v>2070201000</v>
      </c>
      <c r="D289" s="125" t="s">
        <v>27</v>
      </c>
      <c r="E289" s="125" t="s">
        <v>247</v>
      </c>
      <c r="F289" s="125" t="s">
        <v>682</v>
      </c>
      <c r="G289" s="125" t="s">
        <v>59</v>
      </c>
      <c r="H289" s="125"/>
      <c r="I289" s="125" t="s">
        <v>58</v>
      </c>
      <c r="J289" s="125" t="s">
        <v>1193</v>
      </c>
      <c r="K289" s="125">
        <v>100070237</v>
      </c>
      <c r="L289" s="311">
        <v>46086</v>
      </c>
      <c r="M289" s="125" t="s">
        <v>28</v>
      </c>
      <c r="N289" s="270">
        <v>58527.37</v>
      </c>
      <c r="O289" s="270">
        <v>1</v>
      </c>
      <c r="P289" s="270">
        <f t="shared" si="91"/>
        <v>58527.37</v>
      </c>
      <c r="Q289" s="270">
        <v>1</v>
      </c>
      <c r="R289" s="270">
        <f t="shared" si="92"/>
        <v>58527.37</v>
      </c>
      <c r="S289" s="270">
        <f t="shared" si="93"/>
        <v>0</v>
      </c>
      <c r="T289" s="125" t="s">
        <v>241</v>
      </c>
      <c r="U289" s="125">
        <f t="shared" si="94"/>
        <v>-4</v>
      </c>
      <c r="V289" s="270">
        <v>0</v>
      </c>
      <c r="W289" s="270">
        <v>0</v>
      </c>
      <c r="X289" s="270">
        <v>0</v>
      </c>
      <c r="Y289" s="270">
        <v>0</v>
      </c>
      <c r="Z289" s="270">
        <v>0</v>
      </c>
      <c r="AA289" s="270">
        <v>0</v>
      </c>
      <c r="AB289" s="270">
        <v>0</v>
      </c>
      <c r="AC289" s="270">
        <f t="shared" si="101"/>
        <v>58527.37</v>
      </c>
      <c r="AD289" s="125">
        <v>39018218</v>
      </c>
      <c r="AE289" s="125" t="s">
        <v>112</v>
      </c>
      <c r="AF289" s="125">
        <v>88030</v>
      </c>
      <c r="AG289" s="129">
        <v>46113</v>
      </c>
      <c r="AH289" s="313">
        <v>46116</v>
      </c>
      <c r="AJ289" s="66" t="str">
        <f t="shared" si="95"/>
        <v>INR</v>
      </c>
      <c r="AK289" s="36">
        <v>1</v>
      </c>
      <c r="AL289" s="39">
        <f t="shared" si="96"/>
        <v>58527.37</v>
      </c>
      <c r="AM289" s="41">
        <f t="shared" si="97"/>
        <v>0</v>
      </c>
      <c r="AN289" s="39">
        <f t="shared" si="102"/>
        <v>58527.37</v>
      </c>
      <c r="AO289" s="36">
        <f t="shared" si="98"/>
        <v>-4</v>
      </c>
      <c r="AP289" s="36" t="str">
        <f t="shared" si="99"/>
        <v>Not Due</v>
      </c>
    </row>
    <row r="290" spans="1:42" ht="14.4">
      <c r="A290" s="125" t="s">
        <v>25</v>
      </c>
      <c r="B290" s="125" t="s">
        <v>26</v>
      </c>
      <c r="C290" s="125">
        <v>2070201000</v>
      </c>
      <c r="D290" s="125" t="s">
        <v>27</v>
      </c>
      <c r="E290" s="125" t="s">
        <v>696</v>
      </c>
      <c r="F290" s="125" t="s">
        <v>682</v>
      </c>
      <c r="G290" s="125" t="s">
        <v>59</v>
      </c>
      <c r="H290" s="125"/>
      <c r="I290" s="125" t="s">
        <v>58</v>
      </c>
      <c r="J290" s="125" t="s">
        <v>1194</v>
      </c>
      <c r="K290" s="125">
        <v>100060892</v>
      </c>
      <c r="L290" s="311">
        <v>46080</v>
      </c>
      <c r="M290" s="125" t="s">
        <v>28</v>
      </c>
      <c r="N290" s="270">
        <v>249516.23</v>
      </c>
      <c r="O290" s="270">
        <v>1</v>
      </c>
      <c r="P290" s="270">
        <f t="shared" si="91"/>
        <v>249516.23</v>
      </c>
      <c r="Q290" s="270">
        <v>1</v>
      </c>
      <c r="R290" s="270">
        <f t="shared" si="92"/>
        <v>249516.23</v>
      </c>
      <c r="S290" s="270">
        <f t="shared" si="93"/>
        <v>0</v>
      </c>
      <c r="T290" s="125" t="s">
        <v>241</v>
      </c>
      <c r="U290" s="125">
        <f t="shared" si="94"/>
        <v>-28</v>
      </c>
      <c r="V290" s="270">
        <v>0</v>
      </c>
      <c r="W290" s="270">
        <v>0</v>
      </c>
      <c r="X290" s="270">
        <v>0</v>
      </c>
      <c r="Y290" s="270">
        <v>0</v>
      </c>
      <c r="Z290" s="270">
        <v>0</v>
      </c>
      <c r="AA290" s="270">
        <v>0</v>
      </c>
      <c r="AB290" s="270">
        <v>0</v>
      </c>
      <c r="AC290" s="270">
        <f t="shared" si="101"/>
        <v>249516.23</v>
      </c>
      <c r="AD290" s="125">
        <v>38993865</v>
      </c>
      <c r="AE290" s="125" t="s">
        <v>112</v>
      </c>
      <c r="AF290" s="125">
        <v>88417</v>
      </c>
      <c r="AG290" s="129">
        <v>46136</v>
      </c>
      <c r="AH290" s="313">
        <v>46140</v>
      </c>
      <c r="AJ290" s="66" t="str">
        <f t="shared" si="95"/>
        <v>INR</v>
      </c>
      <c r="AK290" s="36">
        <v>1</v>
      </c>
      <c r="AL290" s="39">
        <f t="shared" si="96"/>
        <v>249516.23</v>
      </c>
      <c r="AM290" s="41">
        <f t="shared" si="97"/>
        <v>0</v>
      </c>
      <c r="AN290" s="39">
        <f t="shared" si="102"/>
        <v>249516.23</v>
      </c>
      <c r="AO290" s="36">
        <f t="shared" si="98"/>
        <v>-28</v>
      </c>
      <c r="AP290" s="36" t="str">
        <f t="shared" si="99"/>
        <v>Not Due</v>
      </c>
    </row>
    <row r="291" spans="1:42" ht="14.4">
      <c r="A291" s="125" t="s">
        <v>25</v>
      </c>
      <c r="B291" s="125" t="s">
        <v>26</v>
      </c>
      <c r="C291" s="125">
        <v>2070201000</v>
      </c>
      <c r="D291" s="125" t="s">
        <v>27</v>
      </c>
      <c r="E291" s="125" t="s">
        <v>251</v>
      </c>
      <c r="F291" s="125" t="s">
        <v>682</v>
      </c>
      <c r="G291" s="125" t="s">
        <v>59</v>
      </c>
      <c r="H291" s="125"/>
      <c r="I291" s="125" t="s">
        <v>58</v>
      </c>
      <c r="J291" s="125" t="s">
        <v>1196</v>
      </c>
      <c r="K291" s="125">
        <v>100068631</v>
      </c>
      <c r="L291" s="311">
        <v>46065</v>
      </c>
      <c r="M291" s="125" t="s">
        <v>28</v>
      </c>
      <c r="N291" s="270">
        <v>265518</v>
      </c>
      <c r="O291" s="270">
        <v>1</v>
      </c>
      <c r="P291" s="270">
        <f t="shared" si="91"/>
        <v>265518</v>
      </c>
      <c r="Q291" s="270">
        <v>1</v>
      </c>
      <c r="R291" s="270">
        <f t="shared" si="92"/>
        <v>265518</v>
      </c>
      <c r="S291" s="270">
        <f t="shared" si="93"/>
        <v>0</v>
      </c>
      <c r="T291" s="125" t="s">
        <v>241</v>
      </c>
      <c r="U291" s="125">
        <f t="shared" si="94"/>
        <v>-103</v>
      </c>
      <c r="V291" s="270">
        <v>0</v>
      </c>
      <c r="W291" s="270">
        <v>0</v>
      </c>
      <c r="X291" s="270">
        <v>0</v>
      </c>
      <c r="Y291" s="270">
        <v>0</v>
      </c>
      <c r="Z291" s="270">
        <v>0</v>
      </c>
      <c r="AA291" s="270">
        <v>0</v>
      </c>
      <c r="AB291" s="270">
        <v>0</v>
      </c>
      <c r="AC291" s="270">
        <f t="shared" si="101"/>
        <v>265518</v>
      </c>
      <c r="AD291" s="125">
        <v>38906991</v>
      </c>
      <c r="AE291" s="125" t="s">
        <v>112</v>
      </c>
      <c r="AF291" s="125"/>
      <c r="AG291" s="129"/>
      <c r="AH291" s="313">
        <v>46215</v>
      </c>
      <c r="AJ291" s="66" t="str">
        <f t="shared" si="95"/>
        <v>INR</v>
      </c>
      <c r="AK291" s="36">
        <v>1</v>
      </c>
      <c r="AL291" s="39">
        <f t="shared" si="96"/>
        <v>265518</v>
      </c>
      <c r="AM291" s="41">
        <f t="shared" si="97"/>
        <v>0</v>
      </c>
      <c r="AN291" s="39"/>
      <c r="AO291" s="36">
        <f t="shared" si="98"/>
        <v>-103</v>
      </c>
      <c r="AP291" s="36" t="str">
        <f t="shared" si="99"/>
        <v>Not Due</v>
      </c>
    </row>
    <row r="292" spans="1:42" ht="14.4">
      <c r="A292" s="125" t="s">
        <v>25</v>
      </c>
      <c r="B292" s="125" t="s">
        <v>26</v>
      </c>
      <c r="C292" s="125">
        <v>2070201000</v>
      </c>
      <c r="D292" s="125" t="s">
        <v>27</v>
      </c>
      <c r="E292" s="125" t="s">
        <v>251</v>
      </c>
      <c r="F292" s="125" t="s">
        <v>682</v>
      </c>
      <c r="G292" s="125" t="s">
        <v>59</v>
      </c>
      <c r="H292" s="125"/>
      <c r="I292" s="125" t="s">
        <v>58</v>
      </c>
      <c r="J292" s="125" t="s">
        <v>1197</v>
      </c>
      <c r="K292" s="125">
        <v>100067774</v>
      </c>
      <c r="L292" s="311">
        <v>46035</v>
      </c>
      <c r="M292" s="125" t="s">
        <v>28</v>
      </c>
      <c r="N292" s="270">
        <v>1804466.16</v>
      </c>
      <c r="O292" s="270">
        <v>1</v>
      </c>
      <c r="P292" s="270">
        <f t="shared" si="91"/>
        <v>1804466.16</v>
      </c>
      <c r="Q292" s="270">
        <v>1</v>
      </c>
      <c r="R292" s="270">
        <f t="shared" si="92"/>
        <v>1804466.16</v>
      </c>
      <c r="S292" s="270">
        <f t="shared" si="93"/>
        <v>0</v>
      </c>
      <c r="T292" s="125" t="s">
        <v>241</v>
      </c>
      <c r="U292" s="125">
        <f t="shared" si="94"/>
        <v>-73</v>
      </c>
      <c r="V292" s="270">
        <v>0</v>
      </c>
      <c r="W292" s="270">
        <v>0</v>
      </c>
      <c r="X292" s="270">
        <v>0</v>
      </c>
      <c r="Y292" s="270">
        <v>0</v>
      </c>
      <c r="Z292" s="270">
        <v>0</v>
      </c>
      <c r="AA292" s="270">
        <v>0</v>
      </c>
      <c r="AB292" s="270">
        <v>0</v>
      </c>
      <c r="AC292" s="270">
        <f t="shared" si="101"/>
        <v>1804466.16</v>
      </c>
      <c r="AD292" s="125">
        <v>38770245</v>
      </c>
      <c r="AE292" s="125" t="s">
        <v>112</v>
      </c>
      <c r="AF292" s="125">
        <v>89133</v>
      </c>
      <c r="AG292" s="129">
        <v>46182</v>
      </c>
      <c r="AH292" s="313">
        <v>46185</v>
      </c>
      <c r="AJ292" s="66" t="str">
        <f t="shared" si="95"/>
        <v>INR</v>
      </c>
      <c r="AK292" s="36">
        <v>1</v>
      </c>
      <c r="AL292" s="39">
        <f t="shared" si="96"/>
        <v>1804466.16</v>
      </c>
      <c r="AM292" s="41">
        <f t="shared" si="97"/>
        <v>0</v>
      </c>
      <c r="AN292" s="39">
        <f t="shared" ref="AN292:AN294" si="103">AL292</f>
        <v>1804466.16</v>
      </c>
      <c r="AO292" s="36">
        <f t="shared" si="98"/>
        <v>-73</v>
      </c>
      <c r="AP292" s="36" t="str">
        <f t="shared" si="99"/>
        <v>Not Due</v>
      </c>
    </row>
    <row r="293" spans="1:42" ht="14.4">
      <c r="A293" s="125" t="s">
        <v>25</v>
      </c>
      <c r="B293" s="125" t="s">
        <v>26</v>
      </c>
      <c r="C293" s="125">
        <v>2070201000</v>
      </c>
      <c r="D293" s="125" t="s">
        <v>27</v>
      </c>
      <c r="E293" s="125" t="s">
        <v>251</v>
      </c>
      <c r="F293" s="125" t="s">
        <v>682</v>
      </c>
      <c r="G293" s="125" t="s">
        <v>59</v>
      </c>
      <c r="H293" s="125"/>
      <c r="I293" s="125" t="s">
        <v>58</v>
      </c>
      <c r="J293" s="125" t="s">
        <v>1199</v>
      </c>
      <c r="K293" s="125">
        <v>100067158</v>
      </c>
      <c r="L293" s="311">
        <v>45971</v>
      </c>
      <c r="M293" s="125" t="s">
        <v>28</v>
      </c>
      <c r="N293" s="270">
        <v>357318</v>
      </c>
      <c r="O293" s="270">
        <v>1</v>
      </c>
      <c r="P293" s="270">
        <f t="shared" si="91"/>
        <v>357318</v>
      </c>
      <c r="Q293" s="270">
        <v>1</v>
      </c>
      <c r="R293" s="270">
        <f t="shared" si="92"/>
        <v>357318</v>
      </c>
      <c r="S293" s="270">
        <f t="shared" si="93"/>
        <v>0</v>
      </c>
      <c r="T293" s="125" t="s">
        <v>241</v>
      </c>
      <c r="U293" s="125">
        <f t="shared" si="94"/>
        <v>-9</v>
      </c>
      <c r="V293" s="270">
        <v>0</v>
      </c>
      <c r="W293" s="270">
        <v>0</v>
      </c>
      <c r="X293" s="270">
        <v>0</v>
      </c>
      <c r="Y293" s="270">
        <v>0</v>
      </c>
      <c r="Z293" s="270">
        <v>0</v>
      </c>
      <c r="AA293" s="270">
        <v>0</v>
      </c>
      <c r="AB293" s="270">
        <v>0</v>
      </c>
      <c r="AC293" s="270">
        <f t="shared" si="101"/>
        <v>357318</v>
      </c>
      <c r="AD293" s="125">
        <v>38514017</v>
      </c>
      <c r="AE293" s="125" t="s">
        <v>112</v>
      </c>
      <c r="AF293" s="125">
        <v>88097</v>
      </c>
      <c r="AG293" s="129">
        <v>46118</v>
      </c>
      <c r="AH293" s="313">
        <v>46121</v>
      </c>
      <c r="AJ293" s="66" t="str">
        <f t="shared" si="95"/>
        <v>INR</v>
      </c>
      <c r="AK293" s="36">
        <v>1</v>
      </c>
      <c r="AL293" s="39">
        <f t="shared" si="96"/>
        <v>357318</v>
      </c>
      <c r="AM293" s="41">
        <f t="shared" si="97"/>
        <v>0</v>
      </c>
      <c r="AN293" s="39">
        <f t="shared" si="103"/>
        <v>357318</v>
      </c>
      <c r="AO293" s="36">
        <f t="shared" si="98"/>
        <v>-9</v>
      </c>
      <c r="AP293" s="36" t="str">
        <f t="shared" si="99"/>
        <v>Not Due</v>
      </c>
    </row>
    <row r="294" spans="1:42" ht="14.4">
      <c r="A294" s="125" t="s">
        <v>25</v>
      </c>
      <c r="B294" s="125" t="s">
        <v>26</v>
      </c>
      <c r="C294" s="125">
        <v>2070201000</v>
      </c>
      <c r="D294" s="125" t="s">
        <v>27</v>
      </c>
      <c r="E294" s="125" t="s">
        <v>251</v>
      </c>
      <c r="F294" s="125" t="s">
        <v>682</v>
      </c>
      <c r="G294" s="125" t="s">
        <v>59</v>
      </c>
      <c r="H294" s="125"/>
      <c r="I294" s="125" t="s">
        <v>58</v>
      </c>
      <c r="J294" s="125" t="s">
        <v>1202</v>
      </c>
      <c r="K294" s="125">
        <v>100064783</v>
      </c>
      <c r="L294" s="311">
        <v>45992</v>
      </c>
      <c r="M294" s="125" t="s">
        <v>28</v>
      </c>
      <c r="N294" s="270">
        <v>288203.40000000002</v>
      </c>
      <c r="O294" s="270">
        <v>1</v>
      </c>
      <c r="P294" s="270">
        <f t="shared" si="91"/>
        <v>288203.40000000002</v>
      </c>
      <c r="Q294" s="270">
        <v>1</v>
      </c>
      <c r="R294" s="270">
        <f t="shared" si="92"/>
        <v>288203.40000000002</v>
      </c>
      <c r="S294" s="270">
        <f t="shared" si="93"/>
        <v>0</v>
      </c>
      <c r="T294" s="125" t="s">
        <v>241</v>
      </c>
      <c r="U294" s="125">
        <f t="shared" si="94"/>
        <v>-30</v>
      </c>
      <c r="V294" s="270">
        <v>0</v>
      </c>
      <c r="W294" s="270">
        <v>0</v>
      </c>
      <c r="X294" s="270">
        <v>0</v>
      </c>
      <c r="Y294" s="270">
        <v>0</v>
      </c>
      <c r="Z294" s="270">
        <v>0</v>
      </c>
      <c r="AA294" s="270">
        <v>0</v>
      </c>
      <c r="AB294" s="270">
        <v>0</v>
      </c>
      <c r="AC294" s="270">
        <f t="shared" si="101"/>
        <v>288203.40000000002</v>
      </c>
      <c r="AD294" s="125">
        <v>38606908</v>
      </c>
      <c r="AE294" s="125" t="s">
        <v>112</v>
      </c>
      <c r="AF294" s="125">
        <v>88426</v>
      </c>
      <c r="AG294" s="129">
        <v>46136</v>
      </c>
      <c r="AH294" s="313">
        <v>46142</v>
      </c>
      <c r="AJ294" s="66" t="str">
        <f t="shared" si="95"/>
        <v>INR</v>
      </c>
      <c r="AK294" s="36">
        <v>1</v>
      </c>
      <c r="AL294" s="39">
        <f t="shared" si="96"/>
        <v>288203.40000000002</v>
      </c>
      <c r="AM294" s="41">
        <f t="shared" si="97"/>
        <v>0</v>
      </c>
      <c r="AN294" s="39">
        <f t="shared" si="103"/>
        <v>288203.40000000002</v>
      </c>
      <c r="AO294" s="36">
        <f t="shared" si="98"/>
        <v>-30</v>
      </c>
      <c r="AP294" s="36" t="str">
        <f t="shared" si="99"/>
        <v>Not Due</v>
      </c>
    </row>
    <row r="295" spans="1:42" ht="14.4">
      <c r="A295" s="125" t="s">
        <v>25</v>
      </c>
      <c r="B295" s="125" t="s">
        <v>26</v>
      </c>
      <c r="C295" s="125">
        <v>2070201000</v>
      </c>
      <c r="D295" s="125" t="s">
        <v>27</v>
      </c>
      <c r="E295" s="125" t="s">
        <v>268</v>
      </c>
      <c r="F295" s="125" t="s">
        <v>682</v>
      </c>
      <c r="G295" s="125" t="s">
        <v>60</v>
      </c>
      <c r="H295" s="125"/>
      <c r="I295" s="125" t="s">
        <v>58</v>
      </c>
      <c r="J295" s="125">
        <v>87247771</v>
      </c>
      <c r="K295" s="125">
        <v>100068846</v>
      </c>
      <c r="L295" s="311">
        <v>45967</v>
      </c>
      <c r="M295" s="125" t="s">
        <v>30</v>
      </c>
      <c r="N295" s="270">
        <v>0.4</v>
      </c>
      <c r="O295" s="270">
        <v>88.338750000000005</v>
      </c>
      <c r="P295" s="270">
        <f t="shared" si="91"/>
        <v>35.335500000000003</v>
      </c>
      <c r="Q295" s="270">
        <v>94.654300000000006</v>
      </c>
      <c r="R295" s="270">
        <f t="shared" si="92"/>
        <v>37.861720000000005</v>
      </c>
      <c r="S295" s="270">
        <f t="shared" si="93"/>
        <v>2.5262200000000021</v>
      </c>
      <c r="T295" s="125" t="s">
        <v>241</v>
      </c>
      <c r="U295" s="125">
        <f t="shared" si="94"/>
        <v>55</v>
      </c>
      <c r="V295" s="270">
        <v>0</v>
      </c>
      <c r="W295" s="270">
        <f>R295</f>
        <v>37.861720000000005</v>
      </c>
      <c r="X295" s="270">
        <v>0</v>
      </c>
      <c r="Y295" s="270">
        <v>0</v>
      </c>
      <c r="Z295" s="270">
        <v>0</v>
      </c>
      <c r="AA295" s="270">
        <v>0</v>
      </c>
      <c r="AB295" s="270">
        <v>0</v>
      </c>
      <c r="AC295" s="270">
        <v>0</v>
      </c>
      <c r="AD295" s="125">
        <v>38497433</v>
      </c>
      <c r="AE295" s="125" t="s">
        <v>1203</v>
      </c>
      <c r="AF295" s="125"/>
      <c r="AG295" s="129"/>
      <c r="AH295" s="313">
        <v>46057</v>
      </c>
      <c r="AJ295" s="66" t="str">
        <f t="shared" si="95"/>
        <v>USD</v>
      </c>
      <c r="AK295" s="2">
        <v>94.654300000000006</v>
      </c>
      <c r="AL295" s="39">
        <f t="shared" si="96"/>
        <v>37.861720000000005</v>
      </c>
      <c r="AM295" s="41">
        <f t="shared" si="97"/>
        <v>0</v>
      </c>
      <c r="AN295" s="39"/>
      <c r="AO295" s="36">
        <f t="shared" si="98"/>
        <v>55</v>
      </c>
      <c r="AP295" s="36" t="str">
        <f t="shared" si="99"/>
        <v>Less than 1 year</v>
      </c>
    </row>
    <row r="296" spans="1:42" ht="14.4">
      <c r="A296" s="125" t="s">
        <v>25</v>
      </c>
      <c r="B296" s="125" t="s">
        <v>26</v>
      </c>
      <c r="C296" s="125">
        <v>2070201000</v>
      </c>
      <c r="D296" s="125" t="s">
        <v>27</v>
      </c>
      <c r="E296" s="125" t="s">
        <v>314</v>
      </c>
      <c r="F296" s="125" t="s">
        <v>682</v>
      </c>
      <c r="G296" s="125" t="s">
        <v>59</v>
      </c>
      <c r="H296" s="125"/>
      <c r="I296" s="125" t="s">
        <v>58</v>
      </c>
      <c r="J296" s="125" t="s">
        <v>1204</v>
      </c>
      <c r="K296" s="125">
        <v>100067485</v>
      </c>
      <c r="L296" s="311">
        <v>46082</v>
      </c>
      <c r="M296" s="125" t="s">
        <v>28</v>
      </c>
      <c r="N296" s="270">
        <v>308016</v>
      </c>
      <c r="O296" s="270">
        <v>1</v>
      </c>
      <c r="P296" s="270">
        <f t="shared" si="91"/>
        <v>308016</v>
      </c>
      <c r="Q296" s="270">
        <v>1</v>
      </c>
      <c r="R296" s="270">
        <f t="shared" si="92"/>
        <v>308016</v>
      </c>
      <c r="S296" s="270">
        <f t="shared" si="93"/>
        <v>0</v>
      </c>
      <c r="T296" s="125" t="s">
        <v>241</v>
      </c>
      <c r="U296" s="125">
        <f t="shared" si="94"/>
        <v>-15</v>
      </c>
      <c r="V296" s="270">
        <v>0</v>
      </c>
      <c r="W296" s="270">
        <v>0</v>
      </c>
      <c r="X296" s="270">
        <v>0</v>
      </c>
      <c r="Y296" s="270">
        <v>0</v>
      </c>
      <c r="Z296" s="270">
        <v>0</v>
      </c>
      <c r="AA296" s="270">
        <v>0</v>
      </c>
      <c r="AB296" s="270">
        <v>0</v>
      </c>
      <c r="AC296" s="270">
        <f t="shared" ref="AC296:AC302" si="104">R296</f>
        <v>308016</v>
      </c>
      <c r="AD296" s="125">
        <v>38987447</v>
      </c>
      <c r="AE296" s="125" t="s">
        <v>112</v>
      </c>
      <c r="AF296" s="125">
        <v>88225</v>
      </c>
      <c r="AG296" s="129">
        <v>46125</v>
      </c>
      <c r="AH296" s="313">
        <v>46127</v>
      </c>
      <c r="AJ296" s="66" t="str">
        <f t="shared" si="95"/>
        <v>INR</v>
      </c>
      <c r="AK296" s="36">
        <v>1</v>
      </c>
      <c r="AL296" s="39">
        <f t="shared" si="96"/>
        <v>308016</v>
      </c>
      <c r="AM296" s="41">
        <f t="shared" si="97"/>
        <v>0</v>
      </c>
      <c r="AN296" s="39">
        <f t="shared" ref="AN296:AN305" si="105">AL296</f>
        <v>308016</v>
      </c>
      <c r="AO296" s="36">
        <f t="shared" si="98"/>
        <v>-15</v>
      </c>
      <c r="AP296" s="36" t="str">
        <f t="shared" si="99"/>
        <v>Not Due</v>
      </c>
    </row>
    <row r="297" spans="1:42" ht="14.4">
      <c r="A297" s="125" t="s">
        <v>25</v>
      </c>
      <c r="B297" s="125" t="s">
        <v>26</v>
      </c>
      <c r="C297" s="125">
        <v>2070201000</v>
      </c>
      <c r="D297" s="125" t="s">
        <v>27</v>
      </c>
      <c r="E297" s="125" t="s">
        <v>264</v>
      </c>
      <c r="F297" s="125" t="s">
        <v>682</v>
      </c>
      <c r="G297" s="125" t="s">
        <v>59</v>
      </c>
      <c r="H297" s="125"/>
      <c r="I297" s="125" t="s">
        <v>58</v>
      </c>
      <c r="J297" s="125" t="s">
        <v>1205</v>
      </c>
      <c r="K297" s="125">
        <v>100061632</v>
      </c>
      <c r="L297" s="311">
        <v>46083</v>
      </c>
      <c r="M297" s="125" t="s">
        <v>28</v>
      </c>
      <c r="N297" s="270">
        <v>8664519.2400000002</v>
      </c>
      <c r="O297" s="270">
        <v>1</v>
      </c>
      <c r="P297" s="270">
        <f t="shared" si="91"/>
        <v>8664519.2400000002</v>
      </c>
      <c r="Q297" s="270">
        <v>1</v>
      </c>
      <c r="R297" s="270">
        <f t="shared" si="92"/>
        <v>8664519.2400000002</v>
      </c>
      <c r="S297" s="270">
        <f t="shared" si="93"/>
        <v>0</v>
      </c>
      <c r="T297" s="125" t="s">
        <v>241</v>
      </c>
      <c r="U297" s="125">
        <f t="shared" si="94"/>
        <v>-31</v>
      </c>
      <c r="V297" s="270">
        <v>0</v>
      </c>
      <c r="W297" s="270">
        <v>0</v>
      </c>
      <c r="X297" s="270">
        <v>0</v>
      </c>
      <c r="Y297" s="270">
        <v>0</v>
      </c>
      <c r="Z297" s="270">
        <v>0</v>
      </c>
      <c r="AA297" s="270">
        <v>0</v>
      </c>
      <c r="AB297" s="270">
        <v>0</v>
      </c>
      <c r="AC297" s="270">
        <f t="shared" si="104"/>
        <v>8664519.2400000002</v>
      </c>
      <c r="AD297" s="125">
        <v>38981676</v>
      </c>
      <c r="AE297" s="125" t="s">
        <v>112</v>
      </c>
      <c r="AF297" s="125">
        <v>88493</v>
      </c>
      <c r="AG297" s="129">
        <v>46143</v>
      </c>
      <c r="AH297" s="313">
        <v>46143</v>
      </c>
      <c r="AJ297" s="66" t="str">
        <f t="shared" si="95"/>
        <v>INR</v>
      </c>
      <c r="AK297" s="36">
        <v>1</v>
      </c>
      <c r="AL297" s="39">
        <f t="shared" si="96"/>
        <v>8664519.2400000002</v>
      </c>
      <c r="AM297" s="41">
        <f t="shared" si="97"/>
        <v>0</v>
      </c>
      <c r="AN297" s="39">
        <f t="shared" si="105"/>
        <v>8664519.2400000002</v>
      </c>
      <c r="AO297" s="36">
        <f t="shared" si="98"/>
        <v>-31</v>
      </c>
      <c r="AP297" s="36" t="str">
        <f t="shared" si="99"/>
        <v>Not Due</v>
      </c>
    </row>
    <row r="298" spans="1:42" ht="14.4">
      <c r="A298" s="125" t="s">
        <v>25</v>
      </c>
      <c r="B298" s="125" t="s">
        <v>26</v>
      </c>
      <c r="C298" s="125">
        <v>2070201000</v>
      </c>
      <c r="D298" s="125" t="s">
        <v>27</v>
      </c>
      <c r="E298" s="125" t="s">
        <v>268</v>
      </c>
      <c r="F298" s="125" t="s">
        <v>682</v>
      </c>
      <c r="G298" s="125" t="s">
        <v>60</v>
      </c>
      <c r="H298" s="125"/>
      <c r="I298" s="125" t="s">
        <v>58</v>
      </c>
      <c r="J298" s="125">
        <v>89022304</v>
      </c>
      <c r="K298" s="125">
        <v>100068558</v>
      </c>
      <c r="L298" s="311">
        <v>46083</v>
      </c>
      <c r="M298" s="125" t="s">
        <v>30</v>
      </c>
      <c r="N298" s="270">
        <v>25.04</v>
      </c>
      <c r="O298" s="270">
        <v>91.033950000000004</v>
      </c>
      <c r="P298" s="270">
        <f t="shared" si="91"/>
        <v>2279.490108</v>
      </c>
      <c r="Q298" s="270">
        <v>94.654300000000006</v>
      </c>
      <c r="R298" s="270">
        <f t="shared" si="92"/>
        <v>2370.1436720000002</v>
      </c>
      <c r="S298" s="270">
        <f t="shared" si="93"/>
        <v>90.653564000000188</v>
      </c>
      <c r="T298" s="125" t="s">
        <v>241</v>
      </c>
      <c r="U298" s="125">
        <f t="shared" si="94"/>
        <v>-61</v>
      </c>
      <c r="V298" s="270">
        <v>0</v>
      </c>
      <c r="W298" s="270">
        <v>0</v>
      </c>
      <c r="X298" s="270">
        <v>0</v>
      </c>
      <c r="Y298" s="270">
        <v>0</v>
      </c>
      <c r="Z298" s="270">
        <v>0</v>
      </c>
      <c r="AA298" s="270">
        <v>0</v>
      </c>
      <c r="AB298" s="270">
        <v>0</v>
      </c>
      <c r="AC298" s="270">
        <f t="shared" si="104"/>
        <v>2370.1436720000002</v>
      </c>
      <c r="AD298" s="125">
        <v>38993165</v>
      </c>
      <c r="AE298" s="125" t="s">
        <v>112</v>
      </c>
      <c r="AF298" s="125">
        <v>90008288</v>
      </c>
      <c r="AG298" s="129">
        <v>46168</v>
      </c>
      <c r="AH298" s="313">
        <v>46173</v>
      </c>
      <c r="AJ298" s="66" t="str">
        <f t="shared" si="95"/>
        <v>USD</v>
      </c>
      <c r="AK298" s="2">
        <v>94.654300000000006</v>
      </c>
      <c r="AL298" s="39">
        <f t="shared" si="96"/>
        <v>2370.1436720000002</v>
      </c>
      <c r="AM298" s="41">
        <f t="shared" si="97"/>
        <v>0</v>
      </c>
      <c r="AN298" s="39">
        <f t="shared" si="105"/>
        <v>2370.1436720000002</v>
      </c>
      <c r="AO298" s="36">
        <f t="shared" si="98"/>
        <v>-61</v>
      </c>
      <c r="AP298" s="36" t="str">
        <f t="shared" si="99"/>
        <v>Not Due</v>
      </c>
    </row>
    <row r="299" spans="1:42" ht="14.4">
      <c r="A299" s="125" t="s">
        <v>25</v>
      </c>
      <c r="B299" s="125" t="s">
        <v>26</v>
      </c>
      <c r="C299" s="125">
        <v>2070201000</v>
      </c>
      <c r="D299" s="125" t="s">
        <v>27</v>
      </c>
      <c r="E299" s="125" t="s">
        <v>278</v>
      </c>
      <c r="F299" s="125" t="s">
        <v>682</v>
      </c>
      <c r="G299" s="125" t="s">
        <v>59</v>
      </c>
      <c r="H299" s="125"/>
      <c r="I299" s="125" t="s">
        <v>58</v>
      </c>
      <c r="J299" s="125" t="s">
        <v>1206</v>
      </c>
      <c r="K299" s="125">
        <v>100064860</v>
      </c>
      <c r="L299" s="311">
        <v>46027</v>
      </c>
      <c r="M299" s="125" t="s">
        <v>28</v>
      </c>
      <c r="N299" s="270">
        <v>299894.40000000002</v>
      </c>
      <c r="O299" s="270">
        <v>1</v>
      </c>
      <c r="P299" s="270">
        <f t="shared" si="91"/>
        <v>299894.40000000002</v>
      </c>
      <c r="Q299" s="270">
        <v>1</v>
      </c>
      <c r="R299" s="270">
        <f t="shared" si="92"/>
        <v>299894.40000000002</v>
      </c>
      <c r="S299" s="270">
        <f t="shared" si="93"/>
        <v>0</v>
      </c>
      <c r="T299" s="125" t="s">
        <v>241</v>
      </c>
      <c r="U299" s="125">
        <f t="shared" si="94"/>
        <v>-35</v>
      </c>
      <c r="V299" s="270">
        <v>0</v>
      </c>
      <c r="W299" s="270">
        <v>0</v>
      </c>
      <c r="X299" s="270">
        <v>0</v>
      </c>
      <c r="Y299" s="270">
        <v>0</v>
      </c>
      <c r="Z299" s="270">
        <v>0</v>
      </c>
      <c r="AA299" s="270">
        <v>0</v>
      </c>
      <c r="AB299" s="270">
        <v>0</v>
      </c>
      <c r="AC299" s="270">
        <f t="shared" si="104"/>
        <v>299894.40000000002</v>
      </c>
      <c r="AD299" s="125">
        <v>38718264</v>
      </c>
      <c r="AE299" s="125" t="s">
        <v>112</v>
      </c>
      <c r="AF299" s="125">
        <v>88563</v>
      </c>
      <c r="AG299" s="129">
        <v>46146</v>
      </c>
      <c r="AH299" s="313">
        <v>46147</v>
      </c>
      <c r="AJ299" s="66" t="str">
        <f t="shared" si="95"/>
        <v>INR</v>
      </c>
      <c r="AK299" s="36">
        <v>1</v>
      </c>
      <c r="AL299" s="39">
        <f t="shared" si="96"/>
        <v>299894.40000000002</v>
      </c>
      <c r="AM299" s="41">
        <f t="shared" si="97"/>
        <v>0</v>
      </c>
      <c r="AN299" s="39">
        <f t="shared" si="105"/>
        <v>299894.40000000002</v>
      </c>
      <c r="AO299" s="36">
        <f t="shared" si="98"/>
        <v>-35</v>
      </c>
      <c r="AP299" s="36" t="str">
        <f t="shared" si="99"/>
        <v>Not Due</v>
      </c>
    </row>
    <row r="300" spans="1:42" ht="14.4">
      <c r="A300" s="125" t="s">
        <v>25</v>
      </c>
      <c r="B300" s="125" t="s">
        <v>26</v>
      </c>
      <c r="C300" s="125">
        <v>2070201000</v>
      </c>
      <c r="D300" s="125" t="s">
        <v>27</v>
      </c>
      <c r="E300" s="125" t="s">
        <v>262</v>
      </c>
      <c r="F300" s="125" t="s">
        <v>682</v>
      </c>
      <c r="G300" s="125" t="s">
        <v>59</v>
      </c>
      <c r="H300" s="125"/>
      <c r="I300" s="125" t="s">
        <v>58</v>
      </c>
      <c r="J300" s="125" t="s">
        <v>1207</v>
      </c>
      <c r="K300" s="125">
        <v>100066438</v>
      </c>
      <c r="L300" s="311">
        <v>46053</v>
      </c>
      <c r="M300" s="125" t="s">
        <v>28</v>
      </c>
      <c r="N300" s="270">
        <v>61006.720000000001</v>
      </c>
      <c r="O300" s="270">
        <v>1</v>
      </c>
      <c r="P300" s="270">
        <f t="shared" si="91"/>
        <v>61006.720000000001</v>
      </c>
      <c r="Q300" s="270">
        <v>1</v>
      </c>
      <c r="R300" s="270">
        <f t="shared" si="92"/>
        <v>61006.720000000001</v>
      </c>
      <c r="S300" s="270">
        <f t="shared" si="93"/>
        <v>0</v>
      </c>
      <c r="T300" s="125" t="s">
        <v>241</v>
      </c>
      <c r="U300" s="125">
        <f t="shared" si="94"/>
        <v>-1</v>
      </c>
      <c r="V300" s="270">
        <v>0</v>
      </c>
      <c r="W300" s="270">
        <v>0</v>
      </c>
      <c r="X300" s="270">
        <v>0</v>
      </c>
      <c r="Y300" s="270">
        <v>0</v>
      </c>
      <c r="Z300" s="270">
        <v>0</v>
      </c>
      <c r="AA300" s="270">
        <v>0</v>
      </c>
      <c r="AB300" s="270">
        <v>0</v>
      </c>
      <c r="AC300" s="270">
        <f t="shared" si="104"/>
        <v>61006.720000000001</v>
      </c>
      <c r="AD300" s="125">
        <v>38868290</v>
      </c>
      <c r="AE300" s="125" t="s">
        <v>112</v>
      </c>
      <c r="AF300" s="125">
        <v>88002</v>
      </c>
      <c r="AG300" s="129">
        <v>46113</v>
      </c>
      <c r="AH300" s="313">
        <v>46113</v>
      </c>
      <c r="AJ300" s="66" t="str">
        <f t="shared" si="95"/>
        <v>INR</v>
      </c>
      <c r="AK300" s="36">
        <v>1</v>
      </c>
      <c r="AL300" s="39">
        <f t="shared" si="96"/>
        <v>61006.720000000001</v>
      </c>
      <c r="AM300" s="41">
        <f t="shared" si="97"/>
        <v>0</v>
      </c>
      <c r="AN300" s="39">
        <f t="shared" si="105"/>
        <v>61006.720000000001</v>
      </c>
      <c r="AO300" s="36">
        <f t="shared" si="98"/>
        <v>-1</v>
      </c>
      <c r="AP300" s="36" t="str">
        <f t="shared" si="99"/>
        <v>Not Due</v>
      </c>
    </row>
    <row r="301" spans="1:42" ht="14.4">
      <c r="A301" s="125" t="s">
        <v>25</v>
      </c>
      <c r="B301" s="125" t="s">
        <v>26</v>
      </c>
      <c r="C301" s="125">
        <v>2070201000</v>
      </c>
      <c r="D301" s="125" t="s">
        <v>27</v>
      </c>
      <c r="E301" s="125" t="s">
        <v>255</v>
      </c>
      <c r="F301" s="125" t="s">
        <v>682</v>
      </c>
      <c r="G301" s="125" t="s">
        <v>59</v>
      </c>
      <c r="H301" s="125"/>
      <c r="I301" s="125" t="s">
        <v>58</v>
      </c>
      <c r="J301" s="125">
        <v>1023355</v>
      </c>
      <c r="K301" s="125">
        <v>100069710</v>
      </c>
      <c r="L301" s="311">
        <v>45993</v>
      </c>
      <c r="M301" s="125" t="s">
        <v>28</v>
      </c>
      <c r="N301" s="270">
        <v>247793.96</v>
      </c>
      <c r="O301" s="270">
        <v>1</v>
      </c>
      <c r="P301" s="270">
        <f t="shared" si="91"/>
        <v>247793.96</v>
      </c>
      <c r="Q301" s="270">
        <v>1</v>
      </c>
      <c r="R301" s="270">
        <f t="shared" si="92"/>
        <v>247793.96</v>
      </c>
      <c r="S301" s="270">
        <f t="shared" si="93"/>
        <v>0</v>
      </c>
      <c r="T301" s="125" t="s">
        <v>241</v>
      </c>
      <c r="U301" s="125">
        <f t="shared" si="94"/>
        <v>-1</v>
      </c>
      <c r="V301" s="270">
        <v>0</v>
      </c>
      <c r="W301" s="270">
        <v>0</v>
      </c>
      <c r="X301" s="270">
        <v>0</v>
      </c>
      <c r="Y301" s="270">
        <v>0</v>
      </c>
      <c r="Z301" s="270">
        <v>0</v>
      </c>
      <c r="AA301" s="270">
        <v>0</v>
      </c>
      <c r="AB301" s="270">
        <v>0</v>
      </c>
      <c r="AC301" s="270">
        <f t="shared" si="104"/>
        <v>247793.96</v>
      </c>
      <c r="AD301" s="125">
        <v>38607026</v>
      </c>
      <c r="AE301" s="125" t="s">
        <v>112</v>
      </c>
      <c r="AF301" s="125">
        <v>87994</v>
      </c>
      <c r="AG301" s="129">
        <v>46113</v>
      </c>
      <c r="AH301" s="313">
        <v>46113</v>
      </c>
      <c r="AJ301" s="66" t="str">
        <f t="shared" si="95"/>
        <v>INR</v>
      </c>
      <c r="AK301" s="36">
        <v>1</v>
      </c>
      <c r="AL301" s="39">
        <f t="shared" si="96"/>
        <v>247793.96</v>
      </c>
      <c r="AM301" s="41">
        <f t="shared" si="97"/>
        <v>0</v>
      </c>
      <c r="AN301" s="39">
        <f t="shared" si="105"/>
        <v>247793.96</v>
      </c>
      <c r="AO301" s="36">
        <f t="shared" si="98"/>
        <v>-1</v>
      </c>
      <c r="AP301" s="36" t="str">
        <f t="shared" si="99"/>
        <v>Not Due</v>
      </c>
    </row>
    <row r="302" spans="1:42" ht="14.4">
      <c r="A302" s="125" t="s">
        <v>25</v>
      </c>
      <c r="B302" s="125" t="s">
        <v>26</v>
      </c>
      <c r="C302" s="125">
        <v>2070201000</v>
      </c>
      <c r="D302" s="125" t="s">
        <v>27</v>
      </c>
      <c r="E302" s="125" t="s">
        <v>255</v>
      </c>
      <c r="F302" s="125" t="s">
        <v>682</v>
      </c>
      <c r="G302" s="125" t="s">
        <v>59</v>
      </c>
      <c r="H302" s="125"/>
      <c r="I302" s="125" t="s">
        <v>58</v>
      </c>
      <c r="J302" s="125">
        <v>1025469</v>
      </c>
      <c r="K302" s="125">
        <v>100068821</v>
      </c>
      <c r="L302" s="311">
        <v>46000</v>
      </c>
      <c r="M302" s="125" t="s">
        <v>28</v>
      </c>
      <c r="N302" s="270">
        <v>885.55</v>
      </c>
      <c r="O302" s="270">
        <v>1</v>
      </c>
      <c r="P302" s="270">
        <f t="shared" ref="P302:P331" si="106">N302*O302</f>
        <v>885.55</v>
      </c>
      <c r="Q302" s="270">
        <v>1</v>
      </c>
      <c r="R302" s="270">
        <f t="shared" ref="R302:R331" si="107">N302*Q302</f>
        <v>885.55</v>
      </c>
      <c r="S302" s="270">
        <f t="shared" ref="S302:S331" si="108">R302-P302</f>
        <v>0</v>
      </c>
      <c r="T302" s="125" t="s">
        <v>241</v>
      </c>
      <c r="U302" s="125">
        <f t="shared" si="94"/>
        <v>-8</v>
      </c>
      <c r="V302" s="270">
        <v>0</v>
      </c>
      <c r="W302" s="270">
        <v>0</v>
      </c>
      <c r="X302" s="270">
        <v>0</v>
      </c>
      <c r="Y302" s="270">
        <v>0</v>
      </c>
      <c r="Z302" s="270">
        <v>0</v>
      </c>
      <c r="AA302" s="270">
        <v>0</v>
      </c>
      <c r="AB302" s="270">
        <v>0</v>
      </c>
      <c r="AC302" s="270">
        <f t="shared" si="104"/>
        <v>885.55</v>
      </c>
      <c r="AD302" s="125">
        <v>38669710</v>
      </c>
      <c r="AE302" s="125" t="s">
        <v>112</v>
      </c>
      <c r="AF302" s="125">
        <v>88082</v>
      </c>
      <c r="AG302" s="129">
        <v>46118</v>
      </c>
      <c r="AH302" s="313">
        <v>46120</v>
      </c>
      <c r="AJ302" s="66" t="str">
        <f t="shared" si="95"/>
        <v>INR</v>
      </c>
      <c r="AK302" s="36">
        <v>1</v>
      </c>
      <c r="AL302" s="39">
        <f t="shared" si="96"/>
        <v>885.55</v>
      </c>
      <c r="AM302" s="41">
        <f t="shared" si="97"/>
        <v>0</v>
      </c>
      <c r="AN302" s="39">
        <f t="shared" si="105"/>
        <v>885.55</v>
      </c>
      <c r="AO302" s="36">
        <f t="shared" si="98"/>
        <v>-8</v>
      </c>
      <c r="AP302" s="36" t="str">
        <f t="shared" si="99"/>
        <v>Not Due</v>
      </c>
    </row>
    <row r="303" spans="1:42" ht="14.4">
      <c r="A303" s="125" t="s">
        <v>25</v>
      </c>
      <c r="B303" s="125" t="s">
        <v>26</v>
      </c>
      <c r="C303" s="125">
        <v>2070201000</v>
      </c>
      <c r="D303" s="125" t="s">
        <v>27</v>
      </c>
      <c r="E303" s="125" t="s">
        <v>287</v>
      </c>
      <c r="F303" s="125" t="s">
        <v>682</v>
      </c>
      <c r="G303" s="125" t="s">
        <v>59</v>
      </c>
      <c r="H303" s="125"/>
      <c r="I303" s="125" t="s">
        <v>58</v>
      </c>
      <c r="J303" s="125" t="s">
        <v>1212</v>
      </c>
      <c r="K303" s="125">
        <v>100067420</v>
      </c>
      <c r="L303" s="311">
        <v>46059</v>
      </c>
      <c r="M303" s="125" t="s">
        <v>28</v>
      </c>
      <c r="N303" s="270">
        <v>41641.22</v>
      </c>
      <c r="O303" s="270">
        <v>1</v>
      </c>
      <c r="P303" s="270">
        <f t="shared" si="106"/>
        <v>41641.22</v>
      </c>
      <c r="Q303" s="270">
        <v>1</v>
      </c>
      <c r="R303" s="270">
        <f t="shared" si="107"/>
        <v>41641.22</v>
      </c>
      <c r="S303" s="270">
        <f t="shared" si="108"/>
        <v>0</v>
      </c>
      <c r="T303" s="125" t="s">
        <v>241</v>
      </c>
      <c r="U303" s="125">
        <f t="shared" si="94"/>
        <v>8</v>
      </c>
      <c r="V303" s="270">
        <f>R303</f>
        <v>41641.22</v>
      </c>
      <c r="W303" s="270">
        <v>0</v>
      </c>
      <c r="X303" s="270">
        <v>0</v>
      </c>
      <c r="Y303" s="270">
        <v>0</v>
      </c>
      <c r="Z303" s="270">
        <v>0</v>
      </c>
      <c r="AA303" s="270">
        <v>0</v>
      </c>
      <c r="AB303" s="270">
        <v>0</v>
      </c>
      <c r="AC303" s="270">
        <v>0</v>
      </c>
      <c r="AD303" s="125">
        <v>38896011</v>
      </c>
      <c r="AE303" s="125" t="s">
        <v>931</v>
      </c>
      <c r="AF303" s="125" t="s">
        <v>932</v>
      </c>
      <c r="AG303" s="313">
        <v>46118</v>
      </c>
      <c r="AH303" s="313">
        <v>46104</v>
      </c>
      <c r="AJ303" s="66" t="str">
        <f t="shared" si="95"/>
        <v>INR</v>
      </c>
      <c r="AK303" s="36">
        <v>1</v>
      </c>
      <c r="AL303" s="39">
        <f t="shared" si="96"/>
        <v>41641.22</v>
      </c>
      <c r="AM303" s="41">
        <f t="shared" si="97"/>
        <v>0</v>
      </c>
      <c r="AN303" s="39">
        <f t="shared" si="105"/>
        <v>41641.22</v>
      </c>
      <c r="AO303" s="36">
        <f t="shared" si="98"/>
        <v>8</v>
      </c>
      <c r="AP303" s="36" t="str">
        <f t="shared" si="99"/>
        <v>Less than 1 year</v>
      </c>
    </row>
    <row r="304" spans="1:42" ht="14.4">
      <c r="A304" s="125" t="s">
        <v>25</v>
      </c>
      <c r="B304" s="125" t="s">
        <v>26</v>
      </c>
      <c r="C304" s="125">
        <v>2070201000</v>
      </c>
      <c r="D304" s="125" t="s">
        <v>27</v>
      </c>
      <c r="E304" s="125" t="s">
        <v>247</v>
      </c>
      <c r="F304" s="125" t="s">
        <v>682</v>
      </c>
      <c r="G304" s="125" t="s">
        <v>59</v>
      </c>
      <c r="H304" s="125"/>
      <c r="I304" s="125" t="s">
        <v>58</v>
      </c>
      <c r="J304" s="125" t="s">
        <v>1214</v>
      </c>
      <c r="K304" s="125">
        <v>100066499</v>
      </c>
      <c r="L304" s="311">
        <v>46100</v>
      </c>
      <c r="M304" s="125" t="s">
        <v>28</v>
      </c>
      <c r="N304" s="270">
        <v>43903.360000000001</v>
      </c>
      <c r="O304" s="270">
        <v>1</v>
      </c>
      <c r="P304" s="270">
        <f t="shared" si="106"/>
        <v>43903.360000000001</v>
      </c>
      <c r="Q304" s="270">
        <v>1</v>
      </c>
      <c r="R304" s="270">
        <f t="shared" si="107"/>
        <v>43903.360000000001</v>
      </c>
      <c r="S304" s="270">
        <f t="shared" si="108"/>
        <v>0</v>
      </c>
      <c r="T304" s="125" t="s">
        <v>241</v>
      </c>
      <c r="U304" s="125">
        <f t="shared" si="94"/>
        <v>-18</v>
      </c>
      <c r="V304" s="270">
        <v>0</v>
      </c>
      <c r="W304" s="270">
        <v>0</v>
      </c>
      <c r="X304" s="270">
        <v>0</v>
      </c>
      <c r="Y304" s="270">
        <v>0</v>
      </c>
      <c r="Z304" s="270">
        <v>0</v>
      </c>
      <c r="AA304" s="270">
        <v>0</v>
      </c>
      <c r="AB304" s="270">
        <v>0</v>
      </c>
      <c r="AC304" s="270">
        <f t="shared" ref="AC304:AC305" si="109">R304</f>
        <v>43903.360000000001</v>
      </c>
      <c r="AD304" s="125">
        <v>39036293</v>
      </c>
      <c r="AE304" s="125" t="s">
        <v>112</v>
      </c>
      <c r="AF304" s="125">
        <v>88284</v>
      </c>
      <c r="AG304" s="129">
        <v>46127</v>
      </c>
      <c r="AH304" s="313">
        <v>46130</v>
      </c>
      <c r="AJ304" s="66" t="str">
        <f t="shared" si="95"/>
        <v>INR</v>
      </c>
      <c r="AK304" s="36">
        <v>1</v>
      </c>
      <c r="AL304" s="39">
        <f t="shared" si="96"/>
        <v>43903.360000000001</v>
      </c>
      <c r="AM304" s="41">
        <f t="shared" si="97"/>
        <v>0</v>
      </c>
      <c r="AN304" s="39">
        <f t="shared" si="105"/>
        <v>43903.360000000001</v>
      </c>
      <c r="AO304" s="36">
        <f t="shared" si="98"/>
        <v>-18</v>
      </c>
      <c r="AP304" s="36" t="str">
        <f t="shared" si="99"/>
        <v>Not Due</v>
      </c>
    </row>
    <row r="305" spans="1:42" ht="14.4">
      <c r="A305" s="125" t="s">
        <v>25</v>
      </c>
      <c r="B305" s="125" t="s">
        <v>26</v>
      </c>
      <c r="C305" s="125">
        <v>2070201000</v>
      </c>
      <c r="D305" s="125" t="s">
        <v>27</v>
      </c>
      <c r="E305" s="125" t="s">
        <v>278</v>
      </c>
      <c r="F305" s="125" t="s">
        <v>682</v>
      </c>
      <c r="G305" s="125" t="s">
        <v>59</v>
      </c>
      <c r="H305" s="125"/>
      <c r="I305" s="125" t="s">
        <v>58</v>
      </c>
      <c r="J305" s="125" t="s">
        <v>1218</v>
      </c>
      <c r="K305" s="125">
        <v>100064972</v>
      </c>
      <c r="L305" s="311">
        <v>46027</v>
      </c>
      <c r="M305" s="125" t="s">
        <v>28</v>
      </c>
      <c r="N305" s="270">
        <v>383201.28000000003</v>
      </c>
      <c r="O305" s="270">
        <v>1</v>
      </c>
      <c r="P305" s="270">
        <f t="shared" si="106"/>
        <v>383201.28000000003</v>
      </c>
      <c r="Q305" s="270">
        <v>1</v>
      </c>
      <c r="R305" s="270">
        <f t="shared" si="107"/>
        <v>383201.28000000003</v>
      </c>
      <c r="S305" s="270">
        <f t="shared" si="108"/>
        <v>0</v>
      </c>
      <c r="T305" s="125" t="s">
        <v>241</v>
      </c>
      <c r="U305" s="125">
        <f t="shared" si="94"/>
        <v>-35</v>
      </c>
      <c r="V305" s="270">
        <v>0</v>
      </c>
      <c r="W305" s="270">
        <v>0</v>
      </c>
      <c r="X305" s="270">
        <v>0</v>
      </c>
      <c r="Y305" s="270">
        <v>0</v>
      </c>
      <c r="Z305" s="270">
        <v>0</v>
      </c>
      <c r="AA305" s="270">
        <v>0</v>
      </c>
      <c r="AB305" s="270">
        <v>0</v>
      </c>
      <c r="AC305" s="270">
        <f t="shared" si="109"/>
        <v>383201.28000000003</v>
      </c>
      <c r="AD305" s="125">
        <v>38722957</v>
      </c>
      <c r="AE305" s="125" t="s">
        <v>112</v>
      </c>
      <c r="AF305" s="125">
        <v>88563</v>
      </c>
      <c r="AG305" s="129">
        <v>46146</v>
      </c>
      <c r="AH305" s="313">
        <v>46147</v>
      </c>
      <c r="AJ305" s="66" t="str">
        <f t="shared" si="95"/>
        <v>INR</v>
      </c>
      <c r="AK305" s="36">
        <v>1</v>
      </c>
      <c r="AL305" s="39">
        <f t="shared" si="96"/>
        <v>383201.28000000003</v>
      </c>
      <c r="AM305" s="41">
        <f t="shared" si="97"/>
        <v>0</v>
      </c>
      <c r="AN305" s="39">
        <f t="shared" si="105"/>
        <v>383201.28000000003</v>
      </c>
      <c r="AO305" s="36">
        <f t="shared" si="98"/>
        <v>-35</v>
      </c>
      <c r="AP305" s="36" t="str">
        <f t="shared" si="99"/>
        <v>Not Due</v>
      </c>
    </row>
    <row r="306" spans="1:42" ht="14.4">
      <c r="A306" s="125" t="s">
        <v>25</v>
      </c>
      <c r="B306" s="125" t="s">
        <v>26</v>
      </c>
      <c r="C306" s="125">
        <v>2070201000</v>
      </c>
      <c r="D306" s="125" t="s">
        <v>27</v>
      </c>
      <c r="E306" s="125" t="s">
        <v>249</v>
      </c>
      <c r="F306" s="125" t="s">
        <v>682</v>
      </c>
      <c r="G306" s="125" t="s">
        <v>59</v>
      </c>
      <c r="H306" s="125"/>
      <c r="I306" s="125" t="s">
        <v>58</v>
      </c>
      <c r="J306" s="125" t="s">
        <v>1219</v>
      </c>
      <c r="K306" s="125">
        <v>100066105</v>
      </c>
      <c r="L306" s="311">
        <v>46063</v>
      </c>
      <c r="M306" s="125" t="s">
        <v>28</v>
      </c>
      <c r="N306" s="270">
        <v>2018.4</v>
      </c>
      <c r="O306" s="270">
        <v>1</v>
      </c>
      <c r="P306" s="270">
        <f t="shared" si="106"/>
        <v>2018.4</v>
      </c>
      <c r="Q306" s="270">
        <v>1</v>
      </c>
      <c r="R306" s="270">
        <f t="shared" si="107"/>
        <v>2018.4</v>
      </c>
      <c r="S306" s="270">
        <f t="shared" si="108"/>
        <v>0</v>
      </c>
      <c r="T306" s="125" t="s">
        <v>241</v>
      </c>
      <c r="U306" s="125">
        <f t="shared" si="94"/>
        <v>4</v>
      </c>
      <c r="V306" s="270">
        <f>R306</f>
        <v>2018.4</v>
      </c>
      <c r="W306" s="270">
        <v>0</v>
      </c>
      <c r="X306" s="270">
        <v>0</v>
      </c>
      <c r="Y306" s="270">
        <v>0</v>
      </c>
      <c r="Z306" s="270">
        <v>0</v>
      </c>
      <c r="AA306" s="270">
        <v>0</v>
      </c>
      <c r="AB306" s="270">
        <v>0</v>
      </c>
      <c r="AC306" s="270">
        <v>0</v>
      </c>
      <c r="AD306" s="125">
        <v>38896253</v>
      </c>
      <c r="AE306" s="125" t="s">
        <v>699</v>
      </c>
      <c r="AF306" s="125"/>
      <c r="AG306" s="129"/>
      <c r="AH306" s="313">
        <v>46108</v>
      </c>
      <c r="AJ306" s="66" t="str">
        <f t="shared" si="95"/>
        <v>INR</v>
      </c>
      <c r="AK306" s="36">
        <v>1</v>
      </c>
      <c r="AL306" s="39">
        <f t="shared" si="96"/>
        <v>2018.4</v>
      </c>
      <c r="AM306" s="41">
        <f t="shared" si="97"/>
        <v>0</v>
      </c>
      <c r="AN306" s="39"/>
      <c r="AO306" s="36">
        <f t="shared" si="98"/>
        <v>4</v>
      </c>
      <c r="AP306" s="36" t="str">
        <f t="shared" si="99"/>
        <v>Less than 1 year</v>
      </c>
    </row>
    <row r="307" spans="1:42" ht="14.4">
      <c r="A307" s="125" t="s">
        <v>25</v>
      </c>
      <c r="B307" s="125" t="s">
        <v>26</v>
      </c>
      <c r="C307" s="125">
        <v>2070201000</v>
      </c>
      <c r="D307" s="125" t="s">
        <v>27</v>
      </c>
      <c r="E307" s="125" t="s">
        <v>276</v>
      </c>
      <c r="F307" s="125" t="s">
        <v>682</v>
      </c>
      <c r="G307" s="125" t="s">
        <v>59</v>
      </c>
      <c r="H307" s="125"/>
      <c r="I307" s="125" t="s">
        <v>58</v>
      </c>
      <c r="J307" s="125" t="s">
        <v>1221</v>
      </c>
      <c r="K307" s="125">
        <v>100064858</v>
      </c>
      <c r="L307" s="311">
        <v>45935</v>
      </c>
      <c r="M307" s="125" t="s">
        <v>28</v>
      </c>
      <c r="N307" s="270">
        <v>125280</v>
      </c>
      <c r="O307" s="270">
        <v>1</v>
      </c>
      <c r="P307" s="270">
        <f t="shared" si="106"/>
        <v>125280</v>
      </c>
      <c r="Q307" s="270">
        <v>1</v>
      </c>
      <c r="R307" s="270">
        <f t="shared" si="107"/>
        <v>125280</v>
      </c>
      <c r="S307" s="270">
        <f t="shared" si="108"/>
        <v>0</v>
      </c>
      <c r="T307" s="125" t="s">
        <v>241</v>
      </c>
      <c r="U307" s="125">
        <f t="shared" si="94"/>
        <v>132</v>
      </c>
      <c r="V307" s="270">
        <v>0</v>
      </c>
      <c r="W307" s="270">
        <v>0</v>
      </c>
      <c r="X307" s="270">
        <v>0</v>
      </c>
      <c r="Y307" s="270">
        <v>0</v>
      </c>
      <c r="Z307" s="270">
        <f>R307</f>
        <v>125280</v>
      </c>
      <c r="AA307" s="270">
        <v>0</v>
      </c>
      <c r="AB307" s="270">
        <v>0</v>
      </c>
      <c r="AC307" s="270">
        <v>0</v>
      </c>
      <c r="AD307" s="125">
        <v>38364686</v>
      </c>
      <c r="AE307" s="125" t="s">
        <v>762</v>
      </c>
      <c r="AF307" s="125"/>
      <c r="AG307" s="129"/>
      <c r="AH307" s="313">
        <v>45980</v>
      </c>
      <c r="AJ307" s="66" t="str">
        <f t="shared" si="95"/>
        <v>INR</v>
      </c>
      <c r="AK307" s="36">
        <v>1</v>
      </c>
      <c r="AL307" s="39">
        <f t="shared" si="96"/>
        <v>125280</v>
      </c>
      <c r="AM307" s="41">
        <f t="shared" si="97"/>
        <v>0</v>
      </c>
      <c r="AN307" s="39"/>
      <c r="AO307" s="36">
        <f t="shared" si="98"/>
        <v>132</v>
      </c>
      <c r="AP307" s="36" t="str">
        <f t="shared" si="99"/>
        <v>Less than 1 year</v>
      </c>
    </row>
    <row r="308" spans="1:42" ht="14.4">
      <c r="A308" s="125" t="s">
        <v>25</v>
      </c>
      <c r="B308" s="125" t="s">
        <v>26</v>
      </c>
      <c r="C308" s="125">
        <v>2070201000</v>
      </c>
      <c r="D308" s="125" t="s">
        <v>27</v>
      </c>
      <c r="E308" s="125" t="s">
        <v>271</v>
      </c>
      <c r="F308" s="125" t="s">
        <v>682</v>
      </c>
      <c r="G308" s="125" t="s">
        <v>59</v>
      </c>
      <c r="H308" s="125"/>
      <c r="I308" s="125" t="s">
        <v>58</v>
      </c>
      <c r="J308" s="125" t="s">
        <v>1224</v>
      </c>
      <c r="K308" s="125">
        <v>100066095</v>
      </c>
      <c r="L308" s="311">
        <v>46083</v>
      </c>
      <c r="M308" s="125" t="s">
        <v>28</v>
      </c>
      <c r="N308" s="270">
        <v>69669.8</v>
      </c>
      <c r="O308" s="270">
        <v>1</v>
      </c>
      <c r="P308" s="270">
        <f t="shared" si="106"/>
        <v>69669.8</v>
      </c>
      <c r="Q308" s="270">
        <v>1</v>
      </c>
      <c r="R308" s="270">
        <f t="shared" si="107"/>
        <v>69669.8</v>
      </c>
      <c r="S308" s="270">
        <f t="shared" si="108"/>
        <v>0</v>
      </c>
      <c r="T308" s="125" t="s">
        <v>241</v>
      </c>
      <c r="U308" s="125">
        <f t="shared" si="94"/>
        <v>-16</v>
      </c>
      <c r="V308" s="270">
        <v>0</v>
      </c>
      <c r="W308" s="270">
        <v>0</v>
      </c>
      <c r="X308" s="270">
        <v>0</v>
      </c>
      <c r="Y308" s="270">
        <v>0</v>
      </c>
      <c r="Z308" s="270">
        <v>0</v>
      </c>
      <c r="AA308" s="270">
        <v>0</v>
      </c>
      <c r="AB308" s="270">
        <v>0</v>
      </c>
      <c r="AC308" s="270">
        <f>R308</f>
        <v>69669.8</v>
      </c>
      <c r="AD308" s="125">
        <v>38965723</v>
      </c>
      <c r="AE308" s="125" t="s">
        <v>112</v>
      </c>
      <c r="AF308" s="125">
        <v>88212</v>
      </c>
      <c r="AG308" s="129">
        <v>46125</v>
      </c>
      <c r="AH308" s="313">
        <v>46128</v>
      </c>
      <c r="AJ308" s="66" t="str">
        <f t="shared" si="95"/>
        <v>INR</v>
      </c>
      <c r="AK308" s="36">
        <v>1</v>
      </c>
      <c r="AL308" s="39">
        <f t="shared" si="96"/>
        <v>69669.8</v>
      </c>
      <c r="AM308" s="41">
        <f t="shared" si="97"/>
        <v>0</v>
      </c>
      <c r="AN308" s="39">
        <f>AL308</f>
        <v>69669.8</v>
      </c>
      <c r="AO308" s="36">
        <f t="shared" si="98"/>
        <v>-16</v>
      </c>
      <c r="AP308" s="36" t="str">
        <f t="shared" si="99"/>
        <v>Not Due</v>
      </c>
    </row>
    <row r="309" spans="1:42" ht="14.4">
      <c r="A309" s="125" t="s">
        <v>25</v>
      </c>
      <c r="B309" s="125" t="s">
        <v>26</v>
      </c>
      <c r="C309" s="125">
        <v>2070201000</v>
      </c>
      <c r="D309" s="125" t="s">
        <v>27</v>
      </c>
      <c r="E309" s="125" t="s">
        <v>249</v>
      </c>
      <c r="F309" s="125" t="s">
        <v>682</v>
      </c>
      <c r="G309" s="125" t="s">
        <v>59</v>
      </c>
      <c r="H309" s="125"/>
      <c r="I309" s="125" t="s">
        <v>58</v>
      </c>
      <c r="J309" s="125" t="s">
        <v>1225</v>
      </c>
      <c r="K309" s="125">
        <v>100067740</v>
      </c>
      <c r="L309" s="311">
        <v>45994</v>
      </c>
      <c r="M309" s="125" t="s">
        <v>28</v>
      </c>
      <c r="N309" s="270">
        <v>43074.28</v>
      </c>
      <c r="O309" s="270">
        <v>1</v>
      </c>
      <c r="P309" s="270">
        <f t="shared" si="106"/>
        <v>43074.28</v>
      </c>
      <c r="Q309" s="270">
        <v>1</v>
      </c>
      <c r="R309" s="270">
        <f t="shared" si="107"/>
        <v>43074.28</v>
      </c>
      <c r="S309" s="270">
        <f t="shared" si="108"/>
        <v>0</v>
      </c>
      <c r="T309" s="125" t="s">
        <v>241</v>
      </c>
      <c r="U309" s="125">
        <f t="shared" si="94"/>
        <v>73</v>
      </c>
      <c r="V309" s="270">
        <v>0</v>
      </c>
      <c r="W309" s="270">
        <v>0</v>
      </c>
      <c r="X309" s="270">
        <f>R309</f>
        <v>43074.28</v>
      </c>
      <c r="Y309" s="270">
        <v>0</v>
      </c>
      <c r="Z309" s="270">
        <v>0</v>
      </c>
      <c r="AA309" s="270">
        <v>0</v>
      </c>
      <c r="AB309" s="270">
        <v>0</v>
      </c>
      <c r="AC309" s="270">
        <v>0</v>
      </c>
      <c r="AD309" s="125">
        <v>38607420</v>
      </c>
      <c r="AE309" s="125" t="s">
        <v>699</v>
      </c>
      <c r="AF309" s="125"/>
      <c r="AG309" s="129"/>
      <c r="AH309" s="313">
        <v>46039</v>
      </c>
      <c r="AJ309" s="66" t="str">
        <f t="shared" si="95"/>
        <v>INR</v>
      </c>
      <c r="AK309" s="36">
        <v>1</v>
      </c>
      <c r="AL309" s="39">
        <f t="shared" si="96"/>
        <v>43074.28</v>
      </c>
      <c r="AM309" s="41">
        <f t="shared" si="97"/>
        <v>0</v>
      </c>
      <c r="AN309" s="39"/>
      <c r="AO309" s="36">
        <f t="shared" si="98"/>
        <v>73</v>
      </c>
      <c r="AP309" s="36" t="str">
        <f t="shared" si="99"/>
        <v>Less than 1 year</v>
      </c>
    </row>
    <row r="310" spans="1:42" ht="14.4">
      <c r="A310" s="125" t="s">
        <v>25</v>
      </c>
      <c r="B310" s="125" t="s">
        <v>26</v>
      </c>
      <c r="C310" s="125">
        <v>2070201000</v>
      </c>
      <c r="D310" s="125" t="s">
        <v>27</v>
      </c>
      <c r="E310" s="125" t="s">
        <v>696</v>
      </c>
      <c r="F310" s="125" t="s">
        <v>682</v>
      </c>
      <c r="G310" s="125" t="s">
        <v>59</v>
      </c>
      <c r="H310" s="125"/>
      <c r="I310" s="125" t="s">
        <v>58</v>
      </c>
      <c r="J310" s="125" t="s">
        <v>1226</v>
      </c>
      <c r="K310" s="125">
        <v>100067461</v>
      </c>
      <c r="L310" s="311">
        <v>46080</v>
      </c>
      <c r="M310" s="125" t="s">
        <v>28</v>
      </c>
      <c r="N310" s="270">
        <v>83560.42</v>
      </c>
      <c r="O310" s="270">
        <v>1</v>
      </c>
      <c r="P310" s="270">
        <f t="shared" si="106"/>
        <v>83560.42</v>
      </c>
      <c r="Q310" s="270">
        <v>1</v>
      </c>
      <c r="R310" s="270">
        <f t="shared" si="107"/>
        <v>83560.42</v>
      </c>
      <c r="S310" s="270">
        <f t="shared" si="108"/>
        <v>0</v>
      </c>
      <c r="T310" s="125" t="s">
        <v>241</v>
      </c>
      <c r="U310" s="125">
        <f t="shared" si="94"/>
        <v>-28</v>
      </c>
      <c r="V310" s="270">
        <v>0</v>
      </c>
      <c r="W310" s="270">
        <v>0</v>
      </c>
      <c r="X310" s="270">
        <v>0</v>
      </c>
      <c r="Y310" s="270">
        <v>0</v>
      </c>
      <c r="Z310" s="270">
        <v>0</v>
      </c>
      <c r="AA310" s="270">
        <v>0</v>
      </c>
      <c r="AB310" s="270">
        <v>0</v>
      </c>
      <c r="AC310" s="270">
        <f t="shared" ref="AC310:AC314" si="110">R310</f>
        <v>83560.42</v>
      </c>
      <c r="AD310" s="125">
        <v>38993928</v>
      </c>
      <c r="AE310" s="125" t="s">
        <v>112</v>
      </c>
      <c r="AF310" s="125">
        <v>88417</v>
      </c>
      <c r="AG310" s="129">
        <v>46136</v>
      </c>
      <c r="AH310" s="313">
        <v>46140</v>
      </c>
      <c r="AJ310" s="66" t="str">
        <f t="shared" si="95"/>
        <v>INR</v>
      </c>
      <c r="AK310" s="36">
        <v>1</v>
      </c>
      <c r="AL310" s="39">
        <f t="shared" si="96"/>
        <v>83560.42</v>
      </c>
      <c r="AM310" s="41">
        <f t="shared" si="97"/>
        <v>0</v>
      </c>
      <c r="AN310" s="39">
        <f t="shared" ref="AN310:AN315" si="111">AL310</f>
        <v>83560.42</v>
      </c>
      <c r="AO310" s="36">
        <f t="shared" si="98"/>
        <v>-28</v>
      </c>
      <c r="AP310" s="36" t="str">
        <f t="shared" si="99"/>
        <v>Not Due</v>
      </c>
    </row>
    <row r="311" spans="1:42" ht="14.4">
      <c r="A311" s="125" t="s">
        <v>25</v>
      </c>
      <c r="B311" s="125" t="s">
        <v>26</v>
      </c>
      <c r="C311" s="125">
        <v>2070201000</v>
      </c>
      <c r="D311" s="125" t="s">
        <v>27</v>
      </c>
      <c r="E311" s="125" t="s">
        <v>259</v>
      </c>
      <c r="F311" s="125" t="s">
        <v>682</v>
      </c>
      <c r="G311" s="125" t="s">
        <v>59</v>
      </c>
      <c r="H311" s="125"/>
      <c r="I311" s="125" t="s">
        <v>58</v>
      </c>
      <c r="J311" s="125" t="s">
        <v>1229</v>
      </c>
      <c r="K311" s="125">
        <v>100064789</v>
      </c>
      <c r="L311" s="311">
        <v>46014</v>
      </c>
      <c r="M311" s="125" t="s">
        <v>28</v>
      </c>
      <c r="N311" s="270">
        <v>357210</v>
      </c>
      <c r="O311" s="270">
        <v>1</v>
      </c>
      <c r="P311" s="270">
        <f t="shared" si="106"/>
        <v>357210</v>
      </c>
      <c r="Q311" s="270">
        <v>1</v>
      </c>
      <c r="R311" s="270">
        <f t="shared" si="107"/>
        <v>357210</v>
      </c>
      <c r="S311" s="270">
        <f t="shared" si="108"/>
        <v>0</v>
      </c>
      <c r="T311" s="125" t="s">
        <v>241</v>
      </c>
      <c r="U311" s="125">
        <f t="shared" si="94"/>
        <v>-52</v>
      </c>
      <c r="V311" s="270">
        <v>0</v>
      </c>
      <c r="W311" s="270">
        <v>0</v>
      </c>
      <c r="X311" s="270">
        <v>0</v>
      </c>
      <c r="Y311" s="270">
        <v>0</v>
      </c>
      <c r="Z311" s="270">
        <v>0</v>
      </c>
      <c r="AA311" s="270">
        <v>0</v>
      </c>
      <c r="AB311" s="270">
        <v>0</v>
      </c>
      <c r="AC311" s="270">
        <f t="shared" si="110"/>
        <v>357210</v>
      </c>
      <c r="AD311" s="125">
        <v>38699479</v>
      </c>
      <c r="AE311" s="125" t="s">
        <v>112</v>
      </c>
      <c r="AF311" s="125">
        <v>88841</v>
      </c>
      <c r="AG311" s="129">
        <v>46161</v>
      </c>
      <c r="AH311" s="313">
        <v>46164</v>
      </c>
      <c r="AJ311" s="66" t="str">
        <f t="shared" si="95"/>
        <v>INR</v>
      </c>
      <c r="AK311" s="36">
        <v>1</v>
      </c>
      <c r="AL311" s="39">
        <f t="shared" si="96"/>
        <v>357210</v>
      </c>
      <c r="AM311" s="41">
        <f t="shared" si="97"/>
        <v>0</v>
      </c>
      <c r="AN311" s="39">
        <f t="shared" si="111"/>
        <v>357210</v>
      </c>
      <c r="AO311" s="36">
        <f t="shared" si="98"/>
        <v>-52</v>
      </c>
      <c r="AP311" s="36" t="str">
        <f t="shared" si="99"/>
        <v>Not Due</v>
      </c>
    </row>
    <row r="312" spans="1:42" ht="14.4">
      <c r="A312" s="125" t="s">
        <v>25</v>
      </c>
      <c r="B312" s="125" t="s">
        <v>26</v>
      </c>
      <c r="C312" s="125">
        <v>2070201000</v>
      </c>
      <c r="D312" s="125" t="s">
        <v>27</v>
      </c>
      <c r="E312" s="125" t="s">
        <v>901</v>
      </c>
      <c r="F312" s="125" t="s">
        <v>682</v>
      </c>
      <c r="G312" s="125" t="s">
        <v>59</v>
      </c>
      <c r="H312" s="125"/>
      <c r="I312" s="125" t="s">
        <v>58</v>
      </c>
      <c r="J312" s="125" t="s">
        <v>1230</v>
      </c>
      <c r="K312" s="125">
        <v>100070514</v>
      </c>
      <c r="L312" s="311">
        <v>46071</v>
      </c>
      <c r="M312" s="125" t="s">
        <v>28</v>
      </c>
      <c r="N312" s="270">
        <v>161196.48000000001</v>
      </c>
      <c r="O312" s="270">
        <v>1</v>
      </c>
      <c r="P312" s="270">
        <f t="shared" si="106"/>
        <v>161196.48000000001</v>
      </c>
      <c r="Q312" s="270">
        <v>1</v>
      </c>
      <c r="R312" s="270">
        <f t="shared" si="107"/>
        <v>161196.48000000001</v>
      </c>
      <c r="S312" s="270">
        <f t="shared" si="108"/>
        <v>0</v>
      </c>
      <c r="T312" s="125" t="s">
        <v>241</v>
      </c>
      <c r="U312" s="125">
        <f t="shared" si="94"/>
        <v>-4</v>
      </c>
      <c r="V312" s="270">
        <v>0</v>
      </c>
      <c r="W312" s="270">
        <v>0</v>
      </c>
      <c r="X312" s="270">
        <v>0</v>
      </c>
      <c r="Y312" s="270">
        <v>0</v>
      </c>
      <c r="Z312" s="270">
        <v>0</v>
      </c>
      <c r="AA312" s="270">
        <v>0</v>
      </c>
      <c r="AB312" s="270">
        <v>0</v>
      </c>
      <c r="AC312" s="270">
        <f t="shared" si="110"/>
        <v>161196.48000000001</v>
      </c>
      <c r="AD312" s="125">
        <v>38933332</v>
      </c>
      <c r="AE312" s="125" t="s">
        <v>112</v>
      </c>
      <c r="AF312" s="125">
        <v>87998</v>
      </c>
      <c r="AG312" s="129">
        <v>46113</v>
      </c>
      <c r="AH312" s="313">
        <v>46116</v>
      </c>
      <c r="AJ312" s="66" t="str">
        <f t="shared" si="95"/>
        <v>INR</v>
      </c>
      <c r="AK312" s="36">
        <v>1</v>
      </c>
      <c r="AL312" s="39">
        <f t="shared" si="96"/>
        <v>161196.48000000001</v>
      </c>
      <c r="AM312" s="41">
        <f t="shared" si="97"/>
        <v>0</v>
      </c>
      <c r="AN312" s="39">
        <f t="shared" si="111"/>
        <v>161196.48000000001</v>
      </c>
      <c r="AO312" s="36">
        <f t="shared" si="98"/>
        <v>-4</v>
      </c>
      <c r="AP312" s="36" t="str">
        <f t="shared" si="99"/>
        <v>Not Due</v>
      </c>
    </row>
    <row r="313" spans="1:42" ht="14.4">
      <c r="A313" s="125" t="s">
        <v>25</v>
      </c>
      <c r="B313" s="125" t="s">
        <v>26</v>
      </c>
      <c r="C313" s="125">
        <v>2070201000</v>
      </c>
      <c r="D313" s="125" t="s">
        <v>27</v>
      </c>
      <c r="E313" s="125" t="s">
        <v>259</v>
      </c>
      <c r="F313" s="125" t="s">
        <v>682</v>
      </c>
      <c r="G313" s="125" t="s">
        <v>59</v>
      </c>
      <c r="H313" s="125"/>
      <c r="I313" s="125" t="s">
        <v>58</v>
      </c>
      <c r="J313" s="125" t="s">
        <v>1233</v>
      </c>
      <c r="K313" s="125">
        <v>100068548</v>
      </c>
      <c r="L313" s="311">
        <v>45993</v>
      </c>
      <c r="M313" s="125" t="s">
        <v>28</v>
      </c>
      <c r="N313" s="270">
        <v>345600</v>
      </c>
      <c r="O313" s="270">
        <v>1</v>
      </c>
      <c r="P313" s="270">
        <f t="shared" si="106"/>
        <v>345600</v>
      </c>
      <c r="Q313" s="270">
        <v>1</v>
      </c>
      <c r="R313" s="270">
        <f t="shared" si="107"/>
        <v>345600</v>
      </c>
      <c r="S313" s="270">
        <f t="shared" si="108"/>
        <v>0</v>
      </c>
      <c r="T313" s="125" t="s">
        <v>241</v>
      </c>
      <c r="U313" s="125">
        <f t="shared" si="94"/>
        <v>-31</v>
      </c>
      <c r="V313" s="270">
        <v>0</v>
      </c>
      <c r="W313" s="270">
        <v>0</v>
      </c>
      <c r="X313" s="270">
        <v>0</v>
      </c>
      <c r="Y313" s="270">
        <v>0</v>
      </c>
      <c r="Z313" s="270">
        <v>0</v>
      </c>
      <c r="AA313" s="270">
        <v>0</v>
      </c>
      <c r="AB313" s="270">
        <v>0</v>
      </c>
      <c r="AC313" s="270">
        <f t="shared" si="110"/>
        <v>345600</v>
      </c>
      <c r="AD313" s="125">
        <v>38613772</v>
      </c>
      <c r="AE313" s="125" t="s">
        <v>112</v>
      </c>
      <c r="AF313" s="125">
        <v>88472</v>
      </c>
      <c r="AG313" s="129">
        <v>46143</v>
      </c>
      <c r="AH313" s="313">
        <v>46143</v>
      </c>
      <c r="AJ313" s="66" t="str">
        <f t="shared" si="95"/>
        <v>INR</v>
      </c>
      <c r="AK313" s="36">
        <v>1</v>
      </c>
      <c r="AL313" s="39">
        <f t="shared" si="96"/>
        <v>345600</v>
      </c>
      <c r="AM313" s="41">
        <f t="shared" si="97"/>
        <v>0</v>
      </c>
      <c r="AN313" s="39">
        <f t="shared" si="111"/>
        <v>345600</v>
      </c>
      <c r="AO313" s="36">
        <f t="shared" si="98"/>
        <v>-31</v>
      </c>
      <c r="AP313" s="36" t="str">
        <f t="shared" si="99"/>
        <v>Not Due</v>
      </c>
    </row>
    <row r="314" spans="1:42" ht="14.4">
      <c r="A314" s="125" t="s">
        <v>25</v>
      </c>
      <c r="B314" s="125" t="s">
        <v>26</v>
      </c>
      <c r="C314" s="125">
        <v>2070201000</v>
      </c>
      <c r="D314" s="125" t="s">
        <v>27</v>
      </c>
      <c r="E314" s="125" t="s">
        <v>251</v>
      </c>
      <c r="F314" s="125" t="s">
        <v>682</v>
      </c>
      <c r="G314" s="125" t="s">
        <v>59</v>
      </c>
      <c r="H314" s="125"/>
      <c r="I314" s="125" t="s">
        <v>58</v>
      </c>
      <c r="J314" s="125" t="s">
        <v>1234</v>
      </c>
      <c r="K314" s="125">
        <v>100068631</v>
      </c>
      <c r="L314" s="311">
        <v>45971</v>
      </c>
      <c r="M314" s="125" t="s">
        <v>28</v>
      </c>
      <c r="N314" s="270">
        <v>187632.72</v>
      </c>
      <c r="O314" s="270">
        <v>1</v>
      </c>
      <c r="P314" s="270">
        <f t="shared" si="106"/>
        <v>187632.72</v>
      </c>
      <c r="Q314" s="270">
        <v>1</v>
      </c>
      <c r="R314" s="270">
        <f t="shared" si="107"/>
        <v>187632.72</v>
      </c>
      <c r="S314" s="270">
        <f t="shared" si="108"/>
        <v>0</v>
      </c>
      <c r="T314" s="125" t="s">
        <v>241</v>
      </c>
      <c r="U314" s="125">
        <f t="shared" si="94"/>
        <v>-9</v>
      </c>
      <c r="V314" s="270">
        <v>0</v>
      </c>
      <c r="W314" s="270">
        <v>0</v>
      </c>
      <c r="X314" s="270">
        <v>0</v>
      </c>
      <c r="Y314" s="270">
        <v>0</v>
      </c>
      <c r="Z314" s="270">
        <v>0</v>
      </c>
      <c r="AA314" s="270">
        <v>0</v>
      </c>
      <c r="AB314" s="270">
        <v>0</v>
      </c>
      <c r="AC314" s="270">
        <f t="shared" si="110"/>
        <v>187632.72</v>
      </c>
      <c r="AD314" s="125">
        <v>38514186</v>
      </c>
      <c r="AE314" s="125" t="s">
        <v>112</v>
      </c>
      <c r="AF314" s="125">
        <v>88097</v>
      </c>
      <c r="AG314" s="129">
        <v>46118</v>
      </c>
      <c r="AH314" s="313">
        <v>46121</v>
      </c>
      <c r="AJ314" s="66" t="str">
        <f t="shared" si="95"/>
        <v>INR</v>
      </c>
      <c r="AK314" s="36">
        <v>1</v>
      </c>
      <c r="AL314" s="39">
        <f t="shared" si="96"/>
        <v>187632.72</v>
      </c>
      <c r="AM314" s="41">
        <f t="shared" si="97"/>
        <v>0</v>
      </c>
      <c r="AN314" s="39">
        <f t="shared" si="111"/>
        <v>187632.72</v>
      </c>
      <c r="AO314" s="36">
        <f t="shared" si="98"/>
        <v>-9</v>
      </c>
      <c r="AP314" s="36" t="str">
        <f t="shared" si="99"/>
        <v>Not Due</v>
      </c>
    </row>
    <row r="315" spans="1:42" ht="14.4">
      <c r="A315" s="125" t="s">
        <v>25</v>
      </c>
      <c r="B315" s="125" t="s">
        <v>26</v>
      </c>
      <c r="C315" s="125">
        <v>2070201000</v>
      </c>
      <c r="D315" s="125" t="s">
        <v>27</v>
      </c>
      <c r="E315" s="125" t="s">
        <v>287</v>
      </c>
      <c r="F315" s="125" t="s">
        <v>682</v>
      </c>
      <c r="G315" s="125" t="s">
        <v>59</v>
      </c>
      <c r="H315" s="125"/>
      <c r="I315" s="125" t="s">
        <v>58</v>
      </c>
      <c r="J315" s="125" t="s">
        <v>1238</v>
      </c>
      <c r="K315" s="125">
        <v>100066379</v>
      </c>
      <c r="L315" s="311">
        <v>46059</v>
      </c>
      <c r="M315" s="125" t="s">
        <v>28</v>
      </c>
      <c r="N315" s="270">
        <v>367088.85</v>
      </c>
      <c r="O315" s="270">
        <v>1</v>
      </c>
      <c r="P315" s="270">
        <f t="shared" si="106"/>
        <v>367088.85</v>
      </c>
      <c r="Q315" s="270">
        <v>1</v>
      </c>
      <c r="R315" s="270">
        <f t="shared" si="107"/>
        <v>367088.85</v>
      </c>
      <c r="S315" s="270">
        <f t="shared" si="108"/>
        <v>0</v>
      </c>
      <c r="T315" s="125" t="s">
        <v>241</v>
      </c>
      <c r="U315" s="125">
        <f t="shared" si="94"/>
        <v>8</v>
      </c>
      <c r="V315" s="270">
        <f>R315</f>
        <v>367088.85</v>
      </c>
      <c r="W315" s="270">
        <v>0</v>
      </c>
      <c r="X315" s="270">
        <v>0</v>
      </c>
      <c r="Y315" s="270">
        <v>0</v>
      </c>
      <c r="Z315" s="270">
        <v>0</v>
      </c>
      <c r="AA315" s="270">
        <v>0</v>
      </c>
      <c r="AB315" s="270">
        <v>0</v>
      </c>
      <c r="AC315" s="270">
        <v>0</v>
      </c>
      <c r="AD315" s="125">
        <v>38896071</v>
      </c>
      <c r="AE315" s="125" t="s">
        <v>931</v>
      </c>
      <c r="AF315" s="125" t="s">
        <v>932</v>
      </c>
      <c r="AG315" s="313">
        <v>46118</v>
      </c>
      <c r="AH315" s="313">
        <v>46104</v>
      </c>
      <c r="AJ315" s="66" t="str">
        <f t="shared" si="95"/>
        <v>INR</v>
      </c>
      <c r="AK315" s="36">
        <v>1</v>
      </c>
      <c r="AL315" s="39">
        <f t="shared" si="96"/>
        <v>367088.85</v>
      </c>
      <c r="AM315" s="41">
        <f t="shared" si="97"/>
        <v>0</v>
      </c>
      <c r="AN315" s="39">
        <f t="shared" si="111"/>
        <v>367088.85</v>
      </c>
      <c r="AO315" s="36">
        <f t="shared" si="98"/>
        <v>8</v>
      </c>
      <c r="AP315" s="36" t="str">
        <f t="shared" si="99"/>
        <v>Less than 1 year</v>
      </c>
    </row>
    <row r="316" spans="1:42" ht="14.4">
      <c r="A316" s="125" t="s">
        <v>25</v>
      </c>
      <c r="B316" s="125" t="s">
        <v>26</v>
      </c>
      <c r="C316" s="125">
        <v>2070201000</v>
      </c>
      <c r="D316" s="125" t="s">
        <v>27</v>
      </c>
      <c r="E316" s="125" t="s">
        <v>249</v>
      </c>
      <c r="F316" s="125" t="s">
        <v>682</v>
      </c>
      <c r="G316" s="125" t="s">
        <v>59</v>
      </c>
      <c r="H316" s="125"/>
      <c r="I316" s="125" t="s">
        <v>58</v>
      </c>
      <c r="J316" s="125" t="s">
        <v>1239</v>
      </c>
      <c r="K316" s="125">
        <v>100066105</v>
      </c>
      <c r="L316" s="311">
        <v>46025</v>
      </c>
      <c r="M316" s="125" t="s">
        <v>28</v>
      </c>
      <c r="N316" s="270">
        <v>980</v>
      </c>
      <c r="O316" s="270">
        <v>1</v>
      </c>
      <c r="P316" s="270">
        <f t="shared" si="106"/>
        <v>980</v>
      </c>
      <c r="Q316" s="270">
        <v>1</v>
      </c>
      <c r="R316" s="270">
        <f t="shared" si="107"/>
        <v>980</v>
      </c>
      <c r="S316" s="270">
        <f t="shared" si="108"/>
        <v>0</v>
      </c>
      <c r="T316" s="125" t="s">
        <v>241</v>
      </c>
      <c r="U316" s="125">
        <f t="shared" si="94"/>
        <v>42</v>
      </c>
      <c r="V316" s="270">
        <v>0</v>
      </c>
      <c r="W316" s="270">
        <f>R316</f>
        <v>980</v>
      </c>
      <c r="X316" s="270">
        <v>0</v>
      </c>
      <c r="Y316" s="270">
        <v>0</v>
      </c>
      <c r="Z316" s="270">
        <v>0</v>
      </c>
      <c r="AA316" s="270">
        <v>0</v>
      </c>
      <c r="AB316" s="270">
        <v>0</v>
      </c>
      <c r="AC316" s="270">
        <v>0</v>
      </c>
      <c r="AD316" s="125">
        <v>38723517</v>
      </c>
      <c r="AE316" s="125" t="s">
        <v>699</v>
      </c>
      <c r="AF316" s="125"/>
      <c r="AG316" s="129"/>
      <c r="AH316" s="313">
        <v>46070</v>
      </c>
      <c r="AJ316" s="66" t="str">
        <f t="shared" si="95"/>
        <v>INR</v>
      </c>
      <c r="AK316" s="36">
        <v>1</v>
      </c>
      <c r="AL316" s="39">
        <f t="shared" si="96"/>
        <v>980</v>
      </c>
      <c r="AM316" s="41">
        <f t="shared" si="97"/>
        <v>0</v>
      </c>
      <c r="AN316" s="39"/>
      <c r="AO316" s="36">
        <f t="shared" si="98"/>
        <v>42</v>
      </c>
      <c r="AP316" s="36" t="str">
        <f t="shared" si="99"/>
        <v>Less than 1 year</v>
      </c>
    </row>
    <row r="317" spans="1:42" ht="14.4">
      <c r="A317" s="125" t="s">
        <v>25</v>
      </c>
      <c r="B317" s="125" t="s">
        <v>26</v>
      </c>
      <c r="C317" s="125">
        <v>2070201000</v>
      </c>
      <c r="D317" s="125" t="s">
        <v>27</v>
      </c>
      <c r="E317" s="125" t="s">
        <v>245</v>
      </c>
      <c r="F317" s="125" t="s">
        <v>682</v>
      </c>
      <c r="G317" s="125" t="s">
        <v>59</v>
      </c>
      <c r="H317" s="125"/>
      <c r="I317" s="125" t="s">
        <v>58</v>
      </c>
      <c r="J317" s="125">
        <v>20250765589</v>
      </c>
      <c r="K317" s="125">
        <v>100067239</v>
      </c>
      <c r="L317" s="311">
        <v>46031</v>
      </c>
      <c r="M317" s="125" t="s">
        <v>28</v>
      </c>
      <c r="N317" s="270">
        <v>187418.88</v>
      </c>
      <c r="O317" s="270">
        <v>1</v>
      </c>
      <c r="P317" s="270">
        <f t="shared" si="106"/>
        <v>187418.88</v>
      </c>
      <c r="Q317" s="270">
        <v>1</v>
      </c>
      <c r="R317" s="270">
        <f t="shared" si="107"/>
        <v>187418.88</v>
      </c>
      <c r="S317" s="270">
        <f t="shared" si="108"/>
        <v>0</v>
      </c>
      <c r="T317" s="125" t="s">
        <v>241</v>
      </c>
      <c r="U317" s="125">
        <f t="shared" si="94"/>
        <v>-9</v>
      </c>
      <c r="V317" s="270">
        <v>0</v>
      </c>
      <c r="W317" s="270">
        <v>0</v>
      </c>
      <c r="X317" s="270">
        <v>0</v>
      </c>
      <c r="Y317" s="270">
        <v>0</v>
      </c>
      <c r="Z317" s="270">
        <v>0</v>
      </c>
      <c r="AA317" s="270">
        <v>0</v>
      </c>
      <c r="AB317" s="270">
        <v>0</v>
      </c>
      <c r="AC317" s="270">
        <f t="shared" ref="AC317:AC329" si="112">R317</f>
        <v>187418.88</v>
      </c>
      <c r="AD317" s="125">
        <v>38765120</v>
      </c>
      <c r="AE317" s="125" t="s">
        <v>112</v>
      </c>
      <c r="AF317" s="125">
        <v>88088</v>
      </c>
      <c r="AG317" s="129">
        <v>46118</v>
      </c>
      <c r="AH317" s="313">
        <v>46121</v>
      </c>
      <c r="AJ317" s="66" t="str">
        <f t="shared" si="95"/>
        <v>INR</v>
      </c>
      <c r="AK317" s="36">
        <v>1</v>
      </c>
      <c r="AL317" s="39">
        <f t="shared" si="96"/>
        <v>187418.88</v>
      </c>
      <c r="AM317" s="41">
        <f t="shared" si="97"/>
        <v>0</v>
      </c>
      <c r="AN317" s="39">
        <f t="shared" ref="AN317:AN329" si="113">AL317</f>
        <v>187418.88</v>
      </c>
      <c r="AO317" s="36">
        <f t="shared" si="98"/>
        <v>-9</v>
      </c>
      <c r="AP317" s="36" t="str">
        <f t="shared" si="99"/>
        <v>Not Due</v>
      </c>
    </row>
    <row r="318" spans="1:42" ht="14.4">
      <c r="A318" s="125" t="s">
        <v>25</v>
      </c>
      <c r="B318" s="125" t="s">
        <v>26</v>
      </c>
      <c r="C318" s="125">
        <v>2070201000</v>
      </c>
      <c r="D318" s="125" t="s">
        <v>27</v>
      </c>
      <c r="E318" s="125" t="s">
        <v>251</v>
      </c>
      <c r="F318" s="125" t="s">
        <v>682</v>
      </c>
      <c r="G318" s="125" t="s">
        <v>59</v>
      </c>
      <c r="H318" s="125"/>
      <c r="I318" s="125" t="s">
        <v>58</v>
      </c>
      <c r="J318" s="125" t="s">
        <v>1240</v>
      </c>
      <c r="K318" s="125">
        <v>100065489</v>
      </c>
      <c r="L318" s="311">
        <v>45996</v>
      </c>
      <c r="M318" s="125" t="s">
        <v>28</v>
      </c>
      <c r="N318" s="270">
        <v>453600</v>
      </c>
      <c r="O318" s="270">
        <v>1</v>
      </c>
      <c r="P318" s="270">
        <f t="shared" si="106"/>
        <v>453600</v>
      </c>
      <c r="Q318" s="270">
        <v>1</v>
      </c>
      <c r="R318" s="270">
        <f t="shared" si="107"/>
        <v>453600</v>
      </c>
      <c r="S318" s="270">
        <f t="shared" si="108"/>
        <v>0</v>
      </c>
      <c r="T318" s="125" t="s">
        <v>241</v>
      </c>
      <c r="U318" s="125">
        <f t="shared" si="94"/>
        <v>-34</v>
      </c>
      <c r="V318" s="270">
        <v>0</v>
      </c>
      <c r="W318" s="270">
        <v>0</v>
      </c>
      <c r="X318" s="270">
        <v>0</v>
      </c>
      <c r="Y318" s="270">
        <v>0</v>
      </c>
      <c r="Z318" s="270">
        <v>0</v>
      </c>
      <c r="AA318" s="270">
        <v>0</v>
      </c>
      <c r="AB318" s="270">
        <v>0</v>
      </c>
      <c r="AC318" s="270">
        <f t="shared" si="112"/>
        <v>453600</v>
      </c>
      <c r="AD318" s="125">
        <v>38613690</v>
      </c>
      <c r="AE318" s="125" t="s">
        <v>112</v>
      </c>
      <c r="AF318" s="125">
        <v>88495</v>
      </c>
      <c r="AG318" s="129">
        <v>46143</v>
      </c>
      <c r="AH318" s="313">
        <v>46146</v>
      </c>
      <c r="AJ318" s="66" t="str">
        <f t="shared" si="95"/>
        <v>INR</v>
      </c>
      <c r="AK318" s="36">
        <v>1</v>
      </c>
      <c r="AL318" s="39">
        <f t="shared" si="96"/>
        <v>453600</v>
      </c>
      <c r="AM318" s="41">
        <f t="shared" si="97"/>
        <v>0</v>
      </c>
      <c r="AN318" s="39">
        <f t="shared" si="113"/>
        <v>453600</v>
      </c>
      <c r="AO318" s="36">
        <f t="shared" si="98"/>
        <v>-34</v>
      </c>
      <c r="AP318" s="36" t="str">
        <f t="shared" si="99"/>
        <v>Not Due</v>
      </c>
    </row>
    <row r="319" spans="1:42" ht="14.4">
      <c r="A319" s="125" t="s">
        <v>25</v>
      </c>
      <c r="B319" s="125" t="s">
        <v>26</v>
      </c>
      <c r="C319" s="125">
        <v>2070201000</v>
      </c>
      <c r="D319" s="125" t="s">
        <v>27</v>
      </c>
      <c r="E319" s="125" t="s">
        <v>901</v>
      </c>
      <c r="F319" s="125" t="s">
        <v>682</v>
      </c>
      <c r="G319" s="125" t="s">
        <v>59</v>
      </c>
      <c r="H319" s="125"/>
      <c r="I319" s="125" t="s">
        <v>58</v>
      </c>
      <c r="J319" s="125" t="s">
        <v>1242</v>
      </c>
      <c r="K319" s="125">
        <v>100070514</v>
      </c>
      <c r="L319" s="311">
        <v>46071</v>
      </c>
      <c r="M319" s="125" t="s">
        <v>28</v>
      </c>
      <c r="N319" s="270">
        <v>27572.27</v>
      </c>
      <c r="O319" s="270">
        <v>1</v>
      </c>
      <c r="P319" s="270">
        <f t="shared" si="106"/>
        <v>27572.27</v>
      </c>
      <c r="Q319" s="270">
        <v>1</v>
      </c>
      <c r="R319" s="270">
        <f t="shared" si="107"/>
        <v>27572.27</v>
      </c>
      <c r="S319" s="270">
        <f t="shared" si="108"/>
        <v>0</v>
      </c>
      <c r="T319" s="125" t="s">
        <v>241</v>
      </c>
      <c r="U319" s="125">
        <f t="shared" si="94"/>
        <v>-4</v>
      </c>
      <c r="V319" s="270">
        <v>0</v>
      </c>
      <c r="W319" s="270">
        <v>0</v>
      </c>
      <c r="X319" s="270">
        <v>0</v>
      </c>
      <c r="Y319" s="270">
        <v>0</v>
      </c>
      <c r="Z319" s="270">
        <v>0</v>
      </c>
      <c r="AA319" s="270">
        <v>0</v>
      </c>
      <c r="AB319" s="270">
        <v>0</v>
      </c>
      <c r="AC319" s="270">
        <f t="shared" si="112"/>
        <v>27572.27</v>
      </c>
      <c r="AD319" s="125">
        <v>38933323</v>
      </c>
      <c r="AE319" s="125" t="s">
        <v>112</v>
      </c>
      <c r="AF319" s="125">
        <v>87998</v>
      </c>
      <c r="AG319" s="129">
        <v>46113</v>
      </c>
      <c r="AH319" s="313">
        <v>46116</v>
      </c>
      <c r="AJ319" s="66" t="str">
        <f t="shared" si="95"/>
        <v>INR</v>
      </c>
      <c r="AK319" s="36">
        <v>1</v>
      </c>
      <c r="AL319" s="39">
        <f t="shared" si="96"/>
        <v>27572.27</v>
      </c>
      <c r="AM319" s="41">
        <f t="shared" si="97"/>
        <v>0</v>
      </c>
      <c r="AN319" s="39">
        <f t="shared" si="113"/>
        <v>27572.27</v>
      </c>
      <c r="AO319" s="36">
        <f t="shared" si="98"/>
        <v>-4</v>
      </c>
      <c r="AP319" s="36" t="str">
        <f t="shared" si="99"/>
        <v>Not Due</v>
      </c>
    </row>
    <row r="320" spans="1:42" ht="14.4">
      <c r="A320" s="125" t="s">
        <v>25</v>
      </c>
      <c r="B320" s="125" t="s">
        <v>26</v>
      </c>
      <c r="C320" s="125">
        <v>2070201000</v>
      </c>
      <c r="D320" s="125" t="s">
        <v>27</v>
      </c>
      <c r="E320" s="125" t="s">
        <v>240</v>
      </c>
      <c r="F320" s="125" t="s">
        <v>682</v>
      </c>
      <c r="G320" s="125" t="s">
        <v>59</v>
      </c>
      <c r="H320" s="125"/>
      <c r="I320" s="125" t="s">
        <v>58</v>
      </c>
      <c r="J320" s="125" t="s">
        <v>1246</v>
      </c>
      <c r="K320" s="125">
        <v>100070361</v>
      </c>
      <c r="L320" s="311">
        <v>46053</v>
      </c>
      <c r="M320" s="125" t="s">
        <v>28</v>
      </c>
      <c r="N320" s="270">
        <v>66743.41</v>
      </c>
      <c r="O320" s="270">
        <v>1</v>
      </c>
      <c r="P320" s="270">
        <f t="shared" si="106"/>
        <v>66743.41</v>
      </c>
      <c r="Q320" s="270">
        <v>1</v>
      </c>
      <c r="R320" s="270">
        <f t="shared" si="107"/>
        <v>66743.41</v>
      </c>
      <c r="S320" s="270">
        <f t="shared" si="108"/>
        <v>0</v>
      </c>
      <c r="T320" s="125" t="s">
        <v>241</v>
      </c>
      <c r="U320" s="125">
        <f t="shared" si="94"/>
        <v>-1</v>
      </c>
      <c r="V320" s="270">
        <v>0</v>
      </c>
      <c r="W320" s="270">
        <v>0</v>
      </c>
      <c r="X320" s="270">
        <v>0</v>
      </c>
      <c r="Y320" s="270">
        <v>0</v>
      </c>
      <c r="Z320" s="270">
        <v>0</v>
      </c>
      <c r="AA320" s="270">
        <v>0</v>
      </c>
      <c r="AB320" s="270">
        <v>0</v>
      </c>
      <c r="AC320" s="270">
        <f t="shared" si="112"/>
        <v>66743.41</v>
      </c>
      <c r="AD320" s="125">
        <v>38862747</v>
      </c>
      <c r="AE320" s="125" t="s">
        <v>112</v>
      </c>
      <c r="AF320" s="125">
        <v>88003</v>
      </c>
      <c r="AG320" s="129">
        <v>46113</v>
      </c>
      <c r="AH320" s="313">
        <v>46113</v>
      </c>
      <c r="AJ320" s="66" t="str">
        <f t="shared" si="95"/>
        <v>INR</v>
      </c>
      <c r="AK320" s="36">
        <v>1</v>
      </c>
      <c r="AL320" s="39">
        <f t="shared" si="96"/>
        <v>66743.41</v>
      </c>
      <c r="AM320" s="41">
        <f t="shared" si="97"/>
        <v>0</v>
      </c>
      <c r="AN320" s="39">
        <f t="shared" si="113"/>
        <v>66743.41</v>
      </c>
      <c r="AO320" s="36">
        <f t="shared" si="98"/>
        <v>-1</v>
      </c>
      <c r="AP320" s="36" t="str">
        <f t="shared" si="99"/>
        <v>Not Due</v>
      </c>
    </row>
    <row r="321" spans="1:42" ht="14.4">
      <c r="A321" s="125" t="s">
        <v>25</v>
      </c>
      <c r="B321" s="125" t="s">
        <v>26</v>
      </c>
      <c r="C321" s="125">
        <v>2070201000</v>
      </c>
      <c r="D321" s="125" t="s">
        <v>27</v>
      </c>
      <c r="E321" s="125" t="s">
        <v>301</v>
      </c>
      <c r="F321" s="125" t="s">
        <v>682</v>
      </c>
      <c r="G321" s="125" t="s">
        <v>59</v>
      </c>
      <c r="H321" s="125"/>
      <c r="I321" s="125" t="s">
        <v>58</v>
      </c>
      <c r="J321" s="125" t="s">
        <v>1247</v>
      </c>
      <c r="K321" s="125">
        <v>100065403</v>
      </c>
      <c r="L321" s="311">
        <v>46070</v>
      </c>
      <c r="M321" s="125" t="s">
        <v>28</v>
      </c>
      <c r="N321" s="270">
        <v>348105.6</v>
      </c>
      <c r="O321" s="270">
        <v>1</v>
      </c>
      <c r="P321" s="270">
        <f t="shared" si="106"/>
        <v>348105.6</v>
      </c>
      <c r="Q321" s="270">
        <v>1</v>
      </c>
      <c r="R321" s="270">
        <f t="shared" si="107"/>
        <v>348105.6</v>
      </c>
      <c r="S321" s="270">
        <f t="shared" si="108"/>
        <v>0</v>
      </c>
      <c r="T321" s="125" t="s">
        <v>241</v>
      </c>
      <c r="U321" s="125">
        <f t="shared" si="94"/>
        <v>-78</v>
      </c>
      <c r="V321" s="270">
        <v>0</v>
      </c>
      <c r="W321" s="270">
        <v>0</v>
      </c>
      <c r="X321" s="270">
        <v>0</v>
      </c>
      <c r="Y321" s="270">
        <v>0</v>
      </c>
      <c r="Z321" s="270">
        <v>0</v>
      </c>
      <c r="AA321" s="270">
        <v>0</v>
      </c>
      <c r="AB321" s="270">
        <v>0</v>
      </c>
      <c r="AC321" s="270">
        <f t="shared" si="112"/>
        <v>348105.6</v>
      </c>
      <c r="AD321" s="125">
        <v>38921478</v>
      </c>
      <c r="AE321" s="125" t="s">
        <v>112</v>
      </c>
      <c r="AF321" s="125">
        <v>89224</v>
      </c>
      <c r="AG321" s="129">
        <v>46188</v>
      </c>
      <c r="AH321" s="313">
        <v>46190</v>
      </c>
      <c r="AJ321" s="66" t="str">
        <f t="shared" si="95"/>
        <v>INR</v>
      </c>
      <c r="AK321" s="36">
        <v>1</v>
      </c>
      <c r="AL321" s="39">
        <f t="shared" si="96"/>
        <v>348105.6</v>
      </c>
      <c r="AM321" s="41">
        <f t="shared" si="97"/>
        <v>0</v>
      </c>
      <c r="AN321" s="39">
        <f t="shared" si="113"/>
        <v>348105.6</v>
      </c>
      <c r="AO321" s="36">
        <f t="shared" si="98"/>
        <v>-78</v>
      </c>
      <c r="AP321" s="36" t="str">
        <f t="shared" si="99"/>
        <v>Not Due</v>
      </c>
    </row>
    <row r="322" spans="1:42" ht="14.4">
      <c r="A322" s="125" t="s">
        <v>25</v>
      </c>
      <c r="B322" s="125" t="s">
        <v>26</v>
      </c>
      <c r="C322" s="125">
        <v>2070201000</v>
      </c>
      <c r="D322" s="125" t="s">
        <v>27</v>
      </c>
      <c r="E322" s="125" t="s">
        <v>262</v>
      </c>
      <c r="F322" s="125" t="s">
        <v>682</v>
      </c>
      <c r="G322" s="125" t="s">
        <v>59</v>
      </c>
      <c r="H322" s="125"/>
      <c r="I322" s="125" t="s">
        <v>58</v>
      </c>
      <c r="J322" s="125" t="s">
        <v>1249</v>
      </c>
      <c r="K322" s="125">
        <v>100066438</v>
      </c>
      <c r="L322" s="311">
        <v>46081</v>
      </c>
      <c r="M322" s="125" t="s">
        <v>28</v>
      </c>
      <c r="N322" s="270">
        <v>250977.6</v>
      </c>
      <c r="O322" s="270">
        <v>1</v>
      </c>
      <c r="P322" s="270">
        <f t="shared" si="106"/>
        <v>250977.6</v>
      </c>
      <c r="Q322" s="270">
        <v>1</v>
      </c>
      <c r="R322" s="270">
        <f t="shared" si="107"/>
        <v>250977.6</v>
      </c>
      <c r="S322" s="270">
        <f t="shared" si="108"/>
        <v>0</v>
      </c>
      <c r="T322" s="125" t="s">
        <v>241</v>
      </c>
      <c r="U322" s="125">
        <f t="shared" si="94"/>
        <v>-29</v>
      </c>
      <c r="V322" s="270">
        <v>0</v>
      </c>
      <c r="W322" s="270">
        <v>0</v>
      </c>
      <c r="X322" s="270">
        <v>0</v>
      </c>
      <c r="Y322" s="270">
        <v>0</v>
      </c>
      <c r="Z322" s="270">
        <v>0</v>
      </c>
      <c r="AA322" s="270">
        <v>0</v>
      </c>
      <c r="AB322" s="270">
        <v>0</v>
      </c>
      <c r="AC322" s="270">
        <f t="shared" si="112"/>
        <v>250977.6</v>
      </c>
      <c r="AD322" s="125">
        <v>39018105</v>
      </c>
      <c r="AE322" s="125" t="s">
        <v>112</v>
      </c>
      <c r="AF322" s="125">
        <v>88424</v>
      </c>
      <c r="AG322" s="129">
        <v>46136</v>
      </c>
      <c r="AH322" s="313">
        <v>46141</v>
      </c>
      <c r="AJ322" s="66" t="str">
        <f t="shared" si="95"/>
        <v>INR</v>
      </c>
      <c r="AK322" s="36">
        <v>1</v>
      </c>
      <c r="AL322" s="39">
        <f t="shared" si="96"/>
        <v>250977.6</v>
      </c>
      <c r="AM322" s="41">
        <f t="shared" si="97"/>
        <v>0</v>
      </c>
      <c r="AN322" s="39">
        <f t="shared" si="113"/>
        <v>250977.6</v>
      </c>
      <c r="AO322" s="36">
        <f t="shared" si="98"/>
        <v>-29</v>
      </c>
      <c r="AP322" s="36" t="str">
        <f t="shared" si="99"/>
        <v>Not Due</v>
      </c>
    </row>
    <row r="323" spans="1:42" ht="14.4">
      <c r="A323" s="125" t="s">
        <v>25</v>
      </c>
      <c r="B323" s="125" t="s">
        <v>26</v>
      </c>
      <c r="C323" s="125">
        <v>2070201000</v>
      </c>
      <c r="D323" s="125" t="s">
        <v>27</v>
      </c>
      <c r="E323" s="125" t="s">
        <v>245</v>
      </c>
      <c r="F323" s="125" t="s">
        <v>682</v>
      </c>
      <c r="G323" s="125" t="s">
        <v>59</v>
      </c>
      <c r="H323" s="125"/>
      <c r="I323" s="125" t="s">
        <v>58</v>
      </c>
      <c r="J323" s="125">
        <v>20250765587</v>
      </c>
      <c r="K323" s="125">
        <v>100065061</v>
      </c>
      <c r="L323" s="311">
        <v>46031</v>
      </c>
      <c r="M323" s="125" t="s">
        <v>28</v>
      </c>
      <c r="N323" s="270">
        <v>37454.400000000001</v>
      </c>
      <c r="O323" s="270">
        <v>1</v>
      </c>
      <c r="P323" s="270">
        <f t="shared" si="106"/>
        <v>37454.400000000001</v>
      </c>
      <c r="Q323" s="270">
        <v>1</v>
      </c>
      <c r="R323" s="270">
        <f t="shared" si="107"/>
        <v>37454.400000000001</v>
      </c>
      <c r="S323" s="270">
        <f t="shared" si="108"/>
        <v>0</v>
      </c>
      <c r="T323" s="125" t="s">
        <v>241</v>
      </c>
      <c r="U323" s="125">
        <f t="shared" si="94"/>
        <v>-9</v>
      </c>
      <c r="V323" s="270">
        <v>0</v>
      </c>
      <c r="W323" s="270">
        <v>0</v>
      </c>
      <c r="X323" s="270">
        <v>0</v>
      </c>
      <c r="Y323" s="270">
        <v>0</v>
      </c>
      <c r="Z323" s="270">
        <v>0</v>
      </c>
      <c r="AA323" s="270">
        <v>0</v>
      </c>
      <c r="AB323" s="270">
        <v>0</v>
      </c>
      <c r="AC323" s="270">
        <f t="shared" si="112"/>
        <v>37454.400000000001</v>
      </c>
      <c r="AD323" s="125">
        <v>38765049</v>
      </c>
      <c r="AE323" s="125" t="s">
        <v>112</v>
      </c>
      <c r="AF323" s="125">
        <v>88088</v>
      </c>
      <c r="AG323" s="129">
        <v>46118</v>
      </c>
      <c r="AH323" s="313">
        <v>46121</v>
      </c>
      <c r="AJ323" s="66" t="str">
        <f t="shared" si="95"/>
        <v>INR</v>
      </c>
      <c r="AK323" s="36">
        <v>1</v>
      </c>
      <c r="AL323" s="39">
        <f t="shared" si="96"/>
        <v>37454.400000000001</v>
      </c>
      <c r="AM323" s="41">
        <f t="shared" si="97"/>
        <v>0</v>
      </c>
      <c r="AN323" s="39">
        <f t="shared" si="113"/>
        <v>37454.400000000001</v>
      </c>
      <c r="AO323" s="36">
        <f t="shared" si="98"/>
        <v>-9</v>
      </c>
      <c r="AP323" s="36" t="str">
        <f t="shared" si="99"/>
        <v>Not Due</v>
      </c>
    </row>
    <row r="324" spans="1:42" ht="14.4">
      <c r="A324" s="125" t="s">
        <v>25</v>
      </c>
      <c r="B324" s="125" t="s">
        <v>26</v>
      </c>
      <c r="C324" s="125">
        <v>2070201000</v>
      </c>
      <c r="D324" s="125" t="s">
        <v>27</v>
      </c>
      <c r="E324" s="125" t="s">
        <v>278</v>
      </c>
      <c r="F324" s="125" t="s">
        <v>682</v>
      </c>
      <c r="G324" s="125" t="s">
        <v>59</v>
      </c>
      <c r="H324" s="125"/>
      <c r="I324" s="125" t="s">
        <v>58</v>
      </c>
      <c r="J324" s="125" t="s">
        <v>1250</v>
      </c>
      <c r="K324" s="125">
        <v>100064860</v>
      </c>
      <c r="L324" s="311">
        <v>45994</v>
      </c>
      <c r="M324" s="125" t="s">
        <v>28</v>
      </c>
      <c r="N324" s="270">
        <v>461376</v>
      </c>
      <c r="O324" s="270">
        <v>1</v>
      </c>
      <c r="P324" s="270">
        <f t="shared" si="106"/>
        <v>461376</v>
      </c>
      <c r="Q324" s="270">
        <v>1</v>
      </c>
      <c r="R324" s="270">
        <f t="shared" si="107"/>
        <v>461376</v>
      </c>
      <c r="S324" s="270">
        <f t="shared" si="108"/>
        <v>0</v>
      </c>
      <c r="T324" s="125" t="s">
        <v>241</v>
      </c>
      <c r="U324" s="125">
        <f t="shared" si="94"/>
        <v>-2</v>
      </c>
      <c r="V324" s="270">
        <v>0</v>
      </c>
      <c r="W324" s="270">
        <v>0</v>
      </c>
      <c r="X324" s="270">
        <v>0</v>
      </c>
      <c r="Y324" s="270">
        <v>0</v>
      </c>
      <c r="Z324" s="270">
        <v>0</v>
      </c>
      <c r="AA324" s="270">
        <v>0</v>
      </c>
      <c r="AB324" s="270">
        <v>0</v>
      </c>
      <c r="AC324" s="270">
        <f t="shared" si="112"/>
        <v>461376</v>
      </c>
      <c r="AD324" s="125">
        <v>38595668</v>
      </c>
      <c r="AE324" s="125" t="s">
        <v>112</v>
      </c>
      <c r="AF324" s="125">
        <v>88029</v>
      </c>
      <c r="AG324" s="129">
        <v>46113</v>
      </c>
      <c r="AH324" s="313">
        <v>46114</v>
      </c>
      <c r="AJ324" s="66" t="str">
        <f t="shared" si="95"/>
        <v>INR</v>
      </c>
      <c r="AK324" s="36">
        <v>1</v>
      </c>
      <c r="AL324" s="39">
        <f t="shared" si="96"/>
        <v>461376</v>
      </c>
      <c r="AM324" s="41">
        <f t="shared" si="97"/>
        <v>0</v>
      </c>
      <c r="AN324" s="39">
        <f t="shared" si="113"/>
        <v>461376</v>
      </c>
      <c r="AO324" s="36">
        <f t="shared" si="98"/>
        <v>-2</v>
      </c>
      <c r="AP324" s="36" t="str">
        <f t="shared" si="99"/>
        <v>Not Due</v>
      </c>
    </row>
    <row r="325" spans="1:42" ht="14.4">
      <c r="A325" s="125" t="s">
        <v>25</v>
      </c>
      <c r="B325" s="125" t="s">
        <v>26</v>
      </c>
      <c r="C325" s="125">
        <v>2070201000</v>
      </c>
      <c r="D325" s="125" t="s">
        <v>27</v>
      </c>
      <c r="E325" s="125" t="s">
        <v>296</v>
      </c>
      <c r="F325" s="125" t="s">
        <v>682</v>
      </c>
      <c r="G325" s="125" t="s">
        <v>59</v>
      </c>
      <c r="H325" s="125"/>
      <c r="I325" s="125" t="s">
        <v>58</v>
      </c>
      <c r="J325" s="125">
        <v>252900489</v>
      </c>
      <c r="K325" s="125">
        <v>100070528</v>
      </c>
      <c r="L325" s="311">
        <v>46086</v>
      </c>
      <c r="M325" s="125" t="s">
        <v>28</v>
      </c>
      <c r="N325" s="270">
        <v>79633.8</v>
      </c>
      <c r="O325" s="270">
        <v>1</v>
      </c>
      <c r="P325" s="270">
        <f t="shared" si="106"/>
        <v>79633.8</v>
      </c>
      <c r="Q325" s="270">
        <v>1</v>
      </c>
      <c r="R325" s="270">
        <f t="shared" si="107"/>
        <v>79633.8</v>
      </c>
      <c r="S325" s="270">
        <f t="shared" si="108"/>
        <v>0</v>
      </c>
      <c r="T325" s="125" t="s">
        <v>241</v>
      </c>
      <c r="U325" s="125">
        <f t="shared" si="94"/>
        <v>-19</v>
      </c>
      <c r="V325" s="270">
        <v>0</v>
      </c>
      <c r="W325" s="270">
        <v>0</v>
      </c>
      <c r="X325" s="270">
        <v>0</v>
      </c>
      <c r="Y325" s="270">
        <v>0</v>
      </c>
      <c r="Z325" s="270">
        <v>0</v>
      </c>
      <c r="AA325" s="270">
        <v>0</v>
      </c>
      <c r="AB325" s="270">
        <v>0</v>
      </c>
      <c r="AC325" s="270">
        <f t="shared" si="112"/>
        <v>79633.8</v>
      </c>
      <c r="AD325" s="125">
        <v>38981863</v>
      </c>
      <c r="AE325" s="125" t="s">
        <v>112</v>
      </c>
      <c r="AF325" s="125">
        <v>88299</v>
      </c>
      <c r="AG325" s="129">
        <v>46128</v>
      </c>
      <c r="AH325" s="313">
        <v>46131</v>
      </c>
      <c r="AJ325" s="66" t="str">
        <f t="shared" si="95"/>
        <v>INR</v>
      </c>
      <c r="AK325" s="36">
        <v>1</v>
      </c>
      <c r="AL325" s="39">
        <f t="shared" si="96"/>
        <v>79633.8</v>
      </c>
      <c r="AM325" s="41">
        <f t="shared" si="97"/>
        <v>0</v>
      </c>
      <c r="AN325" s="39">
        <f t="shared" si="113"/>
        <v>79633.8</v>
      </c>
      <c r="AO325" s="36">
        <f t="shared" si="98"/>
        <v>-19</v>
      </c>
      <c r="AP325" s="36" t="str">
        <f t="shared" si="99"/>
        <v>Not Due</v>
      </c>
    </row>
    <row r="326" spans="1:42" ht="14.4">
      <c r="A326" s="125" t="s">
        <v>25</v>
      </c>
      <c r="B326" s="125" t="s">
        <v>26</v>
      </c>
      <c r="C326" s="125">
        <v>2070201000</v>
      </c>
      <c r="D326" s="125" t="s">
        <v>27</v>
      </c>
      <c r="E326" s="125" t="s">
        <v>251</v>
      </c>
      <c r="F326" s="125" t="s">
        <v>682</v>
      </c>
      <c r="G326" s="125" t="s">
        <v>59</v>
      </c>
      <c r="H326" s="125"/>
      <c r="I326" s="125" t="s">
        <v>58</v>
      </c>
      <c r="J326" s="125" t="s">
        <v>1254</v>
      </c>
      <c r="K326" s="125">
        <v>100064664</v>
      </c>
      <c r="L326" s="311">
        <v>45978</v>
      </c>
      <c r="M326" s="125" t="s">
        <v>28</v>
      </c>
      <c r="N326" s="270">
        <v>1350745.2</v>
      </c>
      <c r="O326" s="270">
        <v>1</v>
      </c>
      <c r="P326" s="270">
        <f t="shared" si="106"/>
        <v>1350745.2</v>
      </c>
      <c r="Q326" s="270">
        <v>1</v>
      </c>
      <c r="R326" s="270">
        <f t="shared" si="107"/>
        <v>1350745.2</v>
      </c>
      <c r="S326" s="270">
        <f t="shared" si="108"/>
        <v>0</v>
      </c>
      <c r="T326" s="125" t="s">
        <v>241</v>
      </c>
      <c r="U326" s="125">
        <f t="shared" si="94"/>
        <v>-16</v>
      </c>
      <c r="V326" s="270">
        <v>0</v>
      </c>
      <c r="W326" s="270">
        <v>0</v>
      </c>
      <c r="X326" s="270">
        <v>0</v>
      </c>
      <c r="Y326" s="270">
        <v>0</v>
      </c>
      <c r="Z326" s="270">
        <v>0</v>
      </c>
      <c r="AA326" s="270">
        <v>0</v>
      </c>
      <c r="AB326" s="270">
        <v>0</v>
      </c>
      <c r="AC326" s="270">
        <f t="shared" si="112"/>
        <v>1350745.2</v>
      </c>
      <c r="AD326" s="125">
        <v>38699367</v>
      </c>
      <c r="AE326" s="125" t="s">
        <v>112</v>
      </c>
      <c r="AF326" s="125">
        <v>88246</v>
      </c>
      <c r="AG326" s="129">
        <v>46125</v>
      </c>
      <c r="AH326" s="313">
        <v>46128</v>
      </c>
      <c r="AJ326" s="66" t="str">
        <f t="shared" si="95"/>
        <v>INR</v>
      </c>
      <c r="AK326" s="36">
        <v>1</v>
      </c>
      <c r="AL326" s="39">
        <f t="shared" si="96"/>
        <v>1350745.2</v>
      </c>
      <c r="AM326" s="41">
        <f t="shared" si="97"/>
        <v>0</v>
      </c>
      <c r="AN326" s="39">
        <f t="shared" si="113"/>
        <v>1350745.2</v>
      </c>
      <c r="AO326" s="36">
        <f t="shared" si="98"/>
        <v>-16</v>
      </c>
      <c r="AP326" s="36" t="str">
        <f t="shared" si="99"/>
        <v>Not Due</v>
      </c>
    </row>
    <row r="327" spans="1:42" ht="14.4">
      <c r="A327" s="125" t="s">
        <v>25</v>
      </c>
      <c r="B327" s="125" t="s">
        <v>26</v>
      </c>
      <c r="C327" s="125">
        <v>2070201000</v>
      </c>
      <c r="D327" s="125" t="s">
        <v>27</v>
      </c>
      <c r="E327" s="125" t="s">
        <v>259</v>
      </c>
      <c r="F327" s="125" t="s">
        <v>682</v>
      </c>
      <c r="G327" s="125" t="s">
        <v>59</v>
      </c>
      <c r="H327" s="125"/>
      <c r="I327" s="125" t="s">
        <v>58</v>
      </c>
      <c r="J327" s="125" t="s">
        <v>1257</v>
      </c>
      <c r="K327" s="125">
        <v>100064789</v>
      </c>
      <c r="L327" s="311">
        <v>45957</v>
      </c>
      <c r="M327" s="125" t="s">
        <v>28</v>
      </c>
      <c r="N327" s="270">
        <v>357210</v>
      </c>
      <c r="O327" s="270">
        <v>1</v>
      </c>
      <c r="P327" s="270">
        <f t="shared" si="106"/>
        <v>357210</v>
      </c>
      <c r="Q327" s="270">
        <v>1</v>
      </c>
      <c r="R327" s="270">
        <f t="shared" si="107"/>
        <v>357210</v>
      </c>
      <c r="S327" s="270">
        <f t="shared" si="108"/>
        <v>0</v>
      </c>
      <c r="T327" s="125" t="s">
        <v>241</v>
      </c>
      <c r="U327" s="125">
        <f t="shared" si="94"/>
        <v>-9</v>
      </c>
      <c r="V327" s="270">
        <v>0</v>
      </c>
      <c r="W327" s="270">
        <v>0</v>
      </c>
      <c r="X327" s="270">
        <v>0</v>
      </c>
      <c r="Y327" s="270">
        <v>0</v>
      </c>
      <c r="Z327" s="270">
        <v>0</v>
      </c>
      <c r="AA327" s="270">
        <v>0</v>
      </c>
      <c r="AB327" s="270">
        <v>0</v>
      </c>
      <c r="AC327" s="270">
        <f t="shared" si="112"/>
        <v>357210</v>
      </c>
      <c r="AD327" s="125">
        <v>38491975</v>
      </c>
      <c r="AE327" s="125" t="s">
        <v>112</v>
      </c>
      <c r="AF327" s="125">
        <v>88101</v>
      </c>
      <c r="AG327" s="129">
        <v>46118</v>
      </c>
      <c r="AH327" s="313">
        <v>46121</v>
      </c>
      <c r="AJ327" s="66" t="str">
        <f t="shared" si="95"/>
        <v>INR</v>
      </c>
      <c r="AK327" s="36">
        <v>1</v>
      </c>
      <c r="AL327" s="39">
        <f t="shared" si="96"/>
        <v>357210</v>
      </c>
      <c r="AM327" s="41">
        <f t="shared" si="97"/>
        <v>0</v>
      </c>
      <c r="AN327" s="39">
        <f t="shared" si="113"/>
        <v>357210</v>
      </c>
      <c r="AO327" s="36">
        <f t="shared" si="98"/>
        <v>-9</v>
      </c>
      <c r="AP327" s="36" t="str">
        <f t="shared" si="99"/>
        <v>Not Due</v>
      </c>
    </row>
    <row r="328" spans="1:42" ht="14.4">
      <c r="A328" s="125" t="s">
        <v>25</v>
      </c>
      <c r="B328" s="125" t="s">
        <v>26</v>
      </c>
      <c r="C328" s="125">
        <v>2070201000</v>
      </c>
      <c r="D328" s="125" t="s">
        <v>27</v>
      </c>
      <c r="E328" s="125" t="s">
        <v>247</v>
      </c>
      <c r="F328" s="125" t="s">
        <v>682</v>
      </c>
      <c r="G328" s="125" t="s">
        <v>59</v>
      </c>
      <c r="H328" s="125"/>
      <c r="I328" s="125" t="s">
        <v>58</v>
      </c>
      <c r="J328" s="125" t="s">
        <v>1258</v>
      </c>
      <c r="K328" s="125">
        <v>100070237</v>
      </c>
      <c r="L328" s="311">
        <v>46086</v>
      </c>
      <c r="M328" s="125" t="s">
        <v>28</v>
      </c>
      <c r="N328" s="270">
        <v>68169.14</v>
      </c>
      <c r="O328" s="270">
        <v>1</v>
      </c>
      <c r="P328" s="270">
        <f t="shared" si="106"/>
        <v>68169.14</v>
      </c>
      <c r="Q328" s="270">
        <v>1</v>
      </c>
      <c r="R328" s="270">
        <f t="shared" si="107"/>
        <v>68169.14</v>
      </c>
      <c r="S328" s="270">
        <f t="shared" si="108"/>
        <v>0</v>
      </c>
      <c r="T328" s="125" t="s">
        <v>241</v>
      </c>
      <c r="U328" s="125">
        <f t="shared" si="94"/>
        <v>-4</v>
      </c>
      <c r="V328" s="270">
        <v>0</v>
      </c>
      <c r="W328" s="270">
        <v>0</v>
      </c>
      <c r="X328" s="270">
        <v>0</v>
      </c>
      <c r="Y328" s="270">
        <v>0</v>
      </c>
      <c r="Z328" s="270">
        <v>0</v>
      </c>
      <c r="AA328" s="270">
        <v>0</v>
      </c>
      <c r="AB328" s="270">
        <v>0</v>
      </c>
      <c r="AC328" s="270">
        <f t="shared" si="112"/>
        <v>68169.14</v>
      </c>
      <c r="AD328" s="125">
        <v>39014476</v>
      </c>
      <c r="AE328" s="125" t="s">
        <v>112</v>
      </c>
      <c r="AF328" s="125">
        <v>88030</v>
      </c>
      <c r="AG328" s="129">
        <v>46113</v>
      </c>
      <c r="AH328" s="313">
        <v>46116</v>
      </c>
      <c r="AJ328" s="66" t="str">
        <f t="shared" si="95"/>
        <v>INR</v>
      </c>
      <c r="AK328" s="36">
        <v>1</v>
      </c>
      <c r="AL328" s="39">
        <f t="shared" si="96"/>
        <v>68169.14</v>
      </c>
      <c r="AM328" s="41">
        <f t="shared" si="97"/>
        <v>0</v>
      </c>
      <c r="AN328" s="39">
        <f t="shared" si="113"/>
        <v>68169.14</v>
      </c>
      <c r="AO328" s="36">
        <f t="shared" si="98"/>
        <v>-4</v>
      </c>
      <c r="AP328" s="36" t="str">
        <f t="shared" si="99"/>
        <v>Not Due</v>
      </c>
    </row>
    <row r="329" spans="1:42" ht="14.4">
      <c r="A329" s="125" t="s">
        <v>25</v>
      </c>
      <c r="B329" s="125" t="s">
        <v>26</v>
      </c>
      <c r="C329" s="125">
        <v>2070201000</v>
      </c>
      <c r="D329" s="125" t="s">
        <v>27</v>
      </c>
      <c r="E329" s="125" t="s">
        <v>273</v>
      </c>
      <c r="F329" s="125" t="s">
        <v>682</v>
      </c>
      <c r="G329" s="125" t="s">
        <v>59</v>
      </c>
      <c r="H329" s="125"/>
      <c r="I329" s="125" t="s">
        <v>58</v>
      </c>
      <c r="J329" s="125" t="s">
        <v>1259</v>
      </c>
      <c r="K329" s="125">
        <v>100070976</v>
      </c>
      <c r="L329" s="311">
        <v>46094</v>
      </c>
      <c r="M329" s="125" t="s">
        <v>28</v>
      </c>
      <c r="N329" s="270">
        <v>13920</v>
      </c>
      <c r="O329" s="270">
        <v>1</v>
      </c>
      <c r="P329" s="270">
        <f t="shared" si="106"/>
        <v>13920</v>
      </c>
      <c r="Q329" s="270">
        <v>1</v>
      </c>
      <c r="R329" s="270">
        <f t="shared" si="107"/>
        <v>13920</v>
      </c>
      <c r="S329" s="270">
        <f t="shared" si="108"/>
        <v>0</v>
      </c>
      <c r="T329" s="125" t="s">
        <v>241</v>
      </c>
      <c r="U329" s="125">
        <f t="shared" si="94"/>
        <v>-57</v>
      </c>
      <c r="V329" s="270">
        <v>0</v>
      </c>
      <c r="W329" s="270">
        <v>0</v>
      </c>
      <c r="X329" s="270">
        <v>0</v>
      </c>
      <c r="Y329" s="270">
        <v>0</v>
      </c>
      <c r="Z329" s="270">
        <v>0</v>
      </c>
      <c r="AA329" s="270">
        <v>0</v>
      </c>
      <c r="AB329" s="270">
        <v>0</v>
      </c>
      <c r="AC329" s="270">
        <f t="shared" si="112"/>
        <v>13920</v>
      </c>
      <c r="AD329" s="125">
        <v>39036924</v>
      </c>
      <c r="AE329" s="125" t="s">
        <v>112</v>
      </c>
      <c r="AF329" s="125">
        <v>88897</v>
      </c>
      <c r="AG329" s="129">
        <v>46167</v>
      </c>
      <c r="AH329" s="313">
        <v>46169</v>
      </c>
      <c r="AJ329" s="66" t="str">
        <f t="shared" si="95"/>
        <v>INR</v>
      </c>
      <c r="AK329" s="36">
        <v>1</v>
      </c>
      <c r="AL329" s="39">
        <f t="shared" si="96"/>
        <v>13920</v>
      </c>
      <c r="AM329" s="41">
        <f t="shared" si="97"/>
        <v>0</v>
      </c>
      <c r="AN329" s="39">
        <f t="shared" si="113"/>
        <v>13920</v>
      </c>
      <c r="AO329" s="36">
        <f t="shared" si="98"/>
        <v>-57</v>
      </c>
      <c r="AP329" s="36" t="str">
        <f t="shared" si="99"/>
        <v>Not Due</v>
      </c>
    </row>
    <row r="330" spans="1:42" ht="14.4">
      <c r="A330" s="125" t="s">
        <v>25</v>
      </c>
      <c r="B330" s="125" t="s">
        <v>26</v>
      </c>
      <c r="C330" s="125">
        <v>2070201000</v>
      </c>
      <c r="D330" s="125" t="s">
        <v>27</v>
      </c>
      <c r="E330" s="125" t="s">
        <v>469</v>
      </c>
      <c r="F330" s="125" t="s">
        <v>682</v>
      </c>
      <c r="G330" s="125" t="s">
        <v>59</v>
      </c>
      <c r="H330" s="125"/>
      <c r="I330" s="125" t="s">
        <v>58</v>
      </c>
      <c r="J330" s="125" t="s">
        <v>1260</v>
      </c>
      <c r="K330" s="125" t="s">
        <v>293</v>
      </c>
      <c r="L330" s="311">
        <v>46106</v>
      </c>
      <c r="M330" s="125" t="s">
        <v>28</v>
      </c>
      <c r="N330" s="270">
        <v>-20</v>
      </c>
      <c r="O330" s="270">
        <v>1</v>
      </c>
      <c r="P330" s="270">
        <f t="shared" si="106"/>
        <v>-20</v>
      </c>
      <c r="Q330" s="270">
        <v>1</v>
      </c>
      <c r="R330" s="270">
        <f t="shared" si="107"/>
        <v>-20</v>
      </c>
      <c r="S330" s="270">
        <f t="shared" si="108"/>
        <v>0</v>
      </c>
      <c r="T330" s="125" t="s">
        <v>241</v>
      </c>
      <c r="U330" s="125">
        <f t="shared" si="94"/>
        <v>6</v>
      </c>
      <c r="V330" s="270">
        <f>R330</f>
        <v>-20</v>
      </c>
      <c r="W330" s="270">
        <v>0</v>
      </c>
      <c r="X330" s="270">
        <v>0</v>
      </c>
      <c r="Y330" s="270">
        <v>0</v>
      </c>
      <c r="Z330" s="270">
        <v>0</v>
      </c>
      <c r="AA330" s="270">
        <v>0</v>
      </c>
      <c r="AB330" s="270">
        <v>0</v>
      </c>
      <c r="AC330" s="270">
        <v>0</v>
      </c>
      <c r="AD330" s="125">
        <v>39042595</v>
      </c>
      <c r="AE330" s="125" t="s">
        <v>854</v>
      </c>
      <c r="AF330" s="125"/>
      <c r="AG330" s="129"/>
      <c r="AH330" s="313">
        <v>46106</v>
      </c>
      <c r="AJ330" s="66" t="str">
        <f t="shared" si="95"/>
        <v>INR</v>
      </c>
      <c r="AK330" s="36">
        <v>1</v>
      </c>
      <c r="AL330" s="39">
        <f t="shared" si="96"/>
        <v>-20</v>
      </c>
      <c r="AM330" s="41">
        <f t="shared" si="97"/>
        <v>0</v>
      </c>
      <c r="AN330" s="39"/>
      <c r="AO330" s="36">
        <f t="shared" si="98"/>
        <v>6</v>
      </c>
      <c r="AP330" s="36" t="str">
        <f t="shared" si="99"/>
        <v>Less than 1 year</v>
      </c>
    </row>
    <row r="331" spans="1:42" ht="14.4">
      <c r="A331" s="125" t="s">
        <v>25</v>
      </c>
      <c r="B331" s="125" t="s">
        <v>26</v>
      </c>
      <c r="C331" s="125">
        <v>2070201000</v>
      </c>
      <c r="D331" s="125" t="s">
        <v>27</v>
      </c>
      <c r="E331" s="125" t="s">
        <v>275</v>
      </c>
      <c r="F331" s="125" t="s">
        <v>682</v>
      </c>
      <c r="G331" s="125" t="s">
        <v>59</v>
      </c>
      <c r="H331" s="125"/>
      <c r="I331" s="125" t="s">
        <v>687</v>
      </c>
      <c r="J331" s="125" t="s">
        <v>1261</v>
      </c>
      <c r="K331" s="125">
        <v>100070411</v>
      </c>
      <c r="L331" s="311">
        <v>46070</v>
      </c>
      <c r="M331" s="125" t="s">
        <v>28</v>
      </c>
      <c r="N331" s="270">
        <v>45071.8</v>
      </c>
      <c r="O331" s="270">
        <v>1</v>
      </c>
      <c r="P331" s="270">
        <f t="shared" si="106"/>
        <v>45071.8</v>
      </c>
      <c r="Q331" s="270">
        <v>1</v>
      </c>
      <c r="R331" s="270">
        <f t="shared" si="107"/>
        <v>45071.8</v>
      </c>
      <c r="S331" s="270">
        <f t="shared" si="108"/>
        <v>0</v>
      </c>
      <c r="T331" s="125" t="s">
        <v>241</v>
      </c>
      <c r="U331" s="125">
        <f t="shared" si="94"/>
        <v>-3</v>
      </c>
      <c r="V331" s="270">
        <v>0</v>
      </c>
      <c r="W331" s="270">
        <v>0</v>
      </c>
      <c r="X331" s="270">
        <v>0</v>
      </c>
      <c r="Y331" s="270">
        <v>0</v>
      </c>
      <c r="Z331" s="270">
        <v>0</v>
      </c>
      <c r="AA331" s="270">
        <v>0</v>
      </c>
      <c r="AB331" s="270">
        <v>0</v>
      </c>
      <c r="AC331" s="270">
        <f t="shared" ref="AC331:AC345" si="114">R331</f>
        <v>45071.8</v>
      </c>
      <c r="AD331" s="125">
        <v>38895262</v>
      </c>
      <c r="AE331" s="125" t="s">
        <v>112</v>
      </c>
      <c r="AF331" s="125">
        <v>88011</v>
      </c>
      <c r="AG331" s="129">
        <v>46113</v>
      </c>
      <c r="AH331" s="313">
        <v>46115</v>
      </c>
      <c r="AJ331" s="66" t="str">
        <f t="shared" si="95"/>
        <v>INR</v>
      </c>
      <c r="AK331" s="36">
        <v>1</v>
      </c>
      <c r="AL331" s="39">
        <f t="shared" si="96"/>
        <v>45071.8</v>
      </c>
      <c r="AM331" s="41">
        <f t="shared" si="97"/>
        <v>0</v>
      </c>
      <c r="AN331" s="39">
        <f t="shared" ref="AN331:AN340" si="115">AL331</f>
        <v>45071.8</v>
      </c>
      <c r="AO331" s="36">
        <f t="shared" si="98"/>
        <v>-3</v>
      </c>
      <c r="AP331" s="36" t="str">
        <f t="shared" si="99"/>
        <v>Not Due</v>
      </c>
    </row>
    <row r="332" spans="1:42" ht="14.4">
      <c r="A332" s="125" t="s">
        <v>25</v>
      </c>
      <c r="B332" s="125" t="s">
        <v>26</v>
      </c>
      <c r="C332" s="125">
        <v>2070201000</v>
      </c>
      <c r="D332" s="125" t="s">
        <v>27</v>
      </c>
      <c r="E332" s="125" t="s">
        <v>268</v>
      </c>
      <c r="F332" s="125" t="s">
        <v>682</v>
      </c>
      <c r="G332" s="125" t="s">
        <v>60</v>
      </c>
      <c r="H332" s="125"/>
      <c r="I332" s="125" t="s">
        <v>58</v>
      </c>
      <c r="J332" s="125">
        <v>88637531</v>
      </c>
      <c r="K332" s="125">
        <v>100070695</v>
      </c>
      <c r="L332" s="311">
        <v>46063</v>
      </c>
      <c r="M332" s="125" t="s">
        <v>30</v>
      </c>
      <c r="N332" s="270">
        <v>1972.15</v>
      </c>
      <c r="O332" s="270">
        <v>91.824250000000006</v>
      </c>
      <c r="P332" s="270">
        <f t="shared" ref="P332:P359" si="116">N332*O332</f>
        <v>181091.19463750001</v>
      </c>
      <c r="Q332" s="270">
        <v>94.654300000000006</v>
      </c>
      <c r="R332" s="270">
        <f t="shared" ref="R332:R359" si="117">N332*Q332</f>
        <v>186672.47774500001</v>
      </c>
      <c r="S332" s="270">
        <f t="shared" ref="S332:S359" si="118">R332-P332</f>
        <v>5581.2831074999995</v>
      </c>
      <c r="T332" s="125" t="s">
        <v>241</v>
      </c>
      <c r="U332" s="125">
        <f t="shared" si="94"/>
        <v>-41</v>
      </c>
      <c r="V332" s="270">
        <v>0</v>
      </c>
      <c r="W332" s="270">
        <v>0</v>
      </c>
      <c r="X332" s="270">
        <v>0</v>
      </c>
      <c r="Y332" s="270">
        <v>0</v>
      </c>
      <c r="Z332" s="270">
        <v>0</v>
      </c>
      <c r="AA332" s="270">
        <v>0</v>
      </c>
      <c r="AB332" s="270">
        <v>0</v>
      </c>
      <c r="AC332" s="270">
        <f t="shared" si="114"/>
        <v>186672.47774500001</v>
      </c>
      <c r="AD332" s="125">
        <v>38895260</v>
      </c>
      <c r="AE332" s="125" t="s">
        <v>112</v>
      </c>
      <c r="AF332" s="125">
        <v>90008281</v>
      </c>
      <c r="AG332" s="129">
        <v>46150</v>
      </c>
      <c r="AH332" s="313">
        <v>46153</v>
      </c>
      <c r="AJ332" s="66" t="str">
        <f t="shared" si="95"/>
        <v>USD</v>
      </c>
      <c r="AK332" s="2">
        <v>94.654300000000006</v>
      </c>
      <c r="AL332" s="39">
        <f t="shared" si="96"/>
        <v>186672.47774500001</v>
      </c>
      <c r="AM332" s="41">
        <f t="shared" si="97"/>
        <v>0</v>
      </c>
      <c r="AN332" s="39">
        <f t="shared" si="115"/>
        <v>186672.47774500001</v>
      </c>
      <c r="AO332" s="36">
        <f t="shared" si="98"/>
        <v>-41</v>
      </c>
      <c r="AP332" s="36" t="str">
        <f t="shared" si="99"/>
        <v>Not Due</v>
      </c>
    </row>
    <row r="333" spans="1:42" ht="14.4">
      <c r="A333" s="125" t="s">
        <v>25</v>
      </c>
      <c r="B333" s="125" t="s">
        <v>26</v>
      </c>
      <c r="C333" s="125">
        <v>2070201000</v>
      </c>
      <c r="D333" s="125" t="s">
        <v>27</v>
      </c>
      <c r="E333" s="125" t="s">
        <v>259</v>
      </c>
      <c r="F333" s="125" t="s">
        <v>682</v>
      </c>
      <c r="G333" s="125" t="s">
        <v>59</v>
      </c>
      <c r="H333" s="125"/>
      <c r="I333" s="125" t="s">
        <v>58</v>
      </c>
      <c r="J333" s="125" t="s">
        <v>1269</v>
      </c>
      <c r="K333" s="125">
        <v>100070281</v>
      </c>
      <c r="L333" s="311">
        <v>46049</v>
      </c>
      <c r="M333" s="125" t="s">
        <v>28</v>
      </c>
      <c r="N333" s="270">
        <v>367925.76000000001</v>
      </c>
      <c r="O333" s="270">
        <v>1</v>
      </c>
      <c r="P333" s="270">
        <f t="shared" si="116"/>
        <v>367925.76000000001</v>
      </c>
      <c r="Q333" s="270">
        <v>1</v>
      </c>
      <c r="R333" s="270">
        <f t="shared" si="117"/>
        <v>367925.76000000001</v>
      </c>
      <c r="S333" s="270">
        <f t="shared" si="118"/>
        <v>0</v>
      </c>
      <c r="T333" s="125" t="s">
        <v>241</v>
      </c>
      <c r="U333" s="125">
        <f t="shared" si="94"/>
        <v>-65</v>
      </c>
      <c r="V333" s="270">
        <v>0</v>
      </c>
      <c r="W333" s="270">
        <v>0</v>
      </c>
      <c r="X333" s="270">
        <v>0</v>
      </c>
      <c r="Y333" s="270">
        <v>0</v>
      </c>
      <c r="Z333" s="270">
        <v>0</v>
      </c>
      <c r="AA333" s="270">
        <v>0</v>
      </c>
      <c r="AB333" s="270">
        <v>0</v>
      </c>
      <c r="AC333" s="270">
        <f t="shared" si="114"/>
        <v>367925.76000000001</v>
      </c>
      <c r="AD333" s="125">
        <v>38832669</v>
      </c>
      <c r="AE333" s="125" t="s">
        <v>112</v>
      </c>
      <c r="AF333" s="125">
        <v>89005</v>
      </c>
      <c r="AG333" s="129">
        <v>46174</v>
      </c>
      <c r="AH333" s="313">
        <v>46177</v>
      </c>
      <c r="AJ333" s="66" t="str">
        <f t="shared" si="95"/>
        <v>INR</v>
      </c>
      <c r="AK333" s="36">
        <v>1</v>
      </c>
      <c r="AL333" s="39">
        <f t="shared" si="96"/>
        <v>367925.76000000001</v>
      </c>
      <c r="AM333" s="41">
        <f t="shared" si="97"/>
        <v>0</v>
      </c>
      <c r="AN333" s="39">
        <f t="shared" si="115"/>
        <v>367925.76000000001</v>
      </c>
      <c r="AO333" s="36">
        <f t="shared" si="98"/>
        <v>-65</v>
      </c>
      <c r="AP333" s="36" t="str">
        <f t="shared" si="99"/>
        <v>Not Due</v>
      </c>
    </row>
    <row r="334" spans="1:42" ht="14.4">
      <c r="A334" s="125" t="s">
        <v>25</v>
      </c>
      <c r="B334" s="125" t="s">
        <v>26</v>
      </c>
      <c r="C334" s="125">
        <v>2070201000</v>
      </c>
      <c r="D334" s="125" t="s">
        <v>27</v>
      </c>
      <c r="E334" s="125" t="s">
        <v>268</v>
      </c>
      <c r="F334" s="125" t="s">
        <v>682</v>
      </c>
      <c r="G334" s="125" t="s">
        <v>60</v>
      </c>
      <c r="H334" s="125"/>
      <c r="I334" s="125" t="s">
        <v>58</v>
      </c>
      <c r="J334" s="125">
        <v>88718749</v>
      </c>
      <c r="K334" s="125">
        <v>100068685</v>
      </c>
      <c r="L334" s="311">
        <v>46063</v>
      </c>
      <c r="M334" s="125" t="s">
        <v>30</v>
      </c>
      <c r="N334" s="270">
        <v>2.1</v>
      </c>
      <c r="O334" s="270">
        <v>91.824250000000006</v>
      </c>
      <c r="P334" s="270">
        <f t="shared" si="116"/>
        <v>192.83092500000001</v>
      </c>
      <c r="Q334" s="270">
        <v>94.654300000000006</v>
      </c>
      <c r="R334" s="270">
        <f t="shared" si="117"/>
        <v>198.77403000000001</v>
      </c>
      <c r="S334" s="270">
        <f t="shared" si="118"/>
        <v>5.9431050000000027</v>
      </c>
      <c r="T334" s="125" t="s">
        <v>241</v>
      </c>
      <c r="U334" s="125">
        <f t="shared" si="94"/>
        <v>-41</v>
      </c>
      <c r="V334" s="270">
        <v>0</v>
      </c>
      <c r="W334" s="270">
        <v>0</v>
      </c>
      <c r="X334" s="270">
        <v>0</v>
      </c>
      <c r="Y334" s="270">
        <v>0</v>
      </c>
      <c r="Z334" s="270">
        <v>0</v>
      </c>
      <c r="AA334" s="270">
        <v>0</v>
      </c>
      <c r="AB334" s="270">
        <v>0</v>
      </c>
      <c r="AC334" s="270">
        <f t="shared" si="114"/>
        <v>198.77403000000001</v>
      </c>
      <c r="AD334" s="125">
        <v>38887929</v>
      </c>
      <c r="AE334" s="125" t="s">
        <v>112</v>
      </c>
      <c r="AF334" s="125">
        <v>90008281</v>
      </c>
      <c r="AG334" s="129">
        <v>46150</v>
      </c>
      <c r="AH334" s="313">
        <v>46153</v>
      </c>
      <c r="AJ334" s="66" t="str">
        <f t="shared" si="95"/>
        <v>USD</v>
      </c>
      <c r="AK334" s="2">
        <v>94.654300000000006</v>
      </c>
      <c r="AL334" s="39">
        <f t="shared" si="96"/>
        <v>198.77403000000001</v>
      </c>
      <c r="AM334" s="41">
        <f t="shared" si="97"/>
        <v>0</v>
      </c>
      <c r="AN334" s="39">
        <f t="shared" si="115"/>
        <v>198.77403000000001</v>
      </c>
      <c r="AO334" s="36">
        <f t="shared" si="98"/>
        <v>-41</v>
      </c>
      <c r="AP334" s="36" t="str">
        <f t="shared" si="99"/>
        <v>Not Due</v>
      </c>
    </row>
    <row r="335" spans="1:42" ht="14.4">
      <c r="A335" s="125" t="s">
        <v>25</v>
      </c>
      <c r="B335" s="125" t="s">
        <v>26</v>
      </c>
      <c r="C335" s="125">
        <v>2070201000</v>
      </c>
      <c r="D335" s="125" t="s">
        <v>27</v>
      </c>
      <c r="E335" s="125" t="s">
        <v>262</v>
      </c>
      <c r="F335" s="125" t="s">
        <v>682</v>
      </c>
      <c r="G335" s="125" t="s">
        <v>59</v>
      </c>
      <c r="H335" s="125"/>
      <c r="I335" s="125" t="s">
        <v>58</v>
      </c>
      <c r="J335" s="125" t="s">
        <v>1270</v>
      </c>
      <c r="K335" s="125">
        <v>100066438</v>
      </c>
      <c r="L335" s="311">
        <v>46053</v>
      </c>
      <c r="M335" s="125" t="s">
        <v>28</v>
      </c>
      <c r="N335" s="270">
        <v>232103.24</v>
      </c>
      <c r="O335" s="270">
        <v>1</v>
      </c>
      <c r="P335" s="270">
        <f t="shared" si="116"/>
        <v>232103.24</v>
      </c>
      <c r="Q335" s="270">
        <v>1</v>
      </c>
      <c r="R335" s="270">
        <f t="shared" si="117"/>
        <v>232103.24</v>
      </c>
      <c r="S335" s="270">
        <f t="shared" si="118"/>
        <v>0</v>
      </c>
      <c r="T335" s="125" t="s">
        <v>241</v>
      </c>
      <c r="U335" s="125">
        <f t="shared" si="94"/>
        <v>-1</v>
      </c>
      <c r="V335" s="270">
        <v>0</v>
      </c>
      <c r="W335" s="270">
        <v>0</v>
      </c>
      <c r="X335" s="270">
        <v>0</v>
      </c>
      <c r="Y335" s="270">
        <v>0</v>
      </c>
      <c r="Z335" s="270">
        <v>0</v>
      </c>
      <c r="AA335" s="270">
        <v>0</v>
      </c>
      <c r="AB335" s="270">
        <v>0</v>
      </c>
      <c r="AC335" s="270">
        <f t="shared" si="114"/>
        <v>232103.24</v>
      </c>
      <c r="AD335" s="125">
        <v>38868286</v>
      </c>
      <c r="AE335" s="125" t="s">
        <v>112</v>
      </c>
      <c r="AF335" s="125">
        <v>88002</v>
      </c>
      <c r="AG335" s="129">
        <v>46113</v>
      </c>
      <c r="AH335" s="313">
        <v>46113</v>
      </c>
      <c r="AJ335" s="66" t="str">
        <f t="shared" si="95"/>
        <v>INR</v>
      </c>
      <c r="AK335" s="36">
        <v>1</v>
      </c>
      <c r="AL335" s="39">
        <f t="shared" si="96"/>
        <v>232103.24</v>
      </c>
      <c r="AM335" s="41">
        <f t="shared" si="97"/>
        <v>0</v>
      </c>
      <c r="AN335" s="39">
        <f t="shared" si="115"/>
        <v>232103.24</v>
      </c>
      <c r="AO335" s="36">
        <f t="shared" si="98"/>
        <v>-1</v>
      </c>
      <c r="AP335" s="36" t="str">
        <f t="shared" si="99"/>
        <v>Not Due</v>
      </c>
    </row>
    <row r="336" spans="1:42" ht="14.4">
      <c r="A336" s="125" t="s">
        <v>25</v>
      </c>
      <c r="B336" s="125" t="s">
        <v>26</v>
      </c>
      <c r="C336" s="125">
        <v>2070201000</v>
      </c>
      <c r="D336" s="125" t="s">
        <v>27</v>
      </c>
      <c r="E336" s="125" t="s">
        <v>262</v>
      </c>
      <c r="F336" s="125" t="s">
        <v>682</v>
      </c>
      <c r="G336" s="125" t="s">
        <v>59</v>
      </c>
      <c r="H336" s="125"/>
      <c r="I336" s="125" t="s">
        <v>58</v>
      </c>
      <c r="J336" s="125" t="s">
        <v>1271</v>
      </c>
      <c r="K336" s="125">
        <v>100066438</v>
      </c>
      <c r="L336" s="311">
        <v>46053</v>
      </c>
      <c r="M336" s="125" t="s">
        <v>28</v>
      </c>
      <c r="N336" s="270">
        <v>1392</v>
      </c>
      <c r="O336" s="270">
        <v>1</v>
      </c>
      <c r="P336" s="270">
        <f t="shared" si="116"/>
        <v>1392</v>
      </c>
      <c r="Q336" s="270">
        <v>1</v>
      </c>
      <c r="R336" s="270">
        <f t="shared" si="117"/>
        <v>1392</v>
      </c>
      <c r="S336" s="270">
        <f t="shared" si="118"/>
        <v>0</v>
      </c>
      <c r="T336" s="125" t="s">
        <v>241</v>
      </c>
      <c r="U336" s="125">
        <f t="shared" si="94"/>
        <v>-1</v>
      </c>
      <c r="V336" s="270">
        <v>0</v>
      </c>
      <c r="W336" s="270">
        <v>0</v>
      </c>
      <c r="X336" s="270">
        <v>0</v>
      </c>
      <c r="Y336" s="270">
        <v>0</v>
      </c>
      <c r="Z336" s="270">
        <v>0</v>
      </c>
      <c r="AA336" s="270">
        <v>0</v>
      </c>
      <c r="AB336" s="270">
        <v>0</v>
      </c>
      <c r="AC336" s="270">
        <f t="shared" si="114"/>
        <v>1392</v>
      </c>
      <c r="AD336" s="125">
        <v>38876566</v>
      </c>
      <c r="AE336" s="125" t="s">
        <v>112</v>
      </c>
      <c r="AF336" s="125">
        <v>88002</v>
      </c>
      <c r="AG336" s="129">
        <v>46113</v>
      </c>
      <c r="AH336" s="313">
        <v>46113</v>
      </c>
      <c r="AJ336" s="66" t="str">
        <f t="shared" si="95"/>
        <v>INR</v>
      </c>
      <c r="AK336" s="36">
        <v>1</v>
      </c>
      <c r="AL336" s="39">
        <f t="shared" si="96"/>
        <v>1392</v>
      </c>
      <c r="AM336" s="41">
        <f t="shared" si="97"/>
        <v>0</v>
      </c>
      <c r="AN336" s="39">
        <f t="shared" si="115"/>
        <v>1392</v>
      </c>
      <c r="AO336" s="36">
        <f t="shared" si="98"/>
        <v>-1</v>
      </c>
      <c r="AP336" s="36" t="str">
        <f t="shared" si="99"/>
        <v>Not Due</v>
      </c>
    </row>
    <row r="337" spans="1:42" ht="14.4">
      <c r="A337" s="125" t="s">
        <v>25</v>
      </c>
      <c r="B337" s="125" t="s">
        <v>26</v>
      </c>
      <c r="C337" s="125">
        <v>2070201000</v>
      </c>
      <c r="D337" s="125" t="s">
        <v>27</v>
      </c>
      <c r="E337" s="125" t="s">
        <v>1063</v>
      </c>
      <c r="F337" s="125" t="s">
        <v>682</v>
      </c>
      <c r="G337" s="125" t="s">
        <v>59</v>
      </c>
      <c r="H337" s="125"/>
      <c r="I337" s="125" t="s">
        <v>58</v>
      </c>
      <c r="J337" s="125" t="s">
        <v>1272</v>
      </c>
      <c r="K337" s="125">
        <v>100068612</v>
      </c>
      <c r="L337" s="311">
        <v>46049</v>
      </c>
      <c r="M337" s="125" t="s">
        <v>28</v>
      </c>
      <c r="N337" s="270">
        <v>37520</v>
      </c>
      <c r="O337" s="270">
        <v>1</v>
      </c>
      <c r="P337" s="270">
        <f t="shared" si="116"/>
        <v>37520</v>
      </c>
      <c r="Q337" s="270">
        <v>1</v>
      </c>
      <c r="R337" s="270">
        <f t="shared" si="117"/>
        <v>37520</v>
      </c>
      <c r="S337" s="270">
        <f t="shared" si="118"/>
        <v>0</v>
      </c>
      <c r="T337" s="125" t="s">
        <v>241</v>
      </c>
      <c r="U337" s="125">
        <f t="shared" si="94"/>
        <v>-57</v>
      </c>
      <c r="V337" s="270">
        <v>0</v>
      </c>
      <c r="W337" s="270">
        <v>0</v>
      </c>
      <c r="X337" s="270">
        <v>0</v>
      </c>
      <c r="Y337" s="270">
        <v>0</v>
      </c>
      <c r="Z337" s="270">
        <v>0</v>
      </c>
      <c r="AA337" s="270">
        <v>0</v>
      </c>
      <c r="AB337" s="270">
        <v>0</v>
      </c>
      <c r="AC337" s="270">
        <f t="shared" si="114"/>
        <v>37520</v>
      </c>
      <c r="AD337" s="125">
        <v>38915631</v>
      </c>
      <c r="AE337" s="125" t="s">
        <v>112</v>
      </c>
      <c r="AF337" s="125">
        <v>88925</v>
      </c>
      <c r="AG337" s="129">
        <v>46167</v>
      </c>
      <c r="AH337" s="313">
        <v>46169</v>
      </c>
      <c r="AJ337" s="66" t="str">
        <f t="shared" si="95"/>
        <v>INR</v>
      </c>
      <c r="AK337" s="36">
        <v>1</v>
      </c>
      <c r="AL337" s="39">
        <f t="shared" si="96"/>
        <v>37520</v>
      </c>
      <c r="AM337" s="41">
        <f t="shared" si="97"/>
        <v>0</v>
      </c>
      <c r="AN337" s="39">
        <f t="shared" si="115"/>
        <v>37520</v>
      </c>
      <c r="AO337" s="36">
        <f t="shared" si="98"/>
        <v>-57</v>
      </c>
      <c r="AP337" s="36" t="str">
        <f t="shared" si="99"/>
        <v>Not Due</v>
      </c>
    </row>
    <row r="338" spans="1:42" ht="14.4">
      <c r="A338" s="125" t="s">
        <v>25</v>
      </c>
      <c r="B338" s="125" t="s">
        <v>26</v>
      </c>
      <c r="C338" s="125">
        <v>2070201000</v>
      </c>
      <c r="D338" s="125" t="s">
        <v>27</v>
      </c>
      <c r="E338" s="125" t="s">
        <v>860</v>
      </c>
      <c r="F338" s="125" t="s">
        <v>682</v>
      </c>
      <c r="G338" s="125" t="s">
        <v>60</v>
      </c>
      <c r="H338" s="125"/>
      <c r="I338" s="125" t="s">
        <v>58</v>
      </c>
      <c r="J338" s="125">
        <v>60674204</v>
      </c>
      <c r="K338" s="125">
        <v>100070853</v>
      </c>
      <c r="L338" s="311">
        <v>46083</v>
      </c>
      <c r="M338" s="125" t="s">
        <v>30</v>
      </c>
      <c r="N338" s="270">
        <v>6.41</v>
      </c>
      <c r="O338" s="270">
        <v>91.033950000000004</v>
      </c>
      <c r="P338" s="270">
        <f t="shared" si="116"/>
        <v>583.52761950000001</v>
      </c>
      <c r="Q338" s="270">
        <v>94.654300000000006</v>
      </c>
      <c r="R338" s="270">
        <f t="shared" si="117"/>
        <v>606.73406300000011</v>
      </c>
      <c r="S338" s="270">
        <f t="shared" si="118"/>
        <v>23.206443500000091</v>
      </c>
      <c r="T338" s="125" t="s">
        <v>241</v>
      </c>
      <c r="U338" s="125">
        <f t="shared" si="94"/>
        <v>-1</v>
      </c>
      <c r="V338" s="270">
        <v>0</v>
      </c>
      <c r="W338" s="270">
        <v>0</v>
      </c>
      <c r="X338" s="270">
        <v>0</v>
      </c>
      <c r="Y338" s="270">
        <v>0</v>
      </c>
      <c r="Z338" s="270">
        <v>0</v>
      </c>
      <c r="AA338" s="270">
        <v>0</v>
      </c>
      <c r="AB338" s="270">
        <v>0</v>
      </c>
      <c r="AC338" s="270">
        <f t="shared" si="114"/>
        <v>606.73406300000011</v>
      </c>
      <c r="AD338" s="125">
        <v>38993181</v>
      </c>
      <c r="AE338" s="125" t="s">
        <v>112</v>
      </c>
      <c r="AF338" s="125">
        <v>90008260</v>
      </c>
      <c r="AG338" s="129">
        <v>46113</v>
      </c>
      <c r="AH338" s="313">
        <v>46113</v>
      </c>
      <c r="AJ338" s="66" t="str">
        <f t="shared" si="95"/>
        <v>USD</v>
      </c>
      <c r="AK338" s="2">
        <v>94.654300000000006</v>
      </c>
      <c r="AL338" s="39">
        <f t="shared" si="96"/>
        <v>606.73406300000011</v>
      </c>
      <c r="AM338" s="41">
        <f t="shared" si="97"/>
        <v>0</v>
      </c>
      <c r="AN338" s="39">
        <f t="shared" si="115"/>
        <v>606.73406300000011</v>
      </c>
      <c r="AO338" s="36">
        <f t="shared" si="98"/>
        <v>-1</v>
      </c>
      <c r="AP338" s="36" t="str">
        <f t="shared" si="99"/>
        <v>Not Due</v>
      </c>
    </row>
    <row r="339" spans="1:42" ht="14.4">
      <c r="A339" s="125" t="s">
        <v>25</v>
      </c>
      <c r="B339" s="125" t="s">
        <v>26</v>
      </c>
      <c r="C339" s="125">
        <v>2070201000</v>
      </c>
      <c r="D339" s="125" t="s">
        <v>27</v>
      </c>
      <c r="E339" s="125" t="s">
        <v>280</v>
      </c>
      <c r="F339" s="125" t="s">
        <v>682</v>
      </c>
      <c r="G339" s="125" t="s">
        <v>59</v>
      </c>
      <c r="H339" s="125"/>
      <c r="I339" s="125" t="s">
        <v>58</v>
      </c>
      <c r="J339" s="125">
        <v>2262</v>
      </c>
      <c r="K339" s="125">
        <v>100070445</v>
      </c>
      <c r="L339" s="311">
        <v>46085</v>
      </c>
      <c r="M339" s="125" t="s">
        <v>28</v>
      </c>
      <c r="N339" s="270">
        <v>114296.59</v>
      </c>
      <c r="O339" s="270">
        <v>1</v>
      </c>
      <c r="P339" s="270">
        <f t="shared" si="116"/>
        <v>114296.59</v>
      </c>
      <c r="Q339" s="270">
        <v>1</v>
      </c>
      <c r="R339" s="270">
        <f t="shared" si="117"/>
        <v>114296.59</v>
      </c>
      <c r="S339" s="270">
        <f t="shared" si="118"/>
        <v>0</v>
      </c>
      <c r="T339" s="125" t="s">
        <v>241</v>
      </c>
      <c r="U339" s="125">
        <f t="shared" si="94"/>
        <v>-3</v>
      </c>
      <c r="V339" s="270">
        <v>0</v>
      </c>
      <c r="W339" s="270">
        <v>0</v>
      </c>
      <c r="X339" s="270">
        <v>0</v>
      </c>
      <c r="Y339" s="270">
        <v>0</v>
      </c>
      <c r="Z339" s="270">
        <v>0</v>
      </c>
      <c r="AA339" s="270">
        <v>0</v>
      </c>
      <c r="AB339" s="270">
        <v>0</v>
      </c>
      <c r="AC339" s="270">
        <f t="shared" si="114"/>
        <v>114296.59</v>
      </c>
      <c r="AD339" s="125">
        <v>39008007</v>
      </c>
      <c r="AE339" s="125" t="s">
        <v>112</v>
      </c>
      <c r="AF339" s="125">
        <v>88027</v>
      </c>
      <c r="AG339" s="129">
        <v>46113</v>
      </c>
      <c r="AH339" s="313">
        <v>46115</v>
      </c>
      <c r="AJ339" s="66" t="str">
        <f t="shared" si="95"/>
        <v>INR</v>
      </c>
      <c r="AK339" s="36">
        <v>1</v>
      </c>
      <c r="AL339" s="39">
        <f t="shared" si="96"/>
        <v>114296.59</v>
      </c>
      <c r="AM339" s="41">
        <f t="shared" si="97"/>
        <v>0</v>
      </c>
      <c r="AN339" s="39">
        <f t="shared" si="115"/>
        <v>114296.59</v>
      </c>
      <c r="AO339" s="36">
        <f t="shared" si="98"/>
        <v>-3</v>
      </c>
      <c r="AP339" s="36" t="str">
        <f t="shared" si="99"/>
        <v>Not Due</v>
      </c>
    </row>
    <row r="340" spans="1:42" ht="14.4">
      <c r="A340" s="125" t="s">
        <v>25</v>
      </c>
      <c r="B340" s="125" t="s">
        <v>26</v>
      </c>
      <c r="C340" s="125">
        <v>2070201000</v>
      </c>
      <c r="D340" s="125" t="s">
        <v>27</v>
      </c>
      <c r="E340" s="125" t="s">
        <v>1277</v>
      </c>
      <c r="F340" s="125" t="s">
        <v>682</v>
      </c>
      <c r="G340" s="125" t="s">
        <v>59</v>
      </c>
      <c r="H340" s="125"/>
      <c r="I340" s="125" t="s">
        <v>58</v>
      </c>
      <c r="J340" s="125">
        <v>3016441893</v>
      </c>
      <c r="K340" s="125">
        <v>100064841</v>
      </c>
      <c r="L340" s="311">
        <v>46084</v>
      </c>
      <c r="M340" s="125" t="s">
        <v>28</v>
      </c>
      <c r="N340" s="270">
        <v>17685</v>
      </c>
      <c r="O340" s="270">
        <v>1</v>
      </c>
      <c r="P340" s="270">
        <f t="shared" si="116"/>
        <v>17685</v>
      </c>
      <c r="Q340" s="270">
        <v>1</v>
      </c>
      <c r="R340" s="270">
        <f t="shared" si="117"/>
        <v>17685</v>
      </c>
      <c r="S340" s="270">
        <f t="shared" si="118"/>
        <v>0</v>
      </c>
      <c r="T340" s="125" t="s">
        <v>241</v>
      </c>
      <c r="U340" s="125">
        <f t="shared" si="94"/>
        <v>-2</v>
      </c>
      <c r="V340" s="270">
        <v>0</v>
      </c>
      <c r="W340" s="270">
        <v>0</v>
      </c>
      <c r="X340" s="270">
        <v>0</v>
      </c>
      <c r="Y340" s="270">
        <v>0</v>
      </c>
      <c r="Z340" s="270">
        <v>0</v>
      </c>
      <c r="AA340" s="270">
        <v>0</v>
      </c>
      <c r="AB340" s="270">
        <v>0</v>
      </c>
      <c r="AC340" s="270">
        <f t="shared" si="114"/>
        <v>17685</v>
      </c>
      <c r="AD340" s="125">
        <v>38964843</v>
      </c>
      <c r="AE340" s="125" t="s">
        <v>112</v>
      </c>
      <c r="AF340" s="125">
        <v>87988</v>
      </c>
      <c r="AG340" s="129">
        <v>46113</v>
      </c>
      <c r="AH340" s="313">
        <v>46114</v>
      </c>
      <c r="AJ340" s="66" t="str">
        <f t="shared" si="95"/>
        <v>INR</v>
      </c>
      <c r="AK340" s="36">
        <v>1</v>
      </c>
      <c r="AL340" s="39">
        <f t="shared" si="96"/>
        <v>17685</v>
      </c>
      <c r="AM340" s="41">
        <f t="shared" si="97"/>
        <v>0</v>
      </c>
      <c r="AN340" s="39">
        <f t="shared" si="115"/>
        <v>17685</v>
      </c>
      <c r="AO340" s="36">
        <f t="shared" si="98"/>
        <v>-2</v>
      </c>
      <c r="AP340" s="36" t="str">
        <f t="shared" si="99"/>
        <v>Not Due</v>
      </c>
    </row>
    <row r="341" spans="1:42" ht="14.4">
      <c r="A341" s="125" t="s">
        <v>25</v>
      </c>
      <c r="B341" s="125" t="s">
        <v>26</v>
      </c>
      <c r="C341" s="125">
        <v>2070201000</v>
      </c>
      <c r="D341" s="125" t="s">
        <v>27</v>
      </c>
      <c r="E341" s="125" t="s">
        <v>278</v>
      </c>
      <c r="F341" s="125" t="s">
        <v>682</v>
      </c>
      <c r="G341" s="125" t="s">
        <v>59</v>
      </c>
      <c r="H341" s="125"/>
      <c r="I341" s="125" t="s">
        <v>58</v>
      </c>
      <c r="J341" s="125" t="s">
        <v>1278</v>
      </c>
      <c r="K341" s="125">
        <v>100064972</v>
      </c>
      <c r="L341" s="311">
        <v>46076</v>
      </c>
      <c r="M341" s="125" t="s">
        <v>28</v>
      </c>
      <c r="N341" s="270">
        <v>415584</v>
      </c>
      <c r="O341" s="270">
        <v>1</v>
      </c>
      <c r="P341" s="270">
        <f t="shared" si="116"/>
        <v>415584</v>
      </c>
      <c r="Q341" s="270">
        <v>1</v>
      </c>
      <c r="R341" s="270">
        <f t="shared" si="117"/>
        <v>415584</v>
      </c>
      <c r="S341" s="270">
        <f t="shared" si="118"/>
        <v>0</v>
      </c>
      <c r="T341" s="125" t="s">
        <v>241</v>
      </c>
      <c r="U341" s="125">
        <f t="shared" ref="U341:U359" si="119">$U$1-AH341</f>
        <v>-84</v>
      </c>
      <c r="V341" s="270">
        <v>0</v>
      </c>
      <c r="W341" s="270">
        <v>0</v>
      </c>
      <c r="X341" s="270">
        <v>0</v>
      </c>
      <c r="Y341" s="270">
        <v>0</v>
      </c>
      <c r="Z341" s="270">
        <v>0</v>
      </c>
      <c r="AA341" s="270">
        <v>0</v>
      </c>
      <c r="AB341" s="270">
        <v>0</v>
      </c>
      <c r="AC341" s="270">
        <f t="shared" si="114"/>
        <v>415584</v>
      </c>
      <c r="AD341" s="125">
        <v>38956690</v>
      </c>
      <c r="AE341" s="125" t="s">
        <v>112</v>
      </c>
      <c r="AF341" s="125"/>
      <c r="AG341" s="129"/>
      <c r="AH341" s="313">
        <v>46196</v>
      </c>
      <c r="AJ341" s="66" t="str">
        <f t="shared" ref="AJ341:AJ390" si="120">M341</f>
        <v>INR</v>
      </c>
      <c r="AK341" s="36">
        <v>1</v>
      </c>
      <c r="AL341" s="39">
        <f t="shared" ref="AL341:AL390" si="121">N341*AK341</f>
        <v>415584</v>
      </c>
      <c r="AM341" s="41">
        <f t="shared" ref="AM341:AM390" si="122">R341-AL341</f>
        <v>0</v>
      </c>
      <c r="AN341" s="39"/>
      <c r="AO341" s="36">
        <f t="shared" si="98"/>
        <v>-84</v>
      </c>
      <c r="AP341" s="36" t="str">
        <f t="shared" si="99"/>
        <v>Not Due</v>
      </c>
    </row>
    <row r="342" spans="1:42" ht="14.4">
      <c r="A342" s="125" t="s">
        <v>25</v>
      </c>
      <c r="B342" s="125" t="s">
        <v>26</v>
      </c>
      <c r="C342" s="125">
        <v>2070201000</v>
      </c>
      <c r="D342" s="125" t="s">
        <v>27</v>
      </c>
      <c r="E342" s="125" t="s">
        <v>253</v>
      </c>
      <c r="F342" s="125" t="s">
        <v>682</v>
      </c>
      <c r="G342" s="125" t="s">
        <v>59</v>
      </c>
      <c r="H342" s="125"/>
      <c r="I342" s="125" t="s">
        <v>58</v>
      </c>
      <c r="J342" s="125" t="s">
        <v>1279</v>
      </c>
      <c r="K342" s="125">
        <v>100066090</v>
      </c>
      <c r="L342" s="311">
        <v>46059</v>
      </c>
      <c r="M342" s="125" t="s">
        <v>28</v>
      </c>
      <c r="N342" s="270">
        <v>8259.2999999999993</v>
      </c>
      <c r="O342" s="270">
        <v>1</v>
      </c>
      <c r="P342" s="270">
        <f t="shared" si="116"/>
        <v>8259.2999999999993</v>
      </c>
      <c r="Q342" s="270">
        <v>1</v>
      </c>
      <c r="R342" s="270">
        <f t="shared" si="117"/>
        <v>8259.2999999999993</v>
      </c>
      <c r="S342" s="270">
        <f t="shared" si="118"/>
        <v>0</v>
      </c>
      <c r="T342" s="125" t="s">
        <v>241</v>
      </c>
      <c r="U342" s="125">
        <f t="shared" si="119"/>
        <v>-7</v>
      </c>
      <c r="V342" s="270">
        <v>0</v>
      </c>
      <c r="W342" s="270">
        <v>0</v>
      </c>
      <c r="X342" s="270">
        <v>0</v>
      </c>
      <c r="Y342" s="270">
        <v>0</v>
      </c>
      <c r="Z342" s="270">
        <v>0</v>
      </c>
      <c r="AA342" s="270">
        <v>0</v>
      </c>
      <c r="AB342" s="270">
        <v>0</v>
      </c>
      <c r="AC342" s="270">
        <f t="shared" si="114"/>
        <v>8259.2999999999993</v>
      </c>
      <c r="AD342" s="125">
        <v>38916684</v>
      </c>
      <c r="AE342" s="125" t="s">
        <v>112</v>
      </c>
      <c r="AF342" s="125">
        <v>88081</v>
      </c>
      <c r="AG342" s="129">
        <v>46118</v>
      </c>
      <c r="AH342" s="313">
        <v>46119</v>
      </c>
      <c r="AJ342" s="66" t="str">
        <f t="shared" si="120"/>
        <v>INR</v>
      </c>
      <c r="AK342" s="36">
        <v>1</v>
      </c>
      <c r="AL342" s="39">
        <f t="shared" si="121"/>
        <v>8259.2999999999993</v>
      </c>
      <c r="AM342" s="41">
        <f t="shared" si="122"/>
        <v>0</v>
      </c>
      <c r="AN342" s="39">
        <f t="shared" ref="AN342:AN345" si="123">AL342</f>
        <v>8259.2999999999993</v>
      </c>
      <c r="AO342" s="36">
        <f t="shared" ref="AO342:AO390" si="124">$AO$19-AH342</f>
        <v>-7</v>
      </c>
      <c r="AP342" s="36" t="str">
        <f t="shared" ref="AP342:AP390" si="125">IF(AO342&lt;0,"Not Due",IF(AO342&lt;366,"Less than 1 year",IF(AO342&lt;731,"1-2 years",IF(AO342&lt;1096,"2-3 years","More than 3 years"))))</f>
        <v>Not Due</v>
      </c>
    </row>
    <row r="343" spans="1:42" ht="14.4">
      <c r="A343" s="125" t="s">
        <v>25</v>
      </c>
      <c r="B343" s="125" t="s">
        <v>26</v>
      </c>
      <c r="C343" s="125">
        <v>2070201000</v>
      </c>
      <c r="D343" s="125" t="s">
        <v>27</v>
      </c>
      <c r="E343" s="125" t="s">
        <v>268</v>
      </c>
      <c r="F343" s="125" t="s">
        <v>682</v>
      </c>
      <c r="G343" s="125" t="s">
        <v>60</v>
      </c>
      <c r="H343" s="125"/>
      <c r="I343" s="125" t="s">
        <v>58</v>
      </c>
      <c r="J343" s="125">
        <v>88168094</v>
      </c>
      <c r="K343" s="125">
        <v>100070345</v>
      </c>
      <c r="L343" s="311">
        <v>46031</v>
      </c>
      <c r="M343" s="125" t="s">
        <v>30</v>
      </c>
      <c r="N343" s="270">
        <v>2259.37</v>
      </c>
      <c r="O343" s="270">
        <v>90.087050000000005</v>
      </c>
      <c r="P343" s="270">
        <f t="shared" si="116"/>
        <v>203539.97815849999</v>
      </c>
      <c r="Q343" s="270">
        <v>94.654300000000006</v>
      </c>
      <c r="R343" s="270">
        <f t="shared" si="117"/>
        <v>213859.08579099999</v>
      </c>
      <c r="S343" s="270">
        <f t="shared" si="118"/>
        <v>10319.107632500003</v>
      </c>
      <c r="T343" s="125" t="s">
        <v>241</v>
      </c>
      <c r="U343" s="125">
        <f t="shared" si="119"/>
        <v>-9</v>
      </c>
      <c r="V343" s="270">
        <v>0</v>
      </c>
      <c r="W343" s="270">
        <v>0</v>
      </c>
      <c r="X343" s="270">
        <v>0</v>
      </c>
      <c r="Y343" s="270">
        <v>0</v>
      </c>
      <c r="Z343" s="270">
        <v>0</v>
      </c>
      <c r="AA343" s="270">
        <v>0</v>
      </c>
      <c r="AB343" s="270">
        <v>0</v>
      </c>
      <c r="AC343" s="270">
        <f t="shared" si="114"/>
        <v>213859.08579099999</v>
      </c>
      <c r="AD343" s="125">
        <v>38778231</v>
      </c>
      <c r="AE343" s="125" t="s">
        <v>112</v>
      </c>
      <c r="AF343" s="125">
        <v>90008263</v>
      </c>
      <c r="AG343" s="129">
        <v>46118</v>
      </c>
      <c r="AH343" s="313">
        <v>46121</v>
      </c>
      <c r="AJ343" s="66" t="str">
        <f t="shared" si="120"/>
        <v>USD</v>
      </c>
      <c r="AK343" s="2">
        <v>94.654300000000006</v>
      </c>
      <c r="AL343" s="39">
        <f t="shared" si="121"/>
        <v>213859.08579099999</v>
      </c>
      <c r="AM343" s="41">
        <f t="shared" si="122"/>
        <v>0</v>
      </c>
      <c r="AN343" s="39">
        <f t="shared" si="123"/>
        <v>213859.08579099999</v>
      </c>
      <c r="AO343" s="36">
        <f t="shared" si="124"/>
        <v>-9</v>
      </c>
      <c r="AP343" s="36" t="str">
        <f t="shared" si="125"/>
        <v>Not Due</v>
      </c>
    </row>
    <row r="344" spans="1:42" ht="14.4">
      <c r="A344" s="125" t="s">
        <v>25</v>
      </c>
      <c r="B344" s="125" t="s">
        <v>26</v>
      </c>
      <c r="C344" s="125">
        <v>2070201000</v>
      </c>
      <c r="D344" s="125" t="s">
        <v>27</v>
      </c>
      <c r="E344" s="125" t="s">
        <v>262</v>
      </c>
      <c r="F344" s="125" t="s">
        <v>682</v>
      </c>
      <c r="G344" s="125" t="s">
        <v>59</v>
      </c>
      <c r="H344" s="125"/>
      <c r="I344" s="125" t="s">
        <v>58</v>
      </c>
      <c r="J344" s="125" t="s">
        <v>1281</v>
      </c>
      <c r="K344" s="125">
        <v>100066667</v>
      </c>
      <c r="L344" s="311">
        <v>46081</v>
      </c>
      <c r="M344" s="125" t="s">
        <v>28</v>
      </c>
      <c r="N344" s="270">
        <v>62372.74</v>
      </c>
      <c r="O344" s="270">
        <v>1</v>
      </c>
      <c r="P344" s="270">
        <f t="shared" si="116"/>
        <v>62372.74</v>
      </c>
      <c r="Q344" s="270">
        <v>1</v>
      </c>
      <c r="R344" s="270">
        <f t="shared" si="117"/>
        <v>62372.74</v>
      </c>
      <c r="S344" s="270">
        <f t="shared" si="118"/>
        <v>0</v>
      </c>
      <c r="T344" s="125" t="s">
        <v>241</v>
      </c>
      <c r="U344" s="125">
        <f t="shared" si="119"/>
        <v>-59</v>
      </c>
      <c r="V344" s="270">
        <v>0</v>
      </c>
      <c r="W344" s="270">
        <v>0</v>
      </c>
      <c r="X344" s="270">
        <v>0</v>
      </c>
      <c r="Y344" s="270">
        <v>0</v>
      </c>
      <c r="Z344" s="270">
        <v>0</v>
      </c>
      <c r="AA344" s="270">
        <v>0</v>
      </c>
      <c r="AB344" s="270">
        <v>0</v>
      </c>
      <c r="AC344" s="270">
        <f t="shared" si="114"/>
        <v>62372.74</v>
      </c>
      <c r="AD344" s="125">
        <v>39018206</v>
      </c>
      <c r="AE344" s="125" t="s">
        <v>112</v>
      </c>
      <c r="AF344" s="125">
        <v>88952</v>
      </c>
      <c r="AG344" s="129">
        <v>46168</v>
      </c>
      <c r="AH344" s="313">
        <v>46171</v>
      </c>
      <c r="AJ344" s="66" t="str">
        <f t="shared" si="120"/>
        <v>INR</v>
      </c>
      <c r="AK344" s="36">
        <v>1</v>
      </c>
      <c r="AL344" s="39">
        <f t="shared" si="121"/>
        <v>62372.74</v>
      </c>
      <c r="AM344" s="41">
        <f t="shared" si="122"/>
        <v>0</v>
      </c>
      <c r="AN344" s="39">
        <f t="shared" si="123"/>
        <v>62372.74</v>
      </c>
      <c r="AO344" s="36">
        <f t="shared" si="124"/>
        <v>-59</v>
      </c>
      <c r="AP344" s="36" t="str">
        <f t="shared" si="125"/>
        <v>Not Due</v>
      </c>
    </row>
    <row r="345" spans="1:42" ht="14.4">
      <c r="A345" s="125" t="s">
        <v>25</v>
      </c>
      <c r="B345" s="125" t="s">
        <v>26</v>
      </c>
      <c r="C345" s="125">
        <v>2070201000</v>
      </c>
      <c r="D345" s="125" t="s">
        <v>27</v>
      </c>
      <c r="E345" s="125" t="s">
        <v>240</v>
      </c>
      <c r="F345" s="125" t="s">
        <v>682</v>
      </c>
      <c r="G345" s="125" t="s">
        <v>59</v>
      </c>
      <c r="H345" s="125"/>
      <c r="I345" s="125" t="s">
        <v>58</v>
      </c>
      <c r="J345" s="125" t="s">
        <v>1282</v>
      </c>
      <c r="K345" s="125">
        <v>100070361</v>
      </c>
      <c r="L345" s="311">
        <v>46081</v>
      </c>
      <c r="M345" s="125" t="s">
        <v>28</v>
      </c>
      <c r="N345" s="270">
        <v>979634.82</v>
      </c>
      <c r="O345" s="270">
        <v>1</v>
      </c>
      <c r="P345" s="270">
        <f t="shared" si="116"/>
        <v>979634.82</v>
      </c>
      <c r="Q345" s="270">
        <v>1</v>
      </c>
      <c r="R345" s="270">
        <f t="shared" si="117"/>
        <v>979634.82</v>
      </c>
      <c r="S345" s="270">
        <f t="shared" si="118"/>
        <v>0</v>
      </c>
      <c r="T345" s="125" t="s">
        <v>241</v>
      </c>
      <c r="U345" s="125">
        <f t="shared" si="119"/>
        <v>-29</v>
      </c>
      <c r="V345" s="270">
        <v>0</v>
      </c>
      <c r="W345" s="270">
        <v>0</v>
      </c>
      <c r="X345" s="270">
        <v>0</v>
      </c>
      <c r="Y345" s="270">
        <v>0</v>
      </c>
      <c r="Z345" s="270">
        <v>0</v>
      </c>
      <c r="AA345" s="270">
        <v>0</v>
      </c>
      <c r="AB345" s="270">
        <v>0</v>
      </c>
      <c r="AC345" s="270">
        <f t="shared" si="114"/>
        <v>979634.82</v>
      </c>
      <c r="AD345" s="125">
        <v>39013066</v>
      </c>
      <c r="AE345" s="125" t="s">
        <v>112</v>
      </c>
      <c r="AF345" s="125">
        <v>88425</v>
      </c>
      <c r="AG345" s="129">
        <v>46136</v>
      </c>
      <c r="AH345" s="313">
        <v>46141</v>
      </c>
      <c r="AJ345" s="66" t="str">
        <f t="shared" si="120"/>
        <v>INR</v>
      </c>
      <c r="AK345" s="36">
        <v>1</v>
      </c>
      <c r="AL345" s="39">
        <f t="shared" si="121"/>
        <v>979634.82</v>
      </c>
      <c r="AM345" s="41">
        <f t="shared" si="122"/>
        <v>0</v>
      </c>
      <c r="AN345" s="39">
        <f t="shared" si="123"/>
        <v>979634.82</v>
      </c>
      <c r="AO345" s="36">
        <f t="shared" si="124"/>
        <v>-29</v>
      </c>
      <c r="AP345" s="36" t="str">
        <f t="shared" si="125"/>
        <v>Not Due</v>
      </c>
    </row>
    <row r="346" spans="1:42" ht="14.4">
      <c r="A346" s="125" t="s">
        <v>25</v>
      </c>
      <c r="B346" s="125" t="s">
        <v>26</v>
      </c>
      <c r="C346" s="125">
        <v>2070201000</v>
      </c>
      <c r="D346" s="125" t="s">
        <v>27</v>
      </c>
      <c r="E346" s="125" t="s">
        <v>249</v>
      </c>
      <c r="F346" s="125" t="s">
        <v>682</v>
      </c>
      <c r="G346" s="125" t="s">
        <v>59</v>
      </c>
      <c r="H346" s="125"/>
      <c r="I346" s="125" t="s">
        <v>58</v>
      </c>
      <c r="J346" s="125" t="s">
        <v>1286</v>
      </c>
      <c r="K346" s="125">
        <v>100066105</v>
      </c>
      <c r="L346" s="311">
        <v>45990</v>
      </c>
      <c r="M346" s="125" t="s">
        <v>28</v>
      </c>
      <c r="N346" s="270">
        <v>4410</v>
      </c>
      <c r="O346" s="270">
        <v>1</v>
      </c>
      <c r="P346" s="270">
        <f t="shared" si="116"/>
        <v>4410</v>
      </c>
      <c r="Q346" s="270">
        <v>1</v>
      </c>
      <c r="R346" s="270">
        <f t="shared" si="117"/>
        <v>4410</v>
      </c>
      <c r="S346" s="270">
        <f t="shared" si="118"/>
        <v>0</v>
      </c>
      <c r="T346" s="125" t="s">
        <v>241</v>
      </c>
      <c r="U346" s="125">
        <f t="shared" si="119"/>
        <v>77</v>
      </c>
      <c r="V346" s="270">
        <v>0</v>
      </c>
      <c r="W346" s="270">
        <v>0</v>
      </c>
      <c r="X346" s="270">
        <f>R346</f>
        <v>4410</v>
      </c>
      <c r="Y346" s="270">
        <v>0</v>
      </c>
      <c r="Z346" s="270">
        <v>0</v>
      </c>
      <c r="AA346" s="270">
        <v>0</v>
      </c>
      <c r="AB346" s="270">
        <v>0</v>
      </c>
      <c r="AC346" s="270">
        <v>0</v>
      </c>
      <c r="AD346" s="125">
        <v>38581890</v>
      </c>
      <c r="AE346" s="125" t="s">
        <v>762</v>
      </c>
      <c r="AF346" s="125"/>
      <c r="AG346" s="129"/>
      <c r="AH346" s="313">
        <v>46035</v>
      </c>
      <c r="AJ346" s="66" t="str">
        <f t="shared" si="120"/>
        <v>INR</v>
      </c>
      <c r="AK346" s="36">
        <v>1</v>
      </c>
      <c r="AL346" s="39">
        <f t="shared" si="121"/>
        <v>4410</v>
      </c>
      <c r="AM346" s="41">
        <f t="shared" si="122"/>
        <v>0</v>
      </c>
      <c r="AN346" s="39"/>
      <c r="AO346" s="36">
        <f t="shared" si="124"/>
        <v>77</v>
      </c>
      <c r="AP346" s="36" t="str">
        <f t="shared" si="125"/>
        <v>Less than 1 year</v>
      </c>
    </row>
    <row r="347" spans="1:42" ht="14.4">
      <c r="A347" s="125" t="s">
        <v>25</v>
      </c>
      <c r="B347" s="125" t="s">
        <v>26</v>
      </c>
      <c r="C347" s="125">
        <v>2070201000</v>
      </c>
      <c r="D347" s="125" t="s">
        <v>27</v>
      </c>
      <c r="E347" s="125" t="s">
        <v>251</v>
      </c>
      <c r="F347" s="125" t="s">
        <v>682</v>
      </c>
      <c r="G347" s="125" t="s">
        <v>59</v>
      </c>
      <c r="H347" s="125"/>
      <c r="I347" s="125" t="s">
        <v>58</v>
      </c>
      <c r="J347" s="125" t="s">
        <v>1287</v>
      </c>
      <c r="K347" s="125">
        <v>100067774</v>
      </c>
      <c r="L347" s="311">
        <v>46003</v>
      </c>
      <c r="M347" s="125" t="s">
        <v>28</v>
      </c>
      <c r="N347" s="270">
        <v>1890735.48</v>
      </c>
      <c r="O347" s="270">
        <v>1</v>
      </c>
      <c r="P347" s="270">
        <f t="shared" si="116"/>
        <v>1890735.48</v>
      </c>
      <c r="Q347" s="270">
        <v>1</v>
      </c>
      <c r="R347" s="270">
        <f t="shared" si="117"/>
        <v>1890735.48</v>
      </c>
      <c r="S347" s="270">
        <f t="shared" si="118"/>
        <v>0</v>
      </c>
      <c r="T347" s="125" t="s">
        <v>241</v>
      </c>
      <c r="U347" s="125">
        <f t="shared" si="119"/>
        <v>-41</v>
      </c>
      <c r="V347" s="270">
        <v>0</v>
      </c>
      <c r="W347" s="270">
        <v>0</v>
      </c>
      <c r="X347" s="270">
        <v>0</v>
      </c>
      <c r="Y347" s="270">
        <v>0</v>
      </c>
      <c r="Z347" s="270">
        <v>0</v>
      </c>
      <c r="AA347" s="270">
        <v>0</v>
      </c>
      <c r="AB347" s="270">
        <v>0</v>
      </c>
      <c r="AC347" s="270">
        <f>R347</f>
        <v>1890735.48</v>
      </c>
      <c r="AD347" s="125">
        <v>38641100</v>
      </c>
      <c r="AE347" s="125" t="s">
        <v>112</v>
      </c>
      <c r="AF347" s="125">
        <v>88637</v>
      </c>
      <c r="AG347" s="129">
        <v>46150</v>
      </c>
      <c r="AH347" s="313">
        <v>46153</v>
      </c>
      <c r="AJ347" s="66" t="str">
        <f t="shared" si="120"/>
        <v>INR</v>
      </c>
      <c r="AK347" s="36">
        <v>1</v>
      </c>
      <c r="AL347" s="39">
        <f t="shared" si="121"/>
        <v>1890735.48</v>
      </c>
      <c r="AM347" s="41">
        <f t="shared" si="122"/>
        <v>0</v>
      </c>
      <c r="AN347" s="39">
        <f>AL347</f>
        <v>1890735.48</v>
      </c>
      <c r="AO347" s="36">
        <f t="shared" si="124"/>
        <v>-41</v>
      </c>
      <c r="AP347" s="36" t="str">
        <f t="shared" si="125"/>
        <v>Not Due</v>
      </c>
    </row>
    <row r="348" spans="1:42" ht="14.4">
      <c r="A348" s="125" t="s">
        <v>25</v>
      </c>
      <c r="B348" s="125" t="s">
        <v>26</v>
      </c>
      <c r="C348" s="125">
        <v>2070201000</v>
      </c>
      <c r="D348" s="125" t="s">
        <v>27</v>
      </c>
      <c r="E348" s="125" t="s">
        <v>305</v>
      </c>
      <c r="F348" s="125" t="s">
        <v>682</v>
      </c>
      <c r="G348" s="125" t="s">
        <v>60</v>
      </c>
      <c r="H348" s="125"/>
      <c r="I348" s="125" t="s">
        <v>58</v>
      </c>
      <c r="J348" s="125">
        <v>90043003</v>
      </c>
      <c r="K348" s="125">
        <v>100063973</v>
      </c>
      <c r="L348" s="311">
        <v>45615</v>
      </c>
      <c r="M348" s="125" t="s">
        <v>32</v>
      </c>
      <c r="N348" s="270">
        <v>1276</v>
      </c>
      <c r="O348" s="270">
        <v>91.121794624000017</v>
      </c>
      <c r="P348" s="270">
        <f t="shared" si="116"/>
        <v>116271.40994022402</v>
      </c>
      <c r="Q348" s="270">
        <v>109.0064</v>
      </c>
      <c r="R348" s="270">
        <f t="shared" si="117"/>
        <v>139092.16639999999</v>
      </c>
      <c r="S348" s="270">
        <f t="shared" si="118"/>
        <v>22820.756459775963</v>
      </c>
      <c r="T348" s="125" t="s">
        <v>241</v>
      </c>
      <c r="U348" s="125">
        <f t="shared" si="119"/>
        <v>467</v>
      </c>
      <c r="V348" s="270">
        <v>0</v>
      </c>
      <c r="W348" s="270">
        <v>0</v>
      </c>
      <c r="X348" s="270">
        <v>0</v>
      </c>
      <c r="Y348" s="270">
        <v>0</v>
      </c>
      <c r="Z348" s="270">
        <v>0</v>
      </c>
      <c r="AA348" s="270">
        <f>R348</f>
        <v>139092.16639999999</v>
      </c>
      <c r="AB348" s="270">
        <v>0</v>
      </c>
      <c r="AC348" s="270">
        <v>0</v>
      </c>
      <c r="AD348" s="125">
        <v>37012920</v>
      </c>
      <c r="AE348" s="125" t="s">
        <v>269</v>
      </c>
      <c r="AF348" s="125"/>
      <c r="AG348" s="129"/>
      <c r="AH348" s="313">
        <v>45645</v>
      </c>
      <c r="AJ348" s="66" t="str">
        <f t="shared" si="120"/>
        <v>EUR</v>
      </c>
      <c r="AK348" s="2">
        <v>109.0064</v>
      </c>
      <c r="AL348" s="39">
        <f t="shared" si="121"/>
        <v>139092.16639999999</v>
      </c>
      <c r="AM348" s="41">
        <f t="shared" si="122"/>
        <v>0</v>
      </c>
      <c r="AN348" s="39"/>
      <c r="AO348" s="36">
        <f t="shared" si="124"/>
        <v>467</v>
      </c>
      <c r="AP348" s="36" t="str">
        <f t="shared" si="125"/>
        <v>1-2 years</v>
      </c>
    </row>
    <row r="349" spans="1:42" ht="14.4">
      <c r="A349" s="125" t="s">
        <v>25</v>
      </c>
      <c r="B349" s="125" t="s">
        <v>26</v>
      </c>
      <c r="C349" s="125">
        <v>2070201000</v>
      </c>
      <c r="D349" s="125" t="s">
        <v>27</v>
      </c>
      <c r="E349" s="125" t="s">
        <v>268</v>
      </c>
      <c r="F349" s="125" t="s">
        <v>682</v>
      </c>
      <c r="G349" s="125" t="s">
        <v>60</v>
      </c>
      <c r="H349" s="125"/>
      <c r="I349" s="125" t="s">
        <v>58</v>
      </c>
      <c r="J349" s="125">
        <v>88661336</v>
      </c>
      <c r="K349" s="125">
        <v>100070433</v>
      </c>
      <c r="L349" s="311">
        <v>46061</v>
      </c>
      <c r="M349" s="125" t="s">
        <v>30</v>
      </c>
      <c r="N349" s="270">
        <v>26.52</v>
      </c>
      <c r="O349" s="270">
        <v>91.824250000000006</v>
      </c>
      <c r="P349" s="270">
        <f t="shared" si="116"/>
        <v>2435.17911</v>
      </c>
      <c r="Q349" s="270">
        <v>94.654300000000006</v>
      </c>
      <c r="R349" s="270">
        <f t="shared" si="117"/>
        <v>2510.2320360000003</v>
      </c>
      <c r="S349" s="270">
        <f t="shared" si="118"/>
        <v>75.052926000000298</v>
      </c>
      <c r="T349" s="125" t="s">
        <v>241</v>
      </c>
      <c r="U349" s="125">
        <f t="shared" si="119"/>
        <v>-39</v>
      </c>
      <c r="V349" s="270">
        <v>0</v>
      </c>
      <c r="W349" s="270">
        <v>0</v>
      </c>
      <c r="X349" s="270">
        <v>0</v>
      </c>
      <c r="Y349" s="270">
        <v>0</v>
      </c>
      <c r="Z349" s="270">
        <v>0</v>
      </c>
      <c r="AA349" s="270">
        <v>0</v>
      </c>
      <c r="AB349" s="270">
        <v>0</v>
      </c>
      <c r="AC349" s="270">
        <f t="shared" ref="AC349:AC359" si="126">R349</f>
        <v>2510.2320360000003</v>
      </c>
      <c r="AD349" s="125">
        <v>38900800</v>
      </c>
      <c r="AE349" s="125" t="s">
        <v>112</v>
      </c>
      <c r="AF349" s="125">
        <v>90008280</v>
      </c>
      <c r="AG349" s="129">
        <v>46148</v>
      </c>
      <c r="AH349" s="313">
        <v>46151</v>
      </c>
      <c r="AJ349" s="66" t="str">
        <f t="shared" si="120"/>
        <v>USD</v>
      </c>
      <c r="AK349" s="2">
        <v>94.654300000000006</v>
      </c>
      <c r="AL349" s="39">
        <f t="shared" si="121"/>
        <v>2510.2320360000003</v>
      </c>
      <c r="AM349" s="41">
        <f t="shared" si="122"/>
        <v>0</v>
      </c>
      <c r="AN349" s="39">
        <f t="shared" ref="AN349:AN357" si="127">AL349</f>
        <v>2510.2320360000003</v>
      </c>
      <c r="AO349" s="36">
        <f t="shared" si="124"/>
        <v>-39</v>
      </c>
      <c r="AP349" s="36" t="str">
        <f t="shared" si="125"/>
        <v>Not Due</v>
      </c>
    </row>
    <row r="350" spans="1:42" ht="14.4">
      <c r="A350" s="125" t="s">
        <v>25</v>
      </c>
      <c r="B350" s="125" t="s">
        <v>26</v>
      </c>
      <c r="C350" s="125">
        <v>2070201000</v>
      </c>
      <c r="D350" s="125" t="s">
        <v>27</v>
      </c>
      <c r="E350" s="125" t="s">
        <v>261</v>
      </c>
      <c r="F350" s="125" t="s">
        <v>682</v>
      </c>
      <c r="G350" s="125" t="s">
        <v>59</v>
      </c>
      <c r="H350" s="125"/>
      <c r="I350" s="125" t="s">
        <v>58</v>
      </c>
      <c r="J350" s="125" t="s">
        <v>1290</v>
      </c>
      <c r="K350" s="125">
        <v>100064988</v>
      </c>
      <c r="L350" s="311">
        <v>45964</v>
      </c>
      <c r="M350" s="125" t="s">
        <v>28</v>
      </c>
      <c r="N350" s="270">
        <v>14120.59</v>
      </c>
      <c r="O350" s="270">
        <v>1</v>
      </c>
      <c r="P350" s="270">
        <f t="shared" si="116"/>
        <v>14120.59</v>
      </c>
      <c r="Q350" s="270">
        <v>1</v>
      </c>
      <c r="R350" s="270">
        <f t="shared" si="117"/>
        <v>14120.59</v>
      </c>
      <c r="S350" s="270">
        <f t="shared" si="118"/>
        <v>0</v>
      </c>
      <c r="T350" s="125" t="s">
        <v>241</v>
      </c>
      <c r="U350" s="125">
        <f t="shared" si="119"/>
        <v>-6</v>
      </c>
      <c r="V350" s="270">
        <v>0</v>
      </c>
      <c r="W350" s="270">
        <v>0</v>
      </c>
      <c r="X350" s="270">
        <v>0</v>
      </c>
      <c r="Y350" s="270">
        <v>0</v>
      </c>
      <c r="Z350" s="270">
        <v>0</v>
      </c>
      <c r="AA350" s="270">
        <v>0</v>
      </c>
      <c r="AB350" s="270">
        <v>0</v>
      </c>
      <c r="AC350" s="270">
        <f t="shared" si="126"/>
        <v>14120.59</v>
      </c>
      <c r="AD350" s="125">
        <v>38707464</v>
      </c>
      <c r="AE350" s="125" t="s">
        <v>112</v>
      </c>
      <c r="AF350" s="125">
        <v>88070</v>
      </c>
      <c r="AG350" s="129">
        <v>46115</v>
      </c>
      <c r="AH350" s="313">
        <v>46118</v>
      </c>
      <c r="AJ350" s="66" t="str">
        <f t="shared" si="120"/>
        <v>INR</v>
      </c>
      <c r="AK350" s="36">
        <v>1</v>
      </c>
      <c r="AL350" s="39">
        <f t="shared" si="121"/>
        <v>14120.59</v>
      </c>
      <c r="AM350" s="41">
        <f t="shared" si="122"/>
        <v>0</v>
      </c>
      <c r="AN350" s="39">
        <f t="shared" si="127"/>
        <v>14120.59</v>
      </c>
      <c r="AO350" s="36">
        <f t="shared" si="124"/>
        <v>-6</v>
      </c>
      <c r="AP350" s="36" t="str">
        <f t="shared" si="125"/>
        <v>Not Due</v>
      </c>
    </row>
    <row r="351" spans="1:42" ht="14.4">
      <c r="A351" s="125" t="s">
        <v>25</v>
      </c>
      <c r="B351" s="125" t="s">
        <v>26</v>
      </c>
      <c r="C351" s="125">
        <v>2070201000</v>
      </c>
      <c r="D351" s="125" t="s">
        <v>27</v>
      </c>
      <c r="E351" s="125" t="s">
        <v>253</v>
      </c>
      <c r="F351" s="125" t="s">
        <v>682</v>
      </c>
      <c r="G351" s="125" t="s">
        <v>59</v>
      </c>
      <c r="H351" s="125"/>
      <c r="I351" s="125" t="s">
        <v>58</v>
      </c>
      <c r="J351" s="125" t="s">
        <v>1296</v>
      </c>
      <c r="K351" s="125">
        <v>100066090</v>
      </c>
      <c r="L351" s="311">
        <v>46059</v>
      </c>
      <c r="M351" s="125" t="s">
        <v>28</v>
      </c>
      <c r="N351" s="270">
        <v>8259.2999999999993</v>
      </c>
      <c r="O351" s="270">
        <v>1</v>
      </c>
      <c r="P351" s="270">
        <f t="shared" si="116"/>
        <v>8259.2999999999993</v>
      </c>
      <c r="Q351" s="270">
        <v>1</v>
      </c>
      <c r="R351" s="270">
        <f t="shared" si="117"/>
        <v>8259.2999999999993</v>
      </c>
      <c r="S351" s="270">
        <f t="shared" si="118"/>
        <v>0</v>
      </c>
      <c r="T351" s="125" t="s">
        <v>241</v>
      </c>
      <c r="U351" s="125">
        <f t="shared" si="119"/>
        <v>-7</v>
      </c>
      <c r="V351" s="270">
        <v>0</v>
      </c>
      <c r="W351" s="270">
        <v>0</v>
      </c>
      <c r="X351" s="270">
        <v>0</v>
      </c>
      <c r="Y351" s="270">
        <v>0</v>
      </c>
      <c r="Z351" s="270">
        <v>0</v>
      </c>
      <c r="AA351" s="270">
        <v>0</v>
      </c>
      <c r="AB351" s="270">
        <v>0</v>
      </c>
      <c r="AC351" s="270">
        <f t="shared" si="126"/>
        <v>8259.2999999999993</v>
      </c>
      <c r="AD351" s="125">
        <v>38921304</v>
      </c>
      <c r="AE351" s="125" t="s">
        <v>112</v>
      </c>
      <c r="AF351" s="125">
        <v>88081</v>
      </c>
      <c r="AG351" s="129">
        <v>46118</v>
      </c>
      <c r="AH351" s="313">
        <v>46119</v>
      </c>
      <c r="AJ351" s="66" t="str">
        <f t="shared" si="120"/>
        <v>INR</v>
      </c>
      <c r="AK351" s="36">
        <v>1</v>
      </c>
      <c r="AL351" s="39">
        <f t="shared" si="121"/>
        <v>8259.2999999999993</v>
      </c>
      <c r="AM351" s="41">
        <f t="shared" si="122"/>
        <v>0</v>
      </c>
      <c r="AN351" s="39">
        <f t="shared" si="127"/>
        <v>8259.2999999999993</v>
      </c>
      <c r="AO351" s="36">
        <f t="shared" si="124"/>
        <v>-7</v>
      </c>
      <c r="AP351" s="36" t="str">
        <f t="shared" si="125"/>
        <v>Not Due</v>
      </c>
    </row>
    <row r="352" spans="1:42" ht="14.4">
      <c r="A352" s="125" t="s">
        <v>25</v>
      </c>
      <c r="B352" s="125" t="s">
        <v>26</v>
      </c>
      <c r="C352" s="125">
        <v>2070201000</v>
      </c>
      <c r="D352" s="125" t="s">
        <v>27</v>
      </c>
      <c r="E352" s="125" t="s">
        <v>259</v>
      </c>
      <c r="F352" s="125" t="s">
        <v>682</v>
      </c>
      <c r="G352" s="125" t="s">
        <v>59</v>
      </c>
      <c r="H352" s="125"/>
      <c r="I352" s="125" t="s">
        <v>58</v>
      </c>
      <c r="J352" s="125" t="s">
        <v>1298</v>
      </c>
      <c r="K352" s="125">
        <v>100067695</v>
      </c>
      <c r="L352" s="311">
        <v>45989</v>
      </c>
      <c r="M352" s="125" t="s">
        <v>28</v>
      </c>
      <c r="N352" s="270">
        <v>216000</v>
      </c>
      <c r="O352" s="270">
        <v>1</v>
      </c>
      <c r="P352" s="270">
        <f t="shared" si="116"/>
        <v>216000</v>
      </c>
      <c r="Q352" s="270">
        <v>1</v>
      </c>
      <c r="R352" s="270">
        <f t="shared" si="117"/>
        <v>216000</v>
      </c>
      <c r="S352" s="270">
        <f t="shared" si="118"/>
        <v>0</v>
      </c>
      <c r="T352" s="125" t="s">
        <v>241</v>
      </c>
      <c r="U352" s="125">
        <f t="shared" si="119"/>
        <v>-27</v>
      </c>
      <c r="V352" s="270">
        <v>0</v>
      </c>
      <c r="W352" s="270">
        <v>0</v>
      </c>
      <c r="X352" s="270">
        <v>0</v>
      </c>
      <c r="Y352" s="270">
        <v>0</v>
      </c>
      <c r="Z352" s="270">
        <v>0</v>
      </c>
      <c r="AA352" s="270">
        <v>0</v>
      </c>
      <c r="AB352" s="270">
        <v>0</v>
      </c>
      <c r="AC352" s="270">
        <f t="shared" si="126"/>
        <v>216000</v>
      </c>
      <c r="AD352" s="125">
        <v>38615548</v>
      </c>
      <c r="AE352" s="125" t="s">
        <v>112</v>
      </c>
      <c r="AF352" s="125">
        <v>88457</v>
      </c>
      <c r="AG352" s="129">
        <v>46136</v>
      </c>
      <c r="AH352" s="313">
        <v>46139</v>
      </c>
      <c r="AJ352" s="66" t="str">
        <f t="shared" si="120"/>
        <v>INR</v>
      </c>
      <c r="AK352" s="36">
        <v>1</v>
      </c>
      <c r="AL352" s="39">
        <f t="shared" si="121"/>
        <v>216000</v>
      </c>
      <c r="AM352" s="41">
        <f t="shared" si="122"/>
        <v>0</v>
      </c>
      <c r="AN352" s="39">
        <f t="shared" si="127"/>
        <v>216000</v>
      </c>
      <c r="AO352" s="36">
        <f t="shared" si="124"/>
        <v>-27</v>
      </c>
      <c r="AP352" s="36" t="str">
        <f t="shared" si="125"/>
        <v>Not Due</v>
      </c>
    </row>
    <row r="353" spans="1:42" ht="14.4">
      <c r="A353" s="125" t="s">
        <v>25</v>
      </c>
      <c r="B353" s="125" t="s">
        <v>26</v>
      </c>
      <c r="C353" s="125">
        <v>2070201000</v>
      </c>
      <c r="D353" s="125" t="s">
        <v>27</v>
      </c>
      <c r="E353" s="125" t="s">
        <v>268</v>
      </c>
      <c r="F353" s="125" t="s">
        <v>682</v>
      </c>
      <c r="G353" s="125" t="s">
        <v>60</v>
      </c>
      <c r="H353" s="125"/>
      <c r="I353" s="125" t="s">
        <v>58</v>
      </c>
      <c r="J353" s="125">
        <v>88764513</v>
      </c>
      <c r="K353" s="125">
        <v>100070801</v>
      </c>
      <c r="L353" s="311">
        <v>46066</v>
      </c>
      <c r="M353" s="125" t="s">
        <v>30</v>
      </c>
      <c r="N353" s="270">
        <v>188.53</v>
      </c>
      <c r="O353" s="270">
        <v>91.824250000000006</v>
      </c>
      <c r="P353" s="270">
        <f t="shared" si="116"/>
        <v>17311.625852500001</v>
      </c>
      <c r="Q353" s="270">
        <v>94.654300000000006</v>
      </c>
      <c r="R353" s="270">
        <f t="shared" si="117"/>
        <v>17845.175179000002</v>
      </c>
      <c r="S353" s="270">
        <f t="shared" si="118"/>
        <v>533.54932650000046</v>
      </c>
      <c r="T353" s="125" t="s">
        <v>241</v>
      </c>
      <c r="U353" s="125">
        <f t="shared" si="119"/>
        <v>-44</v>
      </c>
      <c r="V353" s="270">
        <v>0</v>
      </c>
      <c r="W353" s="270">
        <v>0</v>
      </c>
      <c r="X353" s="270">
        <v>0</v>
      </c>
      <c r="Y353" s="270">
        <v>0</v>
      </c>
      <c r="Z353" s="270">
        <v>0</v>
      </c>
      <c r="AA353" s="270">
        <v>0</v>
      </c>
      <c r="AB353" s="270">
        <v>0</v>
      </c>
      <c r="AC353" s="270">
        <f t="shared" si="126"/>
        <v>17845.175179000002</v>
      </c>
      <c r="AD353" s="125">
        <v>38895258</v>
      </c>
      <c r="AE353" s="125" t="s">
        <v>112</v>
      </c>
      <c r="AF353" s="125">
        <v>90008282</v>
      </c>
      <c r="AG353" s="129">
        <v>46153</v>
      </c>
      <c r="AH353" s="313">
        <v>46156</v>
      </c>
      <c r="AJ353" s="66" t="str">
        <f t="shared" si="120"/>
        <v>USD</v>
      </c>
      <c r="AK353" s="2">
        <v>94.654300000000006</v>
      </c>
      <c r="AL353" s="39">
        <f t="shared" si="121"/>
        <v>17845.175179000002</v>
      </c>
      <c r="AM353" s="41">
        <f t="shared" si="122"/>
        <v>0</v>
      </c>
      <c r="AN353" s="39">
        <f t="shared" si="127"/>
        <v>17845.175179000002</v>
      </c>
      <c r="AO353" s="36">
        <f t="shared" si="124"/>
        <v>-44</v>
      </c>
      <c r="AP353" s="36" t="str">
        <f t="shared" si="125"/>
        <v>Not Due</v>
      </c>
    </row>
    <row r="354" spans="1:42" ht="14.4">
      <c r="A354" s="125" t="s">
        <v>25</v>
      </c>
      <c r="B354" s="125" t="s">
        <v>26</v>
      </c>
      <c r="C354" s="125">
        <v>2070201000</v>
      </c>
      <c r="D354" s="125" t="s">
        <v>27</v>
      </c>
      <c r="E354" s="125" t="s">
        <v>285</v>
      </c>
      <c r="F354" s="125" t="s">
        <v>682</v>
      </c>
      <c r="G354" s="125" t="s">
        <v>59</v>
      </c>
      <c r="H354" s="125"/>
      <c r="I354" s="125" t="s">
        <v>58</v>
      </c>
      <c r="J354" s="125" t="s">
        <v>1300</v>
      </c>
      <c r="K354" s="125">
        <v>100070210</v>
      </c>
      <c r="L354" s="311">
        <v>46067</v>
      </c>
      <c r="M354" s="125" t="s">
        <v>28</v>
      </c>
      <c r="N354" s="270">
        <v>88788.96</v>
      </c>
      <c r="O354" s="270">
        <v>1</v>
      </c>
      <c r="P354" s="270">
        <f t="shared" si="116"/>
        <v>88788.96</v>
      </c>
      <c r="Q354" s="270">
        <v>1</v>
      </c>
      <c r="R354" s="270">
        <f t="shared" si="117"/>
        <v>88788.96</v>
      </c>
      <c r="S354" s="270">
        <f t="shared" si="118"/>
        <v>0</v>
      </c>
      <c r="T354" s="125" t="s">
        <v>241</v>
      </c>
      <c r="U354" s="125">
        <f t="shared" si="119"/>
        <v>-15</v>
      </c>
      <c r="V354" s="270">
        <v>0</v>
      </c>
      <c r="W354" s="270">
        <v>0</v>
      </c>
      <c r="X354" s="270">
        <v>0</v>
      </c>
      <c r="Y354" s="270">
        <v>0</v>
      </c>
      <c r="Z354" s="270">
        <v>0</v>
      </c>
      <c r="AA354" s="270">
        <v>0</v>
      </c>
      <c r="AB354" s="270">
        <v>0</v>
      </c>
      <c r="AC354" s="270">
        <f t="shared" si="126"/>
        <v>88788.96</v>
      </c>
      <c r="AD354" s="125">
        <v>38921564</v>
      </c>
      <c r="AE354" s="125" t="s">
        <v>112</v>
      </c>
      <c r="AF354" s="125">
        <v>88230</v>
      </c>
      <c r="AG354" s="129">
        <v>46125</v>
      </c>
      <c r="AH354" s="313">
        <v>46127</v>
      </c>
      <c r="AJ354" s="66" t="str">
        <f t="shared" si="120"/>
        <v>INR</v>
      </c>
      <c r="AK354" s="36">
        <v>1</v>
      </c>
      <c r="AL354" s="39">
        <f t="shared" si="121"/>
        <v>88788.96</v>
      </c>
      <c r="AM354" s="41">
        <f t="shared" si="122"/>
        <v>0</v>
      </c>
      <c r="AN354" s="39">
        <f t="shared" si="127"/>
        <v>88788.96</v>
      </c>
      <c r="AO354" s="36">
        <f t="shared" si="124"/>
        <v>-15</v>
      </c>
      <c r="AP354" s="36" t="str">
        <f t="shared" si="125"/>
        <v>Not Due</v>
      </c>
    </row>
    <row r="355" spans="1:42" ht="14.4">
      <c r="A355" s="125" t="s">
        <v>25</v>
      </c>
      <c r="B355" s="125" t="s">
        <v>26</v>
      </c>
      <c r="C355" s="125">
        <v>2070201000</v>
      </c>
      <c r="D355" s="125" t="s">
        <v>27</v>
      </c>
      <c r="E355" s="125" t="s">
        <v>262</v>
      </c>
      <c r="F355" s="125" t="s">
        <v>682</v>
      </c>
      <c r="G355" s="125" t="s">
        <v>59</v>
      </c>
      <c r="H355" s="125"/>
      <c r="I355" s="125" t="s">
        <v>58</v>
      </c>
      <c r="J355" s="125" t="s">
        <v>1302</v>
      </c>
      <c r="K355" s="125">
        <v>100070907</v>
      </c>
      <c r="L355" s="311">
        <v>46076</v>
      </c>
      <c r="M355" s="125" t="s">
        <v>28</v>
      </c>
      <c r="N355" s="270">
        <v>34800</v>
      </c>
      <c r="O355" s="270">
        <v>1</v>
      </c>
      <c r="P355" s="270">
        <f t="shared" si="116"/>
        <v>34800</v>
      </c>
      <c r="Q355" s="270">
        <v>1</v>
      </c>
      <c r="R355" s="270">
        <f t="shared" si="117"/>
        <v>34800</v>
      </c>
      <c r="S355" s="270">
        <f t="shared" si="118"/>
        <v>0</v>
      </c>
      <c r="T355" s="125" t="s">
        <v>241</v>
      </c>
      <c r="U355" s="125">
        <f t="shared" si="119"/>
        <v>-24</v>
      </c>
      <c r="V355" s="270">
        <v>0</v>
      </c>
      <c r="W355" s="270">
        <v>0</v>
      </c>
      <c r="X355" s="270">
        <v>0</v>
      </c>
      <c r="Y355" s="270">
        <v>0</v>
      </c>
      <c r="Z355" s="270">
        <v>0</v>
      </c>
      <c r="AA355" s="270">
        <v>0</v>
      </c>
      <c r="AB355" s="270">
        <v>0</v>
      </c>
      <c r="AC355" s="270">
        <f t="shared" si="126"/>
        <v>34800</v>
      </c>
      <c r="AD355" s="125">
        <v>38933245</v>
      </c>
      <c r="AE355" s="125" t="s">
        <v>112</v>
      </c>
      <c r="AF355" s="125">
        <v>88371</v>
      </c>
      <c r="AG355" s="129">
        <v>46133</v>
      </c>
      <c r="AH355" s="313">
        <v>46136</v>
      </c>
      <c r="AJ355" s="66" t="str">
        <f t="shared" si="120"/>
        <v>INR</v>
      </c>
      <c r="AK355" s="36">
        <v>1</v>
      </c>
      <c r="AL355" s="39">
        <f t="shared" si="121"/>
        <v>34800</v>
      </c>
      <c r="AM355" s="41">
        <f t="shared" si="122"/>
        <v>0</v>
      </c>
      <c r="AN355" s="39">
        <f t="shared" si="127"/>
        <v>34800</v>
      </c>
      <c r="AO355" s="36">
        <f t="shared" si="124"/>
        <v>-24</v>
      </c>
      <c r="AP355" s="36" t="str">
        <f t="shared" si="125"/>
        <v>Not Due</v>
      </c>
    </row>
    <row r="356" spans="1:42" ht="14.4">
      <c r="A356" s="125" t="s">
        <v>25</v>
      </c>
      <c r="B356" s="125" t="s">
        <v>26</v>
      </c>
      <c r="C356" s="125">
        <v>2070201000</v>
      </c>
      <c r="D356" s="125" t="s">
        <v>27</v>
      </c>
      <c r="E356" s="125" t="s">
        <v>247</v>
      </c>
      <c r="F356" s="125" t="s">
        <v>682</v>
      </c>
      <c r="G356" s="125" t="s">
        <v>59</v>
      </c>
      <c r="H356" s="125"/>
      <c r="I356" s="125" t="s">
        <v>58</v>
      </c>
      <c r="J356" s="125" t="s">
        <v>1307</v>
      </c>
      <c r="K356" s="125">
        <v>100070237</v>
      </c>
      <c r="L356" s="311">
        <v>46086</v>
      </c>
      <c r="M356" s="125" t="s">
        <v>28</v>
      </c>
      <c r="N356" s="270">
        <v>61451</v>
      </c>
      <c r="O356" s="270">
        <v>1</v>
      </c>
      <c r="P356" s="270">
        <f t="shared" si="116"/>
        <v>61451</v>
      </c>
      <c r="Q356" s="270">
        <v>1</v>
      </c>
      <c r="R356" s="270">
        <f t="shared" si="117"/>
        <v>61451</v>
      </c>
      <c r="S356" s="270">
        <f t="shared" si="118"/>
        <v>0</v>
      </c>
      <c r="T356" s="125" t="s">
        <v>241</v>
      </c>
      <c r="U356" s="125">
        <f t="shared" si="119"/>
        <v>-4</v>
      </c>
      <c r="V356" s="270">
        <v>0</v>
      </c>
      <c r="W356" s="270">
        <v>0</v>
      </c>
      <c r="X356" s="270">
        <v>0</v>
      </c>
      <c r="Y356" s="270">
        <v>0</v>
      </c>
      <c r="Z356" s="270">
        <v>0</v>
      </c>
      <c r="AA356" s="270">
        <v>0</v>
      </c>
      <c r="AB356" s="270">
        <v>0</v>
      </c>
      <c r="AC356" s="270">
        <f t="shared" si="126"/>
        <v>61451</v>
      </c>
      <c r="AD356" s="125">
        <v>39018207</v>
      </c>
      <c r="AE356" s="125" t="s">
        <v>112</v>
      </c>
      <c r="AF356" s="125">
        <v>88030</v>
      </c>
      <c r="AG356" s="129">
        <v>46113</v>
      </c>
      <c r="AH356" s="313">
        <v>46116</v>
      </c>
      <c r="AJ356" s="66" t="str">
        <f t="shared" si="120"/>
        <v>INR</v>
      </c>
      <c r="AK356" s="36">
        <v>1</v>
      </c>
      <c r="AL356" s="39">
        <f t="shared" si="121"/>
        <v>61451</v>
      </c>
      <c r="AM356" s="41">
        <f t="shared" si="122"/>
        <v>0</v>
      </c>
      <c r="AN356" s="39">
        <f t="shared" si="127"/>
        <v>61451</v>
      </c>
      <c r="AO356" s="36">
        <f t="shared" si="124"/>
        <v>-4</v>
      </c>
      <c r="AP356" s="36" t="str">
        <f t="shared" si="125"/>
        <v>Not Due</v>
      </c>
    </row>
    <row r="357" spans="1:42" ht="14.4">
      <c r="A357" s="125" t="s">
        <v>25</v>
      </c>
      <c r="B357" s="125" t="s">
        <v>26</v>
      </c>
      <c r="C357" s="125">
        <v>2070201000</v>
      </c>
      <c r="D357" s="125" t="s">
        <v>27</v>
      </c>
      <c r="E357" s="125" t="s">
        <v>259</v>
      </c>
      <c r="F357" s="125" t="s">
        <v>682</v>
      </c>
      <c r="G357" s="125" t="s">
        <v>59</v>
      </c>
      <c r="H357" s="125"/>
      <c r="I357" s="125" t="s">
        <v>58</v>
      </c>
      <c r="J357" s="125" t="s">
        <v>1308</v>
      </c>
      <c r="K357" s="125">
        <v>100067695</v>
      </c>
      <c r="L357" s="311">
        <v>45996</v>
      </c>
      <c r="M357" s="125" t="s">
        <v>28</v>
      </c>
      <c r="N357" s="270">
        <v>216000</v>
      </c>
      <c r="O357" s="270">
        <v>1</v>
      </c>
      <c r="P357" s="270">
        <f t="shared" si="116"/>
        <v>216000</v>
      </c>
      <c r="Q357" s="270">
        <v>1</v>
      </c>
      <c r="R357" s="270">
        <f t="shared" si="117"/>
        <v>216000</v>
      </c>
      <c r="S357" s="270">
        <f t="shared" si="118"/>
        <v>0</v>
      </c>
      <c r="T357" s="125" t="s">
        <v>241</v>
      </c>
      <c r="U357" s="125">
        <f t="shared" si="119"/>
        <v>-34</v>
      </c>
      <c r="V357" s="270">
        <v>0</v>
      </c>
      <c r="W357" s="270">
        <v>0</v>
      </c>
      <c r="X357" s="270">
        <v>0</v>
      </c>
      <c r="Y357" s="270">
        <v>0</v>
      </c>
      <c r="Z357" s="270">
        <v>0</v>
      </c>
      <c r="AA357" s="270">
        <v>0</v>
      </c>
      <c r="AB357" s="270">
        <v>0</v>
      </c>
      <c r="AC357" s="270">
        <f t="shared" si="126"/>
        <v>216000</v>
      </c>
      <c r="AD357" s="125">
        <v>38630436</v>
      </c>
      <c r="AE357" s="125" t="s">
        <v>112</v>
      </c>
      <c r="AF357" s="125">
        <v>88472</v>
      </c>
      <c r="AG357" s="129">
        <v>46143</v>
      </c>
      <c r="AH357" s="313">
        <v>46146</v>
      </c>
      <c r="AJ357" s="66" t="str">
        <f t="shared" si="120"/>
        <v>INR</v>
      </c>
      <c r="AK357" s="36">
        <v>1</v>
      </c>
      <c r="AL357" s="39">
        <f t="shared" si="121"/>
        <v>216000</v>
      </c>
      <c r="AM357" s="41">
        <f t="shared" si="122"/>
        <v>0</v>
      </c>
      <c r="AN357" s="39">
        <f t="shared" si="127"/>
        <v>216000</v>
      </c>
      <c r="AO357" s="36">
        <f t="shared" si="124"/>
        <v>-34</v>
      </c>
      <c r="AP357" s="36" t="str">
        <f t="shared" si="125"/>
        <v>Not Due</v>
      </c>
    </row>
    <row r="358" spans="1:42" ht="14.4">
      <c r="A358" s="125" t="s">
        <v>25</v>
      </c>
      <c r="B358" s="125" t="s">
        <v>26</v>
      </c>
      <c r="C358" s="125">
        <v>2070201000</v>
      </c>
      <c r="D358" s="125" t="s">
        <v>27</v>
      </c>
      <c r="E358" s="125" t="s">
        <v>251</v>
      </c>
      <c r="F358" s="125" t="s">
        <v>682</v>
      </c>
      <c r="G358" s="125" t="s">
        <v>59</v>
      </c>
      <c r="H358" s="125"/>
      <c r="I358" s="125" t="s">
        <v>58</v>
      </c>
      <c r="J358" s="125" t="s">
        <v>1310</v>
      </c>
      <c r="K358" s="125">
        <v>100070660</v>
      </c>
      <c r="L358" s="311">
        <v>46065</v>
      </c>
      <c r="M358" s="125" t="s">
        <v>28</v>
      </c>
      <c r="N358" s="270">
        <v>453600</v>
      </c>
      <c r="O358" s="270">
        <v>1</v>
      </c>
      <c r="P358" s="270">
        <f t="shared" si="116"/>
        <v>453600</v>
      </c>
      <c r="Q358" s="270">
        <v>1</v>
      </c>
      <c r="R358" s="270">
        <f t="shared" si="117"/>
        <v>453600</v>
      </c>
      <c r="S358" s="270">
        <f t="shared" si="118"/>
        <v>0</v>
      </c>
      <c r="T358" s="125" t="s">
        <v>241</v>
      </c>
      <c r="U358" s="125">
        <f t="shared" si="119"/>
        <v>-103</v>
      </c>
      <c r="V358" s="270">
        <v>0</v>
      </c>
      <c r="W358" s="270">
        <v>0</v>
      </c>
      <c r="X358" s="270">
        <v>0</v>
      </c>
      <c r="Y358" s="270">
        <v>0</v>
      </c>
      <c r="Z358" s="270">
        <v>0</v>
      </c>
      <c r="AA358" s="270">
        <v>0</v>
      </c>
      <c r="AB358" s="270">
        <v>0</v>
      </c>
      <c r="AC358" s="270">
        <f t="shared" si="126"/>
        <v>453600</v>
      </c>
      <c r="AD358" s="125">
        <v>38901067</v>
      </c>
      <c r="AE358" s="125" t="s">
        <v>112</v>
      </c>
      <c r="AF358" s="125"/>
      <c r="AG358" s="129"/>
      <c r="AH358" s="313">
        <v>46215</v>
      </c>
      <c r="AJ358" s="66" t="str">
        <f t="shared" si="120"/>
        <v>INR</v>
      </c>
      <c r="AK358" s="36">
        <v>1</v>
      </c>
      <c r="AL358" s="39">
        <f t="shared" si="121"/>
        <v>453600</v>
      </c>
      <c r="AM358" s="41">
        <f t="shared" si="122"/>
        <v>0</v>
      </c>
      <c r="AN358" s="39"/>
      <c r="AO358" s="36">
        <f t="shared" si="124"/>
        <v>-103</v>
      </c>
      <c r="AP358" s="36" t="str">
        <f t="shared" si="125"/>
        <v>Not Due</v>
      </c>
    </row>
    <row r="359" spans="1:42" ht="14.4">
      <c r="A359" s="125" t="s">
        <v>25</v>
      </c>
      <c r="B359" s="125" t="s">
        <v>26</v>
      </c>
      <c r="C359" s="125">
        <v>2070201000</v>
      </c>
      <c r="D359" s="125" t="s">
        <v>27</v>
      </c>
      <c r="E359" s="125" t="s">
        <v>304</v>
      </c>
      <c r="F359" s="125" t="s">
        <v>682</v>
      </c>
      <c r="G359" s="125" t="s">
        <v>59</v>
      </c>
      <c r="H359" s="125"/>
      <c r="I359" s="125" t="s">
        <v>58</v>
      </c>
      <c r="J359" s="125">
        <v>10380</v>
      </c>
      <c r="K359" s="125">
        <v>100070158</v>
      </c>
      <c r="L359" s="311">
        <v>46083</v>
      </c>
      <c r="M359" s="125" t="s">
        <v>28</v>
      </c>
      <c r="N359" s="270">
        <v>599.4</v>
      </c>
      <c r="O359" s="270">
        <v>1</v>
      </c>
      <c r="P359" s="270">
        <f t="shared" si="116"/>
        <v>599.4</v>
      </c>
      <c r="Q359" s="270">
        <v>1</v>
      </c>
      <c r="R359" s="270">
        <f t="shared" si="117"/>
        <v>599.4</v>
      </c>
      <c r="S359" s="270">
        <f t="shared" si="118"/>
        <v>0</v>
      </c>
      <c r="T359" s="125" t="s">
        <v>241</v>
      </c>
      <c r="U359" s="125">
        <f t="shared" si="119"/>
        <v>-1</v>
      </c>
      <c r="V359" s="270">
        <v>0</v>
      </c>
      <c r="W359" s="270">
        <v>0</v>
      </c>
      <c r="X359" s="270">
        <v>0</v>
      </c>
      <c r="Y359" s="270">
        <v>0</v>
      </c>
      <c r="Z359" s="270">
        <v>0</v>
      </c>
      <c r="AA359" s="270">
        <v>0</v>
      </c>
      <c r="AB359" s="270">
        <v>0</v>
      </c>
      <c r="AC359" s="270">
        <f t="shared" si="126"/>
        <v>599.4</v>
      </c>
      <c r="AD359" s="125">
        <v>38960403</v>
      </c>
      <c r="AE359" s="125" t="s">
        <v>112</v>
      </c>
      <c r="AF359" s="125">
        <v>88024</v>
      </c>
      <c r="AG359" s="129">
        <v>46113</v>
      </c>
      <c r="AH359" s="313">
        <v>46113</v>
      </c>
      <c r="AJ359" s="66" t="str">
        <f t="shared" si="120"/>
        <v>INR</v>
      </c>
      <c r="AK359" s="36">
        <v>1</v>
      </c>
      <c r="AL359" s="39">
        <f t="shared" si="121"/>
        <v>599.4</v>
      </c>
      <c r="AM359" s="41">
        <f t="shared" si="122"/>
        <v>0</v>
      </c>
      <c r="AN359" s="39">
        <f t="shared" ref="AN359:AN364" si="128">AL359</f>
        <v>599.4</v>
      </c>
      <c r="AO359" s="36">
        <f t="shared" si="124"/>
        <v>-1</v>
      </c>
      <c r="AP359" s="36" t="str">
        <f t="shared" si="125"/>
        <v>Not Due</v>
      </c>
    </row>
    <row r="360" spans="1:42" ht="14.4">
      <c r="A360" s="125" t="s">
        <v>25</v>
      </c>
      <c r="B360" s="125" t="s">
        <v>26</v>
      </c>
      <c r="C360" s="125">
        <v>2070201000</v>
      </c>
      <c r="D360" s="125" t="s">
        <v>27</v>
      </c>
      <c r="E360" s="125" t="s">
        <v>244</v>
      </c>
      <c r="F360" s="125" t="s">
        <v>682</v>
      </c>
      <c r="G360" s="125" t="s">
        <v>59</v>
      </c>
      <c r="H360" s="125"/>
      <c r="I360" s="125" t="s">
        <v>58</v>
      </c>
      <c r="J360" s="125" t="s">
        <v>1317</v>
      </c>
      <c r="K360" s="125">
        <v>100070665</v>
      </c>
      <c r="L360" s="311">
        <v>46069</v>
      </c>
      <c r="M360" s="125" t="s">
        <v>28</v>
      </c>
      <c r="N360" s="270">
        <v>251584.2</v>
      </c>
      <c r="O360" s="270">
        <v>1</v>
      </c>
      <c r="P360" s="270">
        <f t="shared" ref="P360:P390" si="129">N360*O360</f>
        <v>251584.2</v>
      </c>
      <c r="Q360" s="270">
        <v>1</v>
      </c>
      <c r="R360" s="270">
        <f t="shared" ref="R360:R390" si="130">N360*Q360</f>
        <v>251584.2</v>
      </c>
      <c r="S360" s="270">
        <f t="shared" ref="S360:S390" si="131">R360-P360</f>
        <v>0</v>
      </c>
      <c r="T360" s="125" t="s">
        <v>241</v>
      </c>
      <c r="U360" s="125">
        <f t="shared" ref="U360:U390" si="132">$U$1-AH360</f>
        <v>-2</v>
      </c>
      <c r="V360" s="270">
        <v>0</v>
      </c>
      <c r="W360" s="270">
        <v>0</v>
      </c>
      <c r="X360" s="270">
        <v>0</v>
      </c>
      <c r="Y360" s="270">
        <v>0</v>
      </c>
      <c r="Z360" s="270">
        <v>0</v>
      </c>
      <c r="AA360" s="270">
        <v>0</v>
      </c>
      <c r="AB360" s="270">
        <v>0</v>
      </c>
      <c r="AC360" s="270">
        <f t="shared" ref="AC360:AC364" si="133">R360</f>
        <v>251584.2</v>
      </c>
      <c r="AD360" s="125">
        <v>38887901</v>
      </c>
      <c r="AE360" s="125" t="s">
        <v>112</v>
      </c>
      <c r="AF360" s="125">
        <v>87982</v>
      </c>
      <c r="AG360" s="129">
        <v>46113</v>
      </c>
      <c r="AH360" s="313">
        <v>46114</v>
      </c>
      <c r="AJ360" s="66" t="str">
        <f t="shared" si="120"/>
        <v>INR</v>
      </c>
      <c r="AK360" s="36">
        <v>1</v>
      </c>
      <c r="AL360" s="39">
        <f t="shared" si="121"/>
        <v>251584.2</v>
      </c>
      <c r="AM360" s="41">
        <f t="shared" si="122"/>
        <v>0</v>
      </c>
      <c r="AN360" s="39">
        <f t="shared" si="128"/>
        <v>251584.2</v>
      </c>
      <c r="AO360" s="36">
        <f t="shared" si="124"/>
        <v>-2</v>
      </c>
      <c r="AP360" s="36" t="str">
        <f t="shared" si="125"/>
        <v>Not Due</v>
      </c>
    </row>
    <row r="361" spans="1:42" ht="14.4">
      <c r="A361" s="125" t="s">
        <v>25</v>
      </c>
      <c r="B361" s="125" t="s">
        <v>26</v>
      </c>
      <c r="C361" s="125">
        <v>2070201000</v>
      </c>
      <c r="D361" s="125" t="s">
        <v>27</v>
      </c>
      <c r="E361" s="125" t="s">
        <v>253</v>
      </c>
      <c r="F361" s="125" t="s">
        <v>682</v>
      </c>
      <c r="G361" s="125" t="s">
        <v>59</v>
      </c>
      <c r="H361" s="125"/>
      <c r="I361" s="125" t="s">
        <v>58</v>
      </c>
      <c r="J361" s="125" t="s">
        <v>1321</v>
      </c>
      <c r="K361" s="125">
        <v>100066090</v>
      </c>
      <c r="L361" s="311">
        <v>46081</v>
      </c>
      <c r="M361" s="125" t="s">
        <v>28</v>
      </c>
      <c r="N361" s="270">
        <v>12388.95</v>
      </c>
      <c r="O361" s="270">
        <v>1</v>
      </c>
      <c r="P361" s="270">
        <f t="shared" si="129"/>
        <v>12388.95</v>
      </c>
      <c r="Q361" s="270">
        <v>1</v>
      </c>
      <c r="R361" s="270">
        <f t="shared" si="130"/>
        <v>12388.95</v>
      </c>
      <c r="S361" s="270">
        <f t="shared" si="131"/>
        <v>0</v>
      </c>
      <c r="T361" s="125" t="s">
        <v>241</v>
      </c>
      <c r="U361" s="125">
        <f t="shared" si="132"/>
        <v>-29</v>
      </c>
      <c r="V361" s="270">
        <v>0</v>
      </c>
      <c r="W361" s="270">
        <v>0</v>
      </c>
      <c r="X361" s="270">
        <v>0</v>
      </c>
      <c r="Y361" s="270">
        <v>0</v>
      </c>
      <c r="Z361" s="270">
        <v>0</v>
      </c>
      <c r="AA361" s="270">
        <v>0</v>
      </c>
      <c r="AB361" s="270">
        <v>0</v>
      </c>
      <c r="AC361" s="270">
        <f t="shared" si="133"/>
        <v>12388.95</v>
      </c>
      <c r="AD361" s="125">
        <v>38998918</v>
      </c>
      <c r="AE361" s="125" t="s">
        <v>112</v>
      </c>
      <c r="AF361" s="125">
        <v>88416</v>
      </c>
      <c r="AG361" s="129">
        <v>46136</v>
      </c>
      <c r="AH361" s="313">
        <v>46141</v>
      </c>
      <c r="AJ361" s="66" t="str">
        <f t="shared" si="120"/>
        <v>INR</v>
      </c>
      <c r="AK361" s="36">
        <v>1</v>
      </c>
      <c r="AL361" s="39">
        <f t="shared" si="121"/>
        <v>12388.95</v>
      </c>
      <c r="AM361" s="41">
        <f t="shared" si="122"/>
        <v>0</v>
      </c>
      <c r="AN361" s="39">
        <f t="shared" si="128"/>
        <v>12388.95</v>
      </c>
      <c r="AO361" s="36">
        <f t="shared" si="124"/>
        <v>-29</v>
      </c>
      <c r="AP361" s="36" t="str">
        <f t="shared" si="125"/>
        <v>Not Due</v>
      </c>
    </row>
    <row r="362" spans="1:42" ht="14.4">
      <c r="A362" s="125" t="s">
        <v>25</v>
      </c>
      <c r="B362" s="125" t="s">
        <v>26</v>
      </c>
      <c r="C362" s="125">
        <v>2070201000</v>
      </c>
      <c r="D362" s="125" t="s">
        <v>27</v>
      </c>
      <c r="E362" s="125" t="s">
        <v>251</v>
      </c>
      <c r="F362" s="125" t="s">
        <v>682</v>
      </c>
      <c r="G362" s="125" t="s">
        <v>59</v>
      </c>
      <c r="H362" s="125"/>
      <c r="I362" s="125" t="s">
        <v>58</v>
      </c>
      <c r="J362" s="125" t="s">
        <v>1323</v>
      </c>
      <c r="K362" s="125">
        <v>100068530</v>
      </c>
      <c r="L362" s="311">
        <v>45996</v>
      </c>
      <c r="M362" s="125" t="s">
        <v>28</v>
      </c>
      <c r="N362" s="270">
        <v>371736</v>
      </c>
      <c r="O362" s="270">
        <v>1</v>
      </c>
      <c r="P362" s="270">
        <f t="shared" si="129"/>
        <v>371736</v>
      </c>
      <c r="Q362" s="270">
        <v>1</v>
      </c>
      <c r="R362" s="270">
        <f t="shared" si="130"/>
        <v>371736</v>
      </c>
      <c r="S362" s="270">
        <f t="shared" si="131"/>
        <v>0</v>
      </c>
      <c r="T362" s="125" t="s">
        <v>241</v>
      </c>
      <c r="U362" s="125">
        <f t="shared" si="132"/>
        <v>-34</v>
      </c>
      <c r="V362" s="270">
        <v>0</v>
      </c>
      <c r="W362" s="270">
        <v>0</v>
      </c>
      <c r="X362" s="270">
        <v>0</v>
      </c>
      <c r="Y362" s="270">
        <v>0</v>
      </c>
      <c r="Z362" s="270">
        <v>0</v>
      </c>
      <c r="AA362" s="270">
        <v>0</v>
      </c>
      <c r="AB362" s="270">
        <v>0</v>
      </c>
      <c r="AC362" s="270">
        <f t="shared" si="133"/>
        <v>371736</v>
      </c>
      <c r="AD362" s="125">
        <v>38621029</v>
      </c>
      <c r="AE362" s="125" t="s">
        <v>112</v>
      </c>
      <c r="AF362" s="125">
        <v>88495</v>
      </c>
      <c r="AG362" s="129">
        <v>46143</v>
      </c>
      <c r="AH362" s="313">
        <v>46146</v>
      </c>
      <c r="AJ362" s="66" t="str">
        <f t="shared" si="120"/>
        <v>INR</v>
      </c>
      <c r="AK362" s="36">
        <v>1</v>
      </c>
      <c r="AL362" s="39">
        <f t="shared" si="121"/>
        <v>371736</v>
      </c>
      <c r="AM362" s="41">
        <f t="shared" si="122"/>
        <v>0</v>
      </c>
      <c r="AN362" s="39">
        <f t="shared" si="128"/>
        <v>371736</v>
      </c>
      <c r="AO362" s="36">
        <f t="shared" si="124"/>
        <v>-34</v>
      </c>
      <c r="AP362" s="36" t="str">
        <f t="shared" si="125"/>
        <v>Not Due</v>
      </c>
    </row>
    <row r="363" spans="1:42" ht="14.4">
      <c r="A363" s="125" t="s">
        <v>25</v>
      </c>
      <c r="B363" s="125" t="s">
        <v>26</v>
      </c>
      <c r="C363" s="125">
        <v>2070201000</v>
      </c>
      <c r="D363" s="125" t="s">
        <v>27</v>
      </c>
      <c r="E363" s="125" t="s">
        <v>251</v>
      </c>
      <c r="F363" s="125" t="s">
        <v>682</v>
      </c>
      <c r="G363" s="125" t="s">
        <v>59</v>
      </c>
      <c r="H363" s="125"/>
      <c r="I363" s="125" t="s">
        <v>58</v>
      </c>
      <c r="J363" s="125" t="s">
        <v>1324</v>
      </c>
      <c r="K363" s="125">
        <v>100067233</v>
      </c>
      <c r="L363" s="311">
        <v>45971</v>
      </c>
      <c r="M363" s="125" t="s">
        <v>28</v>
      </c>
      <c r="N363" s="270">
        <v>224856</v>
      </c>
      <c r="O363" s="270">
        <v>1</v>
      </c>
      <c r="P363" s="270">
        <f t="shared" si="129"/>
        <v>224856</v>
      </c>
      <c r="Q363" s="270">
        <v>1</v>
      </c>
      <c r="R363" s="270">
        <f t="shared" si="130"/>
        <v>224856</v>
      </c>
      <c r="S363" s="270">
        <f t="shared" si="131"/>
        <v>0</v>
      </c>
      <c r="T363" s="125" t="s">
        <v>241</v>
      </c>
      <c r="U363" s="125">
        <f t="shared" si="132"/>
        <v>-9</v>
      </c>
      <c r="V363" s="270">
        <v>0</v>
      </c>
      <c r="W363" s="270">
        <v>0</v>
      </c>
      <c r="X363" s="270">
        <v>0</v>
      </c>
      <c r="Y363" s="270">
        <v>0</v>
      </c>
      <c r="Z363" s="270">
        <v>0</v>
      </c>
      <c r="AA363" s="270">
        <v>0</v>
      </c>
      <c r="AB363" s="270">
        <v>0</v>
      </c>
      <c r="AC363" s="270">
        <f t="shared" si="133"/>
        <v>224856</v>
      </c>
      <c r="AD363" s="125">
        <v>38514206</v>
      </c>
      <c r="AE363" s="125" t="s">
        <v>112</v>
      </c>
      <c r="AF363" s="125">
        <v>88097</v>
      </c>
      <c r="AG363" s="129">
        <v>46118</v>
      </c>
      <c r="AH363" s="313">
        <v>46121</v>
      </c>
      <c r="AJ363" s="66" t="str">
        <f t="shared" si="120"/>
        <v>INR</v>
      </c>
      <c r="AK363" s="36">
        <v>1</v>
      </c>
      <c r="AL363" s="39">
        <f t="shared" si="121"/>
        <v>224856</v>
      </c>
      <c r="AM363" s="41">
        <f t="shared" si="122"/>
        <v>0</v>
      </c>
      <c r="AN363" s="39">
        <f t="shared" si="128"/>
        <v>224856</v>
      </c>
      <c r="AO363" s="36">
        <f t="shared" si="124"/>
        <v>-9</v>
      </c>
      <c r="AP363" s="36" t="str">
        <f t="shared" si="125"/>
        <v>Not Due</v>
      </c>
    </row>
    <row r="364" spans="1:42" ht="14.4">
      <c r="A364" s="125" t="s">
        <v>25</v>
      </c>
      <c r="B364" s="125" t="s">
        <v>26</v>
      </c>
      <c r="C364" s="125">
        <v>2070201000</v>
      </c>
      <c r="D364" s="125" t="s">
        <v>27</v>
      </c>
      <c r="E364" s="125" t="s">
        <v>268</v>
      </c>
      <c r="F364" s="125" t="s">
        <v>682</v>
      </c>
      <c r="G364" s="125" t="s">
        <v>60</v>
      </c>
      <c r="H364" s="125"/>
      <c r="I364" s="125" t="s">
        <v>58</v>
      </c>
      <c r="J364" s="125">
        <v>88376187</v>
      </c>
      <c r="K364" s="125">
        <v>100070433</v>
      </c>
      <c r="L364" s="311">
        <v>46044</v>
      </c>
      <c r="M364" s="125" t="s">
        <v>30</v>
      </c>
      <c r="N364" s="270">
        <v>676.48</v>
      </c>
      <c r="O364" s="270">
        <v>90.087050000000005</v>
      </c>
      <c r="P364" s="270">
        <f t="shared" si="129"/>
        <v>60942.087584000008</v>
      </c>
      <c r="Q364" s="270">
        <v>94.654300000000006</v>
      </c>
      <c r="R364" s="270">
        <f t="shared" si="130"/>
        <v>64031.740864000007</v>
      </c>
      <c r="S364" s="270">
        <f t="shared" si="131"/>
        <v>3089.6532799999986</v>
      </c>
      <c r="T364" s="125" t="s">
        <v>241</v>
      </c>
      <c r="U364" s="125">
        <f t="shared" si="132"/>
        <v>-22</v>
      </c>
      <c r="V364" s="270">
        <v>0</v>
      </c>
      <c r="W364" s="270">
        <v>0</v>
      </c>
      <c r="X364" s="270">
        <v>0</v>
      </c>
      <c r="Y364" s="270">
        <v>0</v>
      </c>
      <c r="Z364" s="270">
        <v>0</v>
      </c>
      <c r="AA364" s="270">
        <v>0</v>
      </c>
      <c r="AB364" s="270">
        <v>0</v>
      </c>
      <c r="AC364" s="270">
        <f t="shared" si="133"/>
        <v>64031.740864000007</v>
      </c>
      <c r="AD364" s="125">
        <v>38826321</v>
      </c>
      <c r="AE364" s="125" t="s">
        <v>112</v>
      </c>
      <c r="AF364" s="125">
        <v>90008269</v>
      </c>
      <c r="AG364" s="129">
        <v>46132</v>
      </c>
      <c r="AH364" s="313">
        <v>46134</v>
      </c>
      <c r="AJ364" s="66" t="str">
        <f t="shared" si="120"/>
        <v>USD</v>
      </c>
      <c r="AK364" s="2">
        <v>94.654300000000006</v>
      </c>
      <c r="AL364" s="39">
        <f t="shared" si="121"/>
        <v>64031.740864000007</v>
      </c>
      <c r="AM364" s="41">
        <f t="shared" si="122"/>
        <v>0</v>
      </c>
      <c r="AN364" s="39">
        <f t="shared" si="128"/>
        <v>64031.740864000007</v>
      </c>
      <c r="AO364" s="36">
        <f t="shared" si="124"/>
        <v>-22</v>
      </c>
      <c r="AP364" s="36" t="str">
        <f t="shared" si="125"/>
        <v>Not Due</v>
      </c>
    </row>
    <row r="365" spans="1:42" ht="14.4">
      <c r="A365" s="125" t="s">
        <v>25</v>
      </c>
      <c r="B365" s="125" t="s">
        <v>26</v>
      </c>
      <c r="C365" s="125">
        <v>2070201000</v>
      </c>
      <c r="D365" s="125" t="s">
        <v>27</v>
      </c>
      <c r="E365" s="125" t="s">
        <v>249</v>
      </c>
      <c r="F365" s="125" t="s">
        <v>682</v>
      </c>
      <c r="G365" s="125" t="s">
        <v>59</v>
      </c>
      <c r="H365" s="125"/>
      <c r="I365" s="125" t="s">
        <v>58</v>
      </c>
      <c r="J365" s="125" t="s">
        <v>1331</v>
      </c>
      <c r="K365" s="125">
        <v>100066105</v>
      </c>
      <c r="L365" s="311">
        <v>46056</v>
      </c>
      <c r="M365" s="125" t="s">
        <v>28</v>
      </c>
      <c r="N365" s="270">
        <v>1392</v>
      </c>
      <c r="O365" s="270">
        <v>1</v>
      </c>
      <c r="P365" s="270">
        <f t="shared" si="129"/>
        <v>1392</v>
      </c>
      <c r="Q365" s="270">
        <v>1</v>
      </c>
      <c r="R365" s="270">
        <f t="shared" si="130"/>
        <v>1392</v>
      </c>
      <c r="S365" s="270">
        <f t="shared" si="131"/>
        <v>0</v>
      </c>
      <c r="T365" s="125" t="s">
        <v>241</v>
      </c>
      <c r="U365" s="125">
        <f t="shared" si="132"/>
        <v>11</v>
      </c>
      <c r="V365" s="270">
        <f>R365</f>
        <v>1392</v>
      </c>
      <c r="W365" s="270">
        <v>0</v>
      </c>
      <c r="X365" s="270">
        <v>0</v>
      </c>
      <c r="Y365" s="270">
        <v>0</v>
      </c>
      <c r="Z365" s="270">
        <v>0</v>
      </c>
      <c r="AA365" s="270">
        <v>0</v>
      </c>
      <c r="AB365" s="270">
        <v>0</v>
      </c>
      <c r="AC365" s="270">
        <v>0</v>
      </c>
      <c r="AD365" s="125">
        <v>38868477</v>
      </c>
      <c r="AE365" s="125" t="s">
        <v>699</v>
      </c>
      <c r="AF365" s="125"/>
      <c r="AG365" s="129"/>
      <c r="AH365" s="313">
        <v>46101</v>
      </c>
      <c r="AJ365" s="66" t="str">
        <f t="shared" si="120"/>
        <v>INR</v>
      </c>
      <c r="AK365" s="36">
        <v>1</v>
      </c>
      <c r="AL365" s="39">
        <f t="shared" si="121"/>
        <v>1392</v>
      </c>
      <c r="AM365" s="41">
        <f t="shared" si="122"/>
        <v>0</v>
      </c>
      <c r="AN365" s="39"/>
      <c r="AO365" s="36">
        <f t="shared" si="124"/>
        <v>11</v>
      </c>
      <c r="AP365" s="36" t="str">
        <f t="shared" si="125"/>
        <v>Less than 1 year</v>
      </c>
    </row>
    <row r="366" spans="1:42" ht="14.4">
      <c r="A366" s="125" t="s">
        <v>25</v>
      </c>
      <c r="B366" s="125" t="s">
        <v>26</v>
      </c>
      <c r="C366" s="125">
        <v>2070201000</v>
      </c>
      <c r="D366" s="125" t="s">
        <v>27</v>
      </c>
      <c r="E366" s="125" t="s">
        <v>245</v>
      </c>
      <c r="F366" s="125" t="s">
        <v>682</v>
      </c>
      <c r="G366" s="125" t="s">
        <v>59</v>
      </c>
      <c r="H366" s="125"/>
      <c r="I366" s="125" t="s">
        <v>58</v>
      </c>
      <c r="J366" s="125">
        <v>20250766501</v>
      </c>
      <c r="K366" s="125">
        <v>100065253</v>
      </c>
      <c r="L366" s="311">
        <v>46076</v>
      </c>
      <c r="M366" s="125" t="s">
        <v>28</v>
      </c>
      <c r="N366" s="270">
        <v>253169.28</v>
      </c>
      <c r="O366" s="270">
        <v>1</v>
      </c>
      <c r="P366" s="270">
        <f t="shared" si="129"/>
        <v>253169.28</v>
      </c>
      <c r="Q366" s="270">
        <v>1</v>
      </c>
      <c r="R366" s="270">
        <f t="shared" si="130"/>
        <v>253169.28</v>
      </c>
      <c r="S366" s="270">
        <f t="shared" si="131"/>
        <v>0</v>
      </c>
      <c r="T366" s="125" t="s">
        <v>241</v>
      </c>
      <c r="U366" s="125">
        <f t="shared" si="132"/>
        <v>-54</v>
      </c>
      <c r="V366" s="270">
        <v>0</v>
      </c>
      <c r="W366" s="270">
        <v>0</v>
      </c>
      <c r="X366" s="270">
        <v>0</v>
      </c>
      <c r="Y366" s="270">
        <v>0</v>
      </c>
      <c r="Z366" s="270">
        <v>0</v>
      </c>
      <c r="AA366" s="270">
        <v>0</v>
      </c>
      <c r="AB366" s="270">
        <v>0</v>
      </c>
      <c r="AC366" s="270">
        <f t="shared" ref="AC366:AC388" si="134">R366</f>
        <v>253169.28</v>
      </c>
      <c r="AD366" s="125">
        <v>38945651</v>
      </c>
      <c r="AE366" s="125" t="s">
        <v>112</v>
      </c>
      <c r="AF366" s="125">
        <v>88871</v>
      </c>
      <c r="AG366" s="129">
        <v>46164</v>
      </c>
      <c r="AH366" s="313">
        <v>46166</v>
      </c>
      <c r="AJ366" s="66" t="str">
        <f t="shared" si="120"/>
        <v>INR</v>
      </c>
      <c r="AK366" s="36">
        <v>1</v>
      </c>
      <c r="AL366" s="39">
        <f t="shared" si="121"/>
        <v>253169.28</v>
      </c>
      <c r="AM366" s="41">
        <f t="shared" si="122"/>
        <v>0</v>
      </c>
      <c r="AN366" s="39">
        <f t="shared" ref="AN366:AN390" si="135">AL366</f>
        <v>253169.28</v>
      </c>
      <c r="AO366" s="36">
        <f t="shared" si="124"/>
        <v>-54</v>
      </c>
      <c r="AP366" s="36" t="str">
        <f t="shared" si="125"/>
        <v>Not Due</v>
      </c>
    </row>
    <row r="367" spans="1:42" ht="14.4">
      <c r="A367" s="125" t="s">
        <v>25</v>
      </c>
      <c r="B367" s="125" t="s">
        <v>26</v>
      </c>
      <c r="C367" s="125">
        <v>2070201000</v>
      </c>
      <c r="D367" s="125" t="s">
        <v>27</v>
      </c>
      <c r="E367" s="125" t="s">
        <v>308</v>
      </c>
      <c r="F367" s="125" t="s">
        <v>682</v>
      </c>
      <c r="G367" s="125" t="s">
        <v>59</v>
      </c>
      <c r="H367" s="125"/>
      <c r="I367" s="125" t="s">
        <v>58</v>
      </c>
      <c r="J367" s="125" t="s">
        <v>1334</v>
      </c>
      <c r="K367" s="125">
        <v>100067134</v>
      </c>
      <c r="L367" s="311">
        <v>45996</v>
      </c>
      <c r="M367" s="125" t="s">
        <v>28</v>
      </c>
      <c r="N367" s="270">
        <v>100800</v>
      </c>
      <c r="O367" s="270">
        <v>1</v>
      </c>
      <c r="P367" s="270">
        <f t="shared" si="129"/>
        <v>100800</v>
      </c>
      <c r="Q367" s="270">
        <v>1</v>
      </c>
      <c r="R367" s="270">
        <f t="shared" si="130"/>
        <v>100800</v>
      </c>
      <c r="S367" s="270">
        <f t="shared" si="131"/>
        <v>0</v>
      </c>
      <c r="T367" s="125" t="s">
        <v>241</v>
      </c>
      <c r="U367" s="125">
        <f t="shared" si="132"/>
        <v>-4</v>
      </c>
      <c r="V367" s="270">
        <v>0</v>
      </c>
      <c r="W367" s="270">
        <v>0</v>
      </c>
      <c r="X367" s="270">
        <v>0</v>
      </c>
      <c r="Y367" s="270">
        <v>0</v>
      </c>
      <c r="Z367" s="270">
        <v>0</v>
      </c>
      <c r="AA367" s="270">
        <v>0</v>
      </c>
      <c r="AB367" s="270">
        <v>0</v>
      </c>
      <c r="AC367" s="270">
        <f t="shared" si="134"/>
        <v>100800</v>
      </c>
      <c r="AD367" s="125">
        <v>38621143</v>
      </c>
      <c r="AE367" s="125" t="s">
        <v>112</v>
      </c>
      <c r="AF367" s="125">
        <v>88481</v>
      </c>
      <c r="AG367" s="129">
        <v>46143</v>
      </c>
      <c r="AH367" s="313">
        <v>46116</v>
      </c>
      <c r="AJ367" s="66" t="str">
        <f t="shared" si="120"/>
        <v>INR</v>
      </c>
      <c r="AK367" s="36">
        <v>1</v>
      </c>
      <c r="AL367" s="39">
        <f t="shared" si="121"/>
        <v>100800</v>
      </c>
      <c r="AM367" s="41">
        <f t="shared" si="122"/>
        <v>0</v>
      </c>
      <c r="AN367" s="39">
        <f t="shared" si="135"/>
        <v>100800</v>
      </c>
      <c r="AO367" s="36">
        <f t="shared" si="124"/>
        <v>-4</v>
      </c>
      <c r="AP367" s="36" t="str">
        <f t="shared" si="125"/>
        <v>Not Due</v>
      </c>
    </row>
    <row r="368" spans="1:42" ht="14.4">
      <c r="A368" s="125" t="s">
        <v>25</v>
      </c>
      <c r="B368" s="125" t="s">
        <v>26</v>
      </c>
      <c r="C368" s="125">
        <v>2070201000</v>
      </c>
      <c r="D368" s="125" t="s">
        <v>27</v>
      </c>
      <c r="E368" s="125" t="s">
        <v>245</v>
      </c>
      <c r="F368" s="125" t="s">
        <v>682</v>
      </c>
      <c r="G368" s="125" t="s">
        <v>59</v>
      </c>
      <c r="H368" s="125"/>
      <c r="I368" s="125" t="s">
        <v>58</v>
      </c>
      <c r="J368" s="125">
        <v>20250766983</v>
      </c>
      <c r="K368" s="125">
        <v>100070470</v>
      </c>
      <c r="L368" s="311">
        <v>46097</v>
      </c>
      <c r="M368" s="125" t="s">
        <v>28</v>
      </c>
      <c r="N368" s="270">
        <v>340200</v>
      </c>
      <c r="O368" s="270">
        <v>1</v>
      </c>
      <c r="P368" s="270">
        <f t="shared" si="129"/>
        <v>340200</v>
      </c>
      <c r="Q368" s="270">
        <v>1</v>
      </c>
      <c r="R368" s="270">
        <f t="shared" si="130"/>
        <v>340200</v>
      </c>
      <c r="S368" s="270">
        <f t="shared" si="131"/>
        <v>0</v>
      </c>
      <c r="T368" s="125" t="s">
        <v>241</v>
      </c>
      <c r="U368" s="125">
        <f t="shared" si="132"/>
        <v>-75</v>
      </c>
      <c r="V368" s="270">
        <v>0</v>
      </c>
      <c r="W368" s="270">
        <v>0</v>
      </c>
      <c r="X368" s="270">
        <v>0</v>
      </c>
      <c r="Y368" s="270">
        <v>0</v>
      </c>
      <c r="Z368" s="270">
        <v>0</v>
      </c>
      <c r="AA368" s="270">
        <v>0</v>
      </c>
      <c r="AB368" s="270">
        <v>0</v>
      </c>
      <c r="AC368" s="270">
        <f t="shared" si="134"/>
        <v>340200</v>
      </c>
      <c r="AD368" s="125">
        <v>39036045</v>
      </c>
      <c r="AE368" s="125" t="s">
        <v>112</v>
      </c>
      <c r="AF368" s="125">
        <v>89172</v>
      </c>
      <c r="AG368" s="129">
        <v>46184</v>
      </c>
      <c r="AH368" s="313">
        <v>46187</v>
      </c>
      <c r="AJ368" s="66" t="str">
        <f t="shared" si="120"/>
        <v>INR</v>
      </c>
      <c r="AK368" s="36">
        <v>1</v>
      </c>
      <c r="AL368" s="39">
        <f t="shared" si="121"/>
        <v>340200</v>
      </c>
      <c r="AM368" s="41">
        <f t="shared" si="122"/>
        <v>0</v>
      </c>
      <c r="AN368" s="39">
        <f t="shared" si="135"/>
        <v>340200</v>
      </c>
      <c r="AO368" s="36">
        <f t="shared" si="124"/>
        <v>-75</v>
      </c>
      <c r="AP368" s="36" t="str">
        <f t="shared" si="125"/>
        <v>Not Due</v>
      </c>
    </row>
    <row r="369" spans="1:42" ht="14.4">
      <c r="A369" s="125" t="s">
        <v>25</v>
      </c>
      <c r="B369" s="125" t="s">
        <v>26</v>
      </c>
      <c r="C369" s="125">
        <v>2070201000</v>
      </c>
      <c r="D369" s="125" t="s">
        <v>27</v>
      </c>
      <c r="E369" s="125" t="s">
        <v>253</v>
      </c>
      <c r="F369" s="125" t="s">
        <v>682</v>
      </c>
      <c r="G369" s="125" t="s">
        <v>59</v>
      </c>
      <c r="H369" s="125"/>
      <c r="I369" s="125" t="s">
        <v>58</v>
      </c>
      <c r="J369" s="125" t="s">
        <v>1336</v>
      </c>
      <c r="K369" s="125">
        <v>100067712</v>
      </c>
      <c r="L369" s="311">
        <v>46081</v>
      </c>
      <c r="M369" s="125" t="s">
        <v>28</v>
      </c>
      <c r="N369" s="270">
        <v>896583.72</v>
      </c>
      <c r="O369" s="270">
        <v>1</v>
      </c>
      <c r="P369" s="270">
        <f t="shared" si="129"/>
        <v>896583.72</v>
      </c>
      <c r="Q369" s="270">
        <v>1</v>
      </c>
      <c r="R369" s="270">
        <f t="shared" si="130"/>
        <v>896583.72</v>
      </c>
      <c r="S369" s="270">
        <f t="shared" si="131"/>
        <v>0</v>
      </c>
      <c r="T369" s="125" t="s">
        <v>241</v>
      </c>
      <c r="U369" s="125">
        <f t="shared" si="132"/>
        <v>-29</v>
      </c>
      <c r="V369" s="270">
        <v>0</v>
      </c>
      <c r="W369" s="270">
        <v>0</v>
      </c>
      <c r="X369" s="270">
        <v>0</v>
      </c>
      <c r="Y369" s="270">
        <v>0</v>
      </c>
      <c r="Z369" s="270">
        <v>0</v>
      </c>
      <c r="AA369" s="270">
        <v>0</v>
      </c>
      <c r="AB369" s="270">
        <v>0</v>
      </c>
      <c r="AC369" s="270">
        <f t="shared" si="134"/>
        <v>896583.72</v>
      </c>
      <c r="AD369" s="125">
        <v>38959405</v>
      </c>
      <c r="AE369" s="125" t="s">
        <v>112</v>
      </c>
      <c r="AF369" s="125">
        <v>88416</v>
      </c>
      <c r="AG369" s="129">
        <v>46136</v>
      </c>
      <c r="AH369" s="313">
        <v>46141</v>
      </c>
      <c r="AJ369" s="66" t="str">
        <f t="shared" si="120"/>
        <v>INR</v>
      </c>
      <c r="AK369" s="36">
        <v>1</v>
      </c>
      <c r="AL369" s="39">
        <f t="shared" si="121"/>
        <v>896583.72</v>
      </c>
      <c r="AM369" s="41">
        <f t="shared" si="122"/>
        <v>0</v>
      </c>
      <c r="AN369" s="39">
        <f t="shared" si="135"/>
        <v>896583.72</v>
      </c>
      <c r="AO369" s="36">
        <f t="shared" si="124"/>
        <v>-29</v>
      </c>
      <c r="AP369" s="36" t="str">
        <f t="shared" si="125"/>
        <v>Not Due</v>
      </c>
    </row>
    <row r="370" spans="1:42" ht="14.4">
      <c r="A370" s="125" t="s">
        <v>25</v>
      </c>
      <c r="B370" s="125" t="s">
        <v>26</v>
      </c>
      <c r="C370" s="125">
        <v>2070201000</v>
      </c>
      <c r="D370" s="125" t="s">
        <v>27</v>
      </c>
      <c r="E370" s="125" t="s">
        <v>267</v>
      </c>
      <c r="F370" s="125" t="s">
        <v>682</v>
      </c>
      <c r="G370" s="125" t="s">
        <v>59</v>
      </c>
      <c r="H370" s="125"/>
      <c r="I370" s="125" t="s">
        <v>58</v>
      </c>
      <c r="J370" s="125" t="s">
        <v>1337</v>
      </c>
      <c r="K370" s="125">
        <v>100059992</v>
      </c>
      <c r="L370" s="311">
        <v>46081</v>
      </c>
      <c r="M370" s="125" t="s">
        <v>28</v>
      </c>
      <c r="N370" s="270">
        <v>3961.03</v>
      </c>
      <c r="O370" s="270">
        <v>1</v>
      </c>
      <c r="P370" s="270">
        <f t="shared" si="129"/>
        <v>3961.03</v>
      </c>
      <c r="Q370" s="270">
        <v>1</v>
      </c>
      <c r="R370" s="270">
        <f t="shared" si="130"/>
        <v>3961.03</v>
      </c>
      <c r="S370" s="270">
        <f t="shared" si="131"/>
        <v>0</v>
      </c>
      <c r="T370" s="125" t="s">
        <v>241</v>
      </c>
      <c r="U370" s="125">
        <f t="shared" si="132"/>
        <v>-14</v>
      </c>
      <c r="V370" s="270">
        <v>0</v>
      </c>
      <c r="W370" s="270">
        <v>0</v>
      </c>
      <c r="X370" s="270">
        <v>0</v>
      </c>
      <c r="Y370" s="270">
        <v>0</v>
      </c>
      <c r="Z370" s="270">
        <v>0</v>
      </c>
      <c r="AA370" s="270">
        <v>0</v>
      </c>
      <c r="AB370" s="270">
        <v>0</v>
      </c>
      <c r="AC370" s="270">
        <f t="shared" si="134"/>
        <v>3961.03</v>
      </c>
      <c r="AD370" s="125">
        <v>39011937</v>
      </c>
      <c r="AE370" s="125" t="s">
        <v>112</v>
      </c>
      <c r="AF370" s="125">
        <v>88237</v>
      </c>
      <c r="AG370" s="129">
        <v>46125</v>
      </c>
      <c r="AH370" s="313">
        <v>46126</v>
      </c>
      <c r="AJ370" s="66" t="str">
        <f t="shared" si="120"/>
        <v>INR</v>
      </c>
      <c r="AK370" s="36">
        <v>1</v>
      </c>
      <c r="AL370" s="39">
        <f t="shared" si="121"/>
        <v>3961.03</v>
      </c>
      <c r="AM370" s="41">
        <f t="shared" si="122"/>
        <v>0</v>
      </c>
      <c r="AN370" s="39">
        <f t="shared" si="135"/>
        <v>3961.03</v>
      </c>
      <c r="AO370" s="36">
        <f t="shared" si="124"/>
        <v>-14</v>
      </c>
      <c r="AP370" s="36" t="str">
        <f t="shared" si="125"/>
        <v>Not Due</v>
      </c>
    </row>
    <row r="371" spans="1:42" ht="14.4">
      <c r="A371" s="125" t="s">
        <v>25</v>
      </c>
      <c r="B371" s="125" t="s">
        <v>26</v>
      </c>
      <c r="C371" s="125">
        <v>2070201000</v>
      </c>
      <c r="D371" s="125" t="s">
        <v>27</v>
      </c>
      <c r="E371" s="125" t="s">
        <v>278</v>
      </c>
      <c r="F371" s="125" t="s">
        <v>682</v>
      </c>
      <c r="G371" s="125" t="s">
        <v>59</v>
      </c>
      <c r="H371" s="125"/>
      <c r="I371" s="125" t="s">
        <v>58</v>
      </c>
      <c r="J371" s="125" t="s">
        <v>1338</v>
      </c>
      <c r="K371" s="125">
        <v>100068850</v>
      </c>
      <c r="L371" s="311">
        <v>45994</v>
      </c>
      <c r="M371" s="125" t="s">
        <v>28</v>
      </c>
      <c r="N371" s="270">
        <v>432000</v>
      </c>
      <c r="O371" s="270">
        <v>1</v>
      </c>
      <c r="P371" s="270">
        <f t="shared" si="129"/>
        <v>432000</v>
      </c>
      <c r="Q371" s="270">
        <v>1</v>
      </c>
      <c r="R371" s="270">
        <f t="shared" si="130"/>
        <v>432000</v>
      </c>
      <c r="S371" s="270">
        <f t="shared" si="131"/>
        <v>0</v>
      </c>
      <c r="T371" s="125" t="s">
        <v>241</v>
      </c>
      <c r="U371" s="125">
        <f t="shared" si="132"/>
        <v>-2</v>
      </c>
      <c r="V371" s="270">
        <v>0</v>
      </c>
      <c r="W371" s="270">
        <v>0</v>
      </c>
      <c r="X371" s="270">
        <v>0</v>
      </c>
      <c r="Y371" s="270">
        <v>0</v>
      </c>
      <c r="Z371" s="270">
        <v>0</v>
      </c>
      <c r="AA371" s="270">
        <v>0</v>
      </c>
      <c r="AB371" s="270">
        <v>0</v>
      </c>
      <c r="AC371" s="270">
        <f t="shared" si="134"/>
        <v>432000</v>
      </c>
      <c r="AD371" s="125">
        <v>38595670</v>
      </c>
      <c r="AE371" s="125" t="s">
        <v>112</v>
      </c>
      <c r="AF371" s="125">
        <v>88029</v>
      </c>
      <c r="AG371" s="129">
        <v>46113</v>
      </c>
      <c r="AH371" s="313">
        <v>46114</v>
      </c>
      <c r="AJ371" s="66" t="str">
        <f t="shared" si="120"/>
        <v>INR</v>
      </c>
      <c r="AK371" s="36">
        <v>1</v>
      </c>
      <c r="AL371" s="39">
        <f t="shared" si="121"/>
        <v>432000</v>
      </c>
      <c r="AM371" s="41">
        <f t="shared" si="122"/>
        <v>0</v>
      </c>
      <c r="AN371" s="39">
        <f t="shared" si="135"/>
        <v>432000</v>
      </c>
      <c r="AO371" s="36">
        <f t="shared" si="124"/>
        <v>-2</v>
      </c>
      <c r="AP371" s="36" t="str">
        <f t="shared" si="125"/>
        <v>Not Due</v>
      </c>
    </row>
    <row r="372" spans="1:42" ht="14.4">
      <c r="A372" s="125" t="s">
        <v>25</v>
      </c>
      <c r="B372" s="125" t="s">
        <v>26</v>
      </c>
      <c r="C372" s="125">
        <v>2070201000</v>
      </c>
      <c r="D372" s="125" t="s">
        <v>27</v>
      </c>
      <c r="E372" s="125" t="s">
        <v>296</v>
      </c>
      <c r="F372" s="125" t="s">
        <v>682</v>
      </c>
      <c r="G372" s="125" t="s">
        <v>59</v>
      </c>
      <c r="H372" s="125"/>
      <c r="I372" s="125" t="s">
        <v>687</v>
      </c>
      <c r="J372" s="125">
        <v>252900488</v>
      </c>
      <c r="K372" s="125">
        <v>100068488</v>
      </c>
      <c r="L372" s="311">
        <v>46086</v>
      </c>
      <c r="M372" s="125" t="s">
        <v>28</v>
      </c>
      <c r="N372" s="270">
        <v>141120.35999999999</v>
      </c>
      <c r="O372" s="270">
        <v>1</v>
      </c>
      <c r="P372" s="270">
        <f t="shared" si="129"/>
        <v>141120.35999999999</v>
      </c>
      <c r="Q372" s="270">
        <v>1</v>
      </c>
      <c r="R372" s="270">
        <f t="shared" si="130"/>
        <v>141120.35999999999</v>
      </c>
      <c r="S372" s="270">
        <f t="shared" si="131"/>
        <v>0</v>
      </c>
      <c r="T372" s="125" t="s">
        <v>241</v>
      </c>
      <c r="U372" s="125">
        <f t="shared" si="132"/>
        <v>-19</v>
      </c>
      <c r="V372" s="270">
        <v>0</v>
      </c>
      <c r="W372" s="270">
        <v>0</v>
      </c>
      <c r="X372" s="270">
        <v>0</v>
      </c>
      <c r="Y372" s="270">
        <v>0</v>
      </c>
      <c r="Z372" s="270">
        <v>0</v>
      </c>
      <c r="AA372" s="270">
        <v>0</v>
      </c>
      <c r="AB372" s="270">
        <v>0</v>
      </c>
      <c r="AC372" s="270">
        <f t="shared" si="134"/>
        <v>141120.35999999999</v>
      </c>
      <c r="AD372" s="125">
        <v>38982901</v>
      </c>
      <c r="AE372" s="125" t="s">
        <v>112</v>
      </c>
      <c r="AF372" s="125">
        <v>88299</v>
      </c>
      <c r="AG372" s="129">
        <v>46128</v>
      </c>
      <c r="AH372" s="313">
        <v>46131</v>
      </c>
      <c r="AJ372" s="66" t="str">
        <f t="shared" si="120"/>
        <v>INR</v>
      </c>
      <c r="AK372" s="36">
        <v>1</v>
      </c>
      <c r="AL372" s="39">
        <f t="shared" si="121"/>
        <v>141120.35999999999</v>
      </c>
      <c r="AM372" s="41">
        <f t="shared" si="122"/>
        <v>0</v>
      </c>
      <c r="AN372" s="39">
        <f t="shared" si="135"/>
        <v>141120.35999999999</v>
      </c>
      <c r="AO372" s="36">
        <f t="shared" si="124"/>
        <v>-19</v>
      </c>
      <c r="AP372" s="36" t="str">
        <f t="shared" si="125"/>
        <v>Not Due</v>
      </c>
    </row>
    <row r="373" spans="1:42" ht="14.4">
      <c r="A373" s="125" t="s">
        <v>25</v>
      </c>
      <c r="B373" s="125" t="s">
        <v>26</v>
      </c>
      <c r="C373" s="125">
        <v>2070201000</v>
      </c>
      <c r="D373" s="125" t="s">
        <v>27</v>
      </c>
      <c r="E373" s="125" t="s">
        <v>301</v>
      </c>
      <c r="F373" s="125" t="s">
        <v>682</v>
      </c>
      <c r="G373" s="125" t="s">
        <v>59</v>
      </c>
      <c r="H373" s="125"/>
      <c r="I373" s="125" t="s">
        <v>58</v>
      </c>
      <c r="J373" s="125" t="s">
        <v>1339</v>
      </c>
      <c r="K373" s="125">
        <v>100065403</v>
      </c>
      <c r="L373" s="311">
        <v>46009</v>
      </c>
      <c r="M373" s="125" t="s">
        <v>28</v>
      </c>
      <c r="N373" s="270">
        <v>389059.2</v>
      </c>
      <c r="O373" s="270">
        <v>1</v>
      </c>
      <c r="P373" s="270">
        <f t="shared" si="129"/>
        <v>389059.2</v>
      </c>
      <c r="Q373" s="270">
        <v>1</v>
      </c>
      <c r="R373" s="270">
        <f t="shared" si="130"/>
        <v>389059.2</v>
      </c>
      <c r="S373" s="270">
        <f t="shared" si="131"/>
        <v>0</v>
      </c>
      <c r="T373" s="125" t="s">
        <v>241</v>
      </c>
      <c r="U373" s="125">
        <f t="shared" si="132"/>
        <v>-17</v>
      </c>
      <c r="V373" s="270">
        <v>0</v>
      </c>
      <c r="W373" s="270">
        <v>0</v>
      </c>
      <c r="X373" s="270">
        <v>0</v>
      </c>
      <c r="Y373" s="270">
        <v>0</v>
      </c>
      <c r="Z373" s="270">
        <v>0</v>
      </c>
      <c r="AA373" s="270">
        <v>0</v>
      </c>
      <c r="AB373" s="270">
        <v>0</v>
      </c>
      <c r="AC373" s="270">
        <f t="shared" si="134"/>
        <v>389059.2</v>
      </c>
      <c r="AD373" s="125">
        <v>38668860</v>
      </c>
      <c r="AE373" s="125" t="s">
        <v>112</v>
      </c>
      <c r="AF373" s="125">
        <v>88256</v>
      </c>
      <c r="AG373" s="129">
        <v>46126</v>
      </c>
      <c r="AH373" s="313">
        <v>46129</v>
      </c>
      <c r="AJ373" s="66" t="str">
        <f t="shared" si="120"/>
        <v>INR</v>
      </c>
      <c r="AK373" s="36">
        <v>1</v>
      </c>
      <c r="AL373" s="39">
        <f t="shared" si="121"/>
        <v>389059.2</v>
      </c>
      <c r="AM373" s="41">
        <f t="shared" si="122"/>
        <v>0</v>
      </c>
      <c r="AN373" s="39">
        <f t="shared" si="135"/>
        <v>389059.2</v>
      </c>
      <c r="AO373" s="36">
        <f t="shared" si="124"/>
        <v>-17</v>
      </c>
      <c r="AP373" s="36" t="str">
        <f t="shared" si="125"/>
        <v>Not Due</v>
      </c>
    </row>
    <row r="374" spans="1:42" ht="14.4">
      <c r="A374" s="125" t="s">
        <v>25</v>
      </c>
      <c r="B374" s="125" t="s">
        <v>26</v>
      </c>
      <c r="C374" s="125">
        <v>2070201000</v>
      </c>
      <c r="D374" s="125" t="s">
        <v>27</v>
      </c>
      <c r="E374" s="125" t="s">
        <v>251</v>
      </c>
      <c r="F374" s="125" t="s">
        <v>682</v>
      </c>
      <c r="G374" s="125" t="s">
        <v>59</v>
      </c>
      <c r="H374" s="125"/>
      <c r="I374" s="125" t="s">
        <v>58</v>
      </c>
      <c r="J374" s="125" t="s">
        <v>1340</v>
      </c>
      <c r="K374" s="125">
        <v>100069848</v>
      </c>
      <c r="L374" s="311">
        <v>45996</v>
      </c>
      <c r="M374" s="125" t="s">
        <v>28</v>
      </c>
      <c r="N374" s="270">
        <v>131274</v>
      </c>
      <c r="O374" s="270">
        <v>1</v>
      </c>
      <c r="P374" s="270">
        <f t="shared" si="129"/>
        <v>131274</v>
      </c>
      <c r="Q374" s="270">
        <v>1</v>
      </c>
      <c r="R374" s="270">
        <f t="shared" si="130"/>
        <v>131274</v>
      </c>
      <c r="S374" s="270">
        <f t="shared" si="131"/>
        <v>0</v>
      </c>
      <c r="T374" s="125" t="s">
        <v>241</v>
      </c>
      <c r="U374" s="125">
        <f t="shared" si="132"/>
        <v>-34</v>
      </c>
      <c r="V374" s="270">
        <v>0</v>
      </c>
      <c r="W374" s="270">
        <v>0</v>
      </c>
      <c r="X374" s="270">
        <v>0</v>
      </c>
      <c r="Y374" s="270">
        <v>0</v>
      </c>
      <c r="Z374" s="270">
        <v>0</v>
      </c>
      <c r="AA374" s="270">
        <v>0</v>
      </c>
      <c r="AB374" s="270">
        <v>0</v>
      </c>
      <c r="AC374" s="270">
        <f t="shared" si="134"/>
        <v>131274</v>
      </c>
      <c r="AD374" s="125">
        <v>38697157</v>
      </c>
      <c r="AE374" s="125" t="s">
        <v>112</v>
      </c>
      <c r="AF374" s="125">
        <v>88494</v>
      </c>
      <c r="AG374" s="129">
        <v>46143</v>
      </c>
      <c r="AH374" s="313">
        <v>46146</v>
      </c>
      <c r="AJ374" s="66" t="str">
        <f t="shared" si="120"/>
        <v>INR</v>
      </c>
      <c r="AK374" s="36">
        <v>1</v>
      </c>
      <c r="AL374" s="39">
        <f t="shared" si="121"/>
        <v>131274</v>
      </c>
      <c r="AM374" s="41">
        <f t="shared" si="122"/>
        <v>0</v>
      </c>
      <c r="AN374" s="39">
        <f t="shared" si="135"/>
        <v>131274</v>
      </c>
      <c r="AO374" s="36">
        <f t="shared" si="124"/>
        <v>-34</v>
      </c>
      <c r="AP374" s="36" t="str">
        <f t="shared" si="125"/>
        <v>Not Due</v>
      </c>
    </row>
    <row r="375" spans="1:42" ht="14.4">
      <c r="A375" s="125" t="s">
        <v>25</v>
      </c>
      <c r="B375" s="125" t="s">
        <v>26</v>
      </c>
      <c r="C375" s="125">
        <v>2070201000</v>
      </c>
      <c r="D375" s="125" t="s">
        <v>27</v>
      </c>
      <c r="E375" s="125" t="s">
        <v>265</v>
      </c>
      <c r="F375" s="125" t="s">
        <v>682</v>
      </c>
      <c r="G375" s="125" t="s">
        <v>59</v>
      </c>
      <c r="H375" s="125"/>
      <c r="I375" s="125" t="s">
        <v>58</v>
      </c>
      <c r="J375" s="125">
        <v>85207110164112</v>
      </c>
      <c r="K375" s="125">
        <v>100065031</v>
      </c>
      <c r="L375" s="311">
        <v>46013</v>
      </c>
      <c r="M375" s="125" t="s">
        <v>28</v>
      </c>
      <c r="N375" s="270">
        <v>1100736</v>
      </c>
      <c r="O375" s="270">
        <v>1</v>
      </c>
      <c r="P375" s="270">
        <f t="shared" si="129"/>
        <v>1100736</v>
      </c>
      <c r="Q375" s="270">
        <v>1</v>
      </c>
      <c r="R375" s="270">
        <f t="shared" si="130"/>
        <v>1100736</v>
      </c>
      <c r="S375" s="270">
        <f t="shared" si="131"/>
        <v>0</v>
      </c>
      <c r="T375" s="125" t="s">
        <v>241</v>
      </c>
      <c r="U375" s="125">
        <f t="shared" si="132"/>
        <v>-51</v>
      </c>
      <c r="V375" s="270">
        <v>0</v>
      </c>
      <c r="W375" s="270">
        <v>0</v>
      </c>
      <c r="X375" s="270">
        <v>0</v>
      </c>
      <c r="Y375" s="270">
        <v>0</v>
      </c>
      <c r="Z375" s="270">
        <v>0</v>
      </c>
      <c r="AA375" s="270">
        <v>0</v>
      </c>
      <c r="AB375" s="270">
        <v>0</v>
      </c>
      <c r="AC375" s="270">
        <f t="shared" si="134"/>
        <v>1100736</v>
      </c>
      <c r="AD375" s="125">
        <v>38702373</v>
      </c>
      <c r="AE375" s="125" t="s">
        <v>112</v>
      </c>
      <c r="AF375" s="125">
        <v>88799</v>
      </c>
      <c r="AG375" s="129">
        <v>46160</v>
      </c>
      <c r="AH375" s="313">
        <v>46163</v>
      </c>
      <c r="AJ375" s="66" t="str">
        <f t="shared" si="120"/>
        <v>INR</v>
      </c>
      <c r="AK375" s="36">
        <v>1</v>
      </c>
      <c r="AL375" s="39">
        <f t="shared" si="121"/>
        <v>1100736</v>
      </c>
      <c r="AM375" s="41">
        <f t="shared" si="122"/>
        <v>0</v>
      </c>
      <c r="AN375" s="39">
        <f t="shared" si="135"/>
        <v>1100736</v>
      </c>
      <c r="AO375" s="36">
        <f t="shared" si="124"/>
        <v>-51</v>
      </c>
      <c r="AP375" s="36" t="str">
        <f t="shared" si="125"/>
        <v>Not Due</v>
      </c>
    </row>
    <row r="376" spans="1:42" ht="14.4">
      <c r="A376" s="125" t="s">
        <v>25</v>
      </c>
      <c r="B376" s="125" t="s">
        <v>26</v>
      </c>
      <c r="C376" s="125">
        <v>2070201000</v>
      </c>
      <c r="D376" s="125" t="s">
        <v>27</v>
      </c>
      <c r="E376" s="125" t="s">
        <v>251</v>
      </c>
      <c r="F376" s="125" t="s">
        <v>682</v>
      </c>
      <c r="G376" s="125" t="s">
        <v>59</v>
      </c>
      <c r="H376" s="125"/>
      <c r="I376" s="125" t="s">
        <v>58</v>
      </c>
      <c r="J376" s="125" t="s">
        <v>1341</v>
      </c>
      <c r="K376" s="125">
        <v>100066859</v>
      </c>
      <c r="L376" s="311">
        <v>45992</v>
      </c>
      <c r="M376" s="125" t="s">
        <v>28</v>
      </c>
      <c r="N376" s="270">
        <v>197264.16</v>
      </c>
      <c r="O376" s="270">
        <v>1</v>
      </c>
      <c r="P376" s="270">
        <f t="shared" si="129"/>
        <v>197264.16</v>
      </c>
      <c r="Q376" s="270">
        <v>1</v>
      </c>
      <c r="R376" s="270">
        <f t="shared" si="130"/>
        <v>197264.16</v>
      </c>
      <c r="S376" s="270">
        <f t="shared" si="131"/>
        <v>0</v>
      </c>
      <c r="T376" s="125" t="s">
        <v>241</v>
      </c>
      <c r="U376" s="125">
        <f t="shared" si="132"/>
        <v>-30</v>
      </c>
      <c r="V376" s="270">
        <v>0</v>
      </c>
      <c r="W376" s="270">
        <v>0</v>
      </c>
      <c r="X376" s="270">
        <v>0</v>
      </c>
      <c r="Y376" s="270">
        <v>0</v>
      </c>
      <c r="Z376" s="270">
        <v>0</v>
      </c>
      <c r="AA376" s="270">
        <v>0</v>
      </c>
      <c r="AB376" s="270">
        <v>0</v>
      </c>
      <c r="AC376" s="270">
        <f t="shared" si="134"/>
        <v>197264.16</v>
      </c>
      <c r="AD376" s="125">
        <v>38606905</v>
      </c>
      <c r="AE376" s="125" t="s">
        <v>112</v>
      </c>
      <c r="AF376" s="125">
        <v>88426</v>
      </c>
      <c r="AG376" s="129">
        <v>46136</v>
      </c>
      <c r="AH376" s="313">
        <v>46142</v>
      </c>
      <c r="AJ376" s="66" t="str">
        <f t="shared" si="120"/>
        <v>INR</v>
      </c>
      <c r="AK376" s="36">
        <v>1</v>
      </c>
      <c r="AL376" s="39">
        <f t="shared" si="121"/>
        <v>197264.16</v>
      </c>
      <c r="AM376" s="41">
        <f t="shared" si="122"/>
        <v>0</v>
      </c>
      <c r="AN376" s="39">
        <f t="shared" si="135"/>
        <v>197264.16</v>
      </c>
      <c r="AO376" s="36">
        <f t="shared" si="124"/>
        <v>-30</v>
      </c>
      <c r="AP376" s="36" t="str">
        <f t="shared" si="125"/>
        <v>Not Due</v>
      </c>
    </row>
    <row r="377" spans="1:42" ht="14.4">
      <c r="A377" s="125" t="s">
        <v>25</v>
      </c>
      <c r="B377" s="125" t="s">
        <v>26</v>
      </c>
      <c r="C377" s="125">
        <v>2070201000</v>
      </c>
      <c r="D377" s="125" t="s">
        <v>27</v>
      </c>
      <c r="E377" s="125" t="s">
        <v>467</v>
      </c>
      <c r="F377" s="125" t="s">
        <v>682</v>
      </c>
      <c r="G377" s="125" t="s">
        <v>59</v>
      </c>
      <c r="H377" s="125"/>
      <c r="I377" s="125" t="s">
        <v>58</v>
      </c>
      <c r="J377" s="125" t="s">
        <v>1343</v>
      </c>
      <c r="K377" s="125">
        <v>100070977</v>
      </c>
      <c r="L377" s="311">
        <v>46071</v>
      </c>
      <c r="M377" s="125" t="s">
        <v>28</v>
      </c>
      <c r="N377" s="270">
        <v>10440</v>
      </c>
      <c r="O377" s="270">
        <v>1</v>
      </c>
      <c r="P377" s="270">
        <f t="shared" si="129"/>
        <v>10440</v>
      </c>
      <c r="Q377" s="270">
        <v>1</v>
      </c>
      <c r="R377" s="270">
        <f t="shared" si="130"/>
        <v>10440</v>
      </c>
      <c r="S377" s="270">
        <f t="shared" si="131"/>
        <v>0</v>
      </c>
      <c r="T377" s="125" t="s">
        <v>241</v>
      </c>
      <c r="U377" s="125">
        <f t="shared" si="132"/>
        <v>-4</v>
      </c>
      <c r="V377" s="270">
        <v>0</v>
      </c>
      <c r="W377" s="270">
        <v>0</v>
      </c>
      <c r="X377" s="270">
        <v>0</v>
      </c>
      <c r="Y377" s="270">
        <v>0</v>
      </c>
      <c r="Z377" s="270">
        <v>0</v>
      </c>
      <c r="AA377" s="270">
        <v>0</v>
      </c>
      <c r="AB377" s="270">
        <v>0</v>
      </c>
      <c r="AC377" s="270">
        <f t="shared" si="134"/>
        <v>10440</v>
      </c>
      <c r="AD377" s="125">
        <v>39036413</v>
      </c>
      <c r="AE377" s="125" t="s">
        <v>112</v>
      </c>
      <c r="AF377" s="125">
        <v>88007</v>
      </c>
      <c r="AG377" s="129">
        <v>46113</v>
      </c>
      <c r="AH377" s="313">
        <v>46116</v>
      </c>
      <c r="AJ377" s="66" t="str">
        <f t="shared" si="120"/>
        <v>INR</v>
      </c>
      <c r="AK377" s="36">
        <v>1</v>
      </c>
      <c r="AL377" s="39">
        <f t="shared" si="121"/>
        <v>10440</v>
      </c>
      <c r="AM377" s="41">
        <f t="shared" si="122"/>
        <v>0</v>
      </c>
      <c r="AN377" s="39">
        <f t="shared" si="135"/>
        <v>10440</v>
      </c>
      <c r="AO377" s="36">
        <f t="shared" si="124"/>
        <v>-4</v>
      </c>
      <c r="AP377" s="36" t="str">
        <f t="shared" si="125"/>
        <v>Not Due</v>
      </c>
    </row>
    <row r="378" spans="1:42" ht="14.4">
      <c r="A378" s="125" t="s">
        <v>25</v>
      </c>
      <c r="B378" s="125" t="s">
        <v>26</v>
      </c>
      <c r="C378" s="125">
        <v>2070201000</v>
      </c>
      <c r="D378" s="125" t="s">
        <v>27</v>
      </c>
      <c r="E378" s="125" t="s">
        <v>264</v>
      </c>
      <c r="F378" s="125" t="s">
        <v>682</v>
      </c>
      <c r="G378" s="125" t="s">
        <v>59</v>
      </c>
      <c r="H378" s="125"/>
      <c r="I378" s="125" t="s">
        <v>58</v>
      </c>
      <c r="J378" s="125" t="s">
        <v>1344</v>
      </c>
      <c r="K378" s="125">
        <v>100057707</v>
      </c>
      <c r="L378" s="311">
        <v>46055</v>
      </c>
      <c r="M378" s="125" t="s">
        <v>28</v>
      </c>
      <c r="N378" s="270">
        <v>534734.48</v>
      </c>
      <c r="O378" s="270">
        <v>1</v>
      </c>
      <c r="P378" s="270">
        <f t="shared" si="129"/>
        <v>534734.48</v>
      </c>
      <c r="Q378" s="270">
        <v>1</v>
      </c>
      <c r="R378" s="270">
        <f t="shared" si="130"/>
        <v>534734.48</v>
      </c>
      <c r="S378" s="270">
        <f t="shared" si="131"/>
        <v>0</v>
      </c>
      <c r="T378" s="125" t="s">
        <v>241</v>
      </c>
      <c r="U378" s="125">
        <f t="shared" si="132"/>
        <v>-3</v>
      </c>
      <c r="V378" s="270">
        <v>0</v>
      </c>
      <c r="W378" s="270">
        <v>0</v>
      </c>
      <c r="X378" s="270">
        <v>0</v>
      </c>
      <c r="Y378" s="270">
        <v>0</v>
      </c>
      <c r="Z378" s="270">
        <v>0</v>
      </c>
      <c r="AA378" s="270">
        <v>0</v>
      </c>
      <c r="AB378" s="270">
        <v>0</v>
      </c>
      <c r="AC378" s="270">
        <f t="shared" si="134"/>
        <v>534734.48</v>
      </c>
      <c r="AD378" s="125">
        <v>38851126</v>
      </c>
      <c r="AE378" s="125" t="s">
        <v>112</v>
      </c>
      <c r="AF378" s="125">
        <v>88004</v>
      </c>
      <c r="AG378" s="129">
        <v>46113</v>
      </c>
      <c r="AH378" s="313">
        <v>46115</v>
      </c>
      <c r="AJ378" s="66" t="str">
        <f t="shared" si="120"/>
        <v>INR</v>
      </c>
      <c r="AK378" s="36">
        <v>1</v>
      </c>
      <c r="AL378" s="39">
        <f t="shared" si="121"/>
        <v>534734.48</v>
      </c>
      <c r="AM378" s="41">
        <f t="shared" si="122"/>
        <v>0</v>
      </c>
      <c r="AN378" s="39">
        <f t="shared" si="135"/>
        <v>534734.48</v>
      </c>
      <c r="AO378" s="36">
        <f t="shared" si="124"/>
        <v>-3</v>
      </c>
      <c r="AP378" s="36" t="str">
        <f t="shared" si="125"/>
        <v>Not Due</v>
      </c>
    </row>
    <row r="379" spans="1:42" ht="14.4">
      <c r="A379" s="125" t="s">
        <v>25</v>
      </c>
      <c r="B379" s="125" t="s">
        <v>26</v>
      </c>
      <c r="C379" s="125">
        <v>2070201000</v>
      </c>
      <c r="D379" s="125" t="s">
        <v>27</v>
      </c>
      <c r="E379" s="125" t="s">
        <v>312</v>
      </c>
      <c r="F379" s="125" t="s">
        <v>682</v>
      </c>
      <c r="G379" s="125" t="s">
        <v>59</v>
      </c>
      <c r="H379" s="125"/>
      <c r="I379" s="125" t="s">
        <v>58</v>
      </c>
      <c r="J379" s="125" t="s">
        <v>1348</v>
      </c>
      <c r="K379" s="125">
        <v>100070892</v>
      </c>
      <c r="L379" s="311">
        <v>46090</v>
      </c>
      <c r="M379" s="125" t="s">
        <v>28</v>
      </c>
      <c r="N379" s="270">
        <v>42920</v>
      </c>
      <c r="O379" s="270">
        <v>1</v>
      </c>
      <c r="P379" s="270">
        <f t="shared" si="129"/>
        <v>42920</v>
      </c>
      <c r="Q379" s="270">
        <v>1</v>
      </c>
      <c r="R379" s="270">
        <f t="shared" si="130"/>
        <v>42920</v>
      </c>
      <c r="S379" s="270">
        <f t="shared" si="131"/>
        <v>0</v>
      </c>
      <c r="T379" s="125" t="s">
        <v>241</v>
      </c>
      <c r="U379" s="125">
        <f t="shared" si="132"/>
        <v>-23</v>
      </c>
      <c r="V379" s="270">
        <v>0</v>
      </c>
      <c r="W379" s="270">
        <v>0</v>
      </c>
      <c r="X379" s="270">
        <v>0</v>
      </c>
      <c r="Y379" s="270">
        <v>0</v>
      </c>
      <c r="Z379" s="270">
        <v>0</v>
      </c>
      <c r="AA379" s="270">
        <v>0</v>
      </c>
      <c r="AB379" s="270">
        <v>0</v>
      </c>
      <c r="AC379" s="270">
        <f t="shared" si="134"/>
        <v>42920</v>
      </c>
      <c r="AD379" s="125">
        <v>38999684</v>
      </c>
      <c r="AE379" s="125" t="s">
        <v>112</v>
      </c>
      <c r="AF379" s="125">
        <v>88330</v>
      </c>
      <c r="AG379" s="129">
        <v>46132</v>
      </c>
      <c r="AH379" s="313">
        <v>46135</v>
      </c>
      <c r="AJ379" s="66" t="str">
        <f t="shared" si="120"/>
        <v>INR</v>
      </c>
      <c r="AK379" s="36">
        <v>1</v>
      </c>
      <c r="AL379" s="39">
        <f t="shared" si="121"/>
        <v>42920</v>
      </c>
      <c r="AM379" s="41">
        <f t="shared" si="122"/>
        <v>0</v>
      </c>
      <c r="AN379" s="39">
        <f t="shared" si="135"/>
        <v>42920</v>
      </c>
      <c r="AO379" s="36">
        <f t="shared" si="124"/>
        <v>-23</v>
      </c>
      <c r="AP379" s="36" t="str">
        <f t="shared" si="125"/>
        <v>Not Due</v>
      </c>
    </row>
    <row r="380" spans="1:42" ht="14.4">
      <c r="A380" s="125" t="s">
        <v>25</v>
      </c>
      <c r="B380" s="125" t="s">
        <v>26</v>
      </c>
      <c r="C380" s="125">
        <v>2070201000</v>
      </c>
      <c r="D380" s="125" t="s">
        <v>27</v>
      </c>
      <c r="E380" s="125" t="s">
        <v>251</v>
      </c>
      <c r="F380" s="125" t="s">
        <v>682</v>
      </c>
      <c r="G380" s="125" t="s">
        <v>59</v>
      </c>
      <c r="H380" s="125"/>
      <c r="I380" s="125" t="s">
        <v>58</v>
      </c>
      <c r="J380" s="125" t="s">
        <v>1350</v>
      </c>
      <c r="K380" s="125">
        <v>100068107</v>
      </c>
      <c r="L380" s="311">
        <v>45996</v>
      </c>
      <c r="M380" s="125" t="s">
        <v>28</v>
      </c>
      <c r="N380" s="270">
        <v>222879.6</v>
      </c>
      <c r="O380" s="270">
        <v>1</v>
      </c>
      <c r="P380" s="270">
        <f t="shared" si="129"/>
        <v>222879.6</v>
      </c>
      <c r="Q380" s="270">
        <v>1</v>
      </c>
      <c r="R380" s="270">
        <f t="shared" si="130"/>
        <v>222879.6</v>
      </c>
      <c r="S380" s="270">
        <f t="shared" si="131"/>
        <v>0</v>
      </c>
      <c r="T380" s="125" t="s">
        <v>241</v>
      </c>
      <c r="U380" s="125">
        <f t="shared" si="132"/>
        <v>-34</v>
      </c>
      <c r="V380" s="270">
        <v>0</v>
      </c>
      <c r="W380" s="270">
        <v>0</v>
      </c>
      <c r="X380" s="270">
        <v>0</v>
      </c>
      <c r="Y380" s="270">
        <v>0</v>
      </c>
      <c r="Z380" s="270">
        <v>0</v>
      </c>
      <c r="AA380" s="270">
        <v>0</v>
      </c>
      <c r="AB380" s="270">
        <v>0</v>
      </c>
      <c r="AC380" s="270">
        <f t="shared" si="134"/>
        <v>222879.6</v>
      </c>
      <c r="AD380" s="125">
        <v>38636287</v>
      </c>
      <c r="AE380" s="125" t="s">
        <v>112</v>
      </c>
      <c r="AF380" s="125">
        <v>88495</v>
      </c>
      <c r="AG380" s="129">
        <v>46143</v>
      </c>
      <c r="AH380" s="313">
        <v>46146</v>
      </c>
      <c r="AJ380" s="66" t="str">
        <f t="shared" si="120"/>
        <v>INR</v>
      </c>
      <c r="AK380" s="36">
        <v>1</v>
      </c>
      <c r="AL380" s="39">
        <f t="shared" si="121"/>
        <v>222879.6</v>
      </c>
      <c r="AM380" s="41">
        <f t="shared" si="122"/>
        <v>0</v>
      </c>
      <c r="AN380" s="39">
        <f t="shared" si="135"/>
        <v>222879.6</v>
      </c>
      <c r="AO380" s="36">
        <f t="shared" si="124"/>
        <v>-34</v>
      </c>
      <c r="AP380" s="36" t="str">
        <f t="shared" si="125"/>
        <v>Not Due</v>
      </c>
    </row>
    <row r="381" spans="1:42" ht="14.4">
      <c r="A381" s="125" t="s">
        <v>25</v>
      </c>
      <c r="B381" s="125" t="s">
        <v>26</v>
      </c>
      <c r="C381" s="125">
        <v>2070201000</v>
      </c>
      <c r="D381" s="125" t="s">
        <v>27</v>
      </c>
      <c r="E381" s="125" t="s">
        <v>696</v>
      </c>
      <c r="F381" s="125" t="s">
        <v>682</v>
      </c>
      <c r="G381" s="125" t="s">
        <v>59</v>
      </c>
      <c r="H381" s="125"/>
      <c r="I381" s="125" t="s">
        <v>58</v>
      </c>
      <c r="J381" s="125" t="s">
        <v>1351</v>
      </c>
      <c r="K381" s="125">
        <v>100062033</v>
      </c>
      <c r="L381" s="311">
        <v>46080</v>
      </c>
      <c r="M381" s="125" t="s">
        <v>28</v>
      </c>
      <c r="N381" s="270">
        <v>516276.08</v>
      </c>
      <c r="O381" s="270">
        <v>1</v>
      </c>
      <c r="P381" s="270">
        <f t="shared" si="129"/>
        <v>516276.08</v>
      </c>
      <c r="Q381" s="270">
        <v>1</v>
      </c>
      <c r="R381" s="270">
        <f t="shared" si="130"/>
        <v>516276.08</v>
      </c>
      <c r="S381" s="270">
        <f t="shared" si="131"/>
        <v>0</v>
      </c>
      <c r="T381" s="125" t="s">
        <v>241</v>
      </c>
      <c r="U381" s="125">
        <f t="shared" si="132"/>
        <v>-28</v>
      </c>
      <c r="V381" s="270">
        <v>0</v>
      </c>
      <c r="W381" s="270">
        <v>0</v>
      </c>
      <c r="X381" s="270">
        <v>0</v>
      </c>
      <c r="Y381" s="270">
        <v>0</v>
      </c>
      <c r="Z381" s="270">
        <v>0</v>
      </c>
      <c r="AA381" s="270">
        <v>0</v>
      </c>
      <c r="AB381" s="270">
        <v>0</v>
      </c>
      <c r="AC381" s="270">
        <f t="shared" si="134"/>
        <v>516276.08</v>
      </c>
      <c r="AD381" s="125">
        <v>38993504</v>
      </c>
      <c r="AE381" s="125" t="s">
        <v>112</v>
      </c>
      <c r="AF381" s="125">
        <v>88417</v>
      </c>
      <c r="AG381" s="129">
        <v>46136</v>
      </c>
      <c r="AH381" s="313">
        <v>46140</v>
      </c>
      <c r="AJ381" s="66" t="str">
        <f t="shared" si="120"/>
        <v>INR</v>
      </c>
      <c r="AK381" s="36">
        <v>1</v>
      </c>
      <c r="AL381" s="39">
        <f t="shared" si="121"/>
        <v>516276.08</v>
      </c>
      <c r="AM381" s="41">
        <f t="shared" si="122"/>
        <v>0</v>
      </c>
      <c r="AN381" s="39">
        <f t="shared" si="135"/>
        <v>516276.08</v>
      </c>
      <c r="AO381" s="36">
        <f t="shared" si="124"/>
        <v>-28</v>
      </c>
      <c r="AP381" s="36" t="str">
        <f t="shared" si="125"/>
        <v>Not Due</v>
      </c>
    </row>
    <row r="382" spans="1:42" ht="14.4">
      <c r="A382" s="125" t="s">
        <v>25</v>
      </c>
      <c r="B382" s="125" t="s">
        <v>26</v>
      </c>
      <c r="C382" s="125">
        <v>2070201000</v>
      </c>
      <c r="D382" s="125" t="s">
        <v>27</v>
      </c>
      <c r="E382" s="125" t="s">
        <v>299</v>
      </c>
      <c r="F382" s="125" t="s">
        <v>682</v>
      </c>
      <c r="G382" s="125" t="s">
        <v>59</v>
      </c>
      <c r="H382" s="125"/>
      <c r="I382" s="125" t="s">
        <v>58</v>
      </c>
      <c r="J382" s="125">
        <v>78</v>
      </c>
      <c r="K382" s="125">
        <v>100070426</v>
      </c>
      <c r="L382" s="311">
        <v>46090</v>
      </c>
      <c r="M382" s="125" t="s">
        <v>28</v>
      </c>
      <c r="N382" s="270">
        <v>132115.25</v>
      </c>
      <c r="O382" s="270">
        <v>1</v>
      </c>
      <c r="P382" s="270">
        <f t="shared" si="129"/>
        <v>132115.25</v>
      </c>
      <c r="Q382" s="270">
        <v>1</v>
      </c>
      <c r="R382" s="270">
        <f t="shared" si="130"/>
        <v>132115.25</v>
      </c>
      <c r="S382" s="270">
        <f t="shared" si="131"/>
        <v>0</v>
      </c>
      <c r="T382" s="125" t="s">
        <v>241</v>
      </c>
      <c r="U382" s="125">
        <f t="shared" si="132"/>
        <v>-8</v>
      </c>
      <c r="V382" s="270">
        <v>0</v>
      </c>
      <c r="W382" s="270">
        <v>0</v>
      </c>
      <c r="X382" s="270">
        <v>0</v>
      </c>
      <c r="Y382" s="270">
        <v>0</v>
      </c>
      <c r="Z382" s="270">
        <v>0</v>
      </c>
      <c r="AA382" s="270">
        <v>0</v>
      </c>
      <c r="AB382" s="270">
        <v>0</v>
      </c>
      <c r="AC382" s="270">
        <f t="shared" si="134"/>
        <v>132115.25</v>
      </c>
      <c r="AD382" s="125">
        <v>39008000</v>
      </c>
      <c r="AE382" s="125" t="s">
        <v>112</v>
      </c>
      <c r="AF382" s="125">
        <v>88080</v>
      </c>
      <c r="AG382" s="129">
        <v>46118</v>
      </c>
      <c r="AH382" s="313">
        <v>46120</v>
      </c>
      <c r="AJ382" s="66" t="str">
        <f t="shared" si="120"/>
        <v>INR</v>
      </c>
      <c r="AK382" s="36">
        <v>1</v>
      </c>
      <c r="AL382" s="39">
        <f t="shared" si="121"/>
        <v>132115.25</v>
      </c>
      <c r="AM382" s="41">
        <f t="shared" si="122"/>
        <v>0</v>
      </c>
      <c r="AN382" s="39">
        <f t="shared" si="135"/>
        <v>132115.25</v>
      </c>
      <c r="AO382" s="36">
        <f t="shared" si="124"/>
        <v>-8</v>
      </c>
      <c r="AP382" s="36" t="str">
        <f t="shared" si="125"/>
        <v>Not Due</v>
      </c>
    </row>
    <row r="383" spans="1:42" ht="14.4">
      <c r="A383" s="125" t="s">
        <v>25</v>
      </c>
      <c r="B383" s="125" t="s">
        <v>26</v>
      </c>
      <c r="C383" s="125">
        <v>2070201000</v>
      </c>
      <c r="D383" s="125" t="s">
        <v>27</v>
      </c>
      <c r="E383" s="125" t="s">
        <v>474</v>
      </c>
      <c r="F383" s="125" t="s">
        <v>682</v>
      </c>
      <c r="G383" s="125" t="s">
        <v>60</v>
      </c>
      <c r="H383" s="125"/>
      <c r="I383" s="125" t="s">
        <v>58</v>
      </c>
      <c r="J383" s="125">
        <v>10058</v>
      </c>
      <c r="K383" s="125">
        <v>100070544</v>
      </c>
      <c r="L383" s="311">
        <v>46086</v>
      </c>
      <c r="M383" s="125" t="s">
        <v>30</v>
      </c>
      <c r="N383" s="270">
        <v>18141</v>
      </c>
      <c r="O383" s="270">
        <v>91.033950000000004</v>
      </c>
      <c r="P383" s="270">
        <f t="shared" si="129"/>
        <v>1651446.8869500002</v>
      </c>
      <c r="Q383" s="270">
        <v>94.654300000000006</v>
      </c>
      <c r="R383" s="270">
        <f t="shared" si="130"/>
        <v>1717123.6563000001</v>
      </c>
      <c r="S383" s="270">
        <f t="shared" si="131"/>
        <v>65676.769349999959</v>
      </c>
      <c r="T383" s="125" t="s">
        <v>241</v>
      </c>
      <c r="U383" s="125">
        <f t="shared" si="132"/>
        <v>-4</v>
      </c>
      <c r="V383" s="270">
        <v>0</v>
      </c>
      <c r="W383" s="270">
        <v>0</v>
      </c>
      <c r="X383" s="270">
        <v>0</v>
      </c>
      <c r="Y383" s="270">
        <v>0</v>
      </c>
      <c r="Z383" s="270">
        <v>0</v>
      </c>
      <c r="AA383" s="270">
        <v>0</v>
      </c>
      <c r="AB383" s="270">
        <v>0</v>
      </c>
      <c r="AC383" s="270">
        <f t="shared" si="134"/>
        <v>1717123.6563000001</v>
      </c>
      <c r="AD383" s="125">
        <v>38976066</v>
      </c>
      <c r="AE383" s="125" t="s">
        <v>112</v>
      </c>
      <c r="AF383" s="125">
        <v>90008259</v>
      </c>
      <c r="AG383" s="129">
        <v>46113</v>
      </c>
      <c r="AH383" s="313">
        <v>46116</v>
      </c>
      <c r="AJ383" s="66" t="str">
        <f t="shared" si="120"/>
        <v>USD</v>
      </c>
      <c r="AK383" s="2">
        <v>94.654300000000006</v>
      </c>
      <c r="AL383" s="39">
        <f t="shared" si="121"/>
        <v>1717123.6563000001</v>
      </c>
      <c r="AM383" s="41">
        <f t="shared" si="122"/>
        <v>0</v>
      </c>
      <c r="AN383" s="39">
        <f t="shared" si="135"/>
        <v>1717123.6563000001</v>
      </c>
      <c r="AO383" s="36">
        <f t="shared" si="124"/>
        <v>-4</v>
      </c>
      <c r="AP383" s="36" t="str">
        <f t="shared" si="125"/>
        <v>Not Due</v>
      </c>
    </row>
    <row r="384" spans="1:42" ht="14.4">
      <c r="A384" s="125" t="s">
        <v>25</v>
      </c>
      <c r="B384" s="125" t="s">
        <v>26</v>
      </c>
      <c r="C384" s="125">
        <v>2070201000</v>
      </c>
      <c r="D384" s="125" t="s">
        <v>27</v>
      </c>
      <c r="E384" s="125" t="s">
        <v>251</v>
      </c>
      <c r="F384" s="125" t="s">
        <v>682</v>
      </c>
      <c r="G384" s="125" t="s">
        <v>59</v>
      </c>
      <c r="H384" s="125"/>
      <c r="I384" s="125" t="s">
        <v>58</v>
      </c>
      <c r="J384" s="125" t="s">
        <v>1355</v>
      </c>
      <c r="K384" s="125">
        <v>100065358</v>
      </c>
      <c r="L384" s="311">
        <v>45992</v>
      </c>
      <c r="M384" s="125" t="s">
        <v>28</v>
      </c>
      <c r="N384" s="270">
        <v>544324.31999999995</v>
      </c>
      <c r="O384" s="270">
        <v>1</v>
      </c>
      <c r="P384" s="270">
        <f t="shared" si="129"/>
        <v>544324.31999999995</v>
      </c>
      <c r="Q384" s="270">
        <v>1</v>
      </c>
      <c r="R384" s="270">
        <f t="shared" si="130"/>
        <v>544324.31999999995</v>
      </c>
      <c r="S384" s="270">
        <f t="shared" si="131"/>
        <v>0</v>
      </c>
      <c r="T384" s="125" t="s">
        <v>241</v>
      </c>
      <c r="U384" s="125">
        <f t="shared" si="132"/>
        <v>-30</v>
      </c>
      <c r="V384" s="270">
        <v>0</v>
      </c>
      <c r="W384" s="270">
        <v>0</v>
      </c>
      <c r="X384" s="270">
        <v>0</v>
      </c>
      <c r="Y384" s="270">
        <v>0</v>
      </c>
      <c r="Z384" s="270">
        <v>0</v>
      </c>
      <c r="AA384" s="270">
        <v>0</v>
      </c>
      <c r="AB384" s="270">
        <v>0</v>
      </c>
      <c r="AC384" s="270">
        <f t="shared" si="134"/>
        <v>544324.31999999995</v>
      </c>
      <c r="AD384" s="125">
        <v>38621030</v>
      </c>
      <c r="AE384" s="125" t="s">
        <v>112</v>
      </c>
      <c r="AF384" s="125">
        <v>88426</v>
      </c>
      <c r="AG384" s="129">
        <v>46136</v>
      </c>
      <c r="AH384" s="313">
        <v>46142</v>
      </c>
      <c r="AJ384" s="66" t="str">
        <f t="shared" si="120"/>
        <v>INR</v>
      </c>
      <c r="AK384" s="36">
        <v>1</v>
      </c>
      <c r="AL384" s="39">
        <f t="shared" si="121"/>
        <v>544324.31999999995</v>
      </c>
      <c r="AM384" s="41">
        <f t="shared" si="122"/>
        <v>0</v>
      </c>
      <c r="AN384" s="39">
        <f t="shared" si="135"/>
        <v>544324.31999999995</v>
      </c>
      <c r="AO384" s="36">
        <f t="shared" si="124"/>
        <v>-30</v>
      </c>
      <c r="AP384" s="36" t="str">
        <f t="shared" si="125"/>
        <v>Not Due</v>
      </c>
    </row>
    <row r="385" spans="1:97" ht="14.4">
      <c r="A385" s="125" t="s">
        <v>25</v>
      </c>
      <c r="B385" s="125" t="s">
        <v>26</v>
      </c>
      <c r="C385" s="125">
        <v>2070201000</v>
      </c>
      <c r="D385" s="125" t="s">
        <v>27</v>
      </c>
      <c r="E385" s="125" t="s">
        <v>294</v>
      </c>
      <c r="F385" s="125" t="s">
        <v>682</v>
      </c>
      <c r="G385" s="125" t="s">
        <v>59</v>
      </c>
      <c r="H385" s="125"/>
      <c r="I385" s="125" t="s">
        <v>58</v>
      </c>
      <c r="J385" s="125" t="s">
        <v>1356</v>
      </c>
      <c r="K385" s="125">
        <v>100066272</v>
      </c>
      <c r="L385" s="311">
        <v>46090</v>
      </c>
      <c r="M385" s="125" t="s">
        <v>28</v>
      </c>
      <c r="N385" s="270">
        <v>30000.6</v>
      </c>
      <c r="O385" s="270">
        <v>1</v>
      </c>
      <c r="P385" s="270">
        <f t="shared" si="129"/>
        <v>30000.6</v>
      </c>
      <c r="Q385" s="270">
        <v>1</v>
      </c>
      <c r="R385" s="270">
        <f t="shared" si="130"/>
        <v>30000.6</v>
      </c>
      <c r="S385" s="270">
        <f t="shared" si="131"/>
        <v>0</v>
      </c>
      <c r="T385" s="125" t="s">
        <v>241</v>
      </c>
      <c r="U385" s="125">
        <f t="shared" si="132"/>
        <v>-8</v>
      </c>
      <c r="V385" s="270">
        <v>0</v>
      </c>
      <c r="W385" s="270">
        <v>0</v>
      </c>
      <c r="X385" s="270">
        <v>0</v>
      </c>
      <c r="Y385" s="270">
        <v>0</v>
      </c>
      <c r="Z385" s="270">
        <v>0</v>
      </c>
      <c r="AA385" s="270">
        <v>0</v>
      </c>
      <c r="AB385" s="270">
        <v>0</v>
      </c>
      <c r="AC385" s="270">
        <f t="shared" si="134"/>
        <v>30000.6</v>
      </c>
      <c r="AD385" s="125">
        <v>39006098</v>
      </c>
      <c r="AE385" s="125" t="s">
        <v>112</v>
      </c>
      <c r="AF385" s="125">
        <v>88087</v>
      </c>
      <c r="AG385" s="129">
        <v>46118</v>
      </c>
      <c r="AH385" s="313">
        <v>46120</v>
      </c>
      <c r="AJ385" s="66" t="str">
        <f t="shared" si="120"/>
        <v>INR</v>
      </c>
      <c r="AK385" s="36">
        <v>1</v>
      </c>
      <c r="AL385" s="39">
        <f t="shared" si="121"/>
        <v>30000.6</v>
      </c>
      <c r="AM385" s="41">
        <f t="shared" si="122"/>
        <v>0</v>
      </c>
      <c r="AN385" s="39">
        <f t="shared" si="135"/>
        <v>30000.6</v>
      </c>
      <c r="AO385" s="36">
        <f t="shared" si="124"/>
        <v>-8</v>
      </c>
      <c r="AP385" s="36" t="str">
        <f t="shared" si="125"/>
        <v>Not Due</v>
      </c>
    </row>
    <row r="386" spans="1:97" ht="14.4">
      <c r="A386" s="125" t="s">
        <v>25</v>
      </c>
      <c r="B386" s="125" t="s">
        <v>26</v>
      </c>
      <c r="C386" s="125">
        <v>2070201000</v>
      </c>
      <c r="D386" s="125" t="s">
        <v>27</v>
      </c>
      <c r="E386" s="125" t="s">
        <v>273</v>
      </c>
      <c r="F386" s="125" t="s">
        <v>682</v>
      </c>
      <c r="G386" s="125" t="s">
        <v>59</v>
      </c>
      <c r="H386" s="125"/>
      <c r="I386" s="125" t="s">
        <v>58</v>
      </c>
      <c r="J386" s="125" t="s">
        <v>1358</v>
      </c>
      <c r="K386" s="125">
        <v>100071040</v>
      </c>
      <c r="L386" s="311">
        <v>46081</v>
      </c>
      <c r="M386" s="125" t="s">
        <v>28</v>
      </c>
      <c r="N386" s="270">
        <v>55100</v>
      </c>
      <c r="O386" s="270">
        <v>1</v>
      </c>
      <c r="P386" s="270">
        <f t="shared" si="129"/>
        <v>55100</v>
      </c>
      <c r="Q386" s="270">
        <v>1</v>
      </c>
      <c r="R386" s="270">
        <f t="shared" si="130"/>
        <v>55100</v>
      </c>
      <c r="S386" s="270">
        <f t="shared" si="131"/>
        <v>0</v>
      </c>
      <c r="T386" s="125" t="s">
        <v>241</v>
      </c>
      <c r="U386" s="125">
        <f t="shared" si="132"/>
        <v>-14</v>
      </c>
      <c r="V386" s="270">
        <v>0</v>
      </c>
      <c r="W386" s="270">
        <v>0</v>
      </c>
      <c r="X386" s="270">
        <v>0</v>
      </c>
      <c r="Y386" s="270">
        <v>0</v>
      </c>
      <c r="Z386" s="270">
        <v>0</v>
      </c>
      <c r="AA386" s="270">
        <v>0</v>
      </c>
      <c r="AB386" s="270">
        <v>0</v>
      </c>
      <c r="AC386" s="270">
        <f t="shared" si="134"/>
        <v>55100</v>
      </c>
      <c r="AD386" s="125">
        <v>38987444</v>
      </c>
      <c r="AE386" s="125" t="s">
        <v>112</v>
      </c>
      <c r="AF386" s="125">
        <v>88247</v>
      </c>
      <c r="AG386" s="129">
        <v>46125</v>
      </c>
      <c r="AH386" s="313">
        <v>46126</v>
      </c>
      <c r="AJ386" s="66" t="str">
        <f t="shared" si="120"/>
        <v>INR</v>
      </c>
      <c r="AK386" s="36">
        <v>1</v>
      </c>
      <c r="AL386" s="39">
        <f t="shared" si="121"/>
        <v>55100</v>
      </c>
      <c r="AM386" s="41">
        <f t="shared" si="122"/>
        <v>0</v>
      </c>
      <c r="AN386" s="39">
        <f t="shared" si="135"/>
        <v>55100</v>
      </c>
      <c r="AO386" s="36">
        <f t="shared" si="124"/>
        <v>-14</v>
      </c>
      <c r="AP386" s="36" t="str">
        <f t="shared" si="125"/>
        <v>Not Due</v>
      </c>
    </row>
    <row r="387" spans="1:97" ht="14.4">
      <c r="A387" s="125" t="s">
        <v>25</v>
      </c>
      <c r="B387" s="125" t="s">
        <v>26</v>
      </c>
      <c r="C387" s="125">
        <v>2070201000</v>
      </c>
      <c r="D387" s="125" t="s">
        <v>27</v>
      </c>
      <c r="E387" s="125" t="s">
        <v>245</v>
      </c>
      <c r="F387" s="125" t="s">
        <v>682</v>
      </c>
      <c r="G387" s="125" t="s">
        <v>59</v>
      </c>
      <c r="H387" s="125"/>
      <c r="I387" s="125" t="s">
        <v>58</v>
      </c>
      <c r="J387" s="125">
        <v>20250765628</v>
      </c>
      <c r="K387" s="125">
        <v>100066597</v>
      </c>
      <c r="L387" s="311">
        <v>46034</v>
      </c>
      <c r="M387" s="125" t="s">
        <v>28</v>
      </c>
      <c r="N387" s="270">
        <v>220320</v>
      </c>
      <c r="O387" s="270">
        <v>1</v>
      </c>
      <c r="P387" s="270">
        <f t="shared" si="129"/>
        <v>220320</v>
      </c>
      <c r="Q387" s="270">
        <v>1</v>
      </c>
      <c r="R387" s="270">
        <f t="shared" si="130"/>
        <v>220320</v>
      </c>
      <c r="S387" s="270">
        <f t="shared" si="131"/>
        <v>0</v>
      </c>
      <c r="T387" s="125" t="s">
        <v>241</v>
      </c>
      <c r="U387" s="125">
        <f t="shared" si="132"/>
        <v>-12</v>
      </c>
      <c r="V387" s="270">
        <v>0</v>
      </c>
      <c r="W387" s="270">
        <v>0</v>
      </c>
      <c r="X387" s="270">
        <v>0</v>
      </c>
      <c r="Y387" s="270">
        <v>0</v>
      </c>
      <c r="Z387" s="270">
        <v>0</v>
      </c>
      <c r="AA387" s="270">
        <v>0</v>
      </c>
      <c r="AB387" s="270">
        <v>0</v>
      </c>
      <c r="AC387" s="270">
        <f t="shared" si="134"/>
        <v>220320</v>
      </c>
      <c r="AD387" s="125">
        <v>38765247</v>
      </c>
      <c r="AE387" s="125" t="s">
        <v>112</v>
      </c>
      <c r="AF387" s="125">
        <v>88152</v>
      </c>
      <c r="AG387" s="129">
        <v>46121</v>
      </c>
      <c r="AH387" s="313">
        <v>46124</v>
      </c>
      <c r="AJ387" s="66" t="str">
        <f t="shared" si="120"/>
        <v>INR</v>
      </c>
      <c r="AK387" s="36">
        <v>1</v>
      </c>
      <c r="AL387" s="39">
        <f t="shared" si="121"/>
        <v>220320</v>
      </c>
      <c r="AM387" s="41">
        <f t="shared" si="122"/>
        <v>0</v>
      </c>
      <c r="AN387" s="39">
        <f t="shared" si="135"/>
        <v>220320</v>
      </c>
      <c r="AO387" s="36">
        <f t="shared" si="124"/>
        <v>-12</v>
      </c>
      <c r="AP387" s="36" t="str">
        <f t="shared" si="125"/>
        <v>Not Due</v>
      </c>
    </row>
    <row r="388" spans="1:97" ht="14.4">
      <c r="A388" s="125" t="s">
        <v>25</v>
      </c>
      <c r="B388" s="125" t="s">
        <v>26</v>
      </c>
      <c r="C388" s="125">
        <v>2070201000</v>
      </c>
      <c r="D388" s="125" t="s">
        <v>27</v>
      </c>
      <c r="E388" s="125" t="s">
        <v>240</v>
      </c>
      <c r="F388" s="125" t="s">
        <v>682</v>
      </c>
      <c r="G388" s="125" t="s">
        <v>59</v>
      </c>
      <c r="H388" s="125"/>
      <c r="I388" s="125" t="s">
        <v>58</v>
      </c>
      <c r="J388" s="125" t="s">
        <v>1362</v>
      </c>
      <c r="K388" s="125">
        <v>100070361</v>
      </c>
      <c r="L388" s="311">
        <v>46081</v>
      </c>
      <c r="M388" s="125" t="s">
        <v>28</v>
      </c>
      <c r="N388" s="270">
        <v>52587.72</v>
      </c>
      <c r="O388" s="270">
        <v>1</v>
      </c>
      <c r="P388" s="270">
        <f t="shared" si="129"/>
        <v>52587.72</v>
      </c>
      <c r="Q388" s="270">
        <v>1</v>
      </c>
      <c r="R388" s="270">
        <f t="shared" si="130"/>
        <v>52587.72</v>
      </c>
      <c r="S388" s="270">
        <f t="shared" si="131"/>
        <v>0</v>
      </c>
      <c r="T388" s="125" t="s">
        <v>241</v>
      </c>
      <c r="U388" s="125">
        <f t="shared" si="132"/>
        <v>-29</v>
      </c>
      <c r="V388" s="270">
        <v>0</v>
      </c>
      <c r="W388" s="270">
        <v>0</v>
      </c>
      <c r="X388" s="270">
        <v>0</v>
      </c>
      <c r="Y388" s="270">
        <v>0</v>
      </c>
      <c r="Z388" s="270">
        <v>0</v>
      </c>
      <c r="AA388" s="270">
        <v>0</v>
      </c>
      <c r="AB388" s="270">
        <v>0</v>
      </c>
      <c r="AC388" s="270">
        <f t="shared" si="134"/>
        <v>52587.72</v>
      </c>
      <c r="AD388" s="125">
        <v>38977209</v>
      </c>
      <c r="AE388" s="125" t="s">
        <v>112</v>
      </c>
      <c r="AF388" s="125">
        <v>88425</v>
      </c>
      <c r="AG388" s="129">
        <v>46136</v>
      </c>
      <c r="AH388" s="313">
        <v>46141</v>
      </c>
      <c r="AJ388" s="66" t="str">
        <f t="shared" si="120"/>
        <v>INR</v>
      </c>
      <c r="AK388" s="36">
        <v>1</v>
      </c>
      <c r="AL388" s="39">
        <f t="shared" si="121"/>
        <v>52587.72</v>
      </c>
      <c r="AM388" s="41">
        <f t="shared" si="122"/>
        <v>0</v>
      </c>
      <c r="AN388" s="39">
        <f t="shared" si="135"/>
        <v>52587.72</v>
      </c>
      <c r="AO388" s="36">
        <f t="shared" si="124"/>
        <v>-29</v>
      </c>
      <c r="AP388" s="36" t="str">
        <f t="shared" si="125"/>
        <v>Not Due</v>
      </c>
    </row>
    <row r="389" spans="1:97" ht="14.4">
      <c r="A389" s="125" t="s">
        <v>25</v>
      </c>
      <c r="B389" s="125" t="s">
        <v>26</v>
      </c>
      <c r="C389" s="125">
        <v>2070201000</v>
      </c>
      <c r="D389" s="125" t="s">
        <v>27</v>
      </c>
      <c r="E389" s="125" t="s">
        <v>1366</v>
      </c>
      <c r="F389" s="125" t="s">
        <v>682</v>
      </c>
      <c r="G389" s="125" t="s">
        <v>1367</v>
      </c>
      <c r="H389" s="125"/>
      <c r="I389" s="125" t="s">
        <v>58</v>
      </c>
      <c r="J389" s="125">
        <v>1012931</v>
      </c>
      <c r="K389" s="125">
        <v>100069607</v>
      </c>
      <c r="L389" s="314">
        <v>46034</v>
      </c>
      <c r="M389" s="125" t="s">
        <v>32</v>
      </c>
      <c r="N389" s="315">
        <v>34000</v>
      </c>
      <c r="O389" s="315">
        <v>107.27766569540999</v>
      </c>
      <c r="P389" s="315">
        <f t="shared" si="129"/>
        <v>3647440.6336439396</v>
      </c>
      <c r="Q389" s="315">
        <v>109.0064</v>
      </c>
      <c r="R389" s="315">
        <f t="shared" si="130"/>
        <v>3706217.6</v>
      </c>
      <c r="S389" s="315">
        <f t="shared" si="131"/>
        <v>58776.966356060468</v>
      </c>
      <c r="T389" s="125" t="s">
        <v>241</v>
      </c>
      <c r="U389" s="125">
        <f t="shared" si="132"/>
        <v>33</v>
      </c>
      <c r="V389" s="315">
        <f>R389</f>
        <v>3706217.6</v>
      </c>
      <c r="W389" s="315">
        <v>0</v>
      </c>
      <c r="X389" s="315">
        <v>0</v>
      </c>
      <c r="Y389" s="315">
        <v>0</v>
      </c>
      <c r="Z389" s="315">
        <v>0</v>
      </c>
      <c r="AA389" s="315">
        <v>0</v>
      </c>
      <c r="AB389" s="315">
        <v>0</v>
      </c>
      <c r="AC389" s="315">
        <v>0</v>
      </c>
      <c r="AD389" s="125">
        <v>192381</v>
      </c>
      <c r="AE389" s="125" t="s">
        <v>1368</v>
      </c>
      <c r="AF389" s="125">
        <v>90008230</v>
      </c>
      <c r="AG389" s="129">
        <v>46156</v>
      </c>
      <c r="AH389" s="316">
        <v>46079</v>
      </c>
      <c r="AJ389" s="66" t="str">
        <f t="shared" si="120"/>
        <v>EUR</v>
      </c>
      <c r="AK389" s="2">
        <v>109.0064</v>
      </c>
      <c r="AL389" s="39">
        <f t="shared" si="121"/>
        <v>3706217.6</v>
      </c>
      <c r="AM389" s="41">
        <f t="shared" si="122"/>
        <v>0</v>
      </c>
      <c r="AN389" s="39">
        <f t="shared" si="135"/>
        <v>3706217.6</v>
      </c>
      <c r="AO389" s="36">
        <f t="shared" si="124"/>
        <v>33</v>
      </c>
      <c r="AP389" s="36" t="str">
        <f t="shared" si="125"/>
        <v>Less than 1 year</v>
      </c>
    </row>
    <row r="390" spans="1:97" ht="14.4">
      <c r="A390" s="125" t="s">
        <v>25</v>
      </c>
      <c r="B390" s="125" t="s">
        <v>26</v>
      </c>
      <c r="C390" s="125">
        <v>2070201000</v>
      </c>
      <c r="D390" s="125" t="s">
        <v>27</v>
      </c>
      <c r="E390" s="125" t="s">
        <v>860</v>
      </c>
      <c r="F390" s="125" t="s">
        <v>682</v>
      </c>
      <c r="G390" s="125" t="s">
        <v>1367</v>
      </c>
      <c r="H390" s="125"/>
      <c r="I390" s="125" t="s">
        <v>58</v>
      </c>
      <c r="J390" s="125">
        <v>59809463</v>
      </c>
      <c r="K390" s="125">
        <v>100070853</v>
      </c>
      <c r="L390" s="314">
        <v>46070</v>
      </c>
      <c r="M390" s="125" t="s">
        <v>30</v>
      </c>
      <c r="N390" s="315">
        <v>1788.49</v>
      </c>
      <c r="O390" s="315">
        <v>91.033950000000004</v>
      </c>
      <c r="P390" s="315">
        <f t="shared" si="129"/>
        <v>162813.3092355</v>
      </c>
      <c r="Q390" s="315">
        <v>94.654300000000006</v>
      </c>
      <c r="R390" s="315">
        <f t="shared" si="130"/>
        <v>169288.26900700002</v>
      </c>
      <c r="S390" s="315">
        <f t="shared" si="131"/>
        <v>6474.9597715000273</v>
      </c>
      <c r="T390" s="125" t="s">
        <v>241</v>
      </c>
      <c r="U390" s="125">
        <f t="shared" si="132"/>
        <v>12</v>
      </c>
      <c r="V390" s="315">
        <f>R390</f>
        <v>169288.26900700002</v>
      </c>
      <c r="W390" s="315">
        <v>0</v>
      </c>
      <c r="X390" s="315">
        <v>0</v>
      </c>
      <c r="Y390" s="315">
        <v>0</v>
      </c>
      <c r="Z390" s="315">
        <v>0</v>
      </c>
      <c r="AA390" s="315">
        <v>0</v>
      </c>
      <c r="AB390" s="315">
        <v>0</v>
      </c>
      <c r="AC390" s="315">
        <v>0</v>
      </c>
      <c r="AD390" s="125">
        <v>194421</v>
      </c>
      <c r="AE390" s="125" t="s">
        <v>1365</v>
      </c>
      <c r="AF390" s="125">
        <v>90008255</v>
      </c>
      <c r="AG390" s="129">
        <v>46125</v>
      </c>
      <c r="AH390" s="316">
        <v>46100</v>
      </c>
      <c r="AJ390" s="66" t="str">
        <f t="shared" si="120"/>
        <v>USD</v>
      </c>
      <c r="AK390" s="2">
        <v>94.654300000000006</v>
      </c>
      <c r="AL390" s="39">
        <f t="shared" si="121"/>
        <v>169288.26900700002</v>
      </c>
      <c r="AM390" s="41">
        <f t="shared" si="122"/>
        <v>0</v>
      </c>
      <c r="AN390" s="39">
        <f t="shared" si="135"/>
        <v>169288.26900700002</v>
      </c>
      <c r="AO390" s="36">
        <f t="shared" si="124"/>
        <v>12</v>
      </c>
      <c r="AP390" s="36" t="str">
        <f t="shared" si="125"/>
        <v>Less than 1 year</v>
      </c>
    </row>
    <row r="394" spans="1:97" ht="14.4">
      <c r="A394"/>
      <c r="B394"/>
      <c r="C394"/>
      <c r="D394"/>
      <c r="E394"/>
      <c r="F394"/>
      <c r="G394"/>
      <c r="H394"/>
      <c r="I394"/>
      <c r="J394"/>
      <c r="K394"/>
      <c r="L394"/>
      <c r="M394"/>
      <c r="N394"/>
      <c r="O394"/>
      <c r="P394"/>
      <c r="Q394"/>
      <c r="R394"/>
      <c r="S394"/>
      <c r="T394"/>
      <c r="U394"/>
      <c r="V394"/>
      <c r="W394"/>
      <c r="X394"/>
      <c r="Y394"/>
      <c r="Z394"/>
      <c r="AA394"/>
      <c r="AB394"/>
      <c r="AC394"/>
      <c r="AD394"/>
      <c r="AE394"/>
      <c r="AF394"/>
      <c r="AG394"/>
      <c r="AH394"/>
      <c r="AI394"/>
      <c r="AJ394"/>
      <c r="AK394"/>
      <c r="AL394"/>
      <c r="AM394"/>
      <c r="AN394"/>
      <c r="AO394"/>
      <c r="AP394"/>
      <c r="AQ394"/>
      <c r="AR394"/>
      <c r="AS394"/>
      <c r="AT394"/>
      <c r="AU394"/>
      <c r="AV394"/>
      <c r="AW394"/>
      <c r="AX394"/>
      <c r="AY394"/>
      <c r="AZ394"/>
      <c r="BA394"/>
      <c r="BB394"/>
      <c r="BC394"/>
      <c r="BD394"/>
      <c r="BE394"/>
      <c r="BF394"/>
      <c r="BG394"/>
      <c r="BH394"/>
      <c r="BI394"/>
      <c r="BJ394"/>
      <c r="BK394"/>
      <c r="BL394"/>
      <c r="BM394"/>
      <c r="BN394"/>
      <c r="BO394"/>
      <c r="BP394"/>
      <c r="BQ394"/>
      <c r="BR394"/>
      <c r="BS394"/>
      <c r="BT394"/>
      <c r="BU394"/>
      <c r="BV394"/>
      <c r="BW394"/>
      <c r="BX394"/>
      <c r="BY394"/>
      <c r="BZ394"/>
      <c r="CA394"/>
      <c r="CB394"/>
      <c r="CC394"/>
      <c r="CD394"/>
      <c r="CE394"/>
      <c r="CF394"/>
      <c r="CG394"/>
      <c r="CH394"/>
      <c r="CI394"/>
      <c r="CJ394"/>
      <c r="CK394"/>
      <c r="CL394"/>
      <c r="CM394"/>
      <c r="CN394"/>
      <c r="CO394"/>
      <c r="CP394"/>
      <c r="CQ394"/>
      <c r="CR394"/>
      <c r="CS394"/>
    </row>
    <row r="395" spans="1:97" ht="14.4">
      <c r="A395"/>
      <c r="B395"/>
      <c r="C395"/>
      <c r="D395"/>
      <c r="E395"/>
      <c r="F395"/>
      <c r="G395"/>
      <c r="H395"/>
      <c r="I395"/>
      <c r="J395"/>
      <c r="K395"/>
      <c r="L395"/>
      <c r="M395"/>
      <c r="N395"/>
      <c r="O395"/>
      <c r="P395"/>
      <c r="Q395"/>
      <c r="R395"/>
      <c r="S395"/>
      <c r="T395"/>
      <c r="U395"/>
      <c r="V395"/>
      <c r="W395"/>
      <c r="X395"/>
      <c r="Y395"/>
      <c r="Z395"/>
      <c r="AA395"/>
      <c r="AB395"/>
      <c r="AC395"/>
      <c r="AD395"/>
      <c r="AE395"/>
      <c r="AF395"/>
      <c r="AG395"/>
      <c r="AH395"/>
      <c r="AI395"/>
      <c r="AJ395"/>
      <c r="AK395"/>
      <c r="AL395"/>
      <c r="AM395"/>
      <c r="AN395"/>
      <c r="AO395"/>
      <c r="AP395"/>
      <c r="AQ395"/>
      <c r="AR395"/>
      <c r="AS395"/>
      <c r="AT395"/>
      <c r="AU395"/>
      <c r="AV395"/>
      <c r="AW395"/>
      <c r="AX395"/>
      <c r="AY395"/>
      <c r="AZ395"/>
      <c r="BA395"/>
      <c r="BB395"/>
      <c r="BC395"/>
      <c r="BD395"/>
      <c r="BE395"/>
      <c r="BF395"/>
      <c r="BG395"/>
      <c r="BH395"/>
      <c r="BI395"/>
      <c r="BJ395"/>
      <c r="BK395"/>
      <c r="BL395"/>
      <c r="BM395"/>
      <c r="BN395"/>
      <c r="BO395"/>
      <c r="BP395"/>
      <c r="BQ395"/>
      <c r="BR395"/>
      <c r="BS395"/>
      <c r="BT395"/>
      <c r="BU395"/>
      <c r="BV395"/>
      <c r="BW395"/>
      <c r="BX395"/>
      <c r="BY395"/>
      <c r="BZ395"/>
      <c r="CA395"/>
      <c r="CB395"/>
      <c r="CC395"/>
      <c r="CD395"/>
      <c r="CE395"/>
      <c r="CF395"/>
      <c r="CG395"/>
      <c r="CH395"/>
      <c r="CI395"/>
      <c r="CJ395"/>
      <c r="CK395"/>
      <c r="CL395"/>
      <c r="CM395"/>
      <c r="CN395"/>
      <c r="CO395"/>
      <c r="CP395"/>
      <c r="CQ395"/>
      <c r="CR395"/>
      <c r="CS395"/>
    </row>
    <row r="396" spans="1:97" ht="14.4">
      <c r="A396"/>
      <c r="B396"/>
      <c r="C396"/>
      <c r="D396"/>
      <c r="E396"/>
      <c r="F396"/>
      <c r="G396"/>
      <c r="H396"/>
      <c r="I396"/>
      <c r="J396"/>
      <c r="K396"/>
      <c r="L396"/>
      <c r="M396"/>
      <c r="N396"/>
      <c r="O396"/>
      <c r="P396"/>
      <c r="Q396"/>
      <c r="R396"/>
      <c r="S396"/>
      <c r="T396"/>
      <c r="U396"/>
      <c r="V396"/>
      <c r="W396"/>
      <c r="X396"/>
      <c r="Y396"/>
      <c r="Z396"/>
      <c r="AA396"/>
      <c r="AB396"/>
      <c r="AC396"/>
      <c r="AD396"/>
      <c r="AE396"/>
      <c r="AF396"/>
      <c r="AG396"/>
      <c r="AH396"/>
      <c r="AI396"/>
      <c r="AJ396"/>
      <c r="AK396"/>
      <c r="AL396"/>
      <c r="AM396"/>
      <c r="AN396"/>
      <c r="AO396"/>
      <c r="AP396"/>
      <c r="AQ396"/>
      <c r="AR396"/>
      <c r="AS396"/>
      <c r="AT396"/>
      <c r="AU396"/>
      <c r="AV396"/>
      <c r="AW396"/>
      <c r="AX396"/>
      <c r="AY396"/>
      <c r="AZ396"/>
      <c r="BA396"/>
      <c r="BB396"/>
      <c r="BC396"/>
      <c r="BD396"/>
      <c r="BE396"/>
      <c r="BF396"/>
      <c r="BG396"/>
      <c r="BH396"/>
      <c r="BI396"/>
      <c r="BJ396"/>
      <c r="BK396"/>
      <c r="BL396"/>
      <c r="BM396"/>
      <c r="BN396"/>
      <c r="BO396"/>
      <c r="BP396"/>
      <c r="BQ396"/>
      <c r="BR396"/>
      <c r="BS396"/>
      <c r="BT396"/>
      <c r="BU396"/>
      <c r="BV396"/>
      <c r="BW396"/>
      <c r="BX396"/>
      <c r="BY396"/>
      <c r="BZ396"/>
      <c r="CA396"/>
      <c r="CB396"/>
      <c r="CC396"/>
      <c r="CD396"/>
      <c r="CE396"/>
      <c r="CF396"/>
      <c r="CG396"/>
      <c r="CH396"/>
      <c r="CI396"/>
      <c r="CJ396"/>
      <c r="CK396"/>
      <c r="CL396"/>
      <c r="CM396"/>
      <c r="CN396"/>
      <c r="CO396"/>
      <c r="CP396"/>
      <c r="CQ396"/>
      <c r="CR396"/>
      <c r="CS396"/>
    </row>
    <row r="397" spans="1:97" ht="14.4">
      <c r="A397"/>
      <c r="B397"/>
      <c r="C397"/>
    </row>
    <row r="398" spans="1:97" ht="14.4">
      <c r="A398"/>
      <c r="B398"/>
      <c r="C398"/>
    </row>
    <row r="399" spans="1:97" ht="14.4">
      <c r="A399"/>
      <c r="B399"/>
      <c r="C399"/>
    </row>
    <row r="400" spans="1:97" ht="14.4">
      <c r="A400"/>
      <c r="B400"/>
      <c r="C400"/>
    </row>
    <row r="401" spans="1:3" ht="14.4">
      <c r="A401"/>
      <c r="B401"/>
      <c r="C401"/>
    </row>
    <row r="402" spans="1:3" ht="14.4">
      <c r="A402"/>
      <c r="B402"/>
      <c r="C402"/>
    </row>
    <row r="403" spans="1:3" ht="14.4">
      <c r="A403"/>
      <c r="B403"/>
      <c r="C403"/>
    </row>
    <row r="404" spans="1:3" ht="14.4">
      <c r="A404"/>
      <c r="B404"/>
      <c r="C404"/>
    </row>
    <row r="405" spans="1:3" ht="14.4">
      <c r="A405"/>
      <c r="B405"/>
      <c r="C405"/>
    </row>
    <row r="406" spans="1:3" ht="14.4">
      <c r="A406"/>
      <c r="B406"/>
      <c r="C406"/>
    </row>
    <row r="407" spans="1:3" ht="14.4">
      <c r="A407"/>
      <c r="B407"/>
      <c r="C407"/>
    </row>
    <row r="408" spans="1:3" ht="14.4">
      <c r="A408"/>
      <c r="B408"/>
      <c r="C408"/>
    </row>
    <row r="409" spans="1:3" ht="14.4">
      <c r="A409"/>
      <c r="B409"/>
      <c r="C409"/>
    </row>
    <row r="410" spans="1:3" ht="14.4">
      <c r="A410"/>
      <c r="B410"/>
      <c r="C410"/>
    </row>
    <row r="411" spans="1:3" ht="14.4">
      <c r="A411"/>
      <c r="B411"/>
      <c r="C411"/>
    </row>
  </sheetData>
  <autoFilter ref="A20:AU390" xr:uid="{DD5A1743-5751-4804-9F46-6709688A4984}"/>
  <conditionalFormatting sqref="J21:J390">
    <cfRule type="duplicateValues" dxfId="158"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E4861-ADA4-491D-8777-AE8AAAB9266A}">
  <dimension ref="A1:AU432"/>
  <sheetViews>
    <sheetView showGridLines="0" topLeftCell="A9" zoomScale="80" zoomScaleNormal="80" workbookViewId="0">
      <selection activeCell="B14" sqref="B14"/>
    </sheetView>
  </sheetViews>
  <sheetFormatPr defaultColWidth="8.796875" defaultRowHeight="13.3"/>
  <cols>
    <col min="1" max="1" width="29.59765625" style="4" bestFit="1" customWidth="1"/>
    <col min="2" max="2" width="19.19921875" style="4" bestFit="1" customWidth="1"/>
    <col min="3" max="3" width="18.19921875" style="4" bestFit="1" customWidth="1"/>
    <col min="4" max="4" width="29.5" style="4" bestFit="1" customWidth="1"/>
    <col min="5" max="5" width="56.19921875" style="4" bestFit="1" customWidth="1"/>
    <col min="6" max="6" width="18" style="4" bestFit="1" customWidth="1"/>
    <col min="7" max="7" width="22.69921875" style="4" bestFit="1" customWidth="1"/>
    <col min="8" max="8" width="23.19921875" style="4" bestFit="1" customWidth="1"/>
    <col min="9" max="9" width="32.796875" style="4" bestFit="1" customWidth="1"/>
    <col min="10" max="10" width="16.3984375" style="4" bestFit="1" customWidth="1"/>
    <col min="11" max="11" width="17" style="4" bestFit="1" customWidth="1"/>
    <col min="12" max="12" width="14" style="62" bestFit="1" customWidth="1"/>
    <col min="13" max="13" width="13.3984375" style="4" bestFit="1" customWidth="1"/>
    <col min="14" max="14" width="15.5" style="4" bestFit="1" customWidth="1"/>
    <col min="15" max="15" width="13.3984375" style="4" bestFit="1" customWidth="1"/>
    <col min="16" max="16" width="14" style="4" bestFit="1" customWidth="1"/>
    <col min="17" max="17" width="16.09765625" style="4" bestFit="1" customWidth="1"/>
    <col min="18" max="18" width="12.8984375" style="4" bestFit="1" customWidth="1"/>
    <col min="19" max="19" width="13.09765625" style="4" bestFit="1" customWidth="1"/>
    <col min="20" max="21" width="12.19921875" style="4" bestFit="1" customWidth="1"/>
    <col min="22" max="22" width="11" style="4" bestFit="1" customWidth="1"/>
    <col min="23" max="23" width="15.3984375" style="4" bestFit="1" customWidth="1"/>
    <col min="24" max="24" width="16.3984375" style="4" bestFit="1" customWidth="1"/>
    <col min="25" max="25" width="17.3984375" style="4" bestFit="1" customWidth="1"/>
    <col min="26" max="26" width="15.5" style="4" bestFit="1" customWidth="1"/>
    <col min="27" max="27" width="13.3984375" style="4" bestFit="1" customWidth="1"/>
    <col min="28" max="28" width="13.5" style="4" bestFit="1" customWidth="1"/>
    <col min="29" max="30" width="13" style="4" bestFit="1" customWidth="1"/>
    <col min="31" max="31" width="39" style="4" bestFit="1" customWidth="1"/>
    <col min="32" max="32" width="23.19921875" style="4" bestFit="1" customWidth="1"/>
    <col min="33" max="33" width="14.09765625" style="4" bestFit="1" customWidth="1"/>
    <col min="34" max="34" width="10.59765625" style="4" bestFit="1" customWidth="1"/>
    <col min="35" max="35" width="10.59765625" style="62" bestFit="1" customWidth="1"/>
    <col min="36" max="36" width="8.796875" style="4"/>
    <col min="37" max="37" width="7.796875" style="4" bestFit="1" customWidth="1"/>
    <col min="38" max="38" width="12" style="4" bestFit="1" customWidth="1"/>
    <col min="39" max="39" width="13.5" style="4" bestFit="1" customWidth="1"/>
    <col min="40" max="40" width="9.8984375" style="4" bestFit="1" customWidth="1"/>
    <col min="41" max="41" width="16.5" style="4" bestFit="1" customWidth="1"/>
    <col min="42" max="42" width="9.59765625" style="4" bestFit="1" customWidth="1"/>
    <col min="43" max="43" width="13.09765625" style="4" bestFit="1" customWidth="1"/>
    <col min="44" max="44" width="8.796875" style="4"/>
    <col min="45" max="45" width="14.5" style="4" bestFit="1" customWidth="1"/>
    <col min="46" max="46" width="20.5" style="4" bestFit="1" customWidth="1"/>
    <col min="47" max="16384" width="8.796875" style="4"/>
  </cols>
  <sheetData>
    <row r="1" spans="1:21">
      <c r="A1" s="46">
        <f>Memo!A1</f>
        <v>0</v>
      </c>
      <c r="U1" s="160">
        <f>'SSS Accrual Non MSME'!Y1</f>
        <v>46112</v>
      </c>
    </row>
    <row r="2" spans="1:21">
      <c r="A2" s="46">
        <f>Memo!A2</f>
        <v>0</v>
      </c>
    </row>
    <row r="3" spans="1:21">
      <c r="A3" s="46">
        <f>Memo!A3</f>
        <v>0</v>
      </c>
    </row>
    <row r="4" spans="1:21">
      <c r="A4" s="46"/>
    </row>
    <row r="5" spans="1:21">
      <c r="A5" s="5" t="s">
        <v>186</v>
      </c>
    </row>
    <row r="6" spans="1:21">
      <c r="A6" s="4" t="s">
        <v>631</v>
      </c>
    </row>
    <row r="7" spans="1:21">
      <c r="A7" s="4" t="s">
        <v>628</v>
      </c>
    </row>
    <row r="8" spans="1:21">
      <c r="A8" s="4" t="s">
        <v>629</v>
      </c>
    </row>
    <row r="9" spans="1:21">
      <c r="A9" s="4" t="s">
        <v>630</v>
      </c>
    </row>
    <row r="10" spans="1:21">
      <c r="A10" s="5"/>
    </row>
    <row r="11" spans="1:21">
      <c r="A11" s="5" t="s">
        <v>625</v>
      </c>
    </row>
    <row r="12" spans="1:21">
      <c r="A12" s="5"/>
    </row>
    <row r="13" spans="1:21">
      <c r="A13" s="30" t="s">
        <v>89</v>
      </c>
      <c r="B13" s="30" t="s">
        <v>107</v>
      </c>
    </row>
    <row r="14" spans="1:21">
      <c r="A14" s="38" t="s">
        <v>626</v>
      </c>
      <c r="B14" s="105">
        <f>R19</f>
        <v>51951831.51000005</v>
      </c>
    </row>
    <row r="15" spans="1:21">
      <c r="A15" s="38" t="s">
        <v>576</v>
      </c>
      <c r="B15" s="105">
        <f>$AO$19</f>
        <v>51958539.51000005</v>
      </c>
    </row>
    <row r="16" spans="1:21">
      <c r="A16" s="38" t="s">
        <v>579</v>
      </c>
      <c r="B16" s="106">
        <f>B15/B14</f>
        <v>1.0001291196057007</v>
      </c>
    </row>
    <row r="18" spans="1:47" ht="14.4">
      <c r="A18" s="5" t="s">
        <v>566</v>
      </c>
      <c r="AK18" s="342" t="s">
        <v>204</v>
      </c>
      <c r="AL18" s="342"/>
      <c r="AM18" s="342"/>
      <c r="AN18" s="342"/>
      <c r="AO18" s="342"/>
      <c r="AP18" s="342"/>
      <c r="AQ18" s="342"/>
      <c r="AS18"/>
      <c r="AT18"/>
      <c r="AU18"/>
    </row>
    <row r="19" spans="1:47" ht="14.4">
      <c r="Q19" s="40"/>
      <c r="R19" s="49">
        <f>SUM(R21:R412)</f>
        <v>51951831.51000005</v>
      </c>
      <c r="S19" s="49">
        <f>SUM(S20:S97)</f>
        <v>0</v>
      </c>
      <c r="V19" s="49">
        <f>SUM(V21:V412)</f>
        <v>-8665.5</v>
      </c>
      <c r="W19" s="49">
        <f t="shared" ref="W19:AB19" si="0">SUM(W21:W412)</f>
        <v>41029</v>
      </c>
      <c r="X19" s="49">
        <f t="shared" si="0"/>
        <v>0</v>
      </c>
      <c r="Y19" s="49">
        <f t="shared" si="0"/>
        <v>0</v>
      </c>
      <c r="Z19" s="49">
        <f t="shared" si="0"/>
        <v>0</v>
      </c>
      <c r="AA19" s="49">
        <f t="shared" si="0"/>
        <v>0</v>
      </c>
      <c r="AB19" s="49">
        <f t="shared" si="0"/>
        <v>0</v>
      </c>
      <c r="AC19" s="49">
        <f>SUM(AC21:AC412)</f>
        <v>51919468.01000005</v>
      </c>
      <c r="AM19" s="40">
        <f>SUM(AM21:AM412)</f>
        <v>51951831.51000005</v>
      </c>
      <c r="AN19" s="40">
        <f>SUM(AN21:AN412)</f>
        <v>0</v>
      </c>
      <c r="AO19" s="40">
        <f>SUM(AO20:AO970)</f>
        <v>51958539.51000005</v>
      </c>
      <c r="AP19" s="61">
        <v>46112</v>
      </c>
      <c r="AS19"/>
      <c r="AT19"/>
      <c r="AU19"/>
    </row>
    <row r="20" spans="1:47" s="164" customFormat="1" ht="58.15" customHeight="1">
      <c r="A20" s="120" t="s">
        <v>1</v>
      </c>
      <c r="B20" s="120" t="s">
        <v>2</v>
      </c>
      <c r="C20" s="120" t="s">
        <v>3</v>
      </c>
      <c r="D20" s="120" t="s">
        <v>4</v>
      </c>
      <c r="E20" s="120" t="s">
        <v>5</v>
      </c>
      <c r="F20" s="120" t="s">
        <v>6</v>
      </c>
      <c r="G20" s="120" t="s">
        <v>7</v>
      </c>
      <c r="H20" s="120" t="s">
        <v>236</v>
      </c>
      <c r="I20" s="121" t="s">
        <v>8</v>
      </c>
      <c r="J20" s="120" t="s">
        <v>9</v>
      </c>
      <c r="K20" s="120" t="s">
        <v>35</v>
      </c>
      <c r="L20" s="120" t="s">
        <v>10</v>
      </c>
      <c r="M20" s="120" t="s">
        <v>11</v>
      </c>
      <c r="N20" s="122" t="s">
        <v>65</v>
      </c>
      <c r="O20" s="122" t="s">
        <v>13</v>
      </c>
      <c r="P20" s="122" t="s">
        <v>12</v>
      </c>
      <c r="Q20" s="122" t="s">
        <v>41</v>
      </c>
      <c r="R20" s="122" t="s">
        <v>66</v>
      </c>
      <c r="S20" s="122" t="s">
        <v>237</v>
      </c>
      <c r="T20" s="120" t="s">
        <v>680</v>
      </c>
      <c r="U20" s="120" t="s">
        <v>14</v>
      </c>
      <c r="V20" s="123" t="s">
        <v>15</v>
      </c>
      <c r="W20" s="123" t="s">
        <v>16</v>
      </c>
      <c r="X20" s="123" t="s">
        <v>17</v>
      </c>
      <c r="Y20" s="123" t="s">
        <v>18</v>
      </c>
      <c r="Z20" s="123" t="s">
        <v>19</v>
      </c>
      <c r="AA20" s="123" t="s">
        <v>20</v>
      </c>
      <c r="AB20" s="123" t="s">
        <v>21</v>
      </c>
      <c r="AC20" s="123" t="s">
        <v>112</v>
      </c>
      <c r="AD20" s="162" t="s">
        <v>238</v>
      </c>
      <c r="AE20" s="120" t="s">
        <v>22</v>
      </c>
      <c r="AF20" s="120" t="s">
        <v>179</v>
      </c>
      <c r="AG20" s="124" t="s">
        <v>23</v>
      </c>
      <c r="AH20" s="124" t="s">
        <v>111</v>
      </c>
      <c r="AI20" s="163"/>
      <c r="AK20" s="165" t="s">
        <v>50</v>
      </c>
      <c r="AL20" s="165" t="s">
        <v>572</v>
      </c>
      <c r="AM20" s="166" t="s">
        <v>573</v>
      </c>
      <c r="AN20" s="166" t="s">
        <v>115</v>
      </c>
      <c r="AO20" s="166" t="s">
        <v>576</v>
      </c>
      <c r="AP20" s="165" t="s">
        <v>574</v>
      </c>
      <c r="AQ20" s="165" t="s">
        <v>575</v>
      </c>
      <c r="AS20" s="163"/>
      <c r="AT20" s="163"/>
      <c r="AU20" s="163"/>
    </row>
    <row r="21" spans="1:47" ht="14.4">
      <c r="A21" s="125" t="s">
        <v>25</v>
      </c>
      <c r="B21" s="125" t="s">
        <v>26</v>
      </c>
      <c r="C21" s="125">
        <v>2070201000</v>
      </c>
      <c r="D21" s="125" t="s">
        <v>27</v>
      </c>
      <c r="E21" s="125" t="s">
        <v>362</v>
      </c>
      <c r="F21" s="125" t="s">
        <v>682</v>
      </c>
      <c r="G21" s="125" t="s">
        <v>59</v>
      </c>
      <c r="H21" s="125"/>
      <c r="I21" s="125" t="s">
        <v>687</v>
      </c>
      <c r="J21" s="125" t="s">
        <v>1369</v>
      </c>
      <c r="K21" s="125">
        <v>100069162</v>
      </c>
      <c r="L21" s="118">
        <v>46073</v>
      </c>
      <c r="M21" s="125" t="s">
        <v>28</v>
      </c>
      <c r="N21" s="126">
        <v>105826.8</v>
      </c>
      <c r="O21" s="126">
        <v>1</v>
      </c>
      <c r="P21" s="126">
        <f t="shared" ref="P21:P50" si="1">N21*O21</f>
        <v>105826.8</v>
      </c>
      <c r="Q21" s="126">
        <v>1</v>
      </c>
      <c r="R21" s="126">
        <f t="shared" ref="R21:R50" si="2">N21*Q21</f>
        <v>105826.8</v>
      </c>
      <c r="S21" s="126">
        <f t="shared" ref="S21:S50" si="3">R21-P21</f>
        <v>0</v>
      </c>
      <c r="T21" s="125" t="s">
        <v>97</v>
      </c>
      <c r="U21" s="125">
        <f t="shared" ref="U21:U84" si="4">$U$1-AH21</f>
        <v>-6</v>
      </c>
      <c r="V21" s="126">
        <v>0</v>
      </c>
      <c r="W21" s="126">
        <v>0</v>
      </c>
      <c r="X21" s="126">
        <v>0</v>
      </c>
      <c r="Y21" s="126">
        <v>0</v>
      </c>
      <c r="Z21" s="126">
        <v>0</v>
      </c>
      <c r="AA21" s="126">
        <v>0</v>
      </c>
      <c r="AB21" s="126">
        <v>0</v>
      </c>
      <c r="AC21" s="126">
        <f t="shared" ref="AC21:AC50" si="5">R21</f>
        <v>105826.8</v>
      </c>
      <c r="AD21" s="125">
        <v>38965277</v>
      </c>
      <c r="AE21" s="125" t="s">
        <v>112</v>
      </c>
      <c r="AF21" s="125">
        <v>88061</v>
      </c>
      <c r="AG21" s="127">
        <v>46115</v>
      </c>
      <c r="AH21" s="127">
        <v>46118</v>
      </c>
      <c r="AI21"/>
      <c r="AK21" s="66" t="s">
        <v>28</v>
      </c>
      <c r="AL21" s="36">
        <v>1</v>
      </c>
      <c r="AM21" s="39">
        <f t="shared" ref="AM21:AM84" si="6">N21*AL21</f>
        <v>105826.8</v>
      </c>
      <c r="AN21" s="39">
        <f t="shared" ref="AN21:AN52" si="7">R21-AM21</f>
        <v>0</v>
      </c>
      <c r="AO21" s="39">
        <f>AM21</f>
        <v>105826.8</v>
      </c>
      <c r="AP21" s="36">
        <f t="shared" ref="AP21:AP52" si="8">$AP$19-AH21</f>
        <v>-6</v>
      </c>
      <c r="AQ21" s="36" t="str">
        <f t="shared" ref="AQ21:AQ84" si="9">IF(AP21&lt;0,"Not Due",IF(AP21&lt;366,"Less than 1 year",IF(AP21&lt;731,"1-2 years",IF(AP21&lt;1096,"2-3 years","More than 3 years"))))</f>
        <v>Not Due</v>
      </c>
      <c r="AS21"/>
      <c r="AT21"/>
      <c r="AU21"/>
    </row>
    <row r="22" spans="1:47" ht="14.4">
      <c r="A22" s="125" t="s">
        <v>25</v>
      </c>
      <c r="B22" s="125" t="s">
        <v>26</v>
      </c>
      <c r="C22" s="125">
        <v>2070201000</v>
      </c>
      <c r="D22" s="125" t="s">
        <v>27</v>
      </c>
      <c r="E22" s="125" t="s">
        <v>383</v>
      </c>
      <c r="F22" s="125" t="s">
        <v>682</v>
      </c>
      <c r="G22" s="125" t="s">
        <v>59</v>
      </c>
      <c r="H22" s="125"/>
      <c r="I22" s="125" t="s">
        <v>58</v>
      </c>
      <c r="J22" s="125" t="s">
        <v>689</v>
      </c>
      <c r="K22" s="125">
        <v>100069853</v>
      </c>
      <c r="L22" s="118">
        <v>46083</v>
      </c>
      <c r="M22" s="125" t="s">
        <v>28</v>
      </c>
      <c r="N22" s="126">
        <v>17980</v>
      </c>
      <c r="O22" s="126">
        <v>1</v>
      </c>
      <c r="P22" s="126">
        <f t="shared" si="1"/>
        <v>17980</v>
      </c>
      <c r="Q22" s="126">
        <v>1</v>
      </c>
      <c r="R22" s="126">
        <f t="shared" si="2"/>
        <v>17980</v>
      </c>
      <c r="S22" s="126">
        <f t="shared" si="3"/>
        <v>0</v>
      </c>
      <c r="T22" s="125" t="s">
        <v>97</v>
      </c>
      <c r="U22" s="125">
        <f t="shared" si="4"/>
        <v>-16</v>
      </c>
      <c r="V22" s="126">
        <v>0</v>
      </c>
      <c r="W22" s="126">
        <v>0</v>
      </c>
      <c r="X22" s="126">
        <v>0</v>
      </c>
      <c r="Y22" s="126">
        <v>0</v>
      </c>
      <c r="Z22" s="126">
        <v>0</v>
      </c>
      <c r="AA22" s="126">
        <v>0</v>
      </c>
      <c r="AB22" s="126">
        <v>0</v>
      </c>
      <c r="AC22" s="126">
        <f t="shared" si="5"/>
        <v>17980</v>
      </c>
      <c r="AD22" s="125">
        <v>38976052</v>
      </c>
      <c r="AE22" s="125" t="s">
        <v>112</v>
      </c>
      <c r="AF22" s="125">
        <v>88201</v>
      </c>
      <c r="AG22" s="127">
        <v>46125</v>
      </c>
      <c r="AH22" s="127">
        <v>46128</v>
      </c>
      <c r="AI22"/>
      <c r="AK22" s="66" t="s">
        <v>28</v>
      </c>
      <c r="AL22" s="36">
        <v>1</v>
      </c>
      <c r="AM22" s="39">
        <f t="shared" si="6"/>
        <v>17980</v>
      </c>
      <c r="AN22" s="39">
        <f t="shared" si="7"/>
        <v>0</v>
      </c>
      <c r="AO22" s="39">
        <f t="shared" ref="AO22:AO85" si="10">AM22</f>
        <v>17980</v>
      </c>
      <c r="AP22" s="36">
        <f t="shared" si="8"/>
        <v>-16</v>
      </c>
      <c r="AQ22" s="36" t="str">
        <f t="shared" si="9"/>
        <v>Not Due</v>
      </c>
      <c r="AS22"/>
      <c r="AT22"/>
      <c r="AU22"/>
    </row>
    <row r="23" spans="1:47" ht="14.4">
      <c r="A23" s="125" t="s">
        <v>25</v>
      </c>
      <c r="B23" s="125" t="s">
        <v>26</v>
      </c>
      <c r="C23" s="125">
        <v>2070201000</v>
      </c>
      <c r="D23" s="125" t="s">
        <v>27</v>
      </c>
      <c r="E23" s="125" t="s">
        <v>359</v>
      </c>
      <c r="F23" s="125" t="s">
        <v>682</v>
      </c>
      <c r="G23" s="125" t="s">
        <v>59</v>
      </c>
      <c r="H23" s="125"/>
      <c r="I23" s="125" t="s">
        <v>58</v>
      </c>
      <c r="J23" s="125" t="s">
        <v>690</v>
      </c>
      <c r="K23" s="125">
        <v>100067691</v>
      </c>
      <c r="L23" s="118">
        <v>46082</v>
      </c>
      <c r="M23" s="125" t="s">
        <v>28</v>
      </c>
      <c r="N23" s="126">
        <v>199263.51</v>
      </c>
      <c r="O23" s="126">
        <v>1</v>
      </c>
      <c r="P23" s="126">
        <f t="shared" si="1"/>
        <v>199263.51</v>
      </c>
      <c r="Q23" s="126">
        <v>1</v>
      </c>
      <c r="R23" s="126">
        <f t="shared" si="2"/>
        <v>199263.51</v>
      </c>
      <c r="S23" s="126">
        <f t="shared" si="3"/>
        <v>0</v>
      </c>
      <c r="T23" s="125" t="s">
        <v>97</v>
      </c>
      <c r="U23" s="125">
        <f t="shared" si="4"/>
        <v>-15</v>
      </c>
      <c r="V23" s="126">
        <v>0</v>
      </c>
      <c r="W23" s="126">
        <v>0</v>
      </c>
      <c r="X23" s="126">
        <v>0</v>
      </c>
      <c r="Y23" s="126">
        <v>0</v>
      </c>
      <c r="Z23" s="126">
        <v>0</v>
      </c>
      <c r="AA23" s="126">
        <v>0</v>
      </c>
      <c r="AB23" s="126">
        <v>0</v>
      </c>
      <c r="AC23" s="126">
        <f t="shared" si="5"/>
        <v>199263.51</v>
      </c>
      <c r="AD23" s="125">
        <v>38964837</v>
      </c>
      <c r="AE23" s="125" t="s">
        <v>112</v>
      </c>
      <c r="AF23" s="125">
        <v>88194</v>
      </c>
      <c r="AG23" s="127">
        <v>46125</v>
      </c>
      <c r="AH23" s="127">
        <v>46127</v>
      </c>
      <c r="AI23"/>
      <c r="AK23" s="66" t="s">
        <v>28</v>
      </c>
      <c r="AL23" s="36">
        <v>1</v>
      </c>
      <c r="AM23" s="39">
        <f t="shared" si="6"/>
        <v>199263.51</v>
      </c>
      <c r="AN23" s="39">
        <f t="shared" si="7"/>
        <v>0</v>
      </c>
      <c r="AO23" s="39">
        <f t="shared" si="10"/>
        <v>199263.51</v>
      </c>
      <c r="AP23" s="36">
        <f t="shared" si="8"/>
        <v>-15</v>
      </c>
      <c r="AQ23" s="36" t="str">
        <f t="shared" si="9"/>
        <v>Not Due</v>
      </c>
      <c r="AS23"/>
      <c r="AT23"/>
      <c r="AU23"/>
    </row>
    <row r="24" spans="1:47" ht="14.4">
      <c r="A24" s="125" t="s">
        <v>25</v>
      </c>
      <c r="B24" s="125" t="s">
        <v>26</v>
      </c>
      <c r="C24" s="125">
        <v>2070201000</v>
      </c>
      <c r="D24" s="125" t="s">
        <v>27</v>
      </c>
      <c r="E24" s="125" t="s">
        <v>398</v>
      </c>
      <c r="F24" s="125" t="s">
        <v>682</v>
      </c>
      <c r="G24" s="125" t="s">
        <v>59</v>
      </c>
      <c r="H24" s="125"/>
      <c r="I24" s="125" t="s">
        <v>58</v>
      </c>
      <c r="J24" s="125" t="s">
        <v>691</v>
      </c>
      <c r="K24" s="125">
        <v>100068172</v>
      </c>
      <c r="L24" s="118">
        <v>46083</v>
      </c>
      <c r="M24" s="125" t="s">
        <v>28</v>
      </c>
      <c r="N24" s="126">
        <v>62129.599999999999</v>
      </c>
      <c r="O24" s="126">
        <v>1</v>
      </c>
      <c r="P24" s="126">
        <f t="shared" si="1"/>
        <v>62129.599999999999</v>
      </c>
      <c r="Q24" s="126">
        <v>1</v>
      </c>
      <c r="R24" s="126">
        <f t="shared" si="2"/>
        <v>62129.599999999999</v>
      </c>
      <c r="S24" s="126">
        <f t="shared" si="3"/>
        <v>0</v>
      </c>
      <c r="T24" s="125" t="s">
        <v>95</v>
      </c>
      <c r="U24" s="125">
        <f t="shared" si="4"/>
        <v>-16</v>
      </c>
      <c r="V24" s="126">
        <v>0</v>
      </c>
      <c r="W24" s="126">
        <v>0</v>
      </c>
      <c r="X24" s="126">
        <v>0</v>
      </c>
      <c r="Y24" s="126">
        <v>0</v>
      </c>
      <c r="Z24" s="126">
        <v>0</v>
      </c>
      <c r="AA24" s="126">
        <v>0</v>
      </c>
      <c r="AB24" s="126">
        <v>0</v>
      </c>
      <c r="AC24" s="126">
        <f t="shared" si="5"/>
        <v>62129.599999999999</v>
      </c>
      <c r="AD24" s="125">
        <v>38956575</v>
      </c>
      <c r="AE24" s="125" t="s">
        <v>112</v>
      </c>
      <c r="AF24" s="125">
        <v>88220</v>
      </c>
      <c r="AG24" s="127">
        <v>46125</v>
      </c>
      <c r="AH24" s="127">
        <v>46128</v>
      </c>
      <c r="AI24"/>
      <c r="AK24" s="66" t="s">
        <v>28</v>
      </c>
      <c r="AL24" s="36">
        <v>1</v>
      </c>
      <c r="AM24" s="39">
        <f t="shared" si="6"/>
        <v>62129.599999999999</v>
      </c>
      <c r="AN24" s="39">
        <f t="shared" si="7"/>
        <v>0</v>
      </c>
      <c r="AO24" s="39">
        <f t="shared" si="10"/>
        <v>62129.599999999999</v>
      </c>
      <c r="AP24" s="36">
        <f t="shared" si="8"/>
        <v>-16</v>
      </c>
      <c r="AQ24" s="36" t="str">
        <f t="shared" si="9"/>
        <v>Not Due</v>
      </c>
      <c r="AS24"/>
      <c r="AT24"/>
      <c r="AU24"/>
    </row>
    <row r="25" spans="1:47" ht="14.4">
      <c r="A25" s="125" t="s">
        <v>25</v>
      </c>
      <c r="B25" s="125" t="s">
        <v>26</v>
      </c>
      <c r="C25" s="125">
        <v>2070201000</v>
      </c>
      <c r="D25" s="125" t="s">
        <v>27</v>
      </c>
      <c r="E25" s="125" t="s">
        <v>383</v>
      </c>
      <c r="F25" s="125" t="s">
        <v>682</v>
      </c>
      <c r="G25" s="125" t="s">
        <v>59</v>
      </c>
      <c r="H25" s="125"/>
      <c r="I25" s="125" t="s">
        <v>687</v>
      </c>
      <c r="J25" s="125" t="s">
        <v>1370</v>
      </c>
      <c r="K25" s="125">
        <v>100068779</v>
      </c>
      <c r="L25" s="118">
        <v>46083</v>
      </c>
      <c r="M25" s="125" t="s">
        <v>28</v>
      </c>
      <c r="N25" s="126">
        <v>52287.5</v>
      </c>
      <c r="O25" s="126">
        <v>1</v>
      </c>
      <c r="P25" s="126">
        <f t="shared" si="1"/>
        <v>52287.5</v>
      </c>
      <c r="Q25" s="126">
        <v>1</v>
      </c>
      <c r="R25" s="126">
        <f t="shared" si="2"/>
        <v>52287.5</v>
      </c>
      <c r="S25" s="126">
        <f t="shared" si="3"/>
        <v>0</v>
      </c>
      <c r="T25" s="125" t="s">
        <v>97</v>
      </c>
      <c r="U25" s="125">
        <f t="shared" si="4"/>
        <v>-16</v>
      </c>
      <c r="V25" s="126">
        <v>0</v>
      </c>
      <c r="W25" s="126">
        <v>0</v>
      </c>
      <c r="X25" s="126">
        <v>0</v>
      </c>
      <c r="Y25" s="126">
        <v>0</v>
      </c>
      <c r="Z25" s="126">
        <v>0</v>
      </c>
      <c r="AA25" s="126">
        <v>0</v>
      </c>
      <c r="AB25" s="126">
        <v>0</v>
      </c>
      <c r="AC25" s="126">
        <f t="shared" si="5"/>
        <v>52287.5</v>
      </c>
      <c r="AD25" s="125">
        <v>38977124</v>
      </c>
      <c r="AE25" s="125" t="s">
        <v>112</v>
      </c>
      <c r="AF25" s="125">
        <v>88201</v>
      </c>
      <c r="AG25" s="127">
        <v>46125</v>
      </c>
      <c r="AH25" s="127">
        <v>46128</v>
      </c>
      <c r="AI25"/>
      <c r="AK25" s="66" t="s">
        <v>28</v>
      </c>
      <c r="AL25" s="36">
        <v>1</v>
      </c>
      <c r="AM25" s="39">
        <f t="shared" si="6"/>
        <v>52287.5</v>
      </c>
      <c r="AN25" s="39">
        <f t="shared" si="7"/>
        <v>0</v>
      </c>
      <c r="AO25" s="39">
        <f t="shared" si="10"/>
        <v>52287.5</v>
      </c>
      <c r="AP25" s="36">
        <f t="shared" si="8"/>
        <v>-16</v>
      </c>
      <c r="AQ25" s="36" t="str">
        <f t="shared" si="9"/>
        <v>Not Due</v>
      </c>
    </row>
    <row r="26" spans="1:47" ht="14.4">
      <c r="A26" s="125" t="s">
        <v>25</v>
      </c>
      <c r="B26" s="125" t="s">
        <v>26</v>
      </c>
      <c r="C26" s="125">
        <v>2070201000</v>
      </c>
      <c r="D26" s="125" t="s">
        <v>27</v>
      </c>
      <c r="E26" s="125" t="s">
        <v>340</v>
      </c>
      <c r="F26" s="125" t="s">
        <v>682</v>
      </c>
      <c r="G26" s="125" t="s">
        <v>59</v>
      </c>
      <c r="H26" s="125"/>
      <c r="I26" s="125" t="s">
        <v>58</v>
      </c>
      <c r="J26" s="125" t="s">
        <v>693</v>
      </c>
      <c r="K26" s="125">
        <v>100066527</v>
      </c>
      <c r="L26" s="118">
        <v>46075</v>
      </c>
      <c r="M26" s="125" t="s">
        <v>28</v>
      </c>
      <c r="N26" s="126">
        <v>9620.2000000000007</v>
      </c>
      <c r="O26" s="126">
        <v>1</v>
      </c>
      <c r="P26" s="126">
        <f t="shared" si="1"/>
        <v>9620.2000000000007</v>
      </c>
      <c r="Q26" s="126">
        <v>1</v>
      </c>
      <c r="R26" s="126">
        <f t="shared" si="2"/>
        <v>9620.2000000000007</v>
      </c>
      <c r="S26" s="126">
        <f t="shared" si="3"/>
        <v>0</v>
      </c>
      <c r="T26" s="125" t="s">
        <v>97</v>
      </c>
      <c r="U26" s="125">
        <f t="shared" si="4"/>
        <v>-8</v>
      </c>
      <c r="V26" s="126">
        <v>0</v>
      </c>
      <c r="W26" s="126">
        <v>0</v>
      </c>
      <c r="X26" s="126">
        <v>0</v>
      </c>
      <c r="Y26" s="126">
        <v>0</v>
      </c>
      <c r="Z26" s="126">
        <v>0</v>
      </c>
      <c r="AA26" s="126">
        <v>0</v>
      </c>
      <c r="AB26" s="126">
        <v>0</v>
      </c>
      <c r="AC26" s="126">
        <f t="shared" si="5"/>
        <v>9620.2000000000007</v>
      </c>
      <c r="AD26" s="125">
        <v>38956680</v>
      </c>
      <c r="AE26" s="125" t="s">
        <v>112</v>
      </c>
      <c r="AF26" s="125">
        <v>88083</v>
      </c>
      <c r="AG26" s="127">
        <v>46118</v>
      </c>
      <c r="AH26" s="127">
        <v>46120</v>
      </c>
      <c r="AI26"/>
      <c r="AK26" s="66" t="s">
        <v>28</v>
      </c>
      <c r="AL26" s="36">
        <v>1</v>
      </c>
      <c r="AM26" s="39">
        <f t="shared" si="6"/>
        <v>9620.2000000000007</v>
      </c>
      <c r="AN26" s="39">
        <f t="shared" si="7"/>
        <v>0</v>
      </c>
      <c r="AO26" s="39">
        <f t="shared" si="10"/>
        <v>9620.2000000000007</v>
      </c>
      <c r="AP26" s="36">
        <f t="shared" si="8"/>
        <v>-8</v>
      </c>
      <c r="AQ26" s="36" t="str">
        <f t="shared" si="9"/>
        <v>Not Due</v>
      </c>
    </row>
    <row r="27" spans="1:47" ht="14.4">
      <c r="A27" s="125" t="s">
        <v>25</v>
      </c>
      <c r="B27" s="125" t="s">
        <v>26</v>
      </c>
      <c r="C27" s="125">
        <v>2070201000</v>
      </c>
      <c r="D27" s="125" t="s">
        <v>27</v>
      </c>
      <c r="E27" s="125" t="s">
        <v>387</v>
      </c>
      <c r="F27" s="125" t="s">
        <v>682</v>
      </c>
      <c r="G27" s="125" t="s">
        <v>59</v>
      </c>
      <c r="H27" s="125"/>
      <c r="I27" s="125" t="s">
        <v>58</v>
      </c>
      <c r="J27" s="125" t="s">
        <v>694</v>
      </c>
      <c r="K27" s="125">
        <v>100070800</v>
      </c>
      <c r="L27" s="118">
        <v>46069</v>
      </c>
      <c r="M27" s="125" t="s">
        <v>28</v>
      </c>
      <c r="N27" s="126">
        <v>73731.92</v>
      </c>
      <c r="O27" s="126">
        <v>1</v>
      </c>
      <c r="P27" s="126">
        <f t="shared" si="1"/>
        <v>73731.92</v>
      </c>
      <c r="Q27" s="126">
        <v>1</v>
      </c>
      <c r="R27" s="126">
        <f t="shared" si="2"/>
        <v>73731.92</v>
      </c>
      <c r="S27" s="126">
        <f t="shared" si="3"/>
        <v>0</v>
      </c>
      <c r="T27" s="125" t="s">
        <v>97</v>
      </c>
      <c r="U27" s="125">
        <f t="shared" si="4"/>
        <v>-2</v>
      </c>
      <c r="V27" s="126">
        <v>0</v>
      </c>
      <c r="W27" s="126">
        <v>0</v>
      </c>
      <c r="X27" s="126">
        <v>0</v>
      </c>
      <c r="Y27" s="126">
        <v>0</v>
      </c>
      <c r="Z27" s="126">
        <v>0</v>
      </c>
      <c r="AA27" s="126">
        <v>0</v>
      </c>
      <c r="AB27" s="126">
        <v>0</v>
      </c>
      <c r="AC27" s="126">
        <f t="shared" si="5"/>
        <v>73731.92</v>
      </c>
      <c r="AD27" s="125">
        <v>38921523</v>
      </c>
      <c r="AE27" s="125" t="s">
        <v>112</v>
      </c>
      <c r="AF27" s="125">
        <v>88025</v>
      </c>
      <c r="AG27" s="127">
        <v>46113</v>
      </c>
      <c r="AH27" s="127">
        <v>46114</v>
      </c>
      <c r="AI27"/>
      <c r="AK27" s="66" t="s">
        <v>28</v>
      </c>
      <c r="AL27" s="36">
        <v>1</v>
      </c>
      <c r="AM27" s="39">
        <f t="shared" si="6"/>
        <v>73731.92</v>
      </c>
      <c r="AN27" s="39">
        <f t="shared" si="7"/>
        <v>0</v>
      </c>
      <c r="AO27" s="39">
        <f t="shared" si="10"/>
        <v>73731.92</v>
      </c>
      <c r="AP27" s="36">
        <f t="shared" si="8"/>
        <v>-2</v>
      </c>
      <c r="AQ27" s="36" t="str">
        <f t="shared" si="9"/>
        <v>Not Due</v>
      </c>
    </row>
    <row r="28" spans="1:47" ht="14.4">
      <c r="A28" s="125" t="s">
        <v>25</v>
      </c>
      <c r="B28" s="125" t="s">
        <v>26</v>
      </c>
      <c r="C28" s="125">
        <v>2070201000</v>
      </c>
      <c r="D28" s="125" t="s">
        <v>27</v>
      </c>
      <c r="E28" s="125" t="s">
        <v>405</v>
      </c>
      <c r="F28" s="125" t="s">
        <v>682</v>
      </c>
      <c r="G28" s="125" t="s">
        <v>59</v>
      </c>
      <c r="H28" s="125"/>
      <c r="I28" s="125" t="s">
        <v>58</v>
      </c>
      <c r="J28" s="125" t="s">
        <v>695</v>
      </c>
      <c r="K28" s="125">
        <v>100070770</v>
      </c>
      <c r="L28" s="118">
        <v>46085</v>
      </c>
      <c r="M28" s="125" t="s">
        <v>28</v>
      </c>
      <c r="N28" s="126">
        <v>137026.92000000001</v>
      </c>
      <c r="O28" s="126">
        <v>1</v>
      </c>
      <c r="P28" s="126">
        <f t="shared" si="1"/>
        <v>137026.92000000001</v>
      </c>
      <c r="Q28" s="126">
        <v>1</v>
      </c>
      <c r="R28" s="126">
        <f t="shared" si="2"/>
        <v>137026.92000000001</v>
      </c>
      <c r="S28" s="126">
        <f t="shared" si="3"/>
        <v>0</v>
      </c>
      <c r="T28" s="125" t="s">
        <v>95</v>
      </c>
      <c r="U28" s="125">
        <f t="shared" si="4"/>
        <v>-18</v>
      </c>
      <c r="V28" s="126">
        <v>0</v>
      </c>
      <c r="W28" s="126">
        <v>0</v>
      </c>
      <c r="X28" s="126">
        <v>0</v>
      </c>
      <c r="Y28" s="126">
        <v>0</v>
      </c>
      <c r="Z28" s="126">
        <v>0</v>
      </c>
      <c r="AA28" s="126">
        <v>0</v>
      </c>
      <c r="AB28" s="126">
        <v>0</v>
      </c>
      <c r="AC28" s="126">
        <f t="shared" si="5"/>
        <v>137026.92000000001</v>
      </c>
      <c r="AD28" s="125">
        <v>39012044</v>
      </c>
      <c r="AE28" s="125" t="s">
        <v>112</v>
      </c>
      <c r="AF28" s="125">
        <v>88285</v>
      </c>
      <c r="AG28" s="127">
        <v>46127</v>
      </c>
      <c r="AH28" s="127">
        <v>46130</v>
      </c>
      <c r="AI28"/>
      <c r="AK28" s="66" t="s">
        <v>28</v>
      </c>
      <c r="AL28" s="36">
        <v>1</v>
      </c>
      <c r="AM28" s="39">
        <f t="shared" si="6"/>
        <v>137026.92000000001</v>
      </c>
      <c r="AN28" s="39">
        <f t="shared" si="7"/>
        <v>0</v>
      </c>
      <c r="AO28" s="39">
        <f t="shared" si="10"/>
        <v>137026.92000000001</v>
      </c>
      <c r="AP28" s="36">
        <f t="shared" si="8"/>
        <v>-18</v>
      </c>
      <c r="AQ28" s="36" t="str">
        <f t="shared" si="9"/>
        <v>Not Due</v>
      </c>
    </row>
    <row r="29" spans="1:47" ht="14.4">
      <c r="A29" s="125" t="s">
        <v>25</v>
      </c>
      <c r="B29" s="125" t="s">
        <v>26</v>
      </c>
      <c r="C29" s="125">
        <v>2070201000</v>
      </c>
      <c r="D29" s="125" t="s">
        <v>27</v>
      </c>
      <c r="E29" s="125" t="s">
        <v>362</v>
      </c>
      <c r="F29" s="125" t="s">
        <v>682</v>
      </c>
      <c r="G29" s="125" t="s">
        <v>59</v>
      </c>
      <c r="H29" s="125"/>
      <c r="I29" s="125" t="s">
        <v>58</v>
      </c>
      <c r="J29" s="125" t="s">
        <v>700</v>
      </c>
      <c r="K29" s="125">
        <v>100070668</v>
      </c>
      <c r="L29" s="118">
        <v>46087</v>
      </c>
      <c r="M29" s="125" t="s">
        <v>28</v>
      </c>
      <c r="N29" s="126">
        <v>28001.25</v>
      </c>
      <c r="O29" s="126">
        <v>1</v>
      </c>
      <c r="P29" s="126">
        <f t="shared" si="1"/>
        <v>28001.25</v>
      </c>
      <c r="Q29" s="126">
        <v>1</v>
      </c>
      <c r="R29" s="126">
        <f t="shared" si="2"/>
        <v>28001.25</v>
      </c>
      <c r="S29" s="126">
        <f t="shared" si="3"/>
        <v>0</v>
      </c>
      <c r="T29" s="125" t="s">
        <v>97</v>
      </c>
      <c r="U29" s="125">
        <f t="shared" si="4"/>
        <v>-20</v>
      </c>
      <c r="V29" s="126">
        <v>0</v>
      </c>
      <c r="W29" s="126">
        <v>0</v>
      </c>
      <c r="X29" s="126">
        <v>0</v>
      </c>
      <c r="Y29" s="126">
        <v>0</v>
      </c>
      <c r="Z29" s="126">
        <v>0</v>
      </c>
      <c r="AA29" s="126">
        <v>0</v>
      </c>
      <c r="AB29" s="126">
        <v>0</v>
      </c>
      <c r="AC29" s="126">
        <f t="shared" si="5"/>
        <v>28001.25</v>
      </c>
      <c r="AD29" s="125">
        <v>39017906</v>
      </c>
      <c r="AE29" s="125" t="s">
        <v>112</v>
      </c>
      <c r="AF29" s="125">
        <v>88311</v>
      </c>
      <c r="AG29" s="127">
        <v>46129</v>
      </c>
      <c r="AH29" s="127">
        <v>46132</v>
      </c>
      <c r="AI29"/>
      <c r="AK29" s="66" t="s">
        <v>28</v>
      </c>
      <c r="AL29" s="36">
        <v>1</v>
      </c>
      <c r="AM29" s="39">
        <f t="shared" si="6"/>
        <v>28001.25</v>
      </c>
      <c r="AN29" s="39">
        <f t="shared" si="7"/>
        <v>0</v>
      </c>
      <c r="AO29" s="39">
        <f t="shared" si="10"/>
        <v>28001.25</v>
      </c>
      <c r="AP29" s="36">
        <f t="shared" si="8"/>
        <v>-20</v>
      </c>
      <c r="AQ29" s="36" t="str">
        <f t="shared" si="9"/>
        <v>Not Due</v>
      </c>
    </row>
    <row r="30" spans="1:47" ht="14.4">
      <c r="A30" s="125" t="s">
        <v>25</v>
      </c>
      <c r="B30" s="125" t="s">
        <v>26</v>
      </c>
      <c r="C30" s="125">
        <v>2070201000</v>
      </c>
      <c r="D30" s="125" t="s">
        <v>27</v>
      </c>
      <c r="E30" s="125" t="s">
        <v>443</v>
      </c>
      <c r="F30" s="125" t="s">
        <v>682</v>
      </c>
      <c r="G30" s="125" t="s">
        <v>59</v>
      </c>
      <c r="H30" s="125"/>
      <c r="I30" s="125" t="s">
        <v>58</v>
      </c>
      <c r="J30" s="125" t="s">
        <v>703</v>
      </c>
      <c r="K30" s="125">
        <v>100070657</v>
      </c>
      <c r="L30" s="118">
        <v>46093</v>
      </c>
      <c r="M30" s="125" t="s">
        <v>28</v>
      </c>
      <c r="N30" s="126">
        <v>194400</v>
      </c>
      <c r="O30" s="126">
        <v>1</v>
      </c>
      <c r="P30" s="126">
        <f t="shared" si="1"/>
        <v>194400</v>
      </c>
      <c r="Q30" s="126">
        <v>1</v>
      </c>
      <c r="R30" s="126">
        <f t="shared" si="2"/>
        <v>194400</v>
      </c>
      <c r="S30" s="126">
        <f t="shared" si="3"/>
        <v>0</v>
      </c>
      <c r="T30" s="125" t="s">
        <v>97</v>
      </c>
      <c r="U30" s="125">
        <f t="shared" si="4"/>
        <v>-11</v>
      </c>
      <c r="V30" s="126">
        <v>0</v>
      </c>
      <c r="W30" s="126">
        <v>0</v>
      </c>
      <c r="X30" s="126">
        <v>0</v>
      </c>
      <c r="Y30" s="126">
        <v>0</v>
      </c>
      <c r="Z30" s="126">
        <v>0</v>
      </c>
      <c r="AA30" s="126">
        <v>0</v>
      </c>
      <c r="AB30" s="126">
        <v>0</v>
      </c>
      <c r="AC30" s="126">
        <f t="shared" si="5"/>
        <v>194400</v>
      </c>
      <c r="AD30" s="125">
        <v>39018596</v>
      </c>
      <c r="AE30" s="125" t="s">
        <v>112</v>
      </c>
      <c r="AF30" s="125">
        <v>88141</v>
      </c>
      <c r="AG30" s="127">
        <v>46120</v>
      </c>
      <c r="AH30" s="127">
        <v>46123</v>
      </c>
      <c r="AI30"/>
      <c r="AK30" s="66" t="s">
        <v>28</v>
      </c>
      <c r="AL30" s="36">
        <v>1</v>
      </c>
      <c r="AM30" s="39">
        <f t="shared" si="6"/>
        <v>194400</v>
      </c>
      <c r="AN30" s="39">
        <f t="shared" si="7"/>
        <v>0</v>
      </c>
      <c r="AO30" s="39">
        <f t="shared" si="10"/>
        <v>194400</v>
      </c>
      <c r="AP30" s="36">
        <f t="shared" si="8"/>
        <v>-11</v>
      </c>
      <c r="AQ30" s="36" t="str">
        <f t="shared" si="9"/>
        <v>Not Due</v>
      </c>
    </row>
    <row r="31" spans="1:47" ht="14.4">
      <c r="A31" s="125" t="s">
        <v>25</v>
      </c>
      <c r="B31" s="125" t="s">
        <v>26</v>
      </c>
      <c r="C31" s="125">
        <v>2070201000</v>
      </c>
      <c r="D31" s="125" t="s">
        <v>27</v>
      </c>
      <c r="E31" s="125" t="s">
        <v>705</v>
      </c>
      <c r="F31" s="125" t="s">
        <v>682</v>
      </c>
      <c r="G31" s="125" t="s">
        <v>59</v>
      </c>
      <c r="H31" s="125"/>
      <c r="I31" s="125" t="s">
        <v>58</v>
      </c>
      <c r="J31" s="125" t="s">
        <v>706</v>
      </c>
      <c r="K31" s="125">
        <v>100070677</v>
      </c>
      <c r="L31" s="118">
        <v>46091</v>
      </c>
      <c r="M31" s="125" t="s">
        <v>28</v>
      </c>
      <c r="N31" s="126">
        <v>64137.599999999999</v>
      </c>
      <c r="O31" s="126">
        <v>1</v>
      </c>
      <c r="P31" s="126">
        <f t="shared" si="1"/>
        <v>64137.599999999999</v>
      </c>
      <c r="Q31" s="126">
        <v>1</v>
      </c>
      <c r="R31" s="126">
        <f t="shared" si="2"/>
        <v>64137.599999999999</v>
      </c>
      <c r="S31" s="126">
        <f t="shared" si="3"/>
        <v>0</v>
      </c>
      <c r="T31" s="125" t="s">
        <v>95</v>
      </c>
      <c r="U31" s="125">
        <f t="shared" si="4"/>
        <v>-9</v>
      </c>
      <c r="V31" s="126">
        <v>0</v>
      </c>
      <c r="W31" s="126">
        <v>0</v>
      </c>
      <c r="X31" s="126">
        <v>0</v>
      </c>
      <c r="Y31" s="126">
        <v>0</v>
      </c>
      <c r="Z31" s="126">
        <v>0</v>
      </c>
      <c r="AA31" s="126">
        <v>0</v>
      </c>
      <c r="AB31" s="126">
        <v>0</v>
      </c>
      <c r="AC31" s="126">
        <f t="shared" si="5"/>
        <v>64137.599999999999</v>
      </c>
      <c r="AD31" s="125">
        <v>38999690</v>
      </c>
      <c r="AE31" s="125" t="s">
        <v>112</v>
      </c>
      <c r="AF31" s="125">
        <v>88078</v>
      </c>
      <c r="AG31" s="127">
        <v>46118</v>
      </c>
      <c r="AH31" s="127">
        <v>46121</v>
      </c>
      <c r="AI31"/>
      <c r="AK31" s="66" t="s">
        <v>28</v>
      </c>
      <c r="AL31" s="36">
        <v>1</v>
      </c>
      <c r="AM31" s="39">
        <f t="shared" si="6"/>
        <v>64137.599999999999</v>
      </c>
      <c r="AN31" s="39">
        <f t="shared" si="7"/>
        <v>0</v>
      </c>
      <c r="AO31" s="39">
        <f t="shared" si="10"/>
        <v>64137.599999999999</v>
      </c>
      <c r="AP31" s="36">
        <f t="shared" si="8"/>
        <v>-9</v>
      </c>
      <c r="AQ31" s="36" t="str">
        <f t="shared" si="9"/>
        <v>Not Due</v>
      </c>
    </row>
    <row r="32" spans="1:47" ht="14.4">
      <c r="A32" s="125" t="s">
        <v>25</v>
      </c>
      <c r="B32" s="125" t="s">
        <v>26</v>
      </c>
      <c r="C32" s="125">
        <v>2070201000</v>
      </c>
      <c r="D32" s="125" t="s">
        <v>27</v>
      </c>
      <c r="E32" s="125" t="s">
        <v>426</v>
      </c>
      <c r="F32" s="125" t="s">
        <v>682</v>
      </c>
      <c r="G32" s="125" t="s">
        <v>59</v>
      </c>
      <c r="H32" s="125"/>
      <c r="I32" s="125" t="s">
        <v>58</v>
      </c>
      <c r="J32" s="125">
        <v>1085</v>
      </c>
      <c r="K32" s="125">
        <v>100070311</v>
      </c>
      <c r="L32" s="118">
        <v>46085</v>
      </c>
      <c r="M32" s="125" t="s">
        <v>28</v>
      </c>
      <c r="N32" s="126">
        <v>250778.08</v>
      </c>
      <c r="O32" s="126">
        <v>1</v>
      </c>
      <c r="P32" s="126">
        <f t="shared" si="1"/>
        <v>250778.08</v>
      </c>
      <c r="Q32" s="126">
        <v>1</v>
      </c>
      <c r="R32" s="126">
        <f t="shared" si="2"/>
        <v>250778.08</v>
      </c>
      <c r="S32" s="126">
        <f t="shared" si="3"/>
        <v>0</v>
      </c>
      <c r="T32" s="125" t="s">
        <v>97</v>
      </c>
      <c r="U32" s="125">
        <f t="shared" si="4"/>
        <v>-18</v>
      </c>
      <c r="V32" s="126">
        <v>0</v>
      </c>
      <c r="W32" s="126">
        <v>0</v>
      </c>
      <c r="X32" s="126">
        <v>0</v>
      </c>
      <c r="Y32" s="126">
        <v>0</v>
      </c>
      <c r="Z32" s="126">
        <v>0</v>
      </c>
      <c r="AA32" s="126">
        <v>0</v>
      </c>
      <c r="AB32" s="126">
        <v>0</v>
      </c>
      <c r="AC32" s="126">
        <f t="shared" si="5"/>
        <v>250778.08</v>
      </c>
      <c r="AD32" s="125">
        <v>38978551</v>
      </c>
      <c r="AE32" s="125" t="s">
        <v>112</v>
      </c>
      <c r="AF32" s="125">
        <v>88276</v>
      </c>
      <c r="AG32" s="127">
        <v>46127</v>
      </c>
      <c r="AH32" s="127">
        <v>46130</v>
      </c>
      <c r="AI32"/>
      <c r="AK32" s="66" t="s">
        <v>28</v>
      </c>
      <c r="AL32" s="36">
        <v>1</v>
      </c>
      <c r="AM32" s="39">
        <f t="shared" si="6"/>
        <v>250778.08</v>
      </c>
      <c r="AN32" s="39">
        <f t="shared" si="7"/>
        <v>0</v>
      </c>
      <c r="AO32" s="39">
        <f t="shared" si="10"/>
        <v>250778.08</v>
      </c>
      <c r="AP32" s="36">
        <f t="shared" si="8"/>
        <v>-18</v>
      </c>
      <c r="AQ32" s="36" t="str">
        <f t="shared" si="9"/>
        <v>Not Due</v>
      </c>
    </row>
    <row r="33" spans="1:43" ht="14.4">
      <c r="A33" s="125" t="s">
        <v>25</v>
      </c>
      <c r="B33" s="125" t="s">
        <v>26</v>
      </c>
      <c r="C33" s="125">
        <v>2070201000</v>
      </c>
      <c r="D33" s="125" t="s">
        <v>27</v>
      </c>
      <c r="E33" s="125" t="s">
        <v>336</v>
      </c>
      <c r="F33" s="125" t="s">
        <v>682</v>
      </c>
      <c r="G33" s="125" t="s">
        <v>59</v>
      </c>
      <c r="H33" s="125"/>
      <c r="I33" s="125" t="s">
        <v>58</v>
      </c>
      <c r="J33" s="125" t="s">
        <v>707</v>
      </c>
      <c r="K33" s="125">
        <v>100070312</v>
      </c>
      <c r="L33" s="118">
        <v>46082</v>
      </c>
      <c r="M33" s="125" t="s">
        <v>28</v>
      </c>
      <c r="N33" s="126">
        <v>48192.1</v>
      </c>
      <c r="O33" s="126">
        <v>1</v>
      </c>
      <c r="P33" s="126">
        <f t="shared" si="1"/>
        <v>48192.1</v>
      </c>
      <c r="Q33" s="126">
        <v>1</v>
      </c>
      <c r="R33" s="126">
        <f t="shared" si="2"/>
        <v>48192.1</v>
      </c>
      <c r="S33" s="126">
        <f t="shared" si="3"/>
        <v>0</v>
      </c>
      <c r="T33" s="125" t="s">
        <v>97</v>
      </c>
      <c r="U33" s="125">
        <f t="shared" si="4"/>
        <v>-15</v>
      </c>
      <c r="V33" s="126">
        <v>0</v>
      </c>
      <c r="W33" s="126">
        <v>0</v>
      </c>
      <c r="X33" s="126">
        <v>0</v>
      </c>
      <c r="Y33" s="126">
        <v>0</v>
      </c>
      <c r="Z33" s="126">
        <v>0</v>
      </c>
      <c r="AA33" s="126">
        <v>0</v>
      </c>
      <c r="AB33" s="126">
        <v>0</v>
      </c>
      <c r="AC33" s="126">
        <f t="shared" si="5"/>
        <v>48192.1</v>
      </c>
      <c r="AD33" s="125">
        <v>38956574</v>
      </c>
      <c r="AE33" s="125" t="s">
        <v>112</v>
      </c>
      <c r="AF33" s="125">
        <v>88226</v>
      </c>
      <c r="AG33" s="127">
        <v>46125</v>
      </c>
      <c r="AH33" s="127">
        <v>46127</v>
      </c>
      <c r="AI33"/>
      <c r="AK33" s="66" t="s">
        <v>28</v>
      </c>
      <c r="AL33" s="36">
        <v>1</v>
      </c>
      <c r="AM33" s="39">
        <f t="shared" si="6"/>
        <v>48192.1</v>
      </c>
      <c r="AN33" s="39">
        <f t="shared" si="7"/>
        <v>0</v>
      </c>
      <c r="AO33" s="39">
        <f t="shared" si="10"/>
        <v>48192.1</v>
      </c>
      <c r="AP33" s="36">
        <f t="shared" si="8"/>
        <v>-15</v>
      </c>
      <c r="AQ33" s="36" t="str">
        <f t="shared" si="9"/>
        <v>Not Due</v>
      </c>
    </row>
    <row r="34" spans="1:43" ht="14.4">
      <c r="A34" s="125" t="s">
        <v>25</v>
      </c>
      <c r="B34" s="125" t="s">
        <v>26</v>
      </c>
      <c r="C34" s="125">
        <v>2070201000</v>
      </c>
      <c r="D34" s="125" t="s">
        <v>27</v>
      </c>
      <c r="E34" s="125" t="s">
        <v>387</v>
      </c>
      <c r="F34" s="125" t="s">
        <v>682</v>
      </c>
      <c r="G34" s="125" t="s">
        <v>59</v>
      </c>
      <c r="H34" s="125"/>
      <c r="I34" s="125" t="s">
        <v>58</v>
      </c>
      <c r="J34" s="125" t="s">
        <v>710</v>
      </c>
      <c r="K34" s="125">
        <v>100070794</v>
      </c>
      <c r="L34" s="118">
        <v>46069</v>
      </c>
      <c r="M34" s="125" t="s">
        <v>28</v>
      </c>
      <c r="N34" s="126">
        <v>71922.320000000007</v>
      </c>
      <c r="O34" s="126">
        <v>1</v>
      </c>
      <c r="P34" s="126">
        <f t="shared" si="1"/>
        <v>71922.320000000007</v>
      </c>
      <c r="Q34" s="126">
        <v>1</v>
      </c>
      <c r="R34" s="126">
        <f t="shared" si="2"/>
        <v>71922.320000000007</v>
      </c>
      <c r="S34" s="126">
        <f t="shared" si="3"/>
        <v>0</v>
      </c>
      <c r="T34" s="125" t="s">
        <v>97</v>
      </c>
      <c r="U34" s="125">
        <f t="shared" si="4"/>
        <v>-2</v>
      </c>
      <c r="V34" s="126">
        <v>0</v>
      </c>
      <c r="W34" s="126">
        <v>0</v>
      </c>
      <c r="X34" s="126">
        <v>0</v>
      </c>
      <c r="Y34" s="126">
        <v>0</v>
      </c>
      <c r="Z34" s="126">
        <v>0</v>
      </c>
      <c r="AA34" s="126">
        <v>0</v>
      </c>
      <c r="AB34" s="126">
        <v>0</v>
      </c>
      <c r="AC34" s="126">
        <f t="shared" si="5"/>
        <v>71922.320000000007</v>
      </c>
      <c r="AD34" s="125">
        <v>38915680</v>
      </c>
      <c r="AE34" s="125" t="s">
        <v>112</v>
      </c>
      <c r="AF34" s="125">
        <v>88025</v>
      </c>
      <c r="AG34" s="127">
        <v>46113</v>
      </c>
      <c r="AH34" s="127">
        <v>46114</v>
      </c>
      <c r="AI34"/>
      <c r="AK34" s="66" t="s">
        <v>28</v>
      </c>
      <c r="AL34" s="36">
        <v>1</v>
      </c>
      <c r="AM34" s="39">
        <f t="shared" si="6"/>
        <v>71922.320000000007</v>
      </c>
      <c r="AN34" s="39">
        <f t="shared" si="7"/>
        <v>0</v>
      </c>
      <c r="AO34" s="39">
        <f t="shared" si="10"/>
        <v>71922.320000000007</v>
      </c>
      <c r="AP34" s="36">
        <f t="shared" si="8"/>
        <v>-2</v>
      </c>
      <c r="AQ34" s="36" t="str">
        <f t="shared" si="9"/>
        <v>Not Due</v>
      </c>
    </row>
    <row r="35" spans="1:43" ht="14.4">
      <c r="A35" s="125" t="s">
        <v>25</v>
      </c>
      <c r="B35" s="125" t="s">
        <v>26</v>
      </c>
      <c r="C35" s="125">
        <v>2070201000</v>
      </c>
      <c r="D35" s="125" t="s">
        <v>27</v>
      </c>
      <c r="E35" s="125" t="s">
        <v>370</v>
      </c>
      <c r="F35" s="125" t="s">
        <v>682</v>
      </c>
      <c r="G35" s="125" t="s">
        <v>59</v>
      </c>
      <c r="H35" s="125"/>
      <c r="I35" s="125" t="s">
        <v>58</v>
      </c>
      <c r="J35" s="125" t="s">
        <v>711</v>
      </c>
      <c r="K35" s="125">
        <v>100067488</v>
      </c>
      <c r="L35" s="118">
        <v>46088</v>
      </c>
      <c r="M35" s="125" t="s">
        <v>28</v>
      </c>
      <c r="N35" s="126">
        <v>489741.8</v>
      </c>
      <c r="O35" s="126">
        <v>1</v>
      </c>
      <c r="P35" s="126">
        <f t="shared" si="1"/>
        <v>489741.8</v>
      </c>
      <c r="Q35" s="126">
        <v>1</v>
      </c>
      <c r="R35" s="126">
        <f t="shared" si="2"/>
        <v>489741.8</v>
      </c>
      <c r="S35" s="126">
        <f t="shared" si="3"/>
        <v>0</v>
      </c>
      <c r="T35" s="125" t="s">
        <v>95</v>
      </c>
      <c r="U35" s="125">
        <f t="shared" si="4"/>
        <v>-21</v>
      </c>
      <c r="V35" s="126">
        <v>0</v>
      </c>
      <c r="W35" s="126">
        <v>0</v>
      </c>
      <c r="X35" s="126">
        <v>0</v>
      </c>
      <c r="Y35" s="126">
        <v>0</v>
      </c>
      <c r="Z35" s="126">
        <v>0</v>
      </c>
      <c r="AA35" s="126">
        <v>0</v>
      </c>
      <c r="AB35" s="126">
        <v>0</v>
      </c>
      <c r="AC35" s="126">
        <f t="shared" si="5"/>
        <v>489741.8</v>
      </c>
      <c r="AD35" s="125">
        <v>39018010</v>
      </c>
      <c r="AE35" s="125" t="s">
        <v>112</v>
      </c>
      <c r="AF35" s="125">
        <v>88355</v>
      </c>
      <c r="AG35" s="127">
        <v>46132</v>
      </c>
      <c r="AH35" s="127">
        <v>46133</v>
      </c>
      <c r="AI35"/>
      <c r="AK35" s="66" t="s">
        <v>28</v>
      </c>
      <c r="AL35" s="36">
        <v>1</v>
      </c>
      <c r="AM35" s="39">
        <f t="shared" si="6"/>
        <v>489741.8</v>
      </c>
      <c r="AN35" s="39">
        <f t="shared" si="7"/>
        <v>0</v>
      </c>
      <c r="AO35" s="39">
        <f t="shared" si="10"/>
        <v>489741.8</v>
      </c>
      <c r="AP35" s="36">
        <f t="shared" si="8"/>
        <v>-21</v>
      </c>
      <c r="AQ35" s="36" t="str">
        <f t="shared" si="9"/>
        <v>Not Due</v>
      </c>
    </row>
    <row r="36" spans="1:43" ht="14.4">
      <c r="A36" s="125" t="s">
        <v>25</v>
      </c>
      <c r="B36" s="125" t="s">
        <v>26</v>
      </c>
      <c r="C36" s="125">
        <v>2070201000</v>
      </c>
      <c r="D36" s="125" t="s">
        <v>27</v>
      </c>
      <c r="E36" s="125" t="s">
        <v>359</v>
      </c>
      <c r="F36" s="125" t="s">
        <v>682</v>
      </c>
      <c r="G36" s="125" t="s">
        <v>59</v>
      </c>
      <c r="H36" s="125"/>
      <c r="I36" s="125" t="s">
        <v>58</v>
      </c>
      <c r="J36" s="125" t="s">
        <v>713</v>
      </c>
      <c r="K36" s="125">
        <v>100066019</v>
      </c>
      <c r="L36" s="118">
        <v>46082</v>
      </c>
      <c r="M36" s="125" t="s">
        <v>28</v>
      </c>
      <c r="N36" s="126">
        <v>60111</v>
      </c>
      <c r="O36" s="126">
        <v>1</v>
      </c>
      <c r="P36" s="126">
        <f t="shared" si="1"/>
        <v>60111</v>
      </c>
      <c r="Q36" s="126">
        <v>1</v>
      </c>
      <c r="R36" s="126">
        <f t="shared" si="2"/>
        <v>60111</v>
      </c>
      <c r="S36" s="126">
        <f t="shared" si="3"/>
        <v>0</v>
      </c>
      <c r="T36" s="125" t="s">
        <v>97</v>
      </c>
      <c r="U36" s="125">
        <f t="shared" si="4"/>
        <v>-15</v>
      </c>
      <c r="V36" s="126">
        <v>0</v>
      </c>
      <c r="W36" s="126">
        <v>0</v>
      </c>
      <c r="X36" s="126">
        <v>0</v>
      </c>
      <c r="Y36" s="126">
        <v>0</v>
      </c>
      <c r="Z36" s="126">
        <v>0</v>
      </c>
      <c r="AA36" s="126">
        <v>0</v>
      </c>
      <c r="AB36" s="126">
        <v>0</v>
      </c>
      <c r="AC36" s="126">
        <f t="shared" si="5"/>
        <v>60111</v>
      </c>
      <c r="AD36" s="125">
        <v>38977101</v>
      </c>
      <c r="AE36" s="125" t="s">
        <v>112</v>
      </c>
      <c r="AF36" s="125">
        <v>88194</v>
      </c>
      <c r="AG36" s="127">
        <v>46125</v>
      </c>
      <c r="AH36" s="127">
        <v>46127</v>
      </c>
      <c r="AI36"/>
      <c r="AK36" s="66" t="s">
        <v>28</v>
      </c>
      <c r="AL36" s="36">
        <v>1</v>
      </c>
      <c r="AM36" s="39">
        <f t="shared" si="6"/>
        <v>60111</v>
      </c>
      <c r="AN36" s="39">
        <f t="shared" si="7"/>
        <v>0</v>
      </c>
      <c r="AO36" s="39">
        <f t="shared" si="10"/>
        <v>60111</v>
      </c>
      <c r="AP36" s="36">
        <f t="shared" si="8"/>
        <v>-15</v>
      </c>
      <c r="AQ36" s="36" t="str">
        <f t="shared" si="9"/>
        <v>Not Due</v>
      </c>
    </row>
    <row r="37" spans="1:43" ht="14.4">
      <c r="A37" s="125" t="s">
        <v>25</v>
      </c>
      <c r="B37" s="125" t="s">
        <v>26</v>
      </c>
      <c r="C37" s="125">
        <v>2070201000</v>
      </c>
      <c r="D37" s="125" t="s">
        <v>27</v>
      </c>
      <c r="E37" s="125" t="s">
        <v>714</v>
      </c>
      <c r="F37" s="125" t="s">
        <v>682</v>
      </c>
      <c r="G37" s="125" t="s">
        <v>59</v>
      </c>
      <c r="H37" s="125"/>
      <c r="I37" s="125" t="s">
        <v>58</v>
      </c>
      <c r="J37" s="125" t="s">
        <v>715</v>
      </c>
      <c r="K37" s="125">
        <v>100066402</v>
      </c>
      <c r="L37" s="118">
        <v>45930</v>
      </c>
      <c r="M37" s="125" t="s">
        <v>28</v>
      </c>
      <c r="N37" s="126">
        <v>2384640</v>
      </c>
      <c r="O37" s="126">
        <v>1</v>
      </c>
      <c r="P37" s="126">
        <f t="shared" si="1"/>
        <v>2384640</v>
      </c>
      <c r="Q37" s="126">
        <v>1</v>
      </c>
      <c r="R37" s="126">
        <f t="shared" si="2"/>
        <v>2384640</v>
      </c>
      <c r="S37" s="126">
        <f t="shared" si="3"/>
        <v>0</v>
      </c>
      <c r="T37" s="125" t="s">
        <v>96</v>
      </c>
      <c r="U37" s="125">
        <f t="shared" si="4"/>
        <v>-16</v>
      </c>
      <c r="V37" s="126">
        <v>0</v>
      </c>
      <c r="W37" s="126">
        <v>0</v>
      </c>
      <c r="X37" s="126">
        <v>0</v>
      </c>
      <c r="Y37" s="126">
        <v>0</v>
      </c>
      <c r="Z37" s="126">
        <v>0</v>
      </c>
      <c r="AA37" s="126">
        <v>0</v>
      </c>
      <c r="AB37" s="126">
        <v>0</v>
      </c>
      <c r="AC37" s="126">
        <f t="shared" si="5"/>
        <v>2384640</v>
      </c>
      <c r="AD37" s="125">
        <v>39012917</v>
      </c>
      <c r="AE37" s="125" t="s">
        <v>112</v>
      </c>
      <c r="AF37" s="125">
        <v>88204</v>
      </c>
      <c r="AG37" s="127">
        <v>46125</v>
      </c>
      <c r="AH37" s="127">
        <v>46128</v>
      </c>
      <c r="AI37"/>
      <c r="AK37" s="66" t="s">
        <v>28</v>
      </c>
      <c r="AL37" s="36">
        <v>1</v>
      </c>
      <c r="AM37" s="39">
        <f t="shared" si="6"/>
        <v>2384640</v>
      </c>
      <c r="AN37" s="39">
        <f t="shared" si="7"/>
        <v>0</v>
      </c>
      <c r="AO37" s="39">
        <f t="shared" si="10"/>
        <v>2384640</v>
      </c>
      <c r="AP37" s="36">
        <f t="shared" si="8"/>
        <v>-16</v>
      </c>
      <c r="AQ37" s="36" t="str">
        <f t="shared" si="9"/>
        <v>Not Due</v>
      </c>
    </row>
    <row r="38" spans="1:43" ht="14.4">
      <c r="A38" s="125" t="s">
        <v>25</v>
      </c>
      <c r="B38" s="125" t="s">
        <v>26</v>
      </c>
      <c r="C38" s="125">
        <v>2070201000</v>
      </c>
      <c r="D38" s="125" t="s">
        <v>27</v>
      </c>
      <c r="E38" s="125" t="s">
        <v>340</v>
      </c>
      <c r="F38" s="125" t="s">
        <v>682</v>
      </c>
      <c r="G38" s="125" t="s">
        <v>59</v>
      </c>
      <c r="H38" s="125"/>
      <c r="I38" s="125" t="s">
        <v>58</v>
      </c>
      <c r="J38" s="125" t="s">
        <v>717</v>
      </c>
      <c r="K38" s="125">
        <v>100066527</v>
      </c>
      <c r="L38" s="118">
        <v>46100</v>
      </c>
      <c r="M38" s="125" t="s">
        <v>28</v>
      </c>
      <c r="N38" s="126">
        <v>8240</v>
      </c>
      <c r="O38" s="126">
        <v>1</v>
      </c>
      <c r="P38" s="126">
        <f t="shared" si="1"/>
        <v>8240</v>
      </c>
      <c r="Q38" s="126">
        <v>1</v>
      </c>
      <c r="R38" s="126">
        <f t="shared" si="2"/>
        <v>8240</v>
      </c>
      <c r="S38" s="126">
        <f t="shared" si="3"/>
        <v>0</v>
      </c>
      <c r="T38" s="125" t="s">
        <v>97</v>
      </c>
      <c r="U38" s="125">
        <f t="shared" si="4"/>
        <v>-33</v>
      </c>
      <c r="V38" s="126">
        <v>0</v>
      </c>
      <c r="W38" s="126">
        <v>0</v>
      </c>
      <c r="X38" s="126">
        <v>0</v>
      </c>
      <c r="Y38" s="126">
        <v>0</v>
      </c>
      <c r="Z38" s="126">
        <v>0</v>
      </c>
      <c r="AA38" s="126">
        <v>0</v>
      </c>
      <c r="AB38" s="126">
        <v>0</v>
      </c>
      <c r="AC38" s="126">
        <f t="shared" si="5"/>
        <v>8240</v>
      </c>
      <c r="AD38" s="125">
        <v>39036215</v>
      </c>
      <c r="AE38" s="125" t="s">
        <v>112</v>
      </c>
      <c r="AF38" s="125">
        <v>88523</v>
      </c>
      <c r="AG38" s="127">
        <v>46143</v>
      </c>
      <c r="AH38" s="127">
        <v>46145</v>
      </c>
      <c r="AI38"/>
      <c r="AK38" s="66" t="s">
        <v>28</v>
      </c>
      <c r="AL38" s="36">
        <v>1</v>
      </c>
      <c r="AM38" s="39">
        <f t="shared" si="6"/>
        <v>8240</v>
      </c>
      <c r="AN38" s="39">
        <f t="shared" si="7"/>
        <v>0</v>
      </c>
      <c r="AO38" s="39">
        <f t="shared" si="10"/>
        <v>8240</v>
      </c>
      <c r="AP38" s="36">
        <f t="shared" si="8"/>
        <v>-33</v>
      </c>
      <c r="AQ38" s="36" t="str">
        <f t="shared" si="9"/>
        <v>Not Due</v>
      </c>
    </row>
    <row r="39" spans="1:43" ht="14.4">
      <c r="A39" s="125" t="s">
        <v>25</v>
      </c>
      <c r="B39" s="125" t="s">
        <v>26</v>
      </c>
      <c r="C39" s="125">
        <v>2070201000</v>
      </c>
      <c r="D39" s="125" t="s">
        <v>27</v>
      </c>
      <c r="E39" s="125" t="s">
        <v>722</v>
      </c>
      <c r="F39" s="125" t="s">
        <v>682</v>
      </c>
      <c r="G39" s="125" t="s">
        <v>59</v>
      </c>
      <c r="H39" s="125"/>
      <c r="I39" s="125" t="s">
        <v>58</v>
      </c>
      <c r="J39" s="125" t="s">
        <v>723</v>
      </c>
      <c r="K39" s="125">
        <v>100070644</v>
      </c>
      <c r="L39" s="118">
        <v>46085</v>
      </c>
      <c r="M39" s="125" t="s">
        <v>28</v>
      </c>
      <c r="N39" s="126">
        <v>446322.24</v>
      </c>
      <c r="O39" s="126">
        <v>1</v>
      </c>
      <c r="P39" s="126">
        <f t="shared" si="1"/>
        <v>446322.24</v>
      </c>
      <c r="Q39" s="126">
        <v>1</v>
      </c>
      <c r="R39" s="126">
        <f t="shared" si="2"/>
        <v>446322.24</v>
      </c>
      <c r="S39" s="126">
        <f t="shared" si="3"/>
        <v>0</v>
      </c>
      <c r="T39" s="125" t="s">
        <v>97</v>
      </c>
      <c r="U39" s="125">
        <f t="shared" si="4"/>
        <v>-3</v>
      </c>
      <c r="V39" s="126">
        <v>0</v>
      </c>
      <c r="W39" s="126">
        <v>0</v>
      </c>
      <c r="X39" s="126">
        <v>0</v>
      </c>
      <c r="Y39" s="126">
        <v>0</v>
      </c>
      <c r="Z39" s="126">
        <v>0</v>
      </c>
      <c r="AA39" s="126">
        <v>0</v>
      </c>
      <c r="AB39" s="126">
        <v>0</v>
      </c>
      <c r="AC39" s="126">
        <f t="shared" si="5"/>
        <v>446322.24</v>
      </c>
      <c r="AD39" s="125">
        <v>38981852</v>
      </c>
      <c r="AE39" s="125" t="s">
        <v>112</v>
      </c>
      <c r="AF39" s="125">
        <v>88013</v>
      </c>
      <c r="AG39" s="127">
        <v>46113</v>
      </c>
      <c r="AH39" s="127">
        <v>46115</v>
      </c>
      <c r="AI39"/>
      <c r="AK39" s="66" t="s">
        <v>28</v>
      </c>
      <c r="AL39" s="36">
        <v>1</v>
      </c>
      <c r="AM39" s="39">
        <f t="shared" si="6"/>
        <v>446322.24</v>
      </c>
      <c r="AN39" s="39">
        <f t="shared" si="7"/>
        <v>0</v>
      </c>
      <c r="AO39" s="39">
        <f t="shared" si="10"/>
        <v>446322.24</v>
      </c>
      <c r="AP39" s="36">
        <f t="shared" si="8"/>
        <v>-3</v>
      </c>
      <c r="AQ39" s="36" t="str">
        <f t="shared" si="9"/>
        <v>Not Due</v>
      </c>
    </row>
    <row r="40" spans="1:43" ht="14.4">
      <c r="A40" s="125" t="s">
        <v>25</v>
      </c>
      <c r="B40" s="125" t="s">
        <v>26</v>
      </c>
      <c r="C40" s="125">
        <v>2070201000</v>
      </c>
      <c r="D40" s="125" t="s">
        <v>27</v>
      </c>
      <c r="E40" s="125" t="s">
        <v>724</v>
      </c>
      <c r="F40" s="125" t="s">
        <v>682</v>
      </c>
      <c r="G40" s="125" t="s">
        <v>59</v>
      </c>
      <c r="H40" s="125"/>
      <c r="I40" s="125" t="s">
        <v>58</v>
      </c>
      <c r="J40" s="125" t="s">
        <v>725</v>
      </c>
      <c r="K40" s="125">
        <v>100070724</v>
      </c>
      <c r="L40" s="118">
        <v>46088</v>
      </c>
      <c r="M40" s="125" t="s">
        <v>28</v>
      </c>
      <c r="N40" s="126">
        <v>111179.7</v>
      </c>
      <c r="O40" s="126">
        <v>1</v>
      </c>
      <c r="P40" s="126">
        <f t="shared" si="1"/>
        <v>111179.7</v>
      </c>
      <c r="Q40" s="126">
        <v>1</v>
      </c>
      <c r="R40" s="126">
        <f t="shared" si="2"/>
        <v>111179.7</v>
      </c>
      <c r="S40" s="126">
        <f t="shared" si="3"/>
        <v>0</v>
      </c>
      <c r="T40" s="125" t="s">
        <v>97</v>
      </c>
      <c r="U40" s="125">
        <f t="shared" si="4"/>
        <v>-21</v>
      </c>
      <c r="V40" s="126">
        <v>0</v>
      </c>
      <c r="W40" s="126">
        <v>0</v>
      </c>
      <c r="X40" s="126">
        <v>0</v>
      </c>
      <c r="Y40" s="126">
        <v>0</v>
      </c>
      <c r="Z40" s="126">
        <v>0</v>
      </c>
      <c r="AA40" s="126">
        <v>0</v>
      </c>
      <c r="AB40" s="126">
        <v>0</v>
      </c>
      <c r="AC40" s="126">
        <f t="shared" si="5"/>
        <v>111179.7</v>
      </c>
      <c r="AD40" s="125">
        <v>38993167</v>
      </c>
      <c r="AE40" s="125" t="s">
        <v>112</v>
      </c>
      <c r="AF40" s="125">
        <v>88345</v>
      </c>
      <c r="AG40" s="127">
        <v>46132</v>
      </c>
      <c r="AH40" s="127">
        <v>46133</v>
      </c>
      <c r="AI40"/>
      <c r="AK40" s="66" t="s">
        <v>28</v>
      </c>
      <c r="AL40" s="36">
        <v>1</v>
      </c>
      <c r="AM40" s="39">
        <f t="shared" si="6"/>
        <v>111179.7</v>
      </c>
      <c r="AN40" s="39">
        <f t="shared" si="7"/>
        <v>0</v>
      </c>
      <c r="AO40" s="39">
        <f t="shared" si="10"/>
        <v>111179.7</v>
      </c>
      <c r="AP40" s="36">
        <f t="shared" si="8"/>
        <v>-21</v>
      </c>
      <c r="AQ40" s="36" t="str">
        <f t="shared" si="9"/>
        <v>Not Due</v>
      </c>
    </row>
    <row r="41" spans="1:43" ht="14.4">
      <c r="A41" s="125" t="s">
        <v>25</v>
      </c>
      <c r="B41" s="125" t="s">
        <v>26</v>
      </c>
      <c r="C41" s="125">
        <v>2070201000</v>
      </c>
      <c r="D41" s="125" t="s">
        <v>27</v>
      </c>
      <c r="E41" s="125" t="s">
        <v>332</v>
      </c>
      <c r="F41" s="125" t="s">
        <v>682</v>
      </c>
      <c r="G41" s="125" t="s">
        <v>59</v>
      </c>
      <c r="H41" s="125"/>
      <c r="I41" s="125" t="s">
        <v>58</v>
      </c>
      <c r="J41" s="125" t="s">
        <v>726</v>
      </c>
      <c r="K41" s="125">
        <v>100066515</v>
      </c>
      <c r="L41" s="118">
        <v>46077</v>
      </c>
      <c r="M41" s="125" t="s">
        <v>28</v>
      </c>
      <c r="N41" s="126">
        <v>37973.760000000002</v>
      </c>
      <c r="O41" s="126">
        <v>1</v>
      </c>
      <c r="P41" s="126">
        <f t="shared" si="1"/>
        <v>37973.760000000002</v>
      </c>
      <c r="Q41" s="126">
        <v>1</v>
      </c>
      <c r="R41" s="126">
        <f t="shared" si="2"/>
        <v>37973.760000000002</v>
      </c>
      <c r="S41" s="126">
        <f t="shared" si="3"/>
        <v>0</v>
      </c>
      <c r="T41" s="125" t="s">
        <v>97</v>
      </c>
      <c r="U41" s="125">
        <f t="shared" si="4"/>
        <v>-10</v>
      </c>
      <c r="V41" s="126">
        <v>0</v>
      </c>
      <c r="W41" s="126">
        <v>0</v>
      </c>
      <c r="X41" s="126">
        <v>0</v>
      </c>
      <c r="Y41" s="126">
        <v>0</v>
      </c>
      <c r="Z41" s="126">
        <v>0</v>
      </c>
      <c r="AA41" s="126">
        <v>0</v>
      </c>
      <c r="AB41" s="126">
        <v>0</v>
      </c>
      <c r="AC41" s="126">
        <f t="shared" si="5"/>
        <v>37973.760000000002</v>
      </c>
      <c r="AD41" s="125">
        <v>38981682</v>
      </c>
      <c r="AE41" s="125" t="s">
        <v>112</v>
      </c>
      <c r="AF41" s="125">
        <v>88119</v>
      </c>
      <c r="AG41" s="127">
        <v>46119</v>
      </c>
      <c r="AH41" s="127">
        <v>46122</v>
      </c>
      <c r="AI41"/>
      <c r="AK41" s="66" t="s">
        <v>28</v>
      </c>
      <c r="AL41" s="36">
        <v>1</v>
      </c>
      <c r="AM41" s="39">
        <f t="shared" si="6"/>
        <v>37973.760000000002</v>
      </c>
      <c r="AN41" s="39">
        <f t="shared" si="7"/>
        <v>0</v>
      </c>
      <c r="AO41" s="39">
        <f t="shared" si="10"/>
        <v>37973.760000000002</v>
      </c>
      <c r="AP41" s="36">
        <f t="shared" si="8"/>
        <v>-10</v>
      </c>
      <c r="AQ41" s="36" t="str">
        <f t="shared" si="9"/>
        <v>Not Due</v>
      </c>
    </row>
    <row r="42" spans="1:43" ht="14.4">
      <c r="A42" s="125" t="s">
        <v>25</v>
      </c>
      <c r="B42" s="125" t="s">
        <v>26</v>
      </c>
      <c r="C42" s="125">
        <v>2070201000</v>
      </c>
      <c r="D42" s="125" t="s">
        <v>27</v>
      </c>
      <c r="E42" s="125" t="s">
        <v>329</v>
      </c>
      <c r="F42" s="125" t="s">
        <v>682</v>
      </c>
      <c r="G42" s="125" t="s">
        <v>59</v>
      </c>
      <c r="H42" s="125"/>
      <c r="I42" s="125" t="s">
        <v>58</v>
      </c>
      <c r="J42" s="125" t="s">
        <v>727</v>
      </c>
      <c r="K42" s="125">
        <v>100068772</v>
      </c>
      <c r="L42" s="118">
        <v>46085</v>
      </c>
      <c r="M42" s="125" t="s">
        <v>28</v>
      </c>
      <c r="N42" s="126">
        <v>55726.2</v>
      </c>
      <c r="O42" s="126">
        <v>1</v>
      </c>
      <c r="P42" s="126">
        <f t="shared" si="1"/>
        <v>55726.2</v>
      </c>
      <c r="Q42" s="126">
        <v>1</v>
      </c>
      <c r="R42" s="126">
        <f t="shared" si="2"/>
        <v>55726.2</v>
      </c>
      <c r="S42" s="126">
        <f t="shared" si="3"/>
        <v>0</v>
      </c>
      <c r="T42" s="125" t="s">
        <v>95</v>
      </c>
      <c r="U42" s="125">
        <f t="shared" si="4"/>
        <v>-18</v>
      </c>
      <c r="V42" s="126">
        <v>0</v>
      </c>
      <c r="W42" s="126">
        <v>0</v>
      </c>
      <c r="X42" s="126">
        <v>0</v>
      </c>
      <c r="Y42" s="126">
        <v>0</v>
      </c>
      <c r="Z42" s="126">
        <v>0</v>
      </c>
      <c r="AA42" s="126">
        <v>0</v>
      </c>
      <c r="AB42" s="126">
        <v>0</v>
      </c>
      <c r="AC42" s="126">
        <f t="shared" si="5"/>
        <v>55726.2</v>
      </c>
      <c r="AD42" s="125">
        <v>38983036</v>
      </c>
      <c r="AE42" s="125" t="s">
        <v>112</v>
      </c>
      <c r="AF42" s="125">
        <v>88279</v>
      </c>
      <c r="AG42" s="127">
        <v>46127</v>
      </c>
      <c r="AH42" s="127">
        <v>46130</v>
      </c>
      <c r="AI42"/>
      <c r="AK42" s="66" t="s">
        <v>28</v>
      </c>
      <c r="AL42" s="36">
        <v>1</v>
      </c>
      <c r="AM42" s="39">
        <f t="shared" si="6"/>
        <v>55726.2</v>
      </c>
      <c r="AN42" s="39">
        <f t="shared" si="7"/>
        <v>0</v>
      </c>
      <c r="AO42" s="39">
        <f t="shared" si="10"/>
        <v>55726.2</v>
      </c>
      <c r="AP42" s="36">
        <f t="shared" si="8"/>
        <v>-18</v>
      </c>
      <c r="AQ42" s="36" t="str">
        <f t="shared" si="9"/>
        <v>Not Due</v>
      </c>
    </row>
    <row r="43" spans="1:43" ht="14.4">
      <c r="A43" s="125" t="s">
        <v>25</v>
      </c>
      <c r="B43" s="125" t="s">
        <v>26</v>
      </c>
      <c r="C43" s="125">
        <v>2070201000</v>
      </c>
      <c r="D43" s="125" t="s">
        <v>27</v>
      </c>
      <c r="E43" s="125" t="s">
        <v>342</v>
      </c>
      <c r="F43" s="125" t="s">
        <v>682</v>
      </c>
      <c r="G43" s="125" t="s">
        <v>59</v>
      </c>
      <c r="H43" s="125"/>
      <c r="I43" s="125" t="s">
        <v>58</v>
      </c>
      <c r="J43" s="125" t="s">
        <v>730</v>
      </c>
      <c r="K43" s="125">
        <v>100070364</v>
      </c>
      <c r="L43" s="118">
        <v>46076</v>
      </c>
      <c r="M43" s="125" t="s">
        <v>28</v>
      </c>
      <c r="N43" s="126">
        <v>15660</v>
      </c>
      <c r="O43" s="126">
        <v>1</v>
      </c>
      <c r="P43" s="126">
        <f t="shared" si="1"/>
        <v>15660</v>
      </c>
      <c r="Q43" s="126">
        <v>1</v>
      </c>
      <c r="R43" s="126">
        <f t="shared" si="2"/>
        <v>15660</v>
      </c>
      <c r="S43" s="126">
        <f t="shared" si="3"/>
        <v>0</v>
      </c>
      <c r="T43" s="125" t="s">
        <v>95</v>
      </c>
      <c r="U43" s="125">
        <f t="shared" si="4"/>
        <v>-9</v>
      </c>
      <c r="V43" s="126">
        <v>0</v>
      </c>
      <c r="W43" s="126">
        <v>0</v>
      </c>
      <c r="X43" s="126">
        <v>0</v>
      </c>
      <c r="Y43" s="126">
        <v>0</v>
      </c>
      <c r="Z43" s="126">
        <v>0</v>
      </c>
      <c r="AA43" s="126">
        <v>0</v>
      </c>
      <c r="AB43" s="126">
        <v>0</v>
      </c>
      <c r="AC43" s="126">
        <f t="shared" si="5"/>
        <v>15660</v>
      </c>
      <c r="AD43" s="125">
        <v>38927080</v>
      </c>
      <c r="AE43" s="125" t="s">
        <v>112</v>
      </c>
      <c r="AF43" s="125">
        <v>88092</v>
      </c>
      <c r="AG43" s="127">
        <v>46118</v>
      </c>
      <c r="AH43" s="127">
        <v>46121</v>
      </c>
      <c r="AI43"/>
      <c r="AK43" s="66" t="s">
        <v>28</v>
      </c>
      <c r="AL43" s="36">
        <v>1</v>
      </c>
      <c r="AM43" s="39">
        <f t="shared" si="6"/>
        <v>15660</v>
      </c>
      <c r="AN43" s="39">
        <f t="shared" si="7"/>
        <v>0</v>
      </c>
      <c r="AO43" s="39">
        <f t="shared" si="10"/>
        <v>15660</v>
      </c>
      <c r="AP43" s="36">
        <f t="shared" si="8"/>
        <v>-9</v>
      </c>
      <c r="AQ43" s="36" t="str">
        <f t="shared" si="9"/>
        <v>Not Due</v>
      </c>
    </row>
    <row r="44" spans="1:43" ht="14.4">
      <c r="A44" s="125" t="s">
        <v>25</v>
      </c>
      <c r="B44" s="125" t="s">
        <v>26</v>
      </c>
      <c r="C44" s="125">
        <v>2070201000</v>
      </c>
      <c r="D44" s="125" t="s">
        <v>27</v>
      </c>
      <c r="E44" s="125" t="s">
        <v>373</v>
      </c>
      <c r="F44" s="125" t="s">
        <v>682</v>
      </c>
      <c r="G44" s="125" t="s">
        <v>59</v>
      </c>
      <c r="H44" s="125"/>
      <c r="I44" s="125" t="s">
        <v>58</v>
      </c>
      <c r="J44" s="125" t="s">
        <v>732</v>
      </c>
      <c r="K44" s="125">
        <v>100070689</v>
      </c>
      <c r="L44" s="118">
        <v>46078</v>
      </c>
      <c r="M44" s="125" t="s">
        <v>28</v>
      </c>
      <c r="N44" s="126">
        <v>22263.06</v>
      </c>
      <c r="O44" s="126">
        <v>1</v>
      </c>
      <c r="P44" s="126">
        <f t="shared" si="1"/>
        <v>22263.06</v>
      </c>
      <c r="Q44" s="126">
        <v>1</v>
      </c>
      <c r="R44" s="126">
        <f t="shared" si="2"/>
        <v>22263.06</v>
      </c>
      <c r="S44" s="126">
        <f t="shared" si="3"/>
        <v>0</v>
      </c>
      <c r="T44" s="125" t="s">
        <v>97</v>
      </c>
      <c r="U44" s="125">
        <f t="shared" si="4"/>
        <v>-11</v>
      </c>
      <c r="V44" s="126">
        <v>0</v>
      </c>
      <c r="W44" s="126">
        <v>0</v>
      </c>
      <c r="X44" s="126">
        <v>0</v>
      </c>
      <c r="Y44" s="126">
        <v>0</v>
      </c>
      <c r="Z44" s="126">
        <v>0</v>
      </c>
      <c r="AA44" s="126">
        <v>0</v>
      </c>
      <c r="AB44" s="126">
        <v>0</v>
      </c>
      <c r="AC44" s="126">
        <f t="shared" si="5"/>
        <v>22263.06</v>
      </c>
      <c r="AD44" s="125">
        <v>38956621</v>
      </c>
      <c r="AE44" s="125" t="s">
        <v>112</v>
      </c>
      <c r="AF44" s="125">
        <v>88127</v>
      </c>
      <c r="AG44" s="127">
        <v>46120</v>
      </c>
      <c r="AH44" s="127">
        <v>46123</v>
      </c>
      <c r="AI44"/>
      <c r="AK44" s="66" t="s">
        <v>28</v>
      </c>
      <c r="AL44" s="36">
        <v>1</v>
      </c>
      <c r="AM44" s="39">
        <f t="shared" si="6"/>
        <v>22263.06</v>
      </c>
      <c r="AN44" s="39">
        <f t="shared" si="7"/>
        <v>0</v>
      </c>
      <c r="AO44" s="39">
        <f t="shared" si="10"/>
        <v>22263.06</v>
      </c>
      <c r="AP44" s="36">
        <f t="shared" si="8"/>
        <v>-11</v>
      </c>
      <c r="AQ44" s="36" t="str">
        <f t="shared" si="9"/>
        <v>Not Due</v>
      </c>
    </row>
    <row r="45" spans="1:43" ht="14.4">
      <c r="A45" s="125" t="s">
        <v>25</v>
      </c>
      <c r="B45" s="125" t="s">
        <v>26</v>
      </c>
      <c r="C45" s="125">
        <v>2070201000</v>
      </c>
      <c r="D45" s="125" t="s">
        <v>27</v>
      </c>
      <c r="E45" s="125" t="s">
        <v>329</v>
      </c>
      <c r="F45" s="125" t="s">
        <v>682</v>
      </c>
      <c r="G45" s="125" t="s">
        <v>59</v>
      </c>
      <c r="H45" s="125"/>
      <c r="I45" s="125" t="s">
        <v>58</v>
      </c>
      <c r="J45" s="125" t="s">
        <v>735</v>
      </c>
      <c r="K45" s="125">
        <v>100065840</v>
      </c>
      <c r="L45" s="118">
        <v>46085</v>
      </c>
      <c r="M45" s="125" t="s">
        <v>28</v>
      </c>
      <c r="N45" s="126">
        <v>52882.239999999998</v>
      </c>
      <c r="O45" s="126">
        <v>1</v>
      </c>
      <c r="P45" s="126">
        <f t="shared" si="1"/>
        <v>52882.239999999998</v>
      </c>
      <c r="Q45" s="126">
        <v>1</v>
      </c>
      <c r="R45" s="126">
        <f t="shared" si="2"/>
        <v>52882.239999999998</v>
      </c>
      <c r="S45" s="126">
        <f t="shared" si="3"/>
        <v>0</v>
      </c>
      <c r="T45" s="125" t="s">
        <v>95</v>
      </c>
      <c r="U45" s="125">
        <f t="shared" si="4"/>
        <v>-18</v>
      </c>
      <c r="V45" s="126">
        <v>0</v>
      </c>
      <c r="W45" s="126">
        <v>0</v>
      </c>
      <c r="X45" s="126">
        <v>0</v>
      </c>
      <c r="Y45" s="126">
        <v>0</v>
      </c>
      <c r="Z45" s="126">
        <v>0</v>
      </c>
      <c r="AA45" s="126">
        <v>0</v>
      </c>
      <c r="AB45" s="126">
        <v>0</v>
      </c>
      <c r="AC45" s="126">
        <f t="shared" si="5"/>
        <v>52882.239999999998</v>
      </c>
      <c r="AD45" s="125">
        <v>38983046</v>
      </c>
      <c r="AE45" s="125" t="s">
        <v>112</v>
      </c>
      <c r="AF45" s="125">
        <v>88279</v>
      </c>
      <c r="AG45" s="127">
        <v>46127</v>
      </c>
      <c r="AH45" s="127">
        <v>46130</v>
      </c>
      <c r="AI45"/>
      <c r="AK45" s="66" t="s">
        <v>28</v>
      </c>
      <c r="AL45" s="36">
        <v>1</v>
      </c>
      <c r="AM45" s="39">
        <f t="shared" si="6"/>
        <v>52882.239999999998</v>
      </c>
      <c r="AN45" s="39">
        <f t="shared" si="7"/>
        <v>0</v>
      </c>
      <c r="AO45" s="39">
        <f t="shared" si="10"/>
        <v>52882.239999999998</v>
      </c>
      <c r="AP45" s="36">
        <f t="shared" si="8"/>
        <v>-18</v>
      </c>
      <c r="AQ45" s="36" t="str">
        <f t="shared" si="9"/>
        <v>Not Due</v>
      </c>
    </row>
    <row r="46" spans="1:43" ht="14.4">
      <c r="A46" s="125" t="s">
        <v>25</v>
      </c>
      <c r="B46" s="125" t="s">
        <v>26</v>
      </c>
      <c r="C46" s="125">
        <v>2070201000</v>
      </c>
      <c r="D46" s="125" t="s">
        <v>27</v>
      </c>
      <c r="E46" s="125" t="s">
        <v>344</v>
      </c>
      <c r="F46" s="125" t="s">
        <v>682</v>
      </c>
      <c r="G46" s="125" t="s">
        <v>59</v>
      </c>
      <c r="H46" s="125"/>
      <c r="I46" s="125" t="s">
        <v>58</v>
      </c>
      <c r="J46" s="125" t="s">
        <v>736</v>
      </c>
      <c r="K46" s="125">
        <v>100067600</v>
      </c>
      <c r="L46" s="118">
        <v>46087</v>
      </c>
      <c r="M46" s="125" t="s">
        <v>28</v>
      </c>
      <c r="N46" s="126">
        <v>53008.56</v>
      </c>
      <c r="O46" s="126">
        <v>1</v>
      </c>
      <c r="P46" s="126">
        <f t="shared" si="1"/>
        <v>53008.56</v>
      </c>
      <c r="Q46" s="126">
        <v>1</v>
      </c>
      <c r="R46" s="126">
        <f t="shared" si="2"/>
        <v>53008.56</v>
      </c>
      <c r="S46" s="126">
        <f t="shared" si="3"/>
        <v>0</v>
      </c>
      <c r="T46" s="125" t="s">
        <v>95</v>
      </c>
      <c r="U46" s="125">
        <f t="shared" si="4"/>
        <v>-20</v>
      </c>
      <c r="V46" s="126">
        <v>0</v>
      </c>
      <c r="W46" s="126">
        <v>0</v>
      </c>
      <c r="X46" s="126">
        <v>0</v>
      </c>
      <c r="Y46" s="126">
        <v>0</v>
      </c>
      <c r="Z46" s="126">
        <v>0</v>
      </c>
      <c r="AA46" s="126">
        <v>0</v>
      </c>
      <c r="AB46" s="126">
        <v>0</v>
      </c>
      <c r="AC46" s="126">
        <f t="shared" si="5"/>
        <v>53008.56</v>
      </c>
      <c r="AD46" s="125">
        <v>38987454</v>
      </c>
      <c r="AE46" s="125" t="s">
        <v>112</v>
      </c>
      <c r="AF46" s="125">
        <v>88310</v>
      </c>
      <c r="AG46" s="127">
        <v>46129</v>
      </c>
      <c r="AH46" s="127">
        <v>46132</v>
      </c>
      <c r="AI46"/>
      <c r="AK46" s="66" t="s">
        <v>28</v>
      </c>
      <c r="AL46" s="36">
        <v>1</v>
      </c>
      <c r="AM46" s="39">
        <f t="shared" si="6"/>
        <v>53008.56</v>
      </c>
      <c r="AN46" s="39">
        <f t="shared" si="7"/>
        <v>0</v>
      </c>
      <c r="AO46" s="39">
        <f t="shared" si="10"/>
        <v>53008.56</v>
      </c>
      <c r="AP46" s="36">
        <f t="shared" si="8"/>
        <v>-20</v>
      </c>
      <c r="AQ46" s="36" t="str">
        <f t="shared" si="9"/>
        <v>Not Due</v>
      </c>
    </row>
    <row r="47" spans="1:43" ht="14.4">
      <c r="A47" s="125" t="s">
        <v>25</v>
      </c>
      <c r="B47" s="125" t="s">
        <v>26</v>
      </c>
      <c r="C47" s="125">
        <v>2070201000</v>
      </c>
      <c r="D47" s="125" t="s">
        <v>27</v>
      </c>
      <c r="E47" s="125" t="s">
        <v>342</v>
      </c>
      <c r="F47" s="125" t="s">
        <v>682</v>
      </c>
      <c r="G47" s="125" t="s">
        <v>59</v>
      </c>
      <c r="H47" s="125"/>
      <c r="I47" s="125" t="s">
        <v>58</v>
      </c>
      <c r="J47" s="125" t="s">
        <v>737</v>
      </c>
      <c r="K47" s="125">
        <v>100070836</v>
      </c>
      <c r="L47" s="118">
        <v>46087</v>
      </c>
      <c r="M47" s="125" t="s">
        <v>28</v>
      </c>
      <c r="N47" s="126">
        <v>15190.1</v>
      </c>
      <c r="O47" s="126">
        <v>1</v>
      </c>
      <c r="P47" s="126">
        <f t="shared" si="1"/>
        <v>15190.1</v>
      </c>
      <c r="Q47" s="126">
        <v>1</v>
      </c>
      <c r="R47" s="126">
        <f t="shared" si="2"/>
        <v>15190.1</v>
      </c>
      <c r="S47" s="126">
        <f t="shared" si="3"/>
        <v>0</v>
      </c>
      <c r="T47" s="125" t="s">
        <v>95</v>
      </c>
      <c r="U47" s="125">
        <f t="shared" si="4"/>
        <v>-20</v>
      </c>
      <c r="V47" s="126">
        <v>0</v>
      </c>
      <c r="W47" s="126">
        <v>0</v>
      </c>
      <c r="X47" s="126">
        <v>0</v>
      </c>
      <c r="Y47" s="126">
        <v>0</v>
      </c>
      <c r="Z47" s="126">
        <v>0</v>
      </c>
      <c r="AA47" s="126">
        <v>0</v>
      </c>
      <c r="AB47" s="126">
        <v>0</v>
      </c>
      <c r="AC47" s="126">
        <f t="shared" si="5"/>
        <v>15190.1</v>
      </c>
      <c r="AD47" s="125">
        <v>38988413</v>
      </c>
      <c r="AE47" s="125" t="s">
        <v>112</v>
      </c>
      <c r="AF47" s="125">
        <v>88316</v>
      </c>
      <c r="AG47" s="127">
        <v>46129</v>
      </c>
      <c r="AH47" s="127">
        <v>46132</v>
      </c>
      <c r="AI47"/>
      <c r="AK47" s="66" t="s">
        <v>28</v>
      </c>
      <c r="AL47" s="36">
        <v>1</v>
      </c>
      <c r="AM47" s="39">
        <f t="shared" si="6"/>
        <v>15190.1</v>
      </c>
      <c r="AN47" s="39">
        <f t="shared" si="7"/>
        <v>0</v>
      </c>
      <c r="AO47" s="39">
        <f t="shared" si="10"/>
        <v>15190.1</v>
      </c>
      <c r="AP47" s="36">
        <f t="shared" si="8"/>
        <v>-20</v>
      </c>
      <c r="AQ47" s="36" t="str">
        <f t="shared" si="9"/>
        <v>Not Due</v>
      </c>
    </row>
    <row r="48" spans="1:43" ht="14.4">
      <c r="A48" s="125" t="s">
        <v>25</v>
      </c>
      <c r="B48" s="125" t="s">
        <v>26</v>
      </c>
      <c r="C48" s="125">
        <v>2070201000</v>
      </c>
      <c r="D48" s="125" t="s">
        <v>27</v>
      </c>
      <c r="E48" s="125" t="s">
        <v>342</v>
      </c>
      <c r="F48" s="125" t="s">
        <v>682</v>
      </c>
      <c r="G48" s="125" t="s">
        <v>59</v>
      </c>
      <c r="H48" s="125"/>
      <c r="I48" s="125" t="s">
        <v>58</v>
      </c>
      <c r="J48" s="125" t="s">
        <v>738</v>
      </c>
      <c r="K48" s="125">
        <v>100071033</v>
      </c>
      <c r="L48" s="118">
        <v>46083</v>
      </c>
      <c r="M48" s="125" t="s">
        <v>28</v>
      </c>
      <c r="N48" s="126">
        <v>96048</v>
      </c>
      <c r="O48" s="126">
        <v>1</v>
      </c>
      <c r="P48" s="126">
        <f t="shared" si="1"/>
        <v>96048</v>
      </c>
      <c r="Q48" s="126">
        <v>1</v>
      </c>
      <c r="R48" s="126">
        <f t="shared" si="2"/>
        <v>96048</v>
      </c>
      <c r="S48" s="126">
        <f t="shared" si="3"/>
        <v>0</v>
      </c>
      <c r="T48" s="125" t="s">
        <v>95</v>
      </c>
      <c r="U48" s="125">
        <f t="shared" si="4"/>
        <v>-16</v>
      </c>
      <c r="V48" s="126">
        <v>0</v>
      </c>
      <c r="W48" s="126">
        <v>0</v>
      </c>
      <c r="X48" s="126">
        <v>0</v>
      </c>
      <c r="Y48" s="126">
        <v>0</v>
      </c>
      <c r="Z48" s="126">
        <v>0</v>
      </c>
      <c r="AA48" s="126">
        <v>0</v>
      </c>
      <c r="AB48" s="126">
        <v>0</v>
      </c>
      <c r="AC48" s="126">
        <f t="shared" si="5"/>
        <v>96048</v>
      </c>
      <c r="AD48" s="125">
        <v>38956587</v>
      </c>
      <c r="AE48" s="125" t="s">
        <v>112</v>
      </c>
      <c r="AF48" s="125">
        <v>88224</v>
      </c>
      <c r="AG48" s="127">
        <v>46125</v>
      </c>
      <c r="AH48" s="127">
        <v>46128</v>
      </c>
      <c r="AI48"/>
      <c r="AK48" s="66" t="s">
        <v>28</v>
      </c>
      <c r="AL48" s="36">
        <v>1</v>
      </c>
      <c r="AM48" s="39">
        <f t="shared" si="6"/>
        <v>96048</v>
      </c>
      <c r="AN48" s="39">
        <f t="shared" si="7"/>
        <v>0</v>
      </c>
      <c r="AO48" s="39">
        <f t="shared" si="10"/>
        <v>96048</v>
      </c>
      <c r="AP48" s="36">
        <f t="shared" si="8"/>
        <v>-16</v>
      </c>
      <c r="AQ48" s="36" t="str">
        <f t="shared" si="9"/>
        <v>Not Due</v>
      </c>
    </row>
    <row r="49" spans="1:43" ht="14.4">
      <c r="A49" s="125" t="s">
        <v>25</v>
      </c>
      <c r="B49" s="125" t="s">
        <v>26</v>
      </c>
      <c r="C49" s="125">
        <v>2070201000</v>
      </c>
      <c r="D49" s="125" t="s">
        <v>27</v>
      </c>
      <c r="E49" s="125" t="s">
        <v>739</v>
      </c>
      <c r="F49" s="125" t="s">
        <v>682</v>
      </c>
      <c r="G49" s="125" t="s">
        <v>59</v>
      </c>
      <c r="H49" s="125"/>
      <c r="I49" s="125" t="s">
        <v>58</v>
      </c>
      <c r="J49" s="125" t="s">
        <v>740</v>
      </c>
      <c r="K49" s="125">
        <v>100070804</v>
      </c>
      <c r="L49" s="118">
        <v>46083</v>
      </c>
      <c r="M49" s="125" t="s">
        <v>28</v>
      </c>
      <c r="N49" s="126">
        <v>47959.32</v>
      </c>
      <c r="O49" s="126">
        <v>1</v>
      </c>
      <c r="P49" s="126">
        <f t="shared" si="1"/>
        <v>47959.32</v>
      </c>
      <c r="Q49" s="126">
        <v>1</v>
      </c>
      <c r="R49" s="126">
        <f t="shared" si="2"/>
        <v>47959.32</v>
      </c>
      <c r="S49" s="126">
        <f t="shared" si="3"/>
        <v>0</v>
      </c>
      <c r="T49" s="125" t="s">
        <v>95</v>
      </c>
      <c r="U49" s="125">
        <f t="shared" si="4"/>
        <v>-1</v>
      </c>
      <c r="V49" s="126">
        <v>0</v>
      </c>
      <c r="W49" s="126">
        <v>0</v>
      </c>
      <c r="X49" s="126">
        <v>0</v>
      </c>
      <c r="Y49" s="126">
        <v>0</v>
      </c>
      <c r="Z49" s="126">
        <v>0</v>
      </c>
      <c r="AA49" s="126">
        <v>0</v>
      </c>
      <c r="AB49" s="126">
        <v>0</v>
      </c>
      <c r="AC49" s="126">
        <f t="shared" si="5"/>
        <v>47959.32</v>
      </c>
      <c r="AD49" s="125">
        <v>38964802</v>
      </c>
      <c r="AE49" s="125" t="s">
        <v>112</v>
      </c>
      <c r="AF49" s="125">
        <v>88000</v>
      </c>
      <c r="AG49" s="127">
        <v>46113</v>
      </c>
      <c r="AH49" s="127">
        <v>46113</v>
      </c>
      <c r="AI49"/>
      <c r="AK49" s="66" t="s">
        <v>28</v>
      </c>
      <c r="AL49" s="36">
        <v>1</v>
      </c>
      <c r="AM49" s="39">
        <f t="shared" si="6"/>
        <v>47959.32</v>
      </c>
      <c r="AN49" s="39">
        <f t="shared" si="7"/>
        <v>0</v>
      </c>
      <c r="AO49" s="39">
        <f t="shared" si="10"/>
        <v>47959.32</v>
      </c>
      <c r="AP49" s="36">
        <f t="shared" si="8"/>
        <v>-1</v>
      </c>
      <c r="AQ49" s="36" t="str">
        <f t="shared" si="9"/>
        <v>Not Due</v>
      </c>
    </row>
    <row r="50" spans="1:43" ht="14.4">
      <c r="A50" s="125" t="s">
        <v>25</v>
      </c>
      <c r="B50" s="125" t="s">
        <v>26</v>
      </c>
      <c r="C50" s="125">
        <v>2070201000</v>
      </c>
      <c r="D50" s="125" t="s">
        <v>27</v>
      </c>
      <c r="E50" s="125" t="s">
        <v>342</v>
      </c>
      <c r="F50" s="125" t="s">
        <v>682</v>
      </c>
      <c r="G50" s="125" t="s">
        <v>59</v>
      </c>
      <c r="H50" s="125"/>
      <c r="I50" s="125" t="s">
        <v>58</v>
      </c>
      <c r="J50" s="125" t="s">
        <v>741</v>
      </c>
      <c r="K50" s="125">
        <v>100070093</v>
      </c>
      <c r="L50" s="118">
        <v>46071</v>
      </c>
      <c r="M50" s="125" t="s">
        <v>28</v>
      </c>
      <c r="N50" s="126">
        <v>1252.4000000000001</v>
      </c>
      <c r="O50" s="126">
        <v>1</v>
      </c>
      <c r="P50" s="126">
        <f t="shared" si="1"/>
        <v>1252.4000000000001</v>
      </c>
      <c r="Q50" s="126">
        <v>1</v>
      </c>
      <c r="R50" s="126">
        <f t="shared" si="2"/>
        <v>1252.4000000000001</v>
      </c>
      <c r="S50" s="126">
        <f t="shared" si="3"/>
        <v>0</v>
      </c>
      <c r="T50" s="125" t="s">
        <v>95</v>
      </c>
      <c r="U50" s="125">
        <f t="shared" si="4"/>
        <v>-4</v>
      </c>
      <c r="V50" s="126">
        <v>0</v>
      </c>
      <c r="W50" s="126">
        <v>0</v>
      </c>
      <c r="X50" s="126">
        <v>0</v>
      </c>
      <c r="Y50" s="126">
        <v>0</v>
      </c>
      <c r="Z50" s="126">
        <v>0</v>
      </c>
      <c r="AA50" s="126">
        <v>0</v>
      </c>
      <c r="AB50" s="126">
        <v>0</v>
      </c>
      <c r="AC50" s="126">
        <f t="shared" si="5"/>
        <v>1252.4000000000001</v>
      </c>
      <c r="AD50" s="125">
        <v>38921223</v>
      </c>
      <c r="AE50" s="125" t="s">
        <v>112</v>
      </c>
      <c r="AF50" s="125">
        <v>88038</v>
      </c>
      <c r="AG50" s="127">
        <v>46113</v>
      </c>
      <c r="AH50" s="127">
        <v>46116</v>
      </c>
      <c r="AI50"/>
      <c r="AK50" s="66" t="s">
        <v>28</v>
      </c>
      <c r="AL50" s="36">
        <v>1</v>
      </c>
      <c r="AM50" s="39">
        <f t="shared" si="6"/>
        <v>1252.4000000000001</v>
      </c>
      <c r="AN50" s="39">
        <f t="shared" si="7"/>
        <v>0</v>
      </c>
      <c r="AO50" s="39">
        <f t="shared" si="10"/>
        <v>1252.4000000000001</v>
      </c>
      <c r="AP50" s="36">
        <f t="shared" si="8"/>
        <v>-4</v>
      </c>
      <c r="AQ50" s="36" t="str">
        <f t="shared" si="9"/>
        <v>Not Due</v>
      </c>
    </row>
    <row r="51" spans="1:43" ht="14.4">
      <c r="A51" s="125" t="s">
        <v>25</v>
      </c>
      <c r="B51" s="125" t="s">
        <v>26</v>
      </c>
      <c r="C51" s="125">
        <v>2070201000</v>
      </c>
      <c r="D51" s="125" t="s">
        <v>27</v>
      </c>
      <c r="E51" s="125" t="s">
        <v>743</v>
      </c>
      <c r="F51" s="125" t="s">
        <v>682</v>
      </c>
      <c r="G51" s="125" t="s">
        <v>59</v>
      </c>
      <c r="H51" s="125"/>
      <c r="I51" s="125" t="s">
        <v>58</v>
      </c>
      <c r="J51" s="125" t="s">
        <v>744</v>
      </c>
      <c r="K51" s="125">
        <v>100071042</v>
      </c>
      <c r="L51" s="118">
        <v>46091</v>
      </c>
      <c r="M51" s="125" t="s">
        <v>28</v>
      </c>
      <c r="N51" s="126">
        <v>205223.93</v>
      </c>
      <c r="O51" s="126">
        <v>1</v>
      </c>
      <c r="P51" s="126">
        <f t="shared" ref="P51:P80" si="11">N51*O51</f>
        <v>205223.93</v>
      </c>
      <c r="Q51" s="126">
        <v>1</v>
      </c>
      <c r="R51" s="126">
        <f t="shared" ref="R51:R80" si="12">N51*Q51</f>
        <v>205223.93</v>
      </c>
      <c r="S51" s="126">
        <f t="shared" ref="S51:S80" si="13">R51-P51</f>
        <v>0</v>
      </c>
      <c r="T51" s="125" t="s">
        <v>95</v>
      </c>
      <c r="U51" s="125">
        <f t="shared" si="4"/>
        <v>-9</v>
      </c>
      <c r="V51" s="126">
        <v>0</v>
      </c>
      <c r="W51" s="126">
        <v>0</v>
      </c>
      <c r="X51" s="126">
        <v>0</v>
      </c>
      <c r="Y51" s="126">
        <v>0</v>
      </c>
      <c r="Z51" s="126">
        <v>0</v>
      </c>
      <c r="AA51" s="126">
        <v>0</v>
      </c>
      <c r="AB51" s="126">
        <v>0</v>
      </c>
      <c r="AC51" s="126">
        <f t="shared" ref="AC51:AC56" si="14">R51</f>
        <v>205223.93</v>
      </c>
      <c r="AD51" s="125">
        <v>39017912</v>
      </c>
      <c r="AE51" s="125" t="s">
        <v>112</v>
      </c>
      <c r="AF51" s="125">
        <v>88073</v>
      </c>
      <c r="AG51" s="127">
        <v>46118</v>
      </c>
      <c r="AH51" s="127">
        <v>46121</v>
      </c>
      <c r="AI51"/>
      <c r="AK51" s="66" t="s">
        <v>28</v>
      </c>
      <c r="AL51" s="36">
        <v>1</v>
      </c>
      <c r="AM51" s="39">
        <f t="shared" si="6"/>
        <v>205223.93</v>
      </c>
      <c r="AN51" s="39">
        <f t="shared" si="7"/>
        <v>0</v>
      </c>
      <c r="AO51" s="39">
        <f t="shared" si="10"/>
        <v>205223.93</v>
      </c>
      <c r="AP51" s="36">
        <f t="shared" si="8"/>
        <v>-9</v>
      </c>
      <c r="AQ51" s="36" t="str">
        <f t="shared" si="9"/>
        <v>Not Due</v>
      </c>
    </row>
    <row r="52" spans="1:43" ht="14.4">
      <c r="A52" s="125" t="s">
        <v>25</v>
      </c>
      <c r="B52" s="125" t="s">
        <v>26</v>
      </c>
      <c r="C52" s="125">
        <v>2070201000</v>
      </c>
      <c r="D52" s="125" t="s">
        <v>27</v>
      </c>
      <c r="E52" s="125" t="s">
        <v>387</v>
      </c>
      <c r="F52" s="125" t="s">
        <v>682</v>
      </c>
      <c r="G52" s="125" t="s">
        <v>59</v>
      </c>
      <c r="H52" s="125"/>
      <c r="I52" s="125" t="s">
        <v>58</v>
      </c>
      <c r="J52" s="125" t="s">
        <v>745</v>
      </c>
      <c r="K52" s="125">
        <v>100065978</v>
      </c>
      <c r="L52" s="118">
        <v>46069</v>
      </c>
      <c r="M52" s="125" t="s">
        <v>28</v>
      </c>
      <c r="N52" s="126">
        <v>5800</v>
      </c>
      <c r="O52" s="126">
        <v>1</v>
      </c>
      <c r="P52" s="126">
        <f t="shared" si="11"/>
        <v>5800</v>
      </c>
      <c r="Q52" s="126">
        <v>1</v>
      </c>
      <c r="R52" s="126">
        <f t="shared" si="12"/>
        <v>5800</v>
      </c>
      <c r="S52" s="126">
        <f t="shared" si="13"/>
        <v>0</v>
      </c>
      <c r="T52" s="125" t="s">
        <v>97</v>
      </c>
      <c r="U52" s="125">
        <f t="shared" si="4"/>
        <v>-2</v>
      </c>
      <c r="V52" s="126">
        <v>0</v>
      </c>
      <c r="W52" s="126">
        <v>0</v>
      </c>
      <c r="X52" s="126">
        <v>0</v>
      </c>
      <c r="Y52" s="126">
        <v>0</v>
      </c>
      <c r="Z52" s="126">
        <v>0</v>
      </c>
      <c r="AA52" s="126">
        <v>0</v>
      </c>
      <c r="AB52" s="126">
        <v>0</v>
      </c>
      <c r="AC52" s="126">
        <f t="shared" si="14"/>
        <v>5800</v>
      </c>
      <c r="AD52" s="125">
        <v>38921467</v>
      </c>
      <c r="AE52" s="125" t="s">
        <v>112</v>
      </c>
      <c r="AF52" s="125">
        <v>88025</v>
      </c>
      <c r="AG52" s="127">
        <v>46113</v>
      </c>
      <c r="AH52" s="127">
        <v>46114</v>
      </c>
      <c r="AI52"/>
      <c r="AK52" s="66" t="s">
        <v>28</v>
      </c>
      <c r="AL52" s="36">
        <v>1</v>
      </c>
      <c r="AM52" s="39">
        <f t="shared" si="6"/>
        <v>5800</v>
      </c>
      <c r="AN52" s="39">
        <f t="shared" si="7"/>
        <v>0</v>
      </c>
      <c r="AO52" s="39">
        <f t="shared" si="10"/>
        <v>5800</v>
      </c>
      <c r="AP52" s="36">
        <f t="shared" si="8"/>
        <v>-2</v>
      </c>
      <c r="AQ52" s="36" t="str">
        <f t="shared" si="9"/>
        <v>Not Due</v>
      </c>
    </row>
    <row r="53" spans="1:43" ht="14.4">
      <c r="A53" s="125" t="s">
        <v>25</v>
      </c>
      <c r="B53" s="125" t="s">
        <v>26</v>
      </c>
      <c r="C53" s="125">
        <v>2070201000</v>
      </c>
      <c r="D53" s="125" t="s">
        <v>27</v>
      </c>
      <c r="E53" s="125" t="s">
        <v>342</v>
      </c>
      <c r="F53" s="125" t="s">
        <v>682</v>
      </c>
      <c r="G53" s="125" t="s">
        <v>59</v>
      </c>
      <c r="H53" s="125"/>
      <c r="I53" s="125" t="s">
        <v>58</v>
      </c>
      <c r="J53" s="125" t="s">
        <v>746</v>
      </c>
      <c r="K53" s="125">
        <v>100070936</v>
      </c>
      <c r="L53" s="118">
        <v>46074</v>
      </c>
      <c r="M53" s="125" t="s">
        <v>28</v>
      </c>
      <c r="N53" s="126">
        <v>11141.55</v>
      </c>
      <c r="O53" s="126">
        <v>1</v>
      </c>
      <c r="P53" s="126">
        <f t="shared" si="11"/>
        <v>11141.55</v>
      </c>
      <c r="Q53" s="126">
        <v>1</v>
      </c>
      <c r="R53" s="126">
        <f t="shared" si="12"/>
        <v>11141.55</v>
      </c>
      <c r="S53" s="126">
        <f t="shared" si="13"/>
        <v>0</v>
      </c>
      <c r="T53" s="125" t="s">
        <v>95</v>
      </c>
      <c r="U53" s="125">
        <f t="shared" si="4"/>
        <v>-7</v>
      </c>
      <c r="V53" s="126">
        <v>0</v>
      </c>
      <c r="W53" s="126">
        <v>0</v>
      </c>
      <c r="X53" s="126">
        <v>0</v>
      </c>
      <c r="Y53" s="126">
        <v>0</v>
      </c>
      <c r="Z53" s="126">
        <v>0</v>
      </c>
      <c r="AA53" s="126">
        <v>0</v>
      </c>
      <c r="AB53" s="126">
        <v>0</v>
      </c>
      <c r="AC53" s="126">
        <f t="shared" si="14"/>
        <v>11141.55</v>
      </c>
      <c r="AD53" s="125">
        <v>38927088</v>
      </c>
      <c r="AE53" s="125" t="s">
        <v>112</v>
      </c>
      <c r="AF53" s="125">
        <v>88092</v>
      </c>
      <c r="AG53" s="127">
        <v>46118</v>
      </c>
      <c r="AH53" s="127">
        <v>46119</v>
      </c>
      <c r="AI53"/>
      <c r="AK53" s="66" t="s">
        <v>28</v>
      </c>
      <c r="AL53" s="36">
        <v>1</v>
      </c>
      <c r="AM53" s="39">
        <f t="shared" si="6"/>
        <v>11141.55</v>
      </c>
      <c r="AN53" s="39">
        <f t="shared" ref="AN53:AN84" si="15">R53-AM53</f>
        <v>0</v>
      </c>
      <c r="AO53" s="39">
        <f t="shared" si="10"/>
        <v>11141.55</v>
      </c>
      <c r="AP53" s="36">
        <f t="shared" ref="AP53:AP84" si="16">$AP$19-AH53</f>
        <v>-7</v>
      </c>
      <c r="AQ53" s="36" t="str">
        <f t="shared" si="9"/>
        <v>Not Due</v>
      </c>
    </row>
    <row r="54" spans="1:43" ht="14.4">
      <c r="A54" s="125" t="s">
        <v>25</v>
      </c>
      <c r="B54" s="125" t="s">
        <v>26</v>
      </c>
      <c r="C54" s="125">
        <v>2070201000</v>
      </c>
      <c r="D54" s="125" t="s">
        <v>27</v>
      </c>
      <c r="E54" s="125" t="s">
        <v>747</v>
      </c>
      <c r="F54" s="125" t="s">
        <v>682</v>
      </c>
      <c r="G54" s="125" t="s">
        <v>59</v>
      </c>
      <c r="H54" s="125"/>
      <c r="I54" s="125" t="s">
        <v>58</v>
      </c>
      <c r="J54" s="125" t="s">
        <v>748</v>
      </c>
      <c r="K54" s="125">
        <v>100070472</v>
      </c>
      <c r="L54" s="118">
        <v>46088</v>
      </c>
      <c r="M54" s="125" t="s">
        <v>28</v>
      </c>
      <c r="N54" s="126">
        <v>341658</v>
      </c>
      <c r="O54" s="126">
        <v>1</v>
      </c>
      <c r="P54" s="126">
        <f t="shared" si="11"/>
        <v>341658</v>
      </c>
      <c r="Q54" s="126">
        <v>1</v>
      </c>
      <c r="R54" s="126">
        <f t="shared" si="12"/>
        <v>341658</v>
      </c>
      <c r="S54" s="126">
        <f t="shared" si="13"/>
        <v>0</v>
      </c>
      <c r="T54" s="125" t="s">
        <v>97</v>
      </c>
      <c r="U54" s="125">
        <f t="shared" si="4"/>
        <v>-21</v>
      </c>
      <c r="V54" s="126">
        <v>0</v>
      </c>
      <c r="W54" s="126">
        <v>0</v>
      </c>
      <c r="X54" s="126">
        <v>0</v>
      </c>
      <c r="Y54" s="126">
        <v>0</v>
      </c>
      <c r="Z54" s="126">
        <v>0</v>
      </c>
      <c r="AA54" s="126">
        <v>0</v>
      </c>
      <c r="AB54" s="126">
        <v>0</v>
      </c>
      <c r="AC54" s="126">
        <f t="shared" si="14"/>
        <v>341658</v>
      </c>
      <c r="AD54" s="125">
        <v>38993164</v>
      </c>
      <c r="AE54" s="125" t="s">
        <v>112</v>
      </c>
      <c r="AF54" s="125">
        <v>88361</v>
      </c>
      <c r="AG54" s="127">
        <v>46132</v>
      </c>
      <c r="AH54" s="127">
        <v>46133</v>
      </c>
      <c r="AI54"/>
      <c r="AK54" s="66" t="s">
        <v>28</v>
      </c>
      <c r="AL54" s="36">
        <v>1</v>
      </c>
      <c r="AM54" s="39">
        <f t="shared" si="6"/>
        <v>341658</v>
      </c>
      <c r="AN54" s="39">
        <f t="shared" si="15"/>
        <v>0</v>
      </c>
      <c r="AO54" s="39">
        <f t="shared" si="10"/>
        <v>341658</v>
      </c>
      <c r="AP54" s="36">
        <f t="shared" si="16"/>
        <v>-21</v>
      </c>
      <c r="AQ54" s="36" t="str">
        <f t="shared" si="9"/>
        <v>Not Due</v>
      </c>
    </row>
    <row r="55" spans="1:43" ht="14.4">
      <c r="A55" s="125" t="s">
        <v>25</v>
      </c>
      <c r="B55" s="125" t="s">
        <v>26</v>
      </c>
      <c r="C55" s="125">
        <v>2070201000</v>
      </c>
      <c r="D55" s="125" t="s">
        <v>27</v>
      </c>
      <c r="E55" s="125" t="s">
        <v>397</v>
      </c>
      <c r="F55" s="125" t="s">
        <v>682</v>
      </c>
      <c r="G55" s="125" t="s">
        <v>59</v>
      </c>
      <c r="H55" s="125"/>
      <c r="I55" s="125" t="s">
        <v>58</v>
      </c>
      <c r="J55" s="125" t="s">
        <v>750</v>
      </c>
      <c r="K55" s="125">
        <v>100066164</v>
      </c>
      <c r="L55" s="118">
        <v>46082</v>
      </c>
      <c r="M55" s="125" t="s">
        <v>28</v>
      </c>
      <c r="N55" s="126">
        <v>14500</v>
      </c>
      <c r="O55" s="126">
        <v>1</v>
      </c>
      <c r="P55" s="126">
        <f t="shared" si="11"/>
        <v>14500</v>
      </c>
      <c r="Q55" s="126">
        <v>1</v>
      </c>
      <c r="R55" s="126">
        <f t="shared" si="12"/>
        <v>14500</v>
      </c>
      <c r="S55" s="126">
        <f t="shared" si="13"/>
        <v>0</v>
      </c>
      <c r="T55" s="125" t="s">
        <v>97</v>
      </c>
      <c r="U55" s="125">
        <f t="shared" si="4"/>
        <v>-15</v>
      </c>
      <c r="V55" s="126">
        <v>0</v>
      </c>
      <c r="W55" s="126">
        <v>0</v>
      </c>
      <c r="X55" s="126">
        <v>0</v>
      </c>
      <c r="Y55" s="126">
        <v>0</v>
      </c>
      <c r="Z55" s="126">
        <v>0</v>
      </c>
      <c r="AA55" s="126">
        <v>0</v>
      </c>
      <c r="AB55" s="126">
        <v>0</v>
      </c>
      <c r="AC55" s="126">
        <f t="shared" si="14"/>
        <v>14500</v>
      </c>
      <c r="AD55" s="125">
        <v>38993135</v>
      </c>
      <c r="AE55" s="125" t="s">
        <v>112</v>
      </c>
      <c r="AF55" s="125">
        <v>88214</v>
      </c>
      <c r="AG55" s="127">
        <v>46125</v>
      </c>
      <c r="AH55" s="127">
        <v>46127</v>
      </c>
      <c r="AI55"/>
      <c r="AK55" s="66" t="s">
        <v>28</v>
      </c>
      <c r="AL55" s="36">
        <v>1</v>
      </c>
      <c r="AM55" s="39">
        <f t="shared" si="6"/>
        <v>14500</v>
      </c>
      <c r="AN55" s="39">
        <f t="shared" si="15"/>
        <v>0</v>
      </c>
      <c r="AO55" s="39">
        <f t="shared" si="10"/>
        <v>14500</v>
      </c>
      <c r="AP55" s="36">
        <f t="shared" si="16"/>
        <v>-15</v>
      </c>
      <c r="AQ55" s="36" t="str">
        <f t="shared" si="9"/>
        <v>Not Due</v>
      </c>
    </row>
    <row r="56" spans="1:43" ht="14.4">
      <c r="A56" s="125" t="s">
        <v>25</v>
      </c>
      <c r="B56" s="125" t="s">
        <v>26</v>
      </c>
      <c r="C56" s="125">
        <v>2070201000</v>
      </c>
      <c r="D56" s="125" t="s">
        <v>27</v>
      </c>
      <c r="E56" s="125" t="s">
        <v>359</v>
      </c>
      <c r="F56" s="125" t="s">
        <v>682</v>
      </c>
      <c r="G56" s="125" t="s">
        <v>59</v>
      </c>
      <c r="H56" s="125"/>
      <c r="I56" s="125" t="s">
        <v>58</v>
      </c>
      <c r="J56" s="125" t="s">
        <v>751</v>
      </c>
      <c r="K56" s="125">
        <v>100065965</v>
      </c>
      <c r="L56" s="118">
        <v>46082</v>
      </c>
      <c r="M56" s="125" t="s">
        <v>28</v>
      </c>
      <c r="N56" s="126">
        <v>153011</v>
      </c>
      <c r="O56" s="126">
        <v>1</v>
      </c>
      <c r="P56" s="126">
        <f t="shared" si="11"/>
        <v>153011</v>
      </c>
      <c r="Q56" s="126">
        <v>1</v>
      </c>
      <c r="R56" s="126">
        <f t="shared" si="12"/>
        <v>153011</v>
      </c>
      <c r="S56" s="126">
        <f t="shared" si="13"/>
        <v>0</v>
      </c>
      <c r="T56" s="125" t="s">
        <v>97</v>
      </c>
      <c r="U56" s="125">
        <f t="shared" si="4"/>
        <v>-15</v>
      </c>
      <c r="V56" s="126">
        <v>0</v>
      </c>
      <c r="W56" s="126">
        <v>0</v>
      </c>
      <c r="X56" s="126">
        <v>0</v>
      </c>
      <c r="Y56" s="126">
        <v>0</v>
      </c>
      <c r="Z56" s="126">
        <v>0</v>
      </c>
      <c r="AA56" s="126">
        <v>0</v>
      </c>
      <c r="AB56" s="126">
        <v>0</v>
      </c>
      <c r="AC56" s="126">
        <f t="shared" si="14"/>
        <v>153011</v>
      </c>
      <c r="AD56" s="125">
        <v>38964834</v>
      </c>
      <c r="AE56" s="125" t="s">
        <v>112</v>
      </c>
      <c r="AF56" s="125">
        <v>88194</v>
      </c>
      <c r="AG56" s="127">
        <v>46125</v>
      </c>
      <c r="AH56" s="127">
        <v>46127</v>
      </c>
      <c r="AI56"/>
      <c r="AK56" s="66" t="s">
        <v>28</v>
      </c>
      <c r="AL56" s="36">
        <v>1</v>
      </c>
      <c r="AM56" s="39">
        <f t="shared" si="6"/>
        <v>153011</v>
      </c>
      <c r="AN56" s="39">
        <f t="shared" si="15"/>
        <v>0</v>
      </c>
      <c r="AO56" s="39">
        <f t="shared" si="10"/>
        <v>153011</v>
      </c>
      <c r="AP56" s="36">
        <f t="shared" si="16"/>
        <v>-15</v>
      </c>
      <c r="AQ56" s="36" t="str">
        <f t="shared" si="9"/>
        <v>Not Due</v>
      </c>
    </row>
    <row r="57" spans="1:43" ht="14.4">
      <c r="A57" s="125" t="s">
        <v>25</v>
      </c>
      <c r="B57" s="125" t="s">
        <v>26</v>
      </c>
      <c r="C57" s="125">
        <v>2070201000</v>
      </c>
      <c r="D57" s="125" t="s">
        <v>27</v>
      </c>
      <c r="E57" s="125" t="s">
        <v>739</v>
      </c>
      <c r="F57" s="125" t="s">
        <v>682</v>
      </c>
      <c r="G57" s="125" t="s">
        <v>59</v>
      </c>
      <c r="H57" s="125"/>
      <c r="I57" s="125" t="s">
        <v>58</v>
      </c>
      <c r="J57" s="125" t="s">
        <v>752</v>
      </c>
      <c r="K57" s="125">
        <v>100071019</v>
      </c>
      <c r="L57" s="118">
        <v>46094</v>
      </c>
      <c r="M57" s="125" t="s">
        <v>28</v>
      </c>
      <c r="N57" s="126">
        <v>153628.18</v>
      </c>
      <c r="O57" s="126">
        <v>1</v>
      </c>
      <c r="P57" s="126">
        <f t="shared" si="11"/>
        <v>153628.18</v>
      </c>
      <c r="Q57" s="126">
        <v>1</v>
      </c>
      <c r="R57" s="126">
        <f t="shared" si="12"/>
        <v>153628.18</v>
      </c>
      <c r="S57" s="126">
        <f t="shared" si="13"/>
        <v>0</v>
      </c>
      <c r="T57" s="125" t="s">
        <v>95</v>
      </c>
      <c r="U57" s="125">
        <f t="shared" si="4"/>
        <v>-12</v>
      </c>
      <c r="V57" s="126">
        <v>0</v>
      </c>
      <c r="W57" s="126">
        <v>0</v>
      </c>
      <c r="X57" s="126">
        <v>0</v>
      </c>
      <c r="Y57" s="126">
        <v>0</v>
      </c>
      <c r="Z57" s="126">
        <v>0</v>
      </c>
      <c r="AA57" s="126">
        <v>0</v>
      </c>
      <c r="AB57" s="126">
        <v>0</v>
      </c>
      <c r="AC57" s="126">
        <f t="shared" ref="AC57:AC61" si="17">R57</f>
        <v>153628.18</v>
      </c>
      <c r="AD57" s="125">
        <v>39028927</v>
      </c>
      <c r="AE57" s="125" t="s">
        <v>112</v>
      </c>
      <c r="AF57" s="125">
        <v>88173</v>
      </c>
      <c r="AG57" s="127">
        <v>46121</v>
      </c>
      <c r="AH57" s="127">
        <v>46124</v>
      </c>
      <c r="AI57"/>
      <c r="AK57" s="66" t="s">
        <v>28</v>
      </c>
      <c r="AL57" s="36">
        <v>1</v>
      </c>
      <c r="AM57" s="39">
        <f t="shared" si="6"/>
        <v>153628.18</v>
      </c>
      <c r="AN57" s="39">
        <f t="shared" si="15"/>
        <v>0</v>
      </c>
      <c r="AO57" s="39">
        <f t="shared" si="10"/>
        <v>153628.18</v>
      </c>
      <c r="AP57" s="36">
        <f t="shared" si="16"/>
        <v>-12</v>
      </c>
      <c r="AQ57" s="36" t="str">
        <f t="shared" si="9"/>
        <v>Not Due</v>
      </c>
    </row>
    <row r="58" spans="1:43" ht="14.4">
      <c r="A58" s="125" t="s">
        <v>25</v>
      </c>
      <c r="B58" s="125" t="s">
        <v>26</v>
      </c>
      <c r="C58" s="125">
        <v>2070201000</v>
      </c>
      <c r="D58" s="125" t="s">
        <v>27</v>
      </c>
      <c r="E58" s="125" t="s">
        <v>753</v>
      </c>
      <c r="F58" s="125" t="s">
        <v>682</v>
      </c>
      <c r="G58" s="125" t="s">
        <v>59</v>
      </c>
      <c r="H58" s="125"/>
      <c r="I58" s="125" t="s">
        <v>58</v>
      </c>
      <c r="J58" s="125" t="s">
        <v>754</v>
      </c>
      <c r="K58" s="125">
        <v>100071027</v>
      </c>
      <c r="L58" s="118">
        <v>46083</v>
      </c>
      <c r="M58" s="125" t="s">
        <v>28</v>
      </c>
      <c r="N58" s="126">
        <v>39045.800000000003</v>
      </c>
      <c r="O58" s="126">
        <v>1</v>
      </c>
      <c r="P58" s="126">
        <f t="shared" si="11"/>
        <v>39045.800000000003</v>
      </c>
      <c r="Q58" s="126">
        <v>1</v>
      </c>
      <c r="R58" s="126">
        <f t="shared" si="12"/>
        <v>39045.800000000003</v>
      </c>
      <c r="S58" s="126">
        <f t="shared" si="13"/>
        <v>0</v>
      </c>
      <c r="T58" s="125" t="s">
        <v>95</v>
      </c>
      <c r="U58" s="125">
        <f t="shared" si="4"/>
        <v>-16</v>
      </c>
      <c r="V58" s="126">
        <v>0</v>
      </c>
      <c r="W58" s="126">
        <v>0</v>
      </c>
      <c r="X58" s="126">
        <v>0</v>
      </c>
      <c r="Y58" s="126">
        <v>0</v>
      </c>
      <c r="Z58" s="126">
        <v>0</v>
      </c>
      <c r="AA58" s="126">
        <v>0</v>
      </c>
      <c r="AB58" s="126">
        <v>0</v>
      </c>
      <c r="AC58" s="126">
        <f t="shared" si="17"/>
        <v>39045.800000000003</v>
      </c>
      <c r="AD58" s="125">
        <v>38956577</v>
      </c>
      <c r="AE58" s="125" t="s">
        <v>112</v>
      </c>
      <c r="AF58" s="125">
        <v>88233</v>
      </c>
      <c r="AG58" s="127">
        <v>46125</v>
      </c>
      <c r="AH58" s="127">
        <v>46128</v>
      </c>
      <c r="AI58"/>
      <c r="AK58" s="66" t="s">
        <v>28</v>
      </c>
      <c r="AL58" s="36">
        <v>1</v>
      </c>
      <c r="AM58" s="39">
        <f t="shared" si="6"/>
        <v>39045.800000000003</v>
      </c>
      <c r="AN58" s="39">
        <f t="shared" si="15"/>
        <v>0</v>
      </c>
      <c r="AO58" s="39">
        <f t="shared" si="10"/>
        <v>39045.800000000003</v>
      </c>
      <c r="AP58" s="36">
        <f t="shared" si="16"/>
        <v>-16</v>
      </c>
      <c r="AQ58" s="36" t="str">
        <f t="shared" si="9"/>
        <v>Not Due</v>
      </c>
    </row>
    <row r="59" spans="1:43" ht="14.4">
      <c r="A59" s="125" t="s">
        <v>25</v>
      </c>
      <c r="B59" s="125" t="s">
        <v>26</v>
      </c>
      <c r="C59" s="125">
        <v>2070201000</v>
      </c>
      <c r="D59" s="125" t="s">
        <v>27</v>
      </c>
      <c r="E59" s="125" t="s">
        <v>756</v>
      </c>
      <c r="F59" s="125" t="s">
        <v>682</v>
      </c>
      <c r="G59" s="125" t="s">
        <v>59</v>
      </c>
      <c r="H59" s="125"/>
      <c r="I59" s="125" t="s">
        <v>58</v>
      </c>
      <c r="J59" s="125" t="s">
        <v>757</v>
      </c>
      <c r="K59" s="125">
        <v>100070475</v>
      </c>
      <c r="L59" s="118">
        <v>46070</v>
      </c>
      <c r="M59" s="125" t="s">
        <v>28</v>
      </c>
      <c r="N59" s="126">
        <v>51577.71</v>
      </c>
      <c r="O59" s="126">
        <v>1</v>
      </c>
      <c r="P59" s="126">
        <f t="shared" si="11"/>
        <v>51577.71</v>
      </c>
      <c r="Q59" s="126">
        <v>1</v>
      </c>
      <c r="R59" s="126">
        <f t="shared" si="12"/>
        <v>51577.71</v>
      </c>
      <c r="S59" s="126">
        <f t="shared" si="13"/>
        <v>0</v>
      </c>
      <c r="T59" s="125" t="s">
        <v>95</v>
      </c>
      <c r="U59" s="125">
        <f t="shared" si="4"/>
        <v>-3</v>
      </c>
      <c r="V59" s="126">
        <v>0</v>
      </c>
      <c r="W59" s="126">
        <v>0</v>
      </c>
      <c r="X59" s="126">
        <v>0</v>
      </c>
      <c r="Y59" s="126">
        <v>0</v>
      </c>
      <c r="Z59" s="126">
        <v>0</v>
      </c>
      <c r="AA59" s="126">
        <v>0</v>
      </c>
      <c r="AB59" s="126">
        <v>0</v>
      </c>
      <c r="AC59" s="126">
        <f t="shared" si="17"/>
        <v>51577.71</v>
      </c>
      <c r="AD59" s="125">
        <v>38927196</v>
      </c>
      <c r="AE59" s="125" t="s">
        <v>112</v>
      </c>
      <c r="AF59" s="125">
        <v>88020</v>
      </c>
      <c r="AG59" s="127">
        <v>46113</v>
      </c>
      <c r="AH59" s="127">
        <v>46115</v>
      </c>
      <c r="AI59"/>
      <c r="AK59" s="66" t="s">
        <v>28</v>
      </c>
      <c r="AL59" s="36">
        <v>1</v>
      </c>
      <c r="AM59" s="39">
        <f t="shared" si="6"/>
        <v>51577.71</v>
      </c>
      <c r="AN59" s="39">
        <f t="shared" si="15"/>
        <v>0</v>
      </c>
      <c r="AO59" s="39">
        <f t="shared" si="10"/>
        <v>51577.71</v>
      </c>
      <c r="AP59" s="36">
        <f t="shared" si="16"/>
        <v>-3</v>
      </c>
      <c r="AQ59" s="36" t="str">
        <f t="shared" si="9"/>
        <v>Not Due</v>
      </c>
    </row>
    <row r="60" spans="1:43" ht="14.4">
      <c r="A60" s="125" t="s">
        <v>25</v>
      </c>
      <c r="B60" s="125" t="s">
        <v>26</v>
      </c>
      <c r="C60" s="125">
        <v>2070201000</v>
      </c>
      <c r="D60" s="125" t="s">
        <v>27</v>
      </c>
      <c r="E60" s="125" t="s">
        <v>758</v>
      </c>
      <c r="F60" s="125" t="s">
        <v>682</v>
      </c>
      <c r="G60" s="125" t="s">
        <v>59</v>
      </c>
      <c r="H60" s="125"/>
      <c r="I60" s="125" t="s">
        <v>58</v>
      </c>
      <c r="J60" s="125">
        <v>202593</v>
      </c>
      <c r="K60" s="125">
        <v>100070870</v>
      </c>
      <c r="L60" s="118">
        <v>46069</v>
      </c>
      <c r="M60" s="125" t="s">
        <v>28</v>
      </c>
      <c r="N60" s="126">
        <v>11318.4</v>
      </c>
      <c r="O60" s="126">
        <v>1</v>
      </c>
      <c r="P60" s="126">
        <f t="shared" si="11"/>
        <v>11318.4</v>
      </c>
      <c r="Q60" s="126">
        <v>1</v>
      </c>
      <c r="R60" s="126">
        <f t="shared" si="12"/>
        <v>11318.4</v>
      </c>
      <c r="S60" s="126">
        <f t="shared" si="13"/>
        <v>0</v>
      </c>
      <c r="T60" s="125" t="s">
        <v>95</v>
      </c>
      <c r="U60" s="125">
        <f t="shared" si="4"/>
        <v>-2</v>
      </c>
      <c r="V60" s="126">
        <v>0</v>
      </c>
      <c r="W60" s="126">
        <v>0</v>
      </c>
      <c r="X60" s="126">
        <v>0</v>
      </c>
      <c r="Y60" s="126">
        <v>0</v>
      </c>
      <c r="Z60" s="126">
        <v>0</v>
      </c>
      <c r="AA60" s="126">
        <v>0</v>
      </c>
      <c r="AB60" s="126">
        <v>0</v>
      </c>
      <c r="AC60" s="126">
        <f t="shared" si="17"/>
        <v>11318.4</v>
      </c>
      <c r="AD60" s="125">
        <v>38887950</v>
      </c>
      <c r="AE60" s="125" t="s">
        <v>112</v>
      </c>
      <c r="AF60" s="125">
        <v>87983</v>
      </c>
      <c r="AG60" s="127">
        <v>46113</v>
      </c>
      <c r="AH60" s="127">
        <v>46114</v>
      </c>
      <c r="AI60"/>
      <c r="AK60" s="66" t="s">
        <v>28</v>
      </c>
      <c r="AL60" s="36">
        <v>1</v>
      </c>
      <c r="AM60" s="39">
        <f t="shared" si="6"/>
        <v>11318.4</v>
      </c>
      <c r="AN60" s="39">
        <f t="shared" si="15"/>
        <v>0</v>
      </c>
      <c r="AO60" s="39">
        <f t="shared" si="10"/>
        <v>11318.4</v>
      </c>
      <c r="AP60" s="36">
        <f t="shared" si="16"/>
        <v>-2</v>
      </c>
      <c r="AQ60" s="36" t="str">
        <f t="shared" si="9"/>
        <v>Not Due</v>
      </c>
    </row>
    <row r="61" spans="1:43" ht="14.4">
      <c r="A61" s="125" t="s">
        <v>25</v>
      </c>
      <c r="B61" s="125" t="s">
        <v>26</v>
      </c>
      <c r="C61" s="125">
        <v>2070201000</v>
      </c>
      <c r="D61" s="125" t="s">
        <v>27</v>
      </c>
      <c r="E61" s="125" t="s">
        <v>342</v>
      </c>
      <c r="F61" s="125" t="s">
        <v>682</v>
      </c>
      <c r="G61" s="125" t="s">
        <v>59</v>
      </c>
      <c r="H61" s="125"/>
      <c r="I61" s="125" t="s">
        <v>58</v>
      </c>
      <c r="J61" s="125" t="s">
        <v>759</v>
      </c>
      <c r="K61" s="125">
        <v>100070968</v>
      </c>
      <c r="L61" s="118">
        <v>46080</v>
      </c>
      <c r="M61" s="125" t="s">
        <v>28</v>
      </c>
      <c r="N61" s="126">
        <v>29232</v>
      </c>
      <c r="O61" s="126">
        <v>1</v>
      </c>
      <c r="P61" s="126">
        <f t="shared" si="11"/>
        <v>29232</v>
      </c>
      <c r="Q61" s="126">
        <v>1</v>
      </c>
      <c r="R61" s="126">
        <f t="shared" si="12"/>
        <v>29232</v>
      </c>
      <c r="S61" s="126">
        <f t="shared" si="13"/>
        <v>0</v>
      </c>
      <c r="T61" s="125" t="s">
        <v>95</v>
      </c>
      <c r="U61" s="125">
        <f t="shared" si="4"/>
        <v>-13</v>
      </c>
      <c r="V61" s="126">
        <v>0</v>
      </c>
      <c r="W61" s="126">
        <v>0</v>
      </c>
      <c r="X61" s="126">
        <v>0</v>
      </c>
      <c r="Y61" s="126">
        <v>0</v>
      </c>
      <c r="Z61" s="126">
        <v>0</v>
      </c>
      <c r="AA61" s="126">
        <v>0</v>
      </c>
      <c r="AB61" s="126">
        <v>0</v>
      </c>
      <c r="AC61" s="126">
        <f t="shared" si="17"/>
        <v>29232</v>
      </c>
      <c r="AD61" s="125">
        <v>38956812</v>
      </c>
      <c r="AE61" s="125" t="s">
        <v>112</v>
      </c>
      <c r="AF61" s="125">
        <v>88180</v>
      </c>
      <c r="AG61" s="127">
        <v>46122</v>
      </c>
      <c r="AH61" s="127">
        <v>46125</v>
      </c>
      <c r="AI61"/>
      <c r="AK61" s="66" t="s">
        <v>28</v>
      </c>
      <c r="AL61" s="36">
        <v>1</v>
      </c>
      <c r="AM61" s="39">
        <f t="shared" si="6"/>
        <v>29232</v>
      </c>
      <c r="AN61" s="39">
        <f t="shared" si="15"/>
        <v>0</v>
      </c>
      <c r="AO61" s="39">
        <f t="shared" si="10"/>
        <v>29232</v>
      </c>
      <c r="AP61" s="36">
        <f t="shared" si="16"/>
        <v>-13</v>
      </c>
      <c r="AQ61" s="36" t="str">
        <f t="shared" si="9"/>
        <v>Not Due</v>
      </c>
    </row>
    <row r="62" spans="1:43" ht="14.4">
      <c r="A62" s="125" t="s">
        <v>25</v>
      </c>
      <c r="B62" s="125" t="s">
        <v>26</v>
      </c>
      <c r="C62" s="125">
        <v>2070201000</v>
      </c>
      <c r="D62" s="125" t="s">
        <v>27</v>
      </c>
      <c r="E62" s="125" t="s">
        <v>334</v>
      </c>
      <c r="F62" s="125" t="s">
        <v>682</v>
      </c>
      <c r="G62" s="125" t="s">
        <v>59</v>
      </c>
      <c r="H62" s="125"/>
      <c r="I62" s="125" t="s">
        <v>58</v>
      </c>
      <c r="J62" s="125" t="s">
        <v>763</v>
      </c>
      <c r="K62" s="125">
        <v>100070434</v>
      </c>
      <c r="L62" s="118">
        <v>46072</v>
      </c>
      <c r="M62" s="125" t="s">
        <v>28</v>
      </c>
      <c r="N62" s="126">
        <v>4909.21</v>
      </c>
      <c r="O62" s="126">
        <v>1</v>
      </c>
      <c r="P62" s="126">
        <f t="shared" si="11"/>
        <v>4909.21</v>
      </c>
      <c r="Q62" s="126">
        <v>1</v>
      </c>
      <c r="R62" s="126">
        <f t="shared" si="12"/>
        <v>4909.21</v>
      </c>
      <c r="S62" s="126">
        <f t="shared" si="13"/>
        <v>0</v>
      </c>
      <c r="T62" s="125" t="s">
        <v>95</v>
      </c>
      <c r="U62" s="125">
        <f t="shared" si="4"/>
        <v>-5</v>
      </c>
      <c r="V62" s="126">
        <v>0</v>
      </c>
      <c r="W62" s="126">
        <v>0</v>
      </c>
      <c r="X62" s="126">
        <v>0</v>
      </c>
      <c r="Y62" s="126">
        <v>0</v>
      </c>
      <c r="Z62" s="126">
        <v>0</v>
      </c>
      <c r="AA62" s="126">
        <v>0</v>
      </c>
      <c r="AB62" s="126">
        <v>0</v>
      </c>
      <c r="AC62" s="126">
        <f t="shared" ref="AC62:AC66" si="18">R62</f>
        <v>4909.21</v>
      </c>
      <c r="AD62" s="125">
        <v>38938484</v>
      </c>
      <c r="AE62" s="125" t="s">
        <v>112</v>
      </c>
      <c r="AF62" s="125">
        <v>88048</v>
      </c>
      <c r="AG62" s="127">
        <v>46114</v>
      </c>
      <c r="AH62" s="127">
        <v>46117</v>
      </c>
      <c r="AI62"/>
      <c r="AK62" s="66" t="s">
        <v>28</v>
      </c>
      <c r="AL62" s="36">
        <v>1</v>
      </c>
      <c r="AM62" s="39">
        <f t="shared" si="6"/>
        <v>4909.21</v>
      </c>
      <c r="AN62" s="39">
        <f t="shared" si="15"/>
        <v>0</v>
      </c>
      <c r="AO62" s="39">
        <f t="shared" si="10"/>
        <v>4909.21</v>
      </c>
      <c r="AP62" s="36">
        <f t="shared" si="16"/>
        <v>-5</v>
      </c>
      <c r="AQ62" s="36" t="str">
        <f t="shared" si="9"/>
        <v>Not Due</v>
      </c>
    </row>
    <row r="63" spans="1:43" ht="14.4">
      <c r="A63" s="125" t="s">
        <v>25</v>
      </c>
      <c r="B63" s="125" t="s">
        <v>26</v>
      </c>
      <c r="C63" s="125">
        <v>2070201000</v>
      </c>
      <c r="D63" s="125" t="s">
        <v>27</v>
      </c>
      <c r="E63" s="125" t="s">
        <v>383</v>
      </c>
      <c r="F63" s="125" t="s">
        <v>682</v>
      </c>
      <c r="G63" s="125" t="s">
        <v>59</v>
      </c>
      <c r="H63" s="125"/>
      <c r="I63" s="125" t="s">
        <v>687</v>
      </c>
      <c r="J63" s="125" t="s">
        <v>1371</v>
      </c>
      <c r="K63" s="125">
        <v>100068781</v>
      </c>
      <c r="L63" s="118">
        <v>46093</v>
      </c>
      <c r="M63" s="125" t="s">
        <v>28</v>
      </c>
      <c r="N63" s="126">
        <v>216000</v>
      </c>
      <c r="O63" s="126">
        <v>1</v>
      </c>
      <c r="P63" s="126">
        <f t="shared" si="11"/>
        <v>216000</v>
      </c>
      <c r="Q63" s="126">
        <v>1</v>
      </c>
      <c r="R63" s="126">
        <f t="shared" si="12"/>
        <v>216000</v>
      </c>
      <c r="S63" s="126">
        <f t="shared" si="13"/>
        <v>0</v>
      </c>
      <c r="T63" s="125" t="s">
        <v>97</v>
      </c>
      <c r="U63" s="125">
        <f t="shared" si="4"/>
        <v>-26</v>
      </c>
      <c r="V63" s="126">
        <v>0</v>
      </c>
      <c r="W63" s="126">
        <v>0</v>
      </c>
      <c r="X63" s="126">
        <v>0</v>
      </c>
      <c r="Y63" s="126">
        <v>0</v>
      </c>
      <c r="Z63" s="126">
        <v>0</v>
      </c>
      <c r="AA63" s="126">
        <v>0</v>
      </c>
      <c r="AB63" s="126">
        <v>0</v>
      </c>
      <c r="AC63" s="126">
        <f t="shared" si="18"/>
        <v>216000</v>
      </c>
      <c r="AD63" s="125">
        <v>39028902</v>
      </c>
      <c r="AE63" s="125" t="s">
        <v>112</v>
      </c>
      <c r="AF63" s="125">
        <v>88402</v>
      </c>
      <c r="AG63" s="127">
        <v>46135</v>
      </c>
      <c r="AH63" s="127">
        <v>46138</v>
      </c>
      <c r="AI63"/>
      <c r="AK63" s="66" t="s">
        <v>28</v>
      </c>
      <c r="AL63" s="36">
        <v>1</v>
      </c>
      <c r="AM63" s="39">
        <f t="shared" si="6"/>
        <v>216000</v>
      </c>
      <c r="AN63" s="39">
        <f t="shared" si="15"/>
        <v>0</v>
      </c>
      <c r="AO63" s="39">
        <f t="shared" si="10"/>
        <v>216000</v>
      </c>
      <c r="AP63" s="36">
        <f t="shared" si="16"/>
        <v>-26</v>
      </c>
      <c r="AQ63" s="36" t="str">
        <f t="shared" si="9"/>
        <v>Not Due</v>
      </c>
    </row>
    <row r="64" spans="1:43" ht="14.4">
      <c r="A64" s="125" t="s">
        <v>25</v>
      </c>
      <c r="B64" s="125" t="s">
        <v>26</v>
      </c>
      <c r="C64" s="125">
        <v>2070201000</v>
      </c>
      <c r="D64" s="125" t="s">
        <v>27</v>
      </c>
      <c r="E64" s="125" t="s">
        <v>342</v>
      </c>
      <c r="F64" s="125" t="s">
        <v>682</v>
      </c>
      <c r="G64" s="125" t="s">
        <v>59</v>
      </c>
      <c r="H64" s="125"/>
      <c r="I64" s="125" t="s">
        <v>58</v>
      </c>
      <c r="J64" s="125" t="s">
        <v>764</v>
      </c>
      <c r="K64" s="125">
        <v>100070850</v>
      </c>
      <c r="L64" s="118">
        <v>46085</v>
      </c>
      <c r="M64" s="125" t="s">
        <v>28</v>
      </c>
      <c r="N64" s="126">
        <v>15660</v>
      </c>
      <c r="O64" s="126">
        <v>1</v>
      </c>
      <c r="P64" s="126">
        <f t="shared" si="11"/>
        <v>15660</v>
      </c>
      <c r="Q64" s="126">
        <v>1</v>
      </c>
      <c r="R64" s="126">
        <f t="shared" si="12"/>
        <v>15660</v>
      </c>
      <c r="S64" s="126">
        <f t="shared" si="13"/>
        <v>0</v>
      </c>
      <c r="T64" s="125" t="s">
        <v>95</v>
      </c>
      <c r="U64" s="125">
        <f t="shared" si="4"/>
        <v>-18</v>
      </c>
      <c r="V64" s="126">
        <v>0</v>
      </c>
      <c r="W64" s="126">
        <v>0</v>
      </c>
      <c r="X64" s="126">
        <v>0</v>
      </c>
      <c r="Y64" s="126">
        <v>0</v>
      </c>
      <c r="Z64" s="126">
        <v>0</v>
      </c>
      <c r="AA64" s="126">
        <v>0</v>
      </c>
      <c r="AB64" s="126">
        <v>0</v>
      </c>
      <c r="AC64" s="126">
        <f t="shared" si="18"/>
        <v>15660</v>
      </c>
      <c r="AD64" s="125">
        <v>38965607</v>
      </c>
      <c r="AE64" s="125" t="s">
        <v>112</v>
      </c>
      <c r="AF64" s="125">
        <v>88289</v>
      </c>
      <c r="AG64" s="127">
        <v>46127</v>
      </c>
      <c r="AH64" s="127">
        <v>46130</v>
      </c>
      <c r="AI64"/>
      <c r="AK64" s="66" t="s">
        <v>28</v>
      </c>
      <c r="AL64" s="36">
        <v>1</v>
      </c>
      <c r="AM64" s="39">
        <f t="shared" si="6"/>
        <v>15660</v>
      </c>
      <c r="AN64" s="39">
        <f t="shared" si="15"/>
        <v>0</v>
      </c>
      <c r="AO64" s="39">
        <f t="shared" si="10"/>
        <v>15660</v>
      </c>
      <c r="AP64" s="36">
        <f t="shared" si="16"/>
        <v>-18</v>
      </c>
      <c r="AQ64" s="36" t="str">
        <f t="shared" si="9"/>
        <v>Not Due</v>
      </c>
    </row>
    <row r="65" spans="1:43" ht="14.4">
      <c r="A65" s="125" t="s">
        <v>25</v>
      </c>
      <c r="B65" s="125" t="s">
        <v>26</v>
      </c>
      <c r="C65" s="125">
        <v>2070201000</v>
      </c>
      <c r="D65" s="125" t="s">
        <v>27</v>
      </c>
      <c r="E65" s="125" t="s">
        <v>342</v>
      </c>
      <c r="F65" s="125" t="s">
        <v>682</v>
      </c>
      <c r="G65" s="125" t="s">
        <v>59</v>
      </c>
      <c r="H65" s="125"/>
      <c r="I65" s="125" t="s">
        <v>58</v>
      </c>
      <c r="J65" s="125" t="s">
        <v>769</v>
      </c>
      <c r="K65" s="125">
        <v>100069577</v>
      </c>
      <c r="L65" s="118">
        <v>46069</v>
      </c>
      <c r="M65" s="125" t="s">
        <v>28</v>
      </c>
      <c r="N65" s="126">
        <v>14616</v>
      </c>
      <c r="O65" s="126">
        <v>1</v>
      </c>
      <c r="P65" s="126">
        <f t="shared" si="11"/>
        <v>14616</v>
      </c>
      <c r="Q65" s="126">
        <v>1</v>
      </c>
      <c r="R65" s="126">
        <f t="shared" si="12"/>
        <v>14616</v>
      </c>
      <c r="S65" s="126">
        <f t="shared" si="13"/>
        <v>0</v>
      </c>
      <c r="T65" s="125" t="s">
        <v>95</v>
      </c>
      <c r="U65" s="125">
        <f t="shared" si="4"/>
        <v>-2</v>
      </c>
      <c r="V65" s="126">
        <v>0</v>
      </c>
      <c r="W65" s="126">
        <v>0</v>
      </c>
      <c r="X65" s="126">
        <v>0</v>
      </c>
      <c r="Y65" s="126">
        <v>0</v>
      </c>
      <c r="Z65" s="126">
        <v>0</v>
      </c>
      <c r="AA65" s="126">
        <v>0</v>
      </c>
      <c r="AB65" s="126">
        <v>0</v>
      </c>
      <c r="AC65" s="126">
        <f t="shared" si="18"/>
        <v>14616</v>
      </c>
      <c r="AD65" s="125">
        <v>38887928</v>
      </c>
      <c r="AE65" s="125" t="s">
        <v>112</v>
      </c>
      <c r="AF65" s="125">
        <v>88038</v>
      </c>
      <c r="AG65" s="127">
        <v>46113</v>
      </c>
      <c r="AH65" s="127">
        <v>46114</v>
      </c>
      <c r="AI65"/>
      <c r="AK65" s="66" t="s">
        <v>28</v>
      </c>
      <c r="AL65" s="36">
        <v>1</v>
      </c>
      <c r="AM65" s="39">
        <f t="shared" si="6"/>
        <v>14616</v>
      </c>
      <c r="AN65" s="39">
        <f t="shared" si="15"/>
        <v>0</v>
      </c>
      <c r="AO65" s="39">
        <f t="shared" si="10"/>
        <v>14616</v>
      </c>
      <c r="AP65" s="36">
        <f t="shared" si="16"/>
        <v>-2</v>
      </c>
      <c r="AQ65" s="36" t="str">
        <f t="shared" si="9"/>
        <v>Not Due</v>
      </c>
    </row>
    <row r="66" spans="1:43" ht="14.4">
      <c r="A66" s="125" t="s">
        <v>25</v>
      </c>
      <c r="B66" s="125" t="s">
        <v>26</v>
      </c>
      <c r="C66" s="125">
        <v>2070201000</v>
      </c>
      <c r="D66" s="125" t="s">
        <v>27</v>
      </c>
      <c r="E66" s="125" t="s">
        <v>439</v>
      </c>
      <c r="F66" s="125" t="s">
        <v>682</v>
      </c>
      <c r="G66" s="125" t="s">
        <v>59</v>
      </c>
      <c r="H66" s="125"/>
      <c r="I66" s="125" t="s">
        <v>58</v>
      </c>
      <c r="J66" s="125">
        <v>777</v>
      </c>
      <c r="K66" s="125">
        <v>100070391</v>
      </c>
      <c r="L66" s="118">
        <v>46077</v>
      </c>
      <c r="M66" s="125" t="s">
        <v>28</v>
      </c>
      <c r="N66" s="126">
        <v>6032</v>
      </c>
      <c r="O66" s="126">
        <v>1</v>
      </c>
      <c r="P66" s="126">
        <f t="shared" si="11"/>
        <v>6032</v>
      </c>
      <c r="Q66" s="126">
        <v>1</v>
      </c>
      <c r="R66" s="126">
        <f t="shared" si="12"/>
        <v>6032</v>
      </c>
      <c r="S66" s="126">
        <f t="shared" si="13"/>
        <v>0</v>
      </c>
      <c r="T66" s="125" t="s">
        <v>95</v>
      </c>
      <c r="U66" s="125">
        <f t="shared" si="4"/>
        <v>-10</v>
      </c>
      <c r="V66" s="126">
        <v>0</v>
      </c>
      <c r="W66" s="126">
        <v>0</v>
      </c>
      <c r="X66" s="126">
        <v>0</v>
      </c>
      <c r="Y66" s="126">
        <v>0</v>
      </c>
      <c r="Z66" s="126">
        <v>0</v>
      </c>
      <c r="AA66" s="126">
        <v>0</v>
      </c>
      <c r="AB66" s="126">
        <v>0</v>
      </c>
      <c r="AC66" s="126">
        <f t="shared" si="18"/>
        <v>6032</v>
      </c>
      <c r="AD66" s="125">
        <v>38938489</v>
      </c>
      <c r="AE66" s="125" t="s">
        <v>112</v>
      </c>
      <c r="AF66" s="125">
        <v>88120</v>
      </c>
      <c r="AG66" s="127">
        <v>46119</v>
      </c>
      <c r="AH66" s="127">
        <v>46122</v>
      </c>
      <c r="AI66"/>
      <c r="AK66" s="66" t="s">
        <v>28</v>
      </c>
      <c r="AL66" s="36">
        <v>1</v>
      </c>
      <c r="AM66" s="39">
        <f t="shared" si="6"/>
        <v>6032</v>
      </c>
      <c r="AN66" s="39">
        <f t="shared" si="15"/>
        <v>0</v>
      </c>
      <c r="AO66" s="39">
        <f t="shared" si="10"/>
        <v>6032</v>
      </c>
      <c r="AP66" s="36">
        <f t="shared" si="16"/>
        <v>-10</v>
      </c>
      <c r="AQ66" s="36" t="str">
        <f t="shared" si="9"/>
        <v>Not Due</v>
      </c>
    </row>
    <row r="67" spans="1:43" ht="14.4">
      <c r="A67" s="125" t="s">
        <v>25</v>
      </c>
      <c r="B67" s="125" t="s">
        <v>26</v>
      </c>
      <c r="C67" s="125">
        <v>2070201000</v>
      </c>
      <c r="D67" s="125" t="s">
        <v>27</v>
      </c>
      <c r="E67" s="125" t="s">
        <v>412</v>
      </c>
      <c r="F67" s="125" t="s">
        <v>682</v>
      </c>
      <c r="G67" s="125" t="s">
        <v>59</v>
      </c>
      <c r="H67" s="125"/>
      <c r="I67" s="125" t="s">
        <v>58</v>
      </c>
      <c r="J67" s="125" t="s">
        <v>771</v>
      </c>
      <c r="K67" s="125">
        <v>100070739</v>
      </c>
      <c r="L67" s="118">
        <v>46083</v>
      </c>
      <c r="M67" s="125" t="s">
        <v>28</v>
      </c>
      <c r="N67" s="126">
        <v>100465.92</v>
      </c>
      <c r="O67" s="126">
        <v>1</v>
      </c>
      <c r="P67" s="126">
        <f t="shared" si="11"/>
        <v>100465.92</v>
      </c>
      <c r="Q67" s="126">
        <v>1</v>
      </c>
      <c r="R67" s="126">
        <f t="shared" si="12"/>
        <v>100465.92</v>
      </c>
      <c r="S67" s="126">
        <f t="shared" si="13"/>
        <v>0</v>
      </c>
      <c r="T67" s="125" t="s">
        <v>96</v>
      </c>
      <c r="U67" s="125">
        <f t="shared" si="4"/>
        <v>-16</v>
      </c>
      <c r="V67" s="126">
        <v>0</v>
      </c>
      <c r="W67" s="126">
        <v>0</v>
      </c>
      <c r="X67" s="126">
        <v>0</v>
      </c>
      <c r="Y67" s="126">
        <v>0</v>
      </c>
      <c r="Z67" s="126">
        <v>0</v>
      </c>
      <c r="AA67" s="126">
        <v>0</v>
      </c>
      <c r="AB67" s="126">
        <v>0</v>
      </c>
      <c r="AC67" s="126">
        <f>R67</f>
        <v>100465.92</v>
      </c>
      <c r="AD67" s="125">
        <v>38956841</v>
      </c>
      <c r="AE67" s="125" t="s">
        <v>112</v>
      </c>
      <c r="AF67" s="125">
        <v>88205</v>
      </c>
      <c r="AG67" s="127">
        <v>46125</v>
      </c>
      <c r="AH67" s="127">
        <v>46128</v>
      </c>
      <c r="AI67"/>
      <c r="AK67" s="66" t="s">
        <v>28</v>
      </c>
      <c r="AL67" s="36">
        <v>1</v>
      </c>
      <c r="AM67" s="39">
        <f t="shared" si="6"/>
        <v>100465.92</v>
      </c>
      <c r="AN67" s="39">
        <f t="shared" si="15"/>
        <v>0</v>
      </c>
      <c r="AO67" s="39">
        <f t="shared" si="10"/>
        <v>100465.92</v>
      </c>
      <c r="AP67" s="36">
        <f t="shared" si="16"/>
        <v>-16</v>
      </c>
      <c r="AQ67" s="36" t="str">
        <f t="shared" si="9"/>
        <v>Not Due</v>
      </c>
    </row>
    <row r="68" spans="1:43" ht="14.4">
      <c r="A68" s="125" t="s">
        <v>25</v>
      </c>
      <c r="B68" s="125" t="s">
        <v>26</v>
      </c>
      <c r="C68" s="125">
        <v>2070201000</v>
      </c>
      <c r="D68" s="125" t="s">
        <v>27</v>
      </c>
      <c r="E68" s="125" t="s">
        <v>435</v>
      </c>
      <c r="F68" s="125" t="s">
        <v>682</v>
      </c>
      <c r="G68" s="125" t="s">
        <v>59</v>
      </c>
      <c r="H68" s="125"/>
      <c r="I68" s="125" t="s">
        <v>58</v>
      </c>
      <c r="J68" s="125">
        <v>672</v>
      </c>
      <c r="K68" s="125">
        <v>100071303</v>
      </c>
      <c r="L68" s="118">
        <v>46098</v>
      </c>
      <c r="M68" s="125" t="s">
        <v>28</v>
      </c>
      <c r="N68" s="126">
        <v>20043</v>
      </c>
      <c r="O68" s="126">
        <v>1</v>
      </c>
      <c r="P68" s="126">
        <f t="shared" si="11"/>
        <v>20043</v>
      </c>
      <c r="Q68" s="126">
        <v>1</v>
      </c>
      <c r="R68" s="126">
        <f t="shared" si="12"/>
        <v>20043</v>
      </c>
      <c r="S68" s="126">
        <f t="shared" si="13"/>
        <v>0</v>
      </c>
      <c r="T68" s="125" t="s">
        <v>95</v>
      </c>
      <c r="U68" s="125">
        <f t="shared" si="4"/>
        <v>-31</v>
      </c>
      <c r="V68" s="126">
        <v>0</v>
      </c>
      <c r="W68" s="126">
        <v>0</v>
      </c>
      <c r="X68" s="126">
        <v>0</v>
      </c>
      <c r="Y68" s="126">
        <v>0</v>
      </c>
      <c r="Z68" s="126">
        <v>0</v>
      </c>
      <c r="AA68" s="126">
        <v>0</v>
      </c>
      <c r="AB68" s="126">
        <v>0</v>
      </c>
      <c r="AC68" s="126">
        <f>R68</f>
        <v>20043</v>
      </c>
      <c r="AD68" s="125">
        <v>39036033</v>
      </c>
      <c r="AE68" s="125" t="s">
        <v>112</v>
      </c>
      <c r="AF68" s="125">
        <v>88509</v>
      </c>
      <c r="AG68" s="127">
        <v>46143</v>
      </c>
      <c r="AH68" s="127">
        <v>46143</v>
      </c>
      <c r="AI68"/>
      <c r="AK68" s="66" t="s">
        <v>28</v>
      </c>
      <c r="AL68" s="36">
        <v>1</v>
      </c>
      <c r="AM68" s="39">
        <f t="shared" si="6"/>
        <v>20043</v>
      </c>
      <c r="AN68" s="39">
        <f t="shared" si="15"/>
        <v>0</v>
      </c>
      <c r="AO68" s="39">
        <f t="shared" si="10"/>
        <v>20043</v>
      </c>
      <c r="AP68" s="36">
        <f t="shared" si="16"/>
        <v>-31</v>
      </c>
      <c r="AQ68" s="36" t="str">
        <f t="shared" si="9"/>
        <v>Not Due</v>
      </c>
    </row>
    <row r="69" spans="1:43" ht="14.4">
      <c r="A69" s="125" t="s">
        <v>25</v>
      </c>
      <c r="B69" s="125" t="s">
        <v>26</v>
      </c>
      <c r="C69" s="125">
        <v>2070201000</v>
      </c>
      <c r="D69" s="125" t="s">
        <v>27</v>
      </c>
      <c r="E69" s="125" t="s">
        <v>753</v>
      </c>
      <c r="F69" s="125" t="s">
        <v>682</v>
      </c>
      <c r="G69" s="125" t="s">
        <v>59</v>
      </c>
      <c r="H69" s="125"/>
      <c r="I69" s="125" t="s">
        <v>58</v>
      </c>
      <c r="J69" s="125" t="s">
        <v>777</v>
      </c>
      <c r="K69" s="125">
        <v>100071369</v>
      </c>
      <c r="L69" s="118">
        <v>46101</v>
      </c>
      <c r="M69" s="125" t="s">
        <v>28</v>
      </c>
      <c r="N69" s="126">
        <v>38280</v>
      </c>
      <c r="O69" s="126">
        <v>1</v>
      </c>
      <c r="P69" s="126">
        <f t="shared" si="11"/>
        <v>38280</v>
      </c>
      <c r="Q69" s="126">
        <v>1</v>
      </c>
      <c r="R69" s="126">
        <f t="shared" si="12"/>
        <v>38280</v>
      </c>
      <c r="S69" s="126">
        <f t="shared" si="13"/>
        <v>0</v>
      </c>
      <c r="T69" s="125" t="s">
        <v>95</v>
      </c>
      <c r="U69" s="125">
        <f t="shared" si="4"/>
        <v>-34</v>
      </c>
      <c r="V69" s="126">
        <v>0</v>
      </c>
      <c r="W69" s="126">
        <v>0</v>
      </c>
      <c r="X69" s="126">
        <v>0</v>
      </c>
      <c r="Y69" s="126">
        <v>0</v>
      </c>
      <c r="Z69" s="126">
        <v>0</v>
      </c>
      <c r="AA69" s="126">
        <v>0</v>
      </c>
      <c r="AB69" s="126">
        <v>0</v>
      </c>
      <c r="AC69" s="126">
        <f t="shared" ref="AC69:AC97" si="19">R69</f>
        <v>38280</v>
      </c>
      <c r="AD69" s="125">
        <v>39029842</v>
      </c>
      <c r="AE69" s="125" t="s">
        <v>112</v>
      </c>
      <c r="AF69" s="125">
        <v>88475</v>
      </c>
      <c r="AG69" s="127">
        <v>46143</v>
      </c>
      <c r="AH69" s="127">
        <v>46146</v>
      </c>
      <c r="AI69"/>
      <c r="AK69" s="66" t="s">
        <v>28</v>
      </c>
      <c r="AL69" s="36">
        <v>1</v>
      </c>
      <c r="AM69" s="39">
        <f t="shared" si="6"/>
        <v>38280</v>
      </c>
      <c r="AN69" s="39">
        <f t="shared" si="15"/>
        <v>0</v>
      </c>
      <c r="AO69" s="39">
        <f t="shared" si="10"/>
        <v>38280</v>
      </c>
      <c r="AP69" s="36">
        <f t="shared" si="16"/>
        <v>-34</v>
      </c>
      <c r="AQ69" s="36" t="str">
        <f t="shared" si="9"/>
        <v>Not Due</v>
      </c>
    </row>
    <row r="70" spans="1:43" ht="14.4">
      <c r="A70" s="125" t="s">
        <v>25</v>
      </c>
      <c r="B70" s="125" t="s">
        <v>26</v>
      </c>
      <c r="C70" s="125">
        <v>2070201000</v>
      </c>
      <c r="D70" s="125" t="s">
        <v>27</v>
      </c>
      <c r="E70" s="125" t="s">
        <v>329</v>
      </c>
      <c r="F70" s="125" t="s">
        <v>682</v>
      </c>
      <c r="G70" s="125" t="s">
        <v>59</v>
      </c>
      <c r="H70" s="125"/>
      <c r="I70" s="125" t="s">
        <v>58</v>
      </c>
      <c r="J70" s="125" t="s">
        <v>778</v>
      </c>
      <c r="K70" s="125">
        <v>100065913</v>
      </c>
      <c r="L70" s="118">
        <v>46085</v>
      </c>
      <c r="M70" s="125" t="s">
        <v>28</v>
      </c>
      <c r="N70" s="126">
        <v>43775.26</v>
      </c>
      <c r="O70" s="126">
        <v>1</v>
      </c>
      <c r="P70" s="126">
        <f t="shared" si="11"/>
        <v>43775.26</v>
      </c>
      <c r="Q70" s="126">
        <v>1</v>
      </c>
      <c r="R70" s="126">
        <f t="shared" si="12"/>
        <v>43775.26</v>
      </c>
      <c r="S70" s="126">
        <f t="shared" si="13"/>
        <v>0</v>
      </c>
      <c r="T70" s="125" t="s">
        <v>95</v>
      </c>
      <c r="U70" s="125">
        <f t="shared" si="4"/>
        <v>-18</v>
      </c>
      <c r="V70" s="126">
        <v>0</v>
      </c>
      <c r="W70" s="126">
        <v>0</v>
      </c>
      <c r="X70" s="126">
        <v>0</v>
      </c>
      <c r="Y70" s="126">
        <v>0</v>
      </c>
      <c r="Z70" s="126">
        <v>0</v>
      </c>
      <c r="AA70" s="126">
        <v>0</v>
      </c>
      <c r="AB70" s="126">
        <v>0</v>
      </c>
      <c r="AC70" s="126">
        <f t="shared" si="19"/>
        <v>43775.26</v>
      </c>
      <c r="AD70" s="125">
        <v>38981690</v>
      </c>
      <c r="AE70" s="125" t="s">
        <v>112</v>
      </c>
      <c r="AF70" s="125">
        <v>88279</v>
      </c>
      <c r="AG70" s="127">
        <v>46127</v>
      </c>
      <c r="AH70" s="127">
        <v>46130</v>
      </c>
      <c r="AI70"/>
      <c r="AK70" s="66" t="s">
        <v>28</v>
      </c>
      <c r="AL70" s="36">
        <v>1</v>
      </c>
      <c r="AM70" s="39">
        <f t="shared" si="6"/>
        <v>43775.26</v>
      </c>
      <c r="AN70" s="39">
        <f t="shared" si="15"/>
        <v>0</v>
      </c>
      <c r="AO70" s="39">
        <f t="shared" si="10"/>
        <v>43775.26</v>
      </c>
      <c r="AP70" s="36">
        <f t="shared" si="16"/>
        <v>-18</v>
      </c>
      <c r="AQ70" s="36" t="str">
        <f t="shared" si="9"/>
        <v>Not Due</v>
      </c>
    </row>
    <row r="71" spans="1:43" ht="14.4">
      <c r="A71" s="125" t="s">
        <v>25</v>
      </c>
      <c r="B71" s="125" t="s">
        <v>26</v>
      </c>
      <c r="C71" s="125">
        <v>2070201000</v>
      </c>
      <c r="D71" s="125" t="s">
        <v>27</v>
      </c>
      <c r="E71" s="125" t="s">
        <v>427</v>
      </c>
      <c r="F71" s="125" t="s">
        <v>682</v>
      </c>
      <c r="G71" s="125" t="s">
        <v>59</v>
      </c>
      <c r="H71" s="125"/>
      <c r="I71" s="125" t="s">
        <v>58</v>
      </c>
      <c r="J71" s="125" t="s">
        <v>780</v>
      </c>
      <c r="K71" s="125">
        <v>100070901</v>
      </c>
      <c r="L71" s="118">
        <v>46084</v>
      </c>
      <c r="M71" s="125" t="s">
        <v>28</v>
      </c>
      <c r="N71" s="126">
        <v>144875.12</v>
      </c>
      <c r="O71" s="126">
        <v>1</v>
      </c>
      <c r="P71" s="126">
        <f t="shared" si="11"/>
        <v>144875.12</v>
      </c>
      <c r="Q71" s="126">
        <v>1</v>
      </c>
      <c r="R71" s="126">
        <f t="shared" si="12"/>
        <v>144875.12</v>
      </c>
      <c r="S71" s="126">
        <f t="shared" si="13"/>
        <v>0</v>
      </c>
      <c r="T71" s="125" t="s">
        <v>95</v>
      </c>
      <c r="U71" s="125">
        <f t="shared" si="4"/>
        <v>-17</v>
      </c>
      <c r="V71" s="126">
        <v>0</v>
      </c>
      <c r="W71" s="126">
        <v>0</v>
      </c>
      <c r="X71" s="126">
        <v>0</v>
      </c>
      <c r="Y71" s="126">
        <v>0</v>
      </c>
      <c r="Z71" s="126">
        <v>0</v>
      </c>
      <c r="AA71" s="126">
        <v>0</v>
      </c>
      <c r="AB71" s="126">
        <v>0</v>
      </c>
      <c r="AC71" s="126">
        <f t="shared" si="19"/>
        <v>144875.12</v>
      </c>
      <c r="AD71" s="125">
        <v>38964797</v>
      </c>
      <c r="AE71" s="125" t="s">
        <v>112</v>
      </c>
      <c r="AF71" s="125">
        <v>88257</v>
      </c>
      <c r="AG71" s="127">
        <v>46126</v>
      </c>
      <c r="AH71" s="127">
        <v>46129</v>
      </c>
      <c r="AI71"/>
      <c r="AK71" s="66" t="s">
        <v>28</v>
      </c>
      <c r="AL71" s="36">
        <v>1</v>
      </c>
      <c r="AM71" s="39">
        <f t="shared" si="6"/>
        <v>144875.12</v>
      </c>
      <c r="AN71" s="39">
        <f t="shared" si="15"/>
        <v>0</v>
      </c>
      <c r="AO71" s="39">
        <f t="shared" si="10"/>
        <v>144875.12</v>
      </c>
      <c r="AP71" s="36">
        <f t="shared" si="16"/>
        <v>-17</v>
      </c>
      <c r="AQ71" s="36" t="str">
        <f t="shared" si="9"/>
        <v>Not Due</v>
      </c>
    </row>
    <row r="72" spans="1:43" ht="14.4">
      <c r="A72" s="125" t="s">
        <v>25</v>
      </c>
      <c r="B72" s="125" t="s">
        <v>26</v>
      </c>
      <c r="C72" s="125">
        <v>2070201000</v>
      </c>
      <c r="D72" s="125" t="s">
        <v>27</v>
      </c>
      <c r="E72" s="125" t="s">
        <v>379</v>
      </c>
      <c r="F72" s="125" t="s">
        <v>682</v>
      </c>
      <c r="G72" s="125" t="s">
        <v>59</v>
      </c>
      <c r="H72" s="125"/>
      <c r="I72" s="125" t="s">
        <v>58</v>
      </c>
      <c r="J72" s="125" t="s">
        <v>781</v>
      </c>
      <c r="K72" s="125">
        <v>100070881</v>
      </c>
      <c r="L72" s="118">
        <v>46086</v>
      </c>
      <c r="M72" s="125" t="s">
        <v>28</v>
      </c>
      <c r="N72" s="126">
        <v>72444.55</v>
      </c>
      <c r="O72" s="126">
        <v>1</v>
      </c>
      <c r="P72" s="126">
        <f t="shared" si="11"/>
        <v>72444.55</v>
      </c>
      <c r="Q72" s="126">
        <v>1</v>
      </c>
      <c r="R72" s="126">
        <f t="shared" si="12"/>
        <v>72444.55</v>
      </c>
      <c r="S72" s="126">
        <f t="shared" si="13"/>
        <v>0</v>
      </c>
      <c r="T72" s="125" t="s">
        <v>95</v>
      </c>
      <c r="U72" s="125">
        <f t="shared" si="4"/>
        <v>-19</v>
      </c>
      <c r="V72" s="126">
        <v>0</v>
      </c>
      <c r="W72" s="126">
        <v>0</v>
      </c>
      <c r="X72" s="126">
        <v>0</v>
      </c>
      <c r="Y72" s="126">
        <v>0</v>
      </c>
      <c r="Z72" s="126">
        <v>0</v>
      </c>
      <c r="AA72" s="126">
        <v>0</v>
      </c>
      <c r="AB72" s="126">
        <v>0</v>
      </c>
      <c r="AC72" s="126">
        <f t="shared" si="19"/>
        <v>72444.55</v>
      </c>
      <c r="AD72" s="125">
        <v>38987424</v>
      </c>
      <c r="AE72" s="125" t="s">
        <v>112</v>
      </c>
      <c r="AF72" s="125">
        <v>88514</v>
      </c>
      <c r="AG72" s="127">
        <v>46143</v>
      </c>
      <c r="AH72" s="127">
        <v>46131</v>
      </c>
      <c r="AI72"/>
      <c r="AK72" s="66" t="s">
        <v>28</v>
      </c>
      <c r="AL72" s="36">
        <v>1</v>
      </c>
      <c r="AM72" s="39">
        <f t="shared" si="6"/>
        <v>72444.55</v>
      </c>
      <c r="AN72" s="39">
        <f t="shared" si="15"/>
        <v>0</v>
      </c>
      <c r="AO72" s="39">
        <f t="shared" si="10"/>
        <v>72444.55</v>
      </c>
      <c r="AP72" s="36">
        <f t="shared" si="16"/>
        <v>-19</v>
      </c>
      <c r="AQ72" s="36" t="str">
        <f t="shared" si="9"/>
        <v>Not Due</v>
      </c>
    </row>
    <row r="73" spans="1:43" ht="14.4">
      <c r="A73" s="125" t="s">
        <v>25</v>
      </c>
      <c r="B73" s="125" t="s">
        <v>26</v>
      </c>
      <c r="C73" s="125">
        <v>2070201000</v>
      </c>
      <c r="D73" s="125" t="s">
        <v>27</v>
      </c>
      <c r="E73" s="125" t="s">
        <v>383</v>
      </c>
      <c r="F73" s="125" t="s">
        <v>682</v>
      </c>
      <c r="G73" s="125" t="s">
        <v>59</v>
      </c>
      <c r="H73" s="125"/>
      <c r="I73" s="125" t="s">
        <v>58</v>
      </c>
      <c r="J73" s="125" t="s">
        <v>783</v>
      </c>
      <c r="K73" s="125">
        <v>100066239</v>
      </c>
      <c r="L73" s="118">
        <v>46083</v>
      </c>
      <c r="M73" s="125" t="s">
        <v>28</v>
      </c>
      <c r="N73" s="126">
        <v>83409.899999999994</v>
      </c>
      <c r="O73" s="126">
        <v>1</v>
      </c>
      <c r="P73" s="126">
        <f t="shared" si="11"/>
        <v>83409.899999999994</v>
      </c>
      <c r="Q73" s="126">
        <v>1</v>
      </c>
      <c r="R73" s="126">
        <f t="shared" si="12"/>
        <v>83409.899999999994</v>
      </c>
      <c r="S73" s="126">
        <f t="shared" si="13"/>
        <v>0</v>
      </c>
      <c r="T73" s="125" t="s">
        <v>97</v>
      </c>
      <c r="U73" s="125">
        <f t="shared" si="4"/>
        <v>-16</v>
      </c>
      <c r="V73" s="126">
        <v>0</v>
      </c>
      <c r="W73" s="126">
        <v>0</v>
      </c>
      <c r="X73" s="126">
        <v>0</v>
      </c>
      <c r="Y73" s="126">
        <v>0</v>
      </c>
      <c r="Z73" s="126">
        <v>0</v>
      </c>
      <c r="AA73" s="126">
        <v>0</v>
      </c>
      <c r="AB73" s="126">
        <v>0</v>
      </c>
      <c r="AC73" s="126">
        <f t="shared" si="19"/>
        <v>83409.899999999994</v>
      </c>
      <c r="AD73" s="125">
        <v>39008019</v>
      </c>
      <c r="AE73" s="125" t="s">
        <v>112</v>
      </c>
      <c r="AF73" s="125">
        <v>88201</v>
      </c>
      <c r="AG73" s="127">
        <v>46125</v>
      </c>
      <c r="AH73" s="127">
        <v>46128</v>
      </c>
      <c r="AI73"/>
      <c r="AK73" s="66" t="s">
        <v>28</v>
      </c>
      <c r="AL73" s="36">
        <v>1</v>
      </c>
      <c r="AM73" s="39">
        <f t="shared" si="6"/>
        <v>83409.899999999994</v>
      </c>
      <c r="AN73" s="39">
        <f t="shared" si="15"/>
        <v>0</v>
      </c>
      <c r="AO73" s="39">
        <f t="shared" si="10"/>
        <v>83409.899999999994</v>
      </c>
      <c r="AP73" s="36">
        <f t="shared" si="16"/>
        <v>-16</v>
      </c>
      <c r="AQ73" s="36" t="str">
        <f t="shared" si="9"/>
        <v>Not Due</v>
      </c>
    </row>
    <row r="74" spans="1:43" ht="14.4">
      <c r="A74" s="125" t="s">
        <v>25</v>
      </c>
      <c r="B74" s="125" t="s">
        <v>26</v>
      </c>
      <c r="C74" s="125">
        <v>2070201000</v>
      </c>
      <c r="D74" s="125" t="s">
        <v>27</v>
      </c>
      <c r="E74" s="125" t="s">
        <v>375</v>
      </c>
      <c r="F74" s="125" t="s">
        <v>682</v>
      </c>
      <c r="G74" s="125" t="s">
        <v>59</v>
      </c>
      <c r="H74" s="125"/>
      <c r="I74" s="125" t="s">
        <v>58</v>
      </c>
      <c r="J74" s="125" t="s">
        <v>787</v>
      </c>
      <c r="K74" s="125">
        <v>100069080</v>
      </c>
      <c r="L74" s="118">
        <v>46093</v>
      </c>
      <c r="M74" s="125" t="s">
        <v>28</v>
      </c>
      <c r="N74" s="126">
        <v>141810</v>
      </c>
      <c r="O74" s="126">
        <v>1</v>
      </c>
      <c r="P74" s="126">
        <f t="shared" si="11"/>
        <v>141810</v>
      </c>
      <c r="Q74" s="126">
        <v>1</v>
      </c>
      <c r="R74" s="126">
        <f t="shared" si="12"/>
        <v>141810</v>
      </c>
      <c r="S74" s="126">
        <f t="shared" si="13"/>
        <v>0</v>
      </c>
      <c r="T74" s="125" t="s">
        <v>96</v>
      </c>
      <c r="U74" s="125">
        <f t="shared" si="4"/>
        <v>-26</v>
      </c>
      <c r="V74" s="126">
        <v>0</v>
      </c>
      <c r="W74" s="126">
        <v>0</v>
      </c>
      <c r="X74" s="126">
        <v>0</v>
      </c>
      <c r="Y74" s="126">
        <v>0</v>
      </c>
      <c r="Z74" s="126">
        <v>0</v>
      </c>
      <c r="AA74" s="126">
        <v>0</v>
      </c>
      <c r="AB74" s="126">
        <v>0</v>
      </c>
      <c r="AC74" s="126">
        <f t="shared" si="19"/>
        <v>141810</v>
      </c>
      <c r="AD74" s="125">
        <v>39037138</v>
      </c>
      <c r="AE74" s="125" t="s">
        <v>112</v>
      </c>
      <c r="AF74" s="125">
        <v>88401</v>
      </c>
      <c r="AG74" s="127">
        <v>46135</v>
      </c>
      <c r="AH74" s="127">
        <v>46138</v>
      </c>
      <c r="AI74"/>
      <c r="AK74" s="66" t="s">
        <v>28</v>
      </c>
      <c r="AL74" s="36">
        <v>1</v>
      </c>
      <c r="AM74" s="39">
        <f t="shared" si="6"/>
        <v>141810</v>
      </c>
      <c r="AN74" s="39">
        <f t="shared" si="15"/>
        <v>0</v>
      </c>
      <c r="AO74" s="39">
        <f t="shared" si="10"/>
        <v>141810</v>
      </c>
      <c r="AP74" s="36">
        <f t="shared" si="16"/>
        <v>-26</v>
      </c>
      <c r="AQ74" s="36" t="str">
        <f t="shared" si="9"/>
        <v>Not Due</v>
      </c>
    </row>
    <row r="75" spans="1:43" ht="14.4">
      <c r="A75" s="125" t="s">
        <v>25</v>
      </c>
      <c r="B75" s="125" t="s">
        <v>26</v>
      </c>
      <c r="C75" s="125">
        <v>2070201000</v>
      </c>
      <c r="D75" s="125" t="s">
        <v>27</v>
      </c>
      <c r="E75" s="125" t="s">
        <v>350</v>
      </c>
      <c r="F75" s="125" t="s">
        <v>682</v>
      </c>
      <c r="G75" s="125" t="s">
        <v>59</v>
      </c>
      <c r="H75" s="125"/>
      <c r="I75" s="125" t="s">
        <v>58</v>
      </c>
      <c r="J75" s="125" t="s">
        <v>788</v>
      </c>
      <c r="K75" s="125">
        <v>100070292</v>
      </c>
      <c r="L75" s="118">
        <v>46081</v>
      </c>
      <c r="M75" s="125" t="s">
        <v>28</v>
      </c>
      <c r="N75" s="126">
        <v>210952.88</v>
      </c>
      <c r="O75" s="126">
        <v>1</v>
      </c>
      <c r="P75" s="126">
        <f t="shared" si="11"/>
        <v>210952.88</v>
      </c>
      <c r="Q75" s="126">
        <v>1</v>
      </c>
      <c r="R75" s="126">
        <f t="shared" si="12"/>
        <v>210952.88</v>
      </c>
      <c r="S75" s="126">
        <f t="shared" si="13"/>
        <v>0</v>
      </c>
      <c r="T75" s="125" t="s">
        <v>95</v>
      </c>
      <c r="U75" s="125">
        <f t="shared" si="4"/>
        <v>-14</v>
      </c>
      <c r="V75" s="126">
        <v>0</v>
      </c>
      <c r="W75" s="126">
        <v>0</v>
      </c>
      <c r="X75" s="126">
        <v>0</v>
      </c>
      <c r="Y75" s="126">
        <v>0</v>
      </c>
      <c r="Z75" s="126">
        <v>0</v>
      </c>
      <c r="AA75" s="126">
        <v>0</v>
      </c>
      <c r="AB75" s="126">
        <v>0</v>
      </c>
      <c r="AC75" s="126">
        <f t="shared" si="19"/>
        <v>210952.88</v>
      </c>
      <c r="AD75" s="125">
        <v>38959864</v>
      </c>
      <c r="AE75" s="125" t="s">
        <v>112</v>
      </c>
      <c r="AF75" s="125">
        <v>88222</v>
      </c>
      <c r="AG75" s="127">
        <v>46125</v>
      </c>
      <c r="AH75" s="127">
        <v>46126</v>
      </c>
      <c r="AI75"/>
      <c r="AK75" s="66" t="s">
        <v>28</v>
      </c>
      <c r="AL75" s="36">
        <v>1</v>
      </c>
      <c r="AM75" s="39">
        <f t="shared" si="6"/>
        <v>210952.88</v>
      </c>
      <c r="AN75" s="39">
        <f t="shared" si="15"/>
        <v>0</v>
      </c>
      <c r="AO75" s="39">
        <f t="shared" si="10"/>
        <v>210952.88</v>
      </c>
      <c r="AP75" s="36">
        <f t="shared" si="16"/>
        <v>-14</v>
      </c>
      <c r="AQ75" s="36" t="str">
        <f t="shared" si="9"/>
        <v>Not Due</v>
      </c>
    </row>
    <row r="76" spans="1:43" ht="14.4">
      <c r="A76" s="125" t="s">
        <v>25</v>
      </c>
      <c r="B76" s="125" t="s">
        <v>26</v>
      </c>
      <c r="C76" s="125">
        <v>2070201000</v>
      </c>
      <c r="D76" s="125" t="s">
        <v>27</v>
      </c>
      <c r="E76" s="125" t="s">
        <v>342</v>
      </c>
      <c r="F76" s="125" t="s">
        <v>682</v>
      </c>
      <c r="G76" s="125" t="s">
        <v>59</v>
      </c>
      <c r="H76" s="125"/>
      <c r="I76" s="125" t="s">
        <v>58</v>
      </c>
      <c r="J76" s="125" t="s">
        <v>793</v>
      </c>
      <c r="K76" s="125">
        <v>100070364</v>
      </c>
      <c r="L76" s="118">
        <v>46083</v>
      </c>
      <c r="M76" s="125" t="s">
        <v>28</v>
      </c>
      <c r="N76" s="126">
        <v>28188</v>
      </c>
      <c r="O76" s="126">
        <v>1</v>
      </c>
      <c r="P76" s="126">
        <f t="shared" si="11"/>
        <v>28188</v>
      </c>
      <c r="Q76" s="126">
        <v>1</v>
      </c>
      <c r="R76" s="126">
        <f t="shared" si="12"/>
        <v>28188</v>
      </c>
      <c r="S76" s="126">
        <f t="shared" si="13"/>
        <v>0</v>
      </c>
      <c r="T76" s="125" t="s">
        <v>95</v>
      </c>
      <c r="U76" s="125">
        <f t="shared" si="4"/>
        <v>-16</v>
      </c>
      <c r="V76" s="126">
        <v>0</v>
      </c>
      <c r="W76" s="126">
        <v>0</v>
      </c>
      <c r="X76" s="126">
        <v>0</v>
      </c>
      <c r="Y76" s="126">
        <v>0</v>
      </c>
      <c r="Z76" s="126">
        <v>0</v>
      </c>
      <c r="AA76" s="126">
        <v>0</v>
      </c>
      <c r="AB76" s="126">
        <v>0</v>
      </c>
      <c r="AC76" s="126">
        <f t="shared" si="19"/>
        <v>28188</v>
      </c>
      <c r="AD76" s="125">
        <v>38956588</v>
      </c>
      <c r="AE76" s="125" t="s">
        <v>112</v>
      </c>
      <c r="AF76" s="125">
        <v>88224</v>
      </c>
      <c r="AG76" s="127">
        <v>46125</v>
      </c>
      <c r="AH76" s="127">
        <v>46128</v>
      </c>
      <c r="AI76"/>
      <c r="AK76" s="66" t="s">
        <v>28</v>
      </c>
      <c r="AL76" s="36">
        <v>1</v>
      </c>
      <c r="AM76" s="39">
        <f t="shared" si="6"/>
        <v>28188</v>
      </c>
      <c r="AN76" s="39">
        <f t="shared" si="15"/>
        <v>0</v>
      </c>
      <c r="AO76" s="39">
        <f t="shared" si="10"/>
        <v>28188</v>
      </c>
      <c r="AP76" s="36">
        <f t="shared" si="16"/>
        <v>-16</v>
      </c>
      <c r="AQ76" s="36" t="str">
        <f t="shared" si="9"/>
        <v>Not Due</v>
      </c>
    </row>
    <row r="77" spans="1:43" ht="14.4">
      <c r="A77" s="125" t="s">
        <v>25</v>
      </c>
      <c r="B77" s="125" t="s">
        <v>26</v>
      </c>
      <c r="C77" s="125">
        <v>2070201000</v>
      </c>
      <c r="D77" s="125" t="s">
        <v>27</v>
      </c>
      <c r="E77" s="125" t="s">
        <v>383</v>
      </c>
      <c r="F77" s="125" t="s">
        <v>682</v>
      </c>
      <c r="G77" s="125" t="s">
        <v>59</v>
      </c>
      <c r="H77" s="125"/>
      <c r="I77" s="125" t="s">
        <v>687</v>
      </c>
      <c r="J77" s="125" t="s">
        <v>1372</v>
      </c>
      <c r="K77" s="125">
        <v>100070441</v>
      </c>
      <c r="L77" s="118">
        <v>46083</v>
      </c>
      <c r="M77" s="125" t="s">
        <v>28</v>
      </c>
      <c r="N77" s="126">
        <v>36540</v>
      </c>
      <c r="O77" s="126">
        <v>1</v>
      </c>
      <c r="P77" s="126">
        <f t="shared" si="11"/>
        <v>36540</v>
      </c>
      <c r="Q77" s="126">
        <v>1</v>
      </c>
      <c r="R77" s="126">
        <f t="shared" si="12"/>
        <v>36540</v>
      </c>
      <c r="S77" s="126">
        <f t="shared" si="13"/>
        <v>0</v>
      </c>
      <c r="T77" s="125" t="s">
        <v>97</v>
      </c>
      <c r="U77" s="125">
        <f t="shared" si="4"/>
        <v>-16</v>
      </c>
      <c r="V77" s="126">
        <v>0</v>
      </c>
      <c r="W77" s="126">
        <v>0</v>
      </c>
      <c r="X77" s="126">
        <v>0</v>
      </c>
      <c r="Y77" s="126">
        <v>0</v>
      </c>
      <c r="Z77" s="126">
        <v>0</v>
      </c>
      <c r="AA77" s="126">
        <v>0</v>
      </c>
      <c r="AB77" s="126">
        <v>0</v>
      </c>
      <c r="AC77" s="126">
        <f t="shared" si="19"/>
        <v>36540</v>
      </c>
      <c r="AD77" s="125">
        <v>38976338</v>
      </c>
      <c r="AE77" s="125" t="s">
        <v>112</v>
      </c>
      <c r="AF77" s="125">
        <v>88201</v>
      </c>
      <c r="AG77" s="127">
        <v>46125</v>
      </c>
      <c r="AH77" s="127">
        <v>46128</v>
      </c>
      <c r="AI77"/>
      <c r="AK77" s="66" t="s">
        <v>28</v>
      </c>
      <c r="AL77" s="36">
        <v>1</v>
      </c>
      <c r="AM77" s="39">
        <f t="shared" si="6"/>
        <v>36540</v>
      </c>
      <c r="AN77" s="39">
        <f t="shared" si="15"/>
        <v>0</v>
      </c>
      <c r="AO77" s="39">
        <f t="shared" si="10"/>
        <v>36540</v>
      </c>
      <c r="AP77" s="36">
        <f t="shared" si="16"/>
        <v>-16</v>
      </c>
      <c r="AQ77" s="36" t="str">
        <f t="shared" si="9"/>
        <v>Not Due</v>
      </c>
    </row>
    <row r="78" spans="1:43" ht="14.4">
      <c r="A78" s="125" t="s">
        <v>25</v>
      </c>
      <c r="B78" s="125" t="s">
        <v>26</v>
      </c>
      <c r="C78" s="125">
        <v>2070201000</v>
      </c>
      <c r="D78" s="125" t="s">
        <v>27</v>
      </c>
      <c r="E78" s="125" t="s">
        <v>344</v>
      </c>
      <c r="F78" s="125" t="s">
        <v>682</v>
      </c>
      <c r="G78" s="125" t="s">
        <v>59</v>
      </c>
      <c r="H78" s="125"/>
      <c r="I78" s="125" t="s">
        <v>58</v>
      </c>
      <c r="J78" s="125" t="s">
        <v>794</v>
      </c>
      <c r="K78" s="125">
        <v>100065980</v>
      </c>
      <c r="L78" s="118">
        <v>46087</v>
      </c>
      <c r="M78" s="125" t="s">
        <v>28</v>
      </c>
      <c r="N78" s="126">
        <v>50583.96</v>
      </c>
      <c r="O78" s="126">
        <v>1</v>
      </c>
      <c r="P78" s="126">
        <f t="shared" si="11"/>
        <v>50583.96</v>
      </c>
      <c r="Q78" s="126">
        <v>1</v>
      </c>
      <c r="R78" s="126">
        <f t="shared" si="12"/>
        <v>50583.96</v>
      </c>
      <c r="S78" s="126">
        <f t="shared" si="13"/>
        <v>0</v>
      </c>
      <c r="T78" s="125" t="s">
        <v>95</v>
      </c>
      <c r="U78" s="125">
        <f t="shared" si="4"/>
        <v>-20</v>
      </c>
      <c r="V78" s="126">
        <v>0</v>
      </c>
      <c r="W78" s="126">
        <v>0</v>
      </c>
      <c r="X78" s="126">
        <v>0</v>
      </c>
      <c r="Y78" s="126">
        <v>0</v>
      </c>
      <c r="Z78" s="126">
        <v>0</v>
      </c>
      <c r="AA78" s="126">
        <v>0</v>
      </c>
      <c r="AB78" s="126">
        <v>0</v>
      </c>
      <c r="AC78" s="126">
        <f t="shared" si="19"/>
        <v>50583.96</v>
      </c>
      <c r="AD78" s="125">
        <v>38998928</v>
      </c>
      <c r="AE78" s="125" t="s">
        <v>112</v>
      </c>
      <c r="AF78" s="125">
        <v>88310</v>
      </c>
      <c r="AG78" s="127">
        <v>46129</v>
      </c>
      <c r="AH78" s="127">
        <v>46132</v>
      </c>
      <c r="AI78"/>
      <c r="AK78" s="66" t="s">
        <v>28</v>
      </c>
      <c r="AL78" s="36">
        <v>1</v>
      </c>
      <c r="AM78" s="39">
        <f t="shared" si="6"/>
        <v>50583.96</v>
      </c>
      <c r="AN78" s="39">
        <f t="shared" si="15"/>
        <v>0</v>
      </c>
      <c r="AO78" s="39">
        <f t="shared" si="10"/>
        <v>50583.96</v>
      </c>
      <c r="AP78" s="36">
        <f t="shared" si="16"/>
        <v>-20</v>
      </c>
      <c r="AQ78" s="36" t="str">
        <f t="shared" si="9"/>
        <v>Not Due</v>
      </c>
    </row>
    <row r="79" spans="1:43" ht="14.4">
      <c r="A79" s="125" t="s">
        <v>25</v>
      </c>
      <c r="B79" s="125" t="s">
        <v>26</v>
      </c>
      <c r="C79" s="125">
        <v>2070201000</v>
      </c>
      <c r="D79" s="125" t="s">
        <v>27</v>
      </c>
      <c r="E79" s="125" t="s">
        <v>341</v>
      </c>
      <c r="F79" s="125" t="s">
        <v>682</v>
      </c>
      <c r="G79" s="125" t="s">
        <v>59</v>
      </c>
      <c r="H79" s="125"/>
      <c r="I79" s="125" t="s">
        <v>58</v>
      </c>
      <c r="J79" s="125" t="s">
        <v>796</v>
      </c>
      <c r="K79" s="125">
        <v>100071031</v>
      </c>
      <c r="L79" s="118">
        <v>46087</v>
      </c>
      <c r="M79" s="125" t="s">
        <v>28</v>
      </c>
      <c r="N79" s="126">
        <v>19394.55</v>
      </c>
      <c r="O79" s="126">
        <v>1</v>
      </c>
      <c r="P79" s="126">
        <f t="shared" si="11"/>
        <v>19394.55</v>
      </c>
      <c r="Q79" s="126">
        <v>1</v>
      </c>
      <c r="R79" s="126">
        <f t="shared" si="12"/>
        <v>19394.55</v>
      </c>
      <c r="S79" s="126">
        <f t="shared" si="13"/>
        <v>0</v>
      </c>
      <c r="T79" s="125" t="s">
        <v>97</v>
      </c>
      <c r="U79" s="125">
        <f t="shared" si="4"/>
        <v>-5</v>
      </c>
      <c r="V79" s="126">
        <v>0</v>
      </c>
      <c r="W79" s="126">
        <v>0</v>
      </c>
      <c r="X79" s="126">
        <v>0</v>
      </c>
      <c r="Y79" s="126">
        <v>0</v>
      </c>
      <c r="Z79" s="126">
        <v>0</v>
      </c>
      <c r="AA79" s="126">
        <v>0</v>
      </c>
      <c r="AB79" s="126">
        <v>0</v>
      </c>
      <c r="AC79" s="126">
        <f t="shared" si="19"/>
        <v>19394.55</v>
      </c>
      <c r="AD79" s="125">
        <v>38987440</v>
      </c>
      <c r="AE79" s="125" t="s">
        <v>112</v>
      </c>
      <c r="AF79" s="125">
        <v>88046</v>
      </c>
      <c r="AG79" s="127">
        <v>46114</v>
      </c>
      <c r="AH79" s="127">
        <v>46117</v>
      </c>
      <c r="AI79"/>
      <c r="AK79" s="66" t="s">
        <v>28</v>
      </c>
      <c r="AL79" s="36">
        <v>1</v>
      </c>
      <c r="AM79" s="39">
        <f t="shared" si="6"/>
        <v>19394.55</v>
      </c>
      <c r="AN79" s="39">
        <f t="shared" si="15"/>
        <v>0</v>
      </c>
      <c r="AO79" s="39">
        <f t="shared" si="10"/>
        <v>19394.55</v>
      </c>
      <c r="AP79" s="36">
        <f t="shared" si="16"/>
        <v>-5</v>
      </c>
      <c r="AQ79" s="36" t="str">
        <f t="shared" si="9"/>
        <v>Not Due</v>
      </c>
    </row>
    <row r="80" spans="1:43" ht="14.4">
      <c r="A80" s="125" t="s">
        <v>25</v>
      </c>
      <c r="B80" s="125" t="s">
        <v>26</v>
      </c>
      <c r="C80" s="125">
        <v>2070201000</v>
      </c>
      <c r="D80" s="125" t="s">
        <v>27</v>
      </c>
      <c r="E80" s="125" t="s">
        <v>491</v>
      </c>
      <c r="F80" s="125" t="s">
        <v>682</v>
      </c>
      <c r="G80" s="125" t="s">
        <v>59</v>
      </c>
      <c r="H80" s="125"/>
      <c r="I80" s="125" t="s">
        <v>58</v>
      </c>
      <c r="J80" s="125">
        <v>10012794</v>
      </c>
      <c r="K80" s="125">
        <v>100071242</v>
      </c>
      <c r="L80" s="118">
        <v>46094</v>
      </c>
      <c r="M80" s="125" t="s">
        <v>28</v>
      </c>
      <c r="N80" s="126">
        <v>11542</v>
      </c>
      <c r="O80" s="126">
        <v>1</v>
      </c>
      <c r="P80" s="126">
        <f t="shared" si="11"/>
        <v>11542</v>
      </c>
      <c r="Q80" s="126">
        <v>1</v>
      </c>
      <c r="R80" s="126">
        <f t="shared" si="12"/>
        <v>11542</v>
      </c>
      <c r="S80" s="126">
        <f t="shared" si="13"/>
        <v>0</v>
      </c>
      <c r="T80" s="125" t="s">
        <v>97</v>
      </c>
      <c r="U80" s="125">
        <f t="shared" si="4"/>
        <v>-12</v>
      </c>
      <c r="V80" s="126">
        <v>0</v>
      </c>
      <c r="W80" s="126">
        <v>0</v>
      </c>
      <c r="X80" s="126">
        <v>0</v>
      </c>
      <c r="Y80" s="126">
        <v>0</v>
      </c>
      <c r="Z80" s="126">
        <v>0</v>
      </c>
      <c r="AA80" s="126">
        <v>0</v>
      </c>
      <c r="AB80" s="126">
        <v>0</v>
      </c>
      <c r="AC80" s="126">
        <f t="shared" si="19"/>
        <v>11542</v>
      </c>
      <c r="AD80" s="125">
        <v>39036059</v>
      </c>
      <c r="AE80" s="125" t="s">
        <v>112</v>
      </c>
      <c r="AF80" s="125">
        <v>88170</v>
      </c>
      <c r="AG80" s="127">
        <v>46121</v>
      </c>
      <c r="AH80" s="127">
        <v>46124</v>
      </c>
      <c r="AI80"/>
      <c r="AK80" s="66" t="s">
        <v>28</v>
      </c>
      <c r="AL80" s="36">
        <v>1</v>
      </c>
      <c r="AM80" s="39">
        <f t="shared" si="6"/>
        <v>11542</v>
      </c>
      <c r="AN80" s="39">
        <f t="shared" si="15"/>
        <v>0</v>
      </c>
      <c r="AO80" s="39">
        <f t="shared" si="10"/>
        <v>11542</v>
      </c>
      <c r="AP80" s="36">
        <f t="shared" si="16"/>
        <v>-12</v>
      </c>
      <c r="AQ80" s="36" t="str">
        <f t="shared" si="9"/>
        <v>Not Due</v>
      </c>
    </row>
    <row r="81" spans="1:43" ht="14.4">
      <c r="A81" s="125" t="s">
        <v>25</v>
      </c>
      <c r="B81" s="125" t="s">
        <v>26</v>
      </c>
      <c r="C81" s="125">
        <v>2070201000</v>
      </c>
      <c r="D81" s="125" t="s">
        <v>27</v>
      </c>
      <c r="E81" s="125" t="s">
        <v>797</v>
      </c>
      <c r="F81" s="125" t="s">
        <v>682</v>
      </c>
      <c r="G81" s="125" t="s">
        <v>59</v>
      </c>
      <c r="H81" s="125"/>
      <c r="I81" s="125" t="s">
        <v>58</v>
      </c>
      <c r="J81" s="125" t="s">
        <v>798</v>
      </c>
      <c r="K81" s="125">
        <v>100069627</v>
      </c>
      <c r="L81" s="118">
        <v>46091</v>
      </c>
      <c r="M81" s="125" t="s">
        <v>28</v>
      </c>
      <c r="N81" s="126">
        <v>87307.199999999997</v>
      </c>
      <c r="O81" s="126">
        <v>1</v>
      </c>
      <c r="P81" s="126">
        <f t="shared" ref="P81:P112" si="20">N81*O81</f>
        <v>87307.199999999997</v>
      </c>
      <c r="Q81" s="126">
        <v>1</v>
      </c>
      <c r="R81" s="126">
        <f t="shared" ref="R81:R112" si="21">N81*Q81</f>
        <v>87307.199999999997</v>
      </c>
      <c r="S81" s="126">
        <f t="shared" ref="S81:S112" si="22">R81-P81</f>
        <v>0</v>
      </c>
      <c r="T81" s="125" t="s">
        <v>97</v>
      </c>
      <c r="U81" s="125">
        <f t="shared" si="4"/>
        <v>-24</v>
      </c>
      <c r="V81" s="126">
        <v>0</v>
      </c>
      <c r="W81" s="126">
        <v>0</v>
      </c>
      <c r="X81" s="126">
        <v>0</v>
      </c>
      <c r="Y81" s="126">
        <v>0</v>
      </c>
      <c r="Z81" s="126">
        <v>0</v>
      </c>
      <c r="AA81" s="126">
        <v>0</v>
      </c>
      <c r="AB81" s="126">
        <v>0</v>
      </c>
      <c r="AC81" s="126">
        <f t="shared" si="19"/>
        <v>87307.199999999997</v>
      </c>
      <c r="AD81" s="125">
        <v>39017987</v>
      </c>
      <c r="AE81" s="125" t="s">
        <v>112</v>
      </c>
      <c r="AF81" s="125">
        <v>88378</v>
      </c>
      <c r="AG81" s="127">
        <v>46133</v>
      </c>
      <c r="AH81" s="127">
        <v>46136</v>
      </c>
      <c r="AI81"/>
      <c r="AK81" s="66" t="s">
        <v>28</v>
      </c>
      <c r="AL81" s="36">
        <v>1</v>
      </c>
      <c r="AM81" s="39">
        <f t="shared" si="6"/>
        <v>87307.199999999997</v>
      </c>
      <c r="AN81" s="39">
        <f t="shared" si="15"/>
        <v>0</v>
      </c>
      <c r="AO81" s="39">
        <f t="shared" si="10"/>
        <v>87307.199999999997</v>
      </c>
      <c r="AP81" s="36">
        <f t="shared" si="16"/>
        <v>-24</v>
      </c>
      <c r="AQ81" s="36" t="str">
        <f t="shared" si="9"/>
        <v>Not Due</v>
      </c>
    </row>
    <row r="82" spans="1:43" ht="14.4">
      <c r="A82" s="125" t="s">
        <v>25</v>
      </c>
      <c r="B82" s="125" t="s">
        <v>26</v>
      </c>
      <c r="C82" s="125">
        <v>2070201000</v>
      </c>
      <c r="D82" s="125" t="s">
        <v>27</v>
      </c>
      <c r="E82" s="125" t="s">
        <v>455</v>
      </c>
      <c r="F82" s="125" t="s">
        <v>682</v>
      </c>
      <c r="G82" s="125" t="s">
        <v>59</v>
      </c>
      <c r="H82" s="125"/>
      <c r="I82" s="125" t="s">
        <v>58</v>
      </c>
      <c r="J82" s="125" t="s">
        <v>800</v>
      </c>
      <c r="K82" s="125">
        <v>100070571</v>
      </c>
      <c r="L82" s="118">
        <v>46086</v>
      </c>
      <c r="M82" s="125" t="s">
        <v>28</v>
      </c>
      <c r="N82" s="126">
        <v>127657.08</v>
      </c>
      <c r="O82" s="126">
        <v>1</v>
      </c>
      <c r="P82" s="126">
        <f t="shared" si="20"/>
        <v>127657.08</v>
      </c>
      <c r="Q82" s="126">
        <v>1</v>
      </c>
      <c r="R82" s="126">
        <f t="shared" si="21"/>
        <v>127657.08</v>
      </c>
      <c r="S82" s="126">
        <f t="shared" si="22"/>
        <v>0</v>
      </c>
      <c r="T82" s="125" t="s">
        <v>95</v>
      </c>
      <c r="U82" s="125">
        <f t="shared" si="4"/>
        <v>-4</v>
      </c>
      <c r="V82" s="126">
        <v>0</v>
      </c>
      <c r="W82" s="126">
        <v>0</v>
      </c>
      <c r="X82" s="126">
        <v>0</v>
      </c>
      <c r="Y82" s="126">
        <v>0</v>
      </c>
      <c r="Z82" s="126">
        <v>0</v>
      </c>
      <c r="AA82" s="126">
        <v>0</v>
      </c>
      <c r="AB82" s="126">
        <v>0</v>
      </c>
      <c r="AC82" s="126">
        <f t="shared" si="19"/>
        <v>127657.08</v>
      </c>
      <c r="AD82" s="125">
        <v>38988095</v>
      </c>
      <c r="AE82" s="125" t="s">
        <v>112</v>
      </c>
      <c r="AF82" s="125">
        <v>88035</v>
      </c>
      <c r="AG82" s="127">
        <v>46113</v>
      </c>
      <c r="AH82" s="127">
        <v>46116</v>
      </c>
      <c r="AI82"/>
      <c r="AK82" s="66" t="s">
        <v>28</v>
      </c>
      <c r="AL82" s="36">
        <v>1</v>
      </c>
      <c r="AM82" s="39">
        <f t="shared" si="6"/>
        <v>127657.08</v>
      </c>
      <c r="AN82" s="39">
        <f t="shared" si="15"/>
        <v>0</v>
      </c>
      <c r="AO82" s="39">
        <f t="shared" si="10"/>
        <v>127657.08</v>
      </c>
      <c r="AP82" s="36">
        <f t="shared" si="16"/>
        <v>-4</v>
      </c>
      <c r="AQ82" s="36" t="str">
        <f t="shared" si="9"/>
        <v>Not Due</v>
      </c>
    </row>
    <row r="83" spans="1:43" ht="14.4">
      <c r="A83" s="125" t="s">
        <v>25</v>
      </c>
      <c r="B83" s="125" t="s">
        <v>26</v>
      </c>
      <c r="C83" s="125">
        <v>2070201000</v>
      </c>
      <c r="D83" s="125" t="s">
        <v>27</v>
      </c>
      <c r="E83" s="125" t="s">
        <v>342</v>
      </c>
      <c r="F83" s="125" t="s">
        <v>682</v>
      </c>
      <c r="G83" s="125" t="s">
        <v>59</v>
      </c>
      <c r="H83" s="125"/>
      <c r="I83" s="125" t="s">
        <v>58</v>
      </c>
      <c r="J83" s="125" t="s">
        <v>801</v>
      </c>
      <c r="K83" s="125">
        <v>100071159</v>
      </c>
      <c r="L83" s="118">
        <v>46091</v>
      </c>
      <c r="M83" s="125" t="s">
        <v>28</v>
      </c>
      <c r="N83" s="126">
        <v>6264</v>
      </c>
      <c r="O83" s="126">
        <v>1</v>
      </c>
      <c r="P83" s="126">
        <f t="shared" si="20"/>
        <v>6264</v>
      </c>
      <c r="Q83" s="126">
        <v>1</v>
      </c>
      <c r="R83" s="126">
        <f t="shared" si="21"/>
        <v>6264</v>
      </c>
      <c r="S83" s="126">
        <f t="shared" si="22"/>
        <v>0</v>
      </c>
      <c r="T83" s="125" t="s">
        <v>95</v>
      </c>
      <c r="U83" s="125">
        <f t="shared" si="4"/>
        <v>-24</v>
      </c>
      <c r="V83" s="126">
        <v>0</v>
      </c>
      <c r="W83" s="126">
        <v>0</v>
      </c>
      <c r="X83" s="126">
        <v>0</v>
      </c>
      <c r="Y83" s="126">
        <v>0</v>
      </c>
      <c r="Z83" s="126">
        <v>0</v>
      </c>
      <c r="AA83" s="126">
        <v>0</v>
      </c>
      <c r="AB83" s="126">
        <v>0</v>
      </c>
      <c r="AC83" s="126">
        <f t="shared" si="19"/>
        <v>6264</v>
      </c>
      <c r="AD83" s="125">
        <v>38993163</v>
      </c>
      <c r="AE83" s="125" t="s">
        <v>112</v>
      </c>
      <c r="AF83" s="125">
        <v>88363</v>
      </c>
      <c r="AG83" s="127">
        <v>46133</v>
      </c>
      <c r="AH83" s="127">
        <v>46136</v>
      </c>
      <c r="AI83"/>
      <c r="AK83" s="66" t="s">
        <v>28</v>
      </c>
      <c r="AL83" s="36">
        <v>1</v>
      </c>
      <c r="AM83" s="39">
        <f t="shared" si="6"/>
        <v>6264</v>
      </c>
      <c r="AN83" s="39">
        <f t="shared" si="15"/>
        <v>0</v>
      </c>
      <c r="AO83" s="39">
        <f t="shared" si="10"/>
        <v>6264</v>
      </c>
      <c r="AP83" s="36">
        <f t="shared" si="16"/>
        <v>-24</v>
      </c>
      <c r="AQ83" s="36" t="str">
        <f t="shared" si="9"/>
        <v>Not Due</v>
      </c>
    </row>
    <row r="84" spans="1:43" ht="14.4">
      <c r="A84" s="125" t="s">
        <v>25</v>
      </c>
      <c r="B84" s="125" t="s">
        <v>26</v>
      </c>
      <c r="C84" s="125">
        <v>2070201000</v>
      </c>
      <c r="D84" s="125" t="s">
        <v>27</v>
      </c>
      <c r="E84" s="125" t="s">
        <v>412</v>
      </c>
      <c r="F84" s="125" t="s">
        <v>682</v>
      </c>
      <c r="G84" s="125" t="s">
        <v>59</v>
      </c>
      <c r="H84" s="125"/>
      <c r="I84" s="125" t="s">
        <v>58</v>
      </c>
      <c r="J84" s="125" t="s">
        <v>802</v>
      </c>
      <c r="K84" s="125">
        <v>100070734</v>
      </c>
      <c r="L84" s="118">
        <v>46083</v>
      </c>
      <c r="M84" s="125" t="s">
        <v>28</v>
      </c>
      <c r="N84" s="126">
        <v>276886.08</v>
      </c>
      <c r="O84" s="126">
        <v>1</v>
      </c>
      <c r="P84" s="126">
        <f t="shared" si="20"/>
        <v>276886.08</v>
      </c>
      <c r="Q84" s="126">
        <v>1</v>
      </c>
      <c r="R84" s="126">
        <f t="shared" si="21"/>
        <v>276886.08</v>
      </c>
      <c r="S84" s="126">
        <f t="shared" si="22"/>
        <v>0</v>
      </c>
      <c r="T84" s="125" t="s">
        <v>96</v>
      </c>
      <c r="U84" s="125">
        <f t="shared" si="4"/>
        <v>-16</v>
      </c>
      <c r="V84" s="126">
        <v>0</v>
      </c>
      <c r="W84" s="126">
        <v>0</v>
      </c>
      <c r="X84" s="126">
        <v>0</v>
      </c>
      <c r="Y84" s="126">
        <v>0</v>
      </c>
      <c r="Z84" s="126">
        <v>0</v>
      </c>
      <c r="AA84" s="126">
        <v>0</v>
      </c>
      <c r="AB84" s="126">
        <v>0</v>
      </c>
      <c r="AC84" s="126">
        <f t="shared" si="19"/>
        <v>276886.08</v>
      </c>
      <c r="AD84" s="125">
        <v>38964841</v>
      </c>
      <c r="AE84" s="125" t="s">
        <v>112</v>
      </c>
      <c r="AF84" s="125">
        <v>88205</v>
      </c>
      <c r="AG84" s="127">
        <v>46125</v>
      </c>
      <c r="AH84" s="127">
        <v>46128</v>
      </c>
      <c r="AI84"/>
      <c r="AK84" s="66" t="s">
        <v>28</v>
      </c>
      <c r="AL84" s="36">
        <v>1</v>
      </c>
      <c r="AM84" s="39">
        <f t="shared" si="6"/>
        <v>276886.08</v>
      </c>
      <c r="AN84" s="39">
        <f t="shared" si="15"/>
        <v>0</v>
      </c>
      <c r="AO84" s="39">
        <f t="shared" si="10"/>
        <v>276886.08</v>
      </c>
      <c r="AP84" s="36">
        <f t="shared" si="16"/>
        <v>-16</v>
      </c>
      <c r="AQ84" s="36" t="str">
        <f t="shared" si="9"/>
        <v>Not Due</v>
      </c>
    </row>
    <row r="85" spans="1:43" ht="14.4">
      <c r="A85" s="125" t="s">
        <v>25</v>
      </c>
      <c r="B85" s="125" t="s">
        <v>26</v>
      </c>
      <c r="C85" s="125">
        <v>2070201000</v>
      </c>
      <c r="D85" s="125" t="s">
        <v>27</v>
      </c>
      <c r="E85" s="125" t="s">
        <v>804</v>
      </c>
      <c r="F85" s="125" t="s">
        <v>682</v>
      </c>
      <c r="G85" s="125" t="s">
        <v>59</v>
      </c>
      <c r="H85" s="125"/>
      <c r="I85" s="125" t="s">
        <v>58</v>
      </c>
      <c r="J85" s="125" t="s">
        <v>805</v>
      </c>
      <c r="K85" s="125">
        <v>100070409</v>
      </c>
      <c r="L85" s="118">
        <v>46069</v>
      </c>
      <c r="M85" s="125" t="s">
        <v>28</v>
      </c>
      <c r="N85" s="126">
        <v>4463.6899999999996</v>
      </c>
      <c r="O85" s="126">
        <v>1</v>
      </c>
      <c r="P85" s="126">
        <f t="shared" si="20"/>
        <v>4463.6899999999996</v>
      </c>
      <c r="Q85" s="126">
        <v>1</v>
      </c>
      <c r="R85" s="126">
        <f t="shared" si="21"/>
        <v>4463.6899999999996</v>
      </c>
      <c r="S85" s="126">
        <f t="shared" si="22"/>
        <v>0</v>
      </c>
      <c r="T85" s="125" t="s">
        <v>97</v>
      </c>
      <c r="U85" s="125">
        <f t="shared" ref="U85:U148" si="23">$U$1-AH85</f>
        <v>-2</v>
      </c>
      <c r="V85" s="126">
        <v>0</v>
      </c>
      <c r="W85" s="126">
        <v>0</v>
      </c>
      <c r="X85" s="126">
        <v>0</v>
      </c>
      <c r="Y85" s="126">
        <v>0</v>
      </c>
      <c r="Z85" s="126">
        <v>0</v>
      </c>
      <c r="AA85" s="126">
        <v>0</v>
      </c>
      <c r="AB85" s="126">
        <v>0</v>
      </c>
      <c r="AC85" s="126">
        <f t="shared" si="19"/>
        <v>4463.6899999999996</v>
      </c>
      <c r="AD85" s="125">
        <v>38888599</v>
      </c>
      <c r="AE85" s="125" t="s">
        <v>112</v>
      </c>
      <c r="AF85" s="125">
        <v>87995</v>
      </c>
      <c r="AG85" s="127">
        <v>46113</v>
      </c>
      <c r="AH85" s="127">
        <v>46114</v>
      </c>
      <c r="AI85"/>
      <c r="AK85" s="66" t="s">
        <v>28</v>
      </c>
      <c r="AL85" s="36">
        <v>1</v>
      </c>
      <c r="AM85" s="39">
        <f t="shared" ref="AM85:AM148" si="24">N85*AL85</f>
        <v>4463.6899999999996</v>
      </c>
      <c r="AN85" s="39">
        <f t="shared" ref="AN85:AN97" si="25">R85-AM85</f>
        <v>0</v>
      </c>
      <c r="AO85" s="39">
        <f t="shared" si="10"/>
        <v>4463.6899999999996</v>
      </c>
      <c r="AP85" s="36">
        <f t="shared" ref="AP85:AP116" si="26">$AP$19-AH85</f>
        <v>-2</v>
      </c>
      <c r="AQ85" s="36" t="str">
        <f t="shared" ref="AQ85:AQ135" si="27">IF(AP85&lt;0,"Not Due",IF(AP85&lt;366,"Less than 1 year",IF(AP85&lt;731,"1-2 years",IF(AP85&lt;1096,"2-3 years","More than 3 years"))))</f>
        <v>Not Due</v>
      </c>
    </row>
    <row r="86" spans="1:43" ht="14.4">
      <c r="A86" s="125" t="s">
        <v>25</v>
      </c>
      <c r="B86" s="125" t="s">
        <v>26</v>
      </c>
      <c r="C86" s="125">
        <v>2070201000</v>
      </c>
      <c r="D86" s="125" t="s">
        <v>27</v>
      </c>
      <c r="E86" s="125" t="s">
        <v>714</v>
      </c>
      <c r="F86" s="125" t="s">
        <v>682</v>
      </c>
      <c r="G86" s="125" t="s">
        <v>59</v>
      </c>
      <c r="H86" s="125"/>
      <c r="I86" s="125" t="s">
        <v>58</v>
      </c>
      <c r="J86" s="125" t="s">
        <v>807</v>
      </c>
      <c r="K86" s="125">
        <v>100066402</v>
      </c>
      <c r="L86" s="118">
        <v>46097</v>
      </c>
      <c r="M86" s="125" t="s">
        <v>28</v>
      </c>
      <c r="N86" s="126">
        <v>1987200</v>
      </c>
      <c r="O86" s="126">
        <v>1</v>
      </c>
      <c r="P86" s="126">
        <f t="shared" si="20"/>
        <v>1987200</v>
      </c>
      <c r="Q86" s="126">
        <v>1</v>
      </c>
      <c r="R86" s="126">
        <f t="shared" si="21"/>
        <v>1987200</v>
      </c>
      <c r="S86" s="126">
        <f t="shared" si="22"/>
        <v>0</v>
      </c>
      <c r="T86" s="125" t="s">
        <v>96</v>
      </c>
      <c r="U86" s="125">
        <f t="shared" si="23"/>
        <v>-15</v>
      </c>
      <c r="V86" s="126">
        <v>0</v>
      </c>
      <c r="W86" s="126">
        <v>0</v>
      </c>
      <c r="X86" s="126">
        <v>0</v>
      </c>
      <c r="Y86" s="126">
        <v>0</v>
      </c>
      <c r="Z86" s="126">
        <v>0</v>
      </c>
      <c r="AA86" s="126">
        <v>0</v>
      </c>
      <c r="AB86" s="126">
        <v>0</v>
      </c>
      <c r="AC86" s="126">
        <f t="shared" si="19"/>
        <v>1987200</v>
      </c>
      <c r="AD86" s="125">
        <v>39036073</v>
      </c>
      <c r="AE86" s="125" t="s">
        <v>112</v>
      </c>
      <c r="AF86" s="125">
        <v>88204</v>
      </c>
      <c r="AG86" s="127">
        <v>46125</v>
      </c>
      <c r="AH86" s="127">
        <v>46127</v>
      </c>
      <c r="AI86"/>
      <c r="AK86" s="66" t="s">
        <v>28</v>
      </c>
      <c r="AL86" s="36">
        <v>1</v>
      </c>
      <c r="AM86" s="39">
        <f t="shared" si="24"/>
        <v>1987200</v>
      </c>
      <c r="AN86" s="39">
        <f t="shared" si="25"/>
        <v>0</v>
      </c>
      <c r="AO86" s="39">
        <f t="shared" ref="AO86:AO149" si="28">AM86</f>
        <v>1987200</v>
      </c>
      <c r="AP86" s="36">
        <f t="shared" si="26"/>
        <v>-15</v>
      </c>
      <c r="AQ86" s="36" t="str">
        <f t="shared" si="27"/>
        <v>Not Due</v>
      </c>
    </row>
    <row r="87" spans="1:43" ht="14.4">
      <c r="A87" s="125" t="s">
        <v>25</v>
      </c>
      <c r="B87" s="125" t="s">
        <v>26</v>
      </c>
      <c r="C87" s="125">
        <v>2070201000</v>
      </c>
      <c r="D87" s="125" t="s">
        <v>27</v>
      </c>
      <c r="E87" s="125" t="s">
        <v>808</v>
      </c>
      <c r="F87" s="125" t="s">
        <v>682</v>
      </c>
      <c r="G87" s="125" t="s">
        <v>59</v>
      </c>
      <c r="H87" s="125"/>
      <c r="I87" s="125" t="s">
        <v>58</v>
      </c>
      <c r="J87" s="125" t="s">
        <v>809</v>
      </c>
      <c r="K87" s="125">
        <v>100071064</v>
      </c>
      <c r="L87" s="118">
        <v>46084</v>
      </c>
      <c r="M87" s="125" t="s">
        <v>28</v>
      </c>
      <c r="N87" s="126">
        <v>146267.94</v>
      </c>
      <c r="O87" s="126">
        <v>1</v>
      </c>
      <c r="P87" s="126">
        <f t="shared" si="20"/>
        <v>146267.94</v>
      </c>
      <c r="Q87" s="126">
        <v>1</v>
      </c>
      <c r="R87" s="126">
        <f t="shared" si="21"/>
        <v>146267.94</v>
      </c>
      <c r="S87" s="126">
        <f t="shared" si="22"/>
        <v>0</v>
      </c>
      <c r="T87" s="125" t="s">
        <v>97</v>
      </c>
      <c r="U87" s="125">
        <f t="shared" si="23"/>
        <v>-2</v>
      </c>
      <c r="V87" s="126">
        <v>0</v>
      </c>
      <c r="W87" s="126">
        <v>0</v>
      </c>
      <c r="X87" s="126">
        <v>0</v>
      </c>
      <c r="Y87" s="126">
        <v>0</v>
      </c>
      <c r="Z87" s="126">
        <v>0</v>
      </c>
      <c r="AA87" s="126">
        <v>0</v>
      </c>
      <c r="AB87" s="126">
        <v>0</v>
      </c>
      <c r="AC87" s="126">
        <f t="shared" si="19"/>
        <v>146267.94</v>
      </c>
      <c r="AD87" s="125">
        <v>38956872</v>
      </c>
      <c r="AE87" s="125" t="s">
        <v>112</v>
      </c>
      <c r="AF87" s="125">
        <v>88071</v>
      </c>
      <c r="AG87" s="127">
        <v>46115</v>
      </c>
      <c r="AH87" s="127">
        <v>46114</v>
      </c>
      <c r="AI87"/>
      <c r="AK87" s="66" t="s">
        <v>28</v>
      </c>
      <c r="AL87" s="36">
        <v>1</v>
      </c>
      <c r="AM87" s="39">
        <f t="shared" si="24"/>
        <v>146267.94</v>
      </c>
      <c r="AN87" s="39">
        <f t="shared" si="25"/>
        <v>0</v>
      </c>
      <c r="AO87" s="39">
        <f t="shared" si="28"/>
        <v>146267.94</v>
      </c>
      <c r="AP87" s="36">
        <f t="shared" si="26"/>
        <v>-2</v>
      </c>
      <c r="AQ87" s="36" t="str">
        <f t="shared" si="27"/>
        <v>Not Due</v>
      </c>
    </row>
    <row r="88" spans="1:43" ht="14.4">
      <c r="A88" s="125" t="s">
        <v>25</v>
      </c>
      <c r="B88" s="125" t="s">
        <v>26</v>
      </c>
      <c r="C88" s="125">
        <v>2070201000</v>
      </c>
      <c r="D88" s="125" t="s">
        <v>27</v>
      </c>
      <c r="E88" s="125" t="s">
        <v>342</v>
      </c>
      <c r="F88" s="125" t="s">
        <v>682</v>
      </c>
      <c r="G88" s="125" t="s">
        <v>59</v>
      </c>
      <c r="H88" s="125"/>
      <c r="I88" s="125" t="s">
        <v>58</v>
      </c>
      <c r="J88" s="125" t="s">
        <v>810</v>
      </c>
      <c r="K88" s="125">
        <v>100070364</v>
      </c>
      <c r="L88" s="118">
        <v>46078</v>
      </c>
      <c r="M88" s="125" t="s">
        <v>28</v>
      </c>
      <c r="N88" s="126">
        <v>15660</v>
      </c>
      <c r="O88" s="126">
        <v>1</v>
      </c>
      <c r="P88" s="126">
        <f t="shared" si="20"/>
        <v>15660</v>
      </c>
      <c r="Q88" s="126">
        <v>1</v>
      </c>
      <c r="R88" s="126">
        <f t="shared" si="21"/>
        <v>15660</v>
      </c>
      <c r="S88" s="126">
        <f t="shared" si="22"/>
        <v>0</v>
      </c>
      <c r="T88" s="125" t="s">
        <v>95</v>
      </c>
      <c r="U88" s="125">
        <f t="shared" si="23"/>
        <v>-11</v>
      </c>
      <c r="V88" s="126">
        <v>0</v>
      </c>
      <c r="W88" s="126">
        <v>0</v>
      </c>
      <c r="X88" s="126">
        <v>0</v>
      </c>
      <c r="Y88" s="126">
        <v>0</v>
      </c>
      <c r="Z88" s="126">
        <v>0</v>
      </c>
      <c r="AA88" s="126">
        <v>0</v>
      </c>
      <c r="AB88" s="126">
        <v>0</v>
      </c>
      <c r="AC88" s="126">
        <f t="shared" si="19"/>
        <v>15660</v>
      </c>
      <c r="AD88" s="125">
        <v>38938702</v>
      </c>
      <c r="AE88" s="125" t="s">
        <v>112</v>
      </c>
      <c r="AF88" s="125">
        <v>88142</v>
      </c>
      <c r="AG88" s="127">
        <v>46120</v>
      </c>
      <c r="AH88" s="127">
        <v>46123</v>
      </c>
      <c r="AI88"/>
      <c r="AK88" s="66" t="s">
        <v>28</v>
      </c>
      <c r="AL88" s="36">
        <v>1</v>
      </c>
      <c r="AM88" s="39">
        <f t="shared" si="24"/>
        <v>15660</v>
      </c>
      <c r="AN88" s="39">
        <f t="shared" si="25"/>
        <v>0</v>
      </c>
      <c r="AO88" s="39">
        <f t="shared" si="28"/>
        <v>15660</v>
      </c>
      <c r="AP88" s="36">
        <f t="shared" si="26"/>
        <v>-11</v>
      </c>
      <c r="AQ88" s="36" t="str">
        <f t="shared" si="27"/>
        <v>Not Due</v>
      </c>
    </row>
    <row r="89" spans="1:43" ht="14.4">
      <c r="A89" s="125" t="s">
        <v>25</v>
      </c>
      <c r="B89" s="125" t="s">
        <v>26</v>
      </c>
      <c r="C89" s="125">
        <v>2070201000</v>
      </c>
      <c r="D89" s="125" t="s">
        <v>27</v>
      </c>
      <c r="E89" s="125" t="s">
        <v>405</v>
      </c>
      <c r="F89" s="125" t="s">
        <v>682</v>
      </c>
      <c r="G89" s="125" t="s">
        <v>59</v>
      </c>
      <c r="H89" s="125"/>
      <c r="I89" s="125" t="s">
        <v>687</v>
      </c>
      <c r="J89" s="125" t="s">
        <v>1373</v>
      </c>
      <c r="K89" s="125">
        <v>100070909</v>
      </c>
      <c r="L89" s="118">
        <v>46085</v>
      </c>
      <c r="M89" s="125" t="s">
        <v>28</v>
      </c>
      <c r="N89" s="126">
        <v>62397.99</v>
      </c>
      <c r="O89" s="126">
        <v>1</v>
      </c>
      <c r="P89" s="126">
        <f t="shared" si="20"/>
        <v>62397.99</v>
      </c>
      <c r="Q89" s="126">
        <v>1</v>
      </c>
      <c r="R89" s="126">
        <f t="shared" si="21"/>
        <v>62397.99</v>
      </c>
      <c r="S89" s="126">
        <f t="shared" si="22"/>
        <v>0</v>
      </c>
      <c r="T89" s="125" t="s">
        <v>95</v>
      </c>
      <c r="U89" s="125">
        <f t="shared" si="23"/>
        <v>-18</v>
      </c>
      <c r="V89" s="126">
        <v>0</v>
      </c>
      <c r="W89" s="126">
        <v>0</v>
      </c>
      <c r="X89" s="126">
        <v>0</v>
      </c>
      <c r="Y89" s="126">
        <v>0</v>
      </c>
      <c r="Z89" s="126">
        <v>0</v>
      </c>
      <c r="AA89" s="126">
        <v>0</v>
      </c>
      <c r="AB89" s="126">
        <v>0</v>
      </c>
      <c r="AC89" s="126">
        <f t="shared" si="19"/>
        <v>62397.99</v>
      </c>
      <c r="AD89" s="125">
        <v>39006962</v>
      </c>
      <c r="AE89" s="125" t="s">
        <v>112</v>
      </c>
      <c r="AF89" s="125">
        <v>88285</v>
      </c>
      <c r="AG89" s="127">
        <v>46127</v>
      </c>
      <c r="AH89" s="127">
        <v>46130</v>
      </c>
      <c r="AI89"/>
      <c r="AK89" s="66" t="s">
        <v>28</v>
      </c>
      <c r="AL89" s="36">
        <v>1</v>
      </c>
      <c r="AM89" s="39">
        <f t="shared" si="24"/>
        <v>62397.99</v>
      </c>
      <c r="AN89" s="39">
        <f t="shared" si="25"/>
        <v>0</v>
      </c>
      <c r="AO89" s="39">
        <f t="shared" si="28"/>
        <v>62397.99</v>
      </c>
      <c r="AP89" s="36">
        <f t="shared" si="26"/>
        <v>-18</v>
      </c>
      <c r="AQ89" s="36" t="str">
        <f t="shared" si="27"/>
        <v>Not Due</v>
      </c>
    </row>
    <row r="90" spans="1:43" ht="14.4">
      <c r="A90" s="125" t="s">
        <v>25</v>
      </c>
      <c r="B90" s="125" t="s">
        <v>26</v>
      </c>
      <c r="C90" s="125">
        <v>2070201000</v>
      </c>
      <c r="D90" s="125" t="s">
        <v>27</v>
      </c>
      <c r="E90" s="125" t="s">
        <v>394</v>
      </c>
      <c r="F90" s="125" t="s">
        <v>682</v>
      </c>
      <c r="G90" s="125" t="s">
        <v>59</v>
      </c>
      <c r="H90" s="125"/>
      <c r="I90" s="125" t="s">
        <v>58</v>
      </c>
      <c r="J90" s="125" t="s">
        <v>811</v>
      </c>
      <c r="K90" s="125">
        <v>100070745</v>
      </c>
      <c r="L90" s="118">
        <v>46084</v>
      </c>
      <c r="M90" s="125" t="s">
        <v>28</v>
      </c>
      <c r="N90" s="126">
        <v>145526.92000000001</v>
      </c>
      <c r="O90" s="126">
        <v>1</v>
      </c>
      <c r="P90" s="126">
        <f t="shared" si="20"/>
        <v>145526.92000000001</v>
      </c>
      <c r="Q90" s="126">
        <v>1</v>
      </c>
      <c r="R90" s="126">
        <f t="shared" si="21"/>
        <v>145526.92000000001</v>
      </c>
      <c r="S90" s="126">
        <f t="shared" si="22"/>
        <v>0</v>
      </c>
      <c r="T90" s="125" t="s">
        <v>95</v>
      </c>
      <c r="U90" s="125">
        <f t="shared" si="23"/>
        <v>-2</v>
      </c>
      <c r="V90" s="126">
        <v>0</v>
      </c>
      <c r="W90" s="126">
        <v>0</v>
      </c>
      <c r="X90" s="126">
        <v>0</v>
      </c>
      <c r="Y90" s="126">
        <v>0</v>
      </c>
      <c r="Z90" s="126">
        <v>0</v>
      </c>
      <c r="AA90" s="126">
        <v>0</v>
      </c>
      <c r="AB90" s="126">
        <v>0</v>
      </c>
      <c r="AC90" s="126">
        <f t="shared" si="19"/>
        <v>145526.92000000001</v>
      </c>
      <c r="AD90" s="125">
        <v>38956880</v>
      </c>
      <c r="AE90" s="125" t="s">
        <v>112</v>
      </c>
      <c r="AF90" s="125">
        <v>88015</v>
      </c>
      <c r="AG90" s="127">
        <v>46113</v>
      </c>
      <c r="AH90" s="127">
        <v>46114</v>
      </c>
      <c r="AI90"/>
      <c r="AK90" s="66" t="s">
        <v>28</v>
      </c>
      <c r="AL90" s="36">
        <v>1</v>
      </c>
      <c r="AM90" s="39">
        <f t="shared" si="24"/>
        <v>145526.92000000001</v>
      </c>
      <c r="AN90" s="39">
        <f t="shared" si="25"/>
        <v>0</v>
      </c>
      <c r="AO90" s="39">
        <f t="shared" si="28"/>
        <v>145526.92000000001</v>
      </c>
      <c r="AP90" s="36">
        <f t="shared" si="26"/>
        <v>-2</v>
      </c>
      <c r="AQ90" s="36" t="str">
        <f t="shared" si="27"/>
        <v>Not Due</v>
      </c>
    </row>
    <row r="91" spans="1:43" ht="14.4">
      <c r="A91" s="125" t="s">
        <v>25</v>
      </c>
      <c r="B91" s="125" t="s">
        <v>26</v>
      </c>
      <c r="C91" s="125">
        <v>2070201000</v>
      </c>
      <c r="D91" s="125" t="s">
        <v>27</v>
      </c>
      <c r="E91" s="125" t="s">
        <v>346</v>
      </c>
      <c r="F91" s="125" t="s">
        <v>682</v>
      </c>
      <c r="G91" s="125" t="s">
        <v>59</v>
      </c>
      <c r="H91" s="125"/>
      <c r="I91" s="125" t="s">
        <v>58</v>
      </c>
      <c r="J91" s="125" t="s">
        <v>814</v>
      </c>
      <c r="K91" s="125">
        <v>100071158</v>
      </c>
      <c r="L91" s="118">
        <v>46092</v>
      </c>
      <c r="M91" s="125" t="s">
        <v>28</v>
      </c>
      <c r="N91" s="126">
        <v>153875.47</v>
      </c>
      <c r="O91" s="126">
        <v>1</v>
      </c>
      <c r="P91" s="126">
        <f t="shared" si="20"/>
        <v>153875.47</v>
      </c>
      <c r="Q91" s="126">
        <v>1</v>
      </c>
      <c r="R91" s="126">
        <f t="shared" si="21"/>
        <v>153875.47</v>
      </c>
      <c r="S91" s="126">
        <f t="shared" si="22"/>
        <v>0</v>
      </c>
      <c r="T91" s="125" t="s">
        <v>97</v>
      </c>
      <c r="U91" s="125">
        <f t="shared" si="23"/>
        <v>-25</v>
      </c>
      <c r="V91" s="126">
        <v>0</v>
      </c>
      <c r="W91" s="126">
        <v>0</v>
      </c>
      <c r="X91" s="126">
        <v>0</v>
      </c>
      <c r="Y91" s="126">
        <v>0</v>
      </c>
      <c r="Z91" s="126">
        <v>0</v>
      </c>
      <c r="AA91" s="126">
        <v>0</v>
      </c>
      <c r="AB91" s="126">
        <v>0</v>
      </c>
      <c r="AC91" s="126">
        <f t="shared" si="19"/>
        <v>153875.47</v>
      </c>
      <c r="AD91" s="125">
        <v>38993166</v>
      </c>
      <c r="AE91" s="125" t="s">
        <v>112</v>
      </c>
      <c r="AF91" s="125">
        <v>88385</v>
      </c>
      <c r="AG91" s="127">
        <v>46134</v>
      </c>
      <c r="AH91" s="127">
        <v>46137</v>
      </c>
      <c r="AI91"/>
      <c r="AK91" s="66" t="s">
        <v>28</v>
      </c>
      <c r="AL91" s="36">
        <v>1</v>
      </c>
      <c r="AM91" s="39">
        <f t="shared" si="24"/>
        <v>153875.47</v>
      </c>
      <c r="AN91" s="39">
        <f t="shared" si="25"/>
        <v>0</v>
      </c>
      <c r="AO91" s="39">
        <f t="shared" si="28"/>
        <v>153875.47</v>
      </c>
      <c r="AP91" s="36">
        <f t="shared" si="26"/>
        <v>-25</v>
      </c>
      <c r="AQ91" s="36" t="str">
        <f t="shared" si="27"/>
        <v>Not Due</v>
      </c>
    </row>
    <row r="92" spans="1:43" ht="14.4">
      <c r="A92" s="125" t="s">
        <v>25</v>
      </c>
      <c r="B92" s="125" t="s">
        <v>26</v>
      </c>
      <c r="C92" s="125">
        <v>2070201000</v>
      </c>
      <c r="D92" s="125" t="s">
        <v>27</v>
      </c>
      <c r="E92" s="125" t="s">
        <v>332</v>
      </c>
      <c r="F92" s="125" t="s">
        <v>682</v>
      </c>
      <c r="G92" s="125" t="s">
        <v>59</v>
      </c>
      <c r="H92" s="125"/>
      <c r="I92" s="125" t="s">
        <v>58</v>
      </c>
      <c r="J92" s="125" t="s">
        <v>815</v>
      </c>
      <c r="K92" s="125">
        <v>100067756</v>
      </c>
      <c r="L92" s="118">
        <v>46077</v>
      </c>
      <c r="M92" s="125" t="s">
        <v>28</v>
      </c>
      <c r="N92" s="126">
        <v>281300</v>
      </c>
      <c r="O92" s="126">
        <v>1</v>
      </c>
      <c r="P92" s="126">
        <f t="shared" si="20"/>
        <v>281300</v>
      </c>
      <c r="Q92" s="126">
        <v>1</v>
      </c>
      <c r="R92" s="126">
        <f t="shared" si="21"/>
        <v>281300</v>
      </c>
      <c r="S92" s="126">
        <f t="shared" si="22"/>
        <v>0</v>
      </c>
      <c r="T92" s="125" t="s">
        <v>97</v>
      </c>
      <c r="U92" s="125">
        <f t="shared" si="23"/>
        <v>-10</v>
      </c>
      <c r="V92" s="126">
        <v>0</v>
      </c>
      <c r="W92" s="126">
        <v>0</v>
      </c>
      <c r="X92" s="126">
        <v>0</v>
      </c>
      <c r="Y92" s="126">
        <v>0</v>
      </c>
      <c r="Z92" s="126">
        <v>0</v>
      </c>
      <c r="AA92" s="126">
        <v>0</v>
      </c>
      <c r="AB92" s="126">
        <v>0</v>
      </c>
      <c r="AC92" s="126">
        <f t="shared" si="19"/>
        <v>281300</v>
      </c>
      <c r="AD92" s="125">
        <v>38965406</v>
      </c>
      <c r="AE92" s="125" t="s">
        <v>112</v>
      </c>
      <c r="AF92" s="125">
        <v>88119</v>
      </c>
      <c r="AG92" s="127">
        <v>46119</v>
      </c>
      <c r="AH92" s="127">
        <v>46122</v>
      </c>
      <c r="AI92"/>
      <c r="AK92" s="66" t="s">
        <v>28</v>
      </c>
      <c r="AL92" s="36">
        <v>1</v>
      </c>
      <c r="AM92" s="39">
        <f t="shared" si="24"/>
        <v>281300</v>
      </c>
      <c r="AN92" s="39">
        <f t="shared" si="25"/>
        <v>0</v>
      </c>
      <c r="AO92" s="39">
        <f t="shared" si="28"/>
        <v>281300</v>
      </c>
      <c r="AP92" s="36">
        <f t="shared" si="26"/>
        <v>-10</v>
      </c>
      <c r="AQ92" s="36" t="str">
        <f t="shared" si="27"/>
        <v>Not Due</v>
      </c>
    </row>
    <row r="93" spans="1:43" ht="14.4">
      <c r="A93" s="125" t="s">
        <v>25</v>
      </c>
      <c r="B93" s="125" t="s">
        <v>26</v>
      </c>
      <c r="C93" s="125">
        <v>2070201000</v>
      </c>
      <c r="D93" s="125" t="s">
        <v>27</v>
      </c>
      <c r="E93" s="125" t="s">
        <v>342</v>
      </c>
      <c r="F93" s="125" t="s">
        <v>682</v>
      </c>
      <c r="G93" s="125" t="s">
        <v>59</v>
      </c>
      <c r="H93" s="125"/>
      <c r="I93" s="125" t="s">
        <v>58</v>
      </c>
      <c r="J93" s="125" t="s">
        <v>816</v>
      </c>
      <c r="K93" s="125">
        <v>100070093</v>
      </c>
      <c r="L93" s="118">
        <v>46090</v>
      </c>
      <c r="M93" s="125" t="s">
        <v>28</v>
      </c>
      <c r="N93" s="126">
        <v>8352</v>
      </c>
      <c r="O93" s="126">
        <v>1</v>
      </c>
      <c r="P93" s="126">
        <f t="shared" si="20"/>
        <v>8352</v>
      </c>
      <c r="Q93" s="126">
        <v>1</v>
      </c>
      <c r="R93" s="126">
        <f t="shared" si="21"/>
        <v>8352</v>
      </c>
      <c r="S93" s="126">
        <f t="shared" si="22"/>
        <v>0</v>
      </c>
      <c r="T93" s="125" t="s">
        <v>95</v>
      </c>
      <c r="U93" s="125">
        <f t="shared" si="23"/>
        <v>-23</v>
      </c>
      <c r="V93" s="126">
        <v>0</v>
      </c>
      <c r="W93" s="126">
        <v>0</v>
      </c>
      <c r="X93" s="126">
        <v>0</v>
      </c>
      <c r="Y93" s="126">
        <v>0</v>
      </c>
      <c r="Z93" s="126">
        <v>0</v>
      </c>
      <c r="AA93" s="126">
        <v>0</v>
      </c>
      <c r="AB93" s="126">
        <v>0</v>
      </c>
      <c r="AC93" s="126">
        <f t="shared" si="19"/>
        <v>8352</v>
      </c>
      <c r="AD93" s="125">
        <v>38987416</v>
      </c>
      <c r="AE93" s="125" t="s">
        <v>112</v>
      </c>
      <c r="AF93" s="125">
        <v>88347</v>
      </c>
      <c r="AG93" s="127">
        <v>46132</v>
      </c>
      <c r="AH93" s="127">
        <v>46135</v>
      </c>
      <c r="AI93"/>
      <c r="AK93" s="66" t="s">
        <v>28</v>
      </c>
      <c r="AL93" s="36">
        <v>1</v>
      </c>
      <c r="AM93" s="39">
        <f t="shared" si="24"/>
        <v>8352</v>
      </c>
      <c r="AN93" s="39">
        <f t="shared" si="25"/>
        <v>0</v>
      </c>
      <c r="AO93" s="39">
        <f t="shared" si="28"/>
        <v>8352</v>
      </c>
      <c r="AP93" s="36">
        <f t="shared" si="26"/>
        <v>-23</v>
      </c>
      <c r="AQ93" s="36" t="str">
        <f t="shared" si="27"/>
        <v>Not Due</v>
      </c>
    </row>
    <row r="94" spans="1:43" ht="14.4">
      <c r="A94" s="125" t="s">
        <v>25</v>
      </c>
      <c r="B94" s="125" t="s">
        <v>26</v>
      </c>
      <c r="C94" s="125">
        <v>2070201000</v>
      </c>
      <c r="D94" s="125" t="s">
        <v>27</v>
      </c>
      <c r="E94" s="125" t="s">
        <v>817</v>
      </c>
      <c r="F94" s="125" t="s">
        <v>682</v>
      </c>
      <c r="G94" s="125" t="s">
        <v>59</v>
      </c>
      <c r="H94" s="125"/>
      <c r="I94" s="125" t="s">
        <v>58</v>
      </c>
      <c r="J94" s="125" t="s">
        <v>818</v>
      </c>
      <c r="K94" s="125">
        <v>100067269</v>
      </c>
      <c r="L94" s="118">
        <v>46086</v>
      </c>
      <c r="M94" s="125" t="s">
        <v>28</v>
      </c>
      <c r="N94" s="126">
        <v>566669.31999999995</v>
      </c>
      <c r="O94" s="126">
        <v>1</v>
      </c>
      <c r="P94" s="126">
        <f t="shared" si="20"/>
        <v>566669.31999999995</v>
      </c>
      <c r="Q94" s="126">
        <v>1</v>
      </c>
      <c r="R94" s="126">
        <f t="shared" si="21"/>
        <v>566669.31999999995</v>
      </c>
      <c r="S94" s="126">
        <f t="shared" si="22"/>
        <v>0</v>
      </c>
      <c r="T94" s="125" t="s">
        <v>97</v>
      </c>
      <c r="U94" s="125">
        <f t="shared" si="23"/>
        <v>-19</v>
      </c>
      <c r="V94" s="126">
        <v>0</v>
      </c>
      <c r="W94" s="126">
        <v>0</v>
      </c>
      <c r="X94" s="126">
        <v>0</v>
      </c>
      <c r="Y94" s="126">
        <v>0</v>
      </c>
      <c r="Z94" s="126">
        <v>0</v>
      </c>
      <c r="AA94" s="126">
        <v>0</v>
      </c>
      <c r="AB94" s="126">
        <v>0</v>
      </c>
      <c r="AC94" s="126">
        <f t="shared" si="19"/>
        <v>566669.31999999995</v>
      </c>
      <c r="AD94" s="125">
        <v>38982890</v>
      </c>
      <c r="AE94" s="125" t="s">
        <v>112</v>
      </c>
      <c r="AF94" s="125">
        <v>88298</v>
      </c>
      <c r="AG94" s="127">
        <v>46128</v>
      </c>
      <c r="AH94" s="127">
        <v>46131</v>
      </c>
      <c r="AI94"/>
      <c r="AK94" s="66" t="s">
        <v>28</v>
      </c>
      <c r="AL94" s="36">
        <v>1</v>
      </c>
      <c r="AM94" s="39">
        <f t="shared" si="24"/>
        <v>566669.31999999995</v>
      </c>
      <c r="AN94" s="39">
        <f t="shared" si="25"/>
        <v>0</v>
      </c>
      <c r="AO94" s="39">
        <f t="shared" si="28"/>
        <v>566669.31999999995</v>
      </c>
      <c r="AP94" s="36">
        <f t="shared" si="26"/>
        <v>-19</v>
      </c>
      <c r="AQ94" s="36" t="str">
        <f t="shared" si="27"/>
        <v>Not Due</v>
      </c>
    </row>
    <row r="95" spans="1:43" ht="14.4">
      <c r="A95" s="125" t="s">
        <v>25</v>
      </c>
      <c r="B95" s="125" t="s">
        <v>26</v>
      </c>
      <c r="C95" s="125">
        <v>2070201000</v>
      </c>
      <c r="D95" s="125" t="s">
        <v>27</v>
      </c>
      <c r="E95" s="125" t="s">
        <v>819</v>
      </c>
      <c r="F95" s="125" t="s">
        <v>682</v>
      </c>
      <c r="G95" s="125" t="s">
        <v>59</v>
      </c>
      <c r="H95" s="125"/>
      <c r="I95" s="125" t="s">
        <v>58</v>
      </c>
      <c r="J95" s="125" t="s">
        <v>820</v>
      </c>
      <c r="K95" s="125">
        <v>100071052</v>
      </c>
      <c r="L95" s="118">
        <v>46091</v>
      </c>
      <c r="M95" s="125" t="s">
        <v>28</v>
      </c>
      <c r="N95" s="126">
        <v>22620</v>
      </c>
      <c r="O95" s="126">
        <v>1</v>
      </c>
      <c r="P95" s="126">
        <f t="shared" si="20"/>
        <v>22620</v>
      </c>
      <c r="Q95" s="126">
        <v>1</v>
      </c>
      <c r="R95" s="126">
        <f t="shared" si="21"/>
        <v>22620</v>
      </c>
      <c r="S95" s="126">
        <f t="shared" si="22"/>
        <v>0</v>
      </c>
      <c r="T95" s="125" t="s">
        <v>97</v>
      </c>
      <c r="U95" s="125">
        <f t="shared" si="23"/>
        <v>-24</v>
      </c>
      <c r="V95" s="126">
        <v>0</v>
      </c>
      <c r="W95" s="126">
        <v>0</v>
      </c>
      <c r="X95" s="126">
        <v>0</v>
      </c>
      <c r="Y95" s="126">
        <v>0</v>
      </c>
      <c r="Z95" s="126">
        <v>0</v>
      </c>
      <c r="AA95" s="126">
        <v>0</v>
      </c>
      <c r="AB95" s="126">
        <v>0</v>
      </c>
      <c r="AC95" s="126">
        <f t="shared" si="19"/>
        <v>22620</v>
      </c>
      <c r="AD95" s="125">
        <v>39008048</v>
      </c>
      <c r="AE95" s="125" t="s">
        <v>112</v>
      </c>
      <c r="AF95" s="125">
        <v>88369</v>
      </c>
      <c r="AG95" s="127">
        <v>46133</v>
      </c>
      <c r="AH95" s="127">
        <v>46136</v>
      </c>
      <c r="AI95"/>
      <c r="AK95" s="66" t="s">
        <v>28</v>
      </c>
      <c r="AL95" s="36">
        <v>1</v>
      </c>
      <c r="AM95" s="39">
        <f t="shared" si="24"/>
        <v>22620</v>
      </c>
      <c r="AN95" s="39">
        <f t="shared" si="25"/>
        <v>0</v>
      </c>
      <c r="AO95" s="39">
        <f t="shared" si="28"/>
        <v>22620</v>
      </c>
      <c r="AP95" s="36">
        <f t="shared" si="26"/>
        <v>-24</v>
      </c>
      <c r="AQ95" s="36" t="str">
        <f t="shared" si="27"/>
        <v>Not Due</v>
      </c>
    </row>
    <row r="96" spans="1:43" ht="14.4">
      <c r="A96" s="125" t="s">
        <v>25</v>
      </c>
      <c r="B96" s="125" t="s">
        <v>26</v>
      </c>
      <c r="C96" s="125">
        <v>2070201000</v>
      </c>
      <c r="D96" s="125" t="s">
        <v>27</v>
      </c>
      <c r="E96" s="125" t="s">
        <v>342</v>
      </c>
      <c r="F96" s="125" t="s">
        <v>682</v>
      </c>
      <c r="G96" s="125" t="s">
        <v>59</v>
      </c>
      <c r="H96" s="125"/>
      <c r="I96" s="125" t="s">
        <v>58</v>
      </c>
      <c r="J96" s="125" t="s">
        <v>824</v>
      </c>
      <c r="K96" s="125">
        <v>100069679</v>
      </c>
      <c r="L96" s="118">
        <v>46085</v>
      </c>
      <c r="M96" s="125" t="s">
        <v>28</v>
      </c>
      <c r="N96" s="126">
        <v>9396</v>
      </c>
      <c r="O96" s="126">
        <v>1</v>
      </c>
      <c r="P96" s="126">
        <f t="shared" si="20"/>
        <v>9396</v>
      </c>
      <c r="Q96" s="126">
        <v>1</v>
      </c>
      <c r="R96" s="126">
        <f t="shared" si="21"/>
        <v>9396</v>
      </c>
      <c r="S96" s="126">
        <f t="shared" si="22"/>
        <v>0</v>
      </c>
      <c r="T96" s="125" t="s">
        <v>95</v>
      </c>
      <c r="U96" s="125">
        <f t="shared" si="23"/>
        <v>-18</v>
      </c>
      <c r="V96" s="126">
        <v>0</v>
      </c>
      <c r="W96" s="126">
        <v>0</v>
      </c>
      <c r="X96" s="126">
        <v>0</v>
      </c>
      <c r="Y96" s="126">
        <v>0</v>
      </c>
      <c r="Z96" s="126">
        <v>0</v>
      </c>
      <c r="AA96" s="126">
        <v>0</v>
      </c>
      <c r="AB96" s="126">
        <v>0</v>
      </c>
      <c r="AC96" s="126">
        <f t="shared" si="19"/>
        <v>9396</v>
      </c>
      <c r="AD96" s="125">
        <v>38960447</v>
      </c>
      <c r="AE96" s="125" t="s">
        <v>112</v>
      </c>
      <c r="AF96" s="125">
        <v>88289</v>
      </c>
      <c r="AG96" s="127">
        <v>46127</v>
      </c>
      <c r="AH96" s="127">
        <v>46130</v>
      </c>
      <c r="AI96"/>
      <c r="AK96" s="66" t="s">
        <v>28</v>
      </c>
      <c r="AL96" s="36">
        <v>1</v>
      </c>
      <c r="AM96" s="39">
        <f t="shared" si="24"/>
        <v>9396</v>
      </c>
      <c r="AN96" s="39">
        <f t="shared" si="25"/>
        <v>0</v>
      </c>
      <c r="AO96" s="39">
        <f t="shared" si="28"/>
        <v>9396</v>
      </c>
      <c r="AP96" s="36">
        <f t="shared" si="26"/>
        <v>-18</v>
      </c>
      <c r="AQ96" s="36" t="str">
        <f t="shared" si="27"/>
        <v>Not Due</v>
      </c>
    </row>
    <row r="97" spans="1:43" ht="14.4">
      <c r="A97" s="125" t="s">
        <v>25</v>
      </c>
      <c r="B97" s="125" t="s">
        <v>26</v>
      </c>
      <c r="C97" s="125">
        <v>2070201000</v>
      </c>
      <c r="D97" s="125" t="s">
        <v>27</v>
      </c>
      <c r="E97" s="125" t="s">
        <v>342</v>
      </c>
      <c r="F97" s="125" t="s">
        <v>682</v>
      </c>
      <c r="G97" s="125" t="s">
        <v>59</v>
      </c>
      <c r="H97" s="125"/>
      <c r="I97" s="125" t="s">
        <v>58</v>
      </c>
      <c r="J97" s="125" t="s">
        <v>828</v>
      </c>
      <c r="K97" s="125">
        <v>100069577</v>
      </c>
      <c r="L97" s="118">
        <v>46085</v>
      </c>
      <c r="M97" s="125" t="s">
        <v>28</v>
      </c>
      <c r="N97" s="126">
        <v>25056</v>
      </c>
      <c r="O97" s="126">
        <v>1</v>
      </c>
      <c r="P97" s="126">
        <f t="shared" si="20"/>
        <v>25056</v>
      </c>
      <c r="Q97" s="126">
        <v>1</v>
      </c>
      <c r="R97" s="126">
        <f t="shared" si="21"/>
        <v>25056</v>
      </c>
      <c r="S97" s="126">
        <f t="shared" si="22"/>
        <v>0</v>
      </c>
      <c r="T97" s="125" t="s">
        <v>95</v>
      </c>
      <c r="U97" s="125">
        <f t="shared" si="23"/>
        <v>-18</v>
      </c>
      <c r="V97" s="126">
        <v>0</v>
      </c>
      <c r="W97" s="126">
        <v>0</v>
      </c>
      <c r="X97" s="126">
        <v>0</v>
      </c>
      <c r="Y97" s="126">
        <v>0</v>
      </c>
      <c r="Z97" s="126">
        <v>0</v>
      </c>
      <c r="AA97" s="126">
        <v>0</v>
      </c>
      <c r="AB97" s="126">
        <v>0</v>
      </c>
      <c r="AC97" s="126">
        <f t="shared" si="19"/>
        <v>25056</v>
      </c>
      <c r="AD97" s="125">
        <v>38960446</v>
      </c>
      <c r="AE97" s="125" t="s">
        <v>112</v>
      </c>
      <c r="AF97" s="125">
        <v>88289</v>
      </c>
      <c r="AG97" s="127">
        <v>46127</v>
      </c>
      <c r="AH97" s="127">
        <v>46130</v>
      </c>
      <c r="AI97"/>
      <c r="AK97" s="66" t="s">
        <v>28</v>
      </c>
      <c r="AL97" s="36">
        <v>1</v>
      </c>
      <c r="AM97" s="39">
        <f t="shared" si="24"/>
        <v>25056</v>
      </c>
      <c r="AN97" s="39">
        <f t="shared" si="25"/>
        <v>0</v>
      </c>
      <c r="AO97" s="39">
        <f t="shared" si="28"/>
        <v>25056</v>
      </c>
      <c r="AP97" s="36">
        <f t="shared" si="26"/>
        <v>-18</v>
      </c>
      <c r="AQ97" s="36" t="str">
        <f t="shared" si="27"/>
        <v>Not Due</v>
      </c>
    </row>
    <row r="98" spans="1:43" ht="14.4">
      <c r="A98" s="125" t="s">
        <v>25</v>
      </c>
      <c r="B98" s="125" t="s">
        <v>26</v>
      </c>
      <c r="C98" s="125">
        <v>2070201000</v>
      </c>
      <c r="D98" s="125" t="s">
        <v>27</v>
      </c>
      <c r="E98" s="125" t="s">
        <v>365</v>
      </c>
      <c r="F98" s="125" t="s">
        <v>682</v>
      </c>
      <c r="G98" s="125" t="s">
        <v>59</v>
      </c>
      <c r="H98" s="125"/>
      <c r="I98" s="125" t="s">
        <v>58</v>
      </c>
      <c r="J98" s="125">
        <v>360</v>
      </c>
      <c r="K98" s="125">
        <v>100070440</v>
      </c>
      <c r="L98" s="118">
        <v>46083</v>
      </c>
      <c r="M98" s="125" t="s">
        <v>28</v>
      </c>
      <c r="N98" s="126">
        <v>157252.59</v>
      </c>
      <c r="O98" s="126">
        <v>1</v>
      </c>
      <c r="P98" s="126">
        <f t="shared" si="20"/>
        <v>157252.59</v>
      </c>
      <c r="Q98" s="126">
        <v>1</v>
      </c>
      <c r="R98" s="126">
        <f t="shared" si="21"/>
        <v>157252.59</v>
      </c>
      <c r="S98" s="126">
        <f t="shared" si="22"/>
        <v>0</v>
      </c>
      <c r="T98" s="125" t="s">
        <v>95</v>
      </c>
      <c r="U98" s="125">
        <f t="shared" si="23"/>
        <v>-1</v>
      </c>
      <c r="V98" s="126">
        <v>0</v>
      </c>
      <c r="W98" s="126">
        <v>0</v>
      </c>
      <c r="X98" s="126">
        <v>0</v>
      </c>
      <c r="Y98" s="126">
        <v>0</v>
      </c>
      <c r="Z98" s="126">
        <v>0</v>
      </c>
      <c r="AA98" s="126">
        <v>0</v>
      </c>
      <c r="AB98" s="126">
        <v>0</v>
      </c>
      <c r="AC98" s="126">
        <f t="shared" ref="AC98:AC102" si="29">R98</f>
        <v>157252.59</v>
      </c>
      <c r="AD98" s="125">
        <v>38976065</v>
      </c>
      <c r="AE98" s="125" t="s">
        <v>112</v>
      </c>
      <c r="AF98" s="125">
        <v>88028</v>
      </c>
      <c r="AG98" s="127">
        <v>46113</v>
      </c>
      <c r="AH98" s="127">
        <v>46113</v>
      </c>
      <c r="AK98" s="66" t="s">
        <v>28</v>
      </c>
      <c r="AL98" s="36">
        <v>1</v>
      </c>
      <c r="AM98" s="39">
        <f t="shared" si="24"/>
        <v>157252.59</v>
      </c>
      <c r="AN98" s="36"/>
      <c r="AO98" s="39">
        <f t="shared" si="28"/>
        <v>157252.59</v>
      </c>
      <c r="AP98" s="36">
        <f t="shared" si="26"/>
        <v>-1</v>
      </c>
      <c r="AQ98" s="36" t="str">
        <f t="shared" si="27"/>
        <v>Not Due</v>
      </c>
    </row>
    <row r="99" spans="1:43" ht="14.4">
      <c r="A99" s="125" t="s">
        <v>25</v>
      </c>
      <c r="B99" s="125" t="s">
        <v>26</v>
      </c>
      <c r="C99" s="125">
        <v>2070201000</v>
      </c>
      <c r="D99" s="125" t="s">
        <v>27</v>
      </c>
      <c r="E99" s="125" t="s">
        <v>385</v>
      </c>
      <c r="F99" s="125" t="s">
        <v>682</v>
      </c>
      <c r="G99" s="125" t="s">
        <v>59</v>
      </c>
      <c r="H99" s="125"/>
      <c r="I99" s="125" t="s">
        <v>58</v>
      </c>
      <c r="J99" s="125" t="s">
        <v>833</v>
      </c>
      <c r="K99" s="125">
        <v>100071130</v>
      </c>
      <c r="L99" s="118">
        <v>46092</v>
      </c>
      <c r="M99" s="125" t="s">
        <v>28</v>
      </c>
      <c r="N99" s="126">
        <v>5037.7299999999996</v>
      </c>
      <c r="O99" s="126">
        <v>1</v>
      </c>
      <c r="P99" s="126">
        <f t="shared" si="20"/>
        <v>5037.7299999999996</v>
      </c>
      <c r="Q99" s="126">
        <v>1</v>
      </c>
      <c r="R99" s="126">
        <f t="shared" si="21"/>
        <v>5037.7299999999996</v>
      </c>
      <c r="S99" s="126">
        <f t="shared" si="22"/>
        <v>0</v>
      </c>
      <c r="T99" s="125" t="s">
        <v>97</v>
      </c>
      <c r="U99" s="125">
        <f t="shared" si="23"/>
        <v>-10</v>
      </c>
      <c r="V99" s="126">
        <v>0</v>
      </c>
      <c r="W99" s="126">
        <v>0</v>
      </c>
      <c r="X99" s="126">
        <v>0</v>
      </c>
      <c r="Y99" s="126">
        <v>0</v>
      </c>
      <c r="Z99" s="126">
        <v>0</v>
      </c>
      <c r="AA99" s="126">
        <v>0</v>
      </c>
      <c r="AB99" s="126">
        <v>0</v>
      </c>
      <c r="AC99" s="126">
        <f t="shared" si="29"/>
        <v>5037.7299999999996</v>
      </c>
      <c r="AD99" s="125">
        <v>39017900</v>
      </c>
      <c r="AE99" s="125" t="s">
        <v>112</v>
      </c>
      <c r="AF99" s="125">
        <v>88118</v>
      </c>
      <c r="AG99" s="127">
        <v>46119</v>
      </c>
      <c r="AH99" s="127">
        <v>46122</v>
      </c>
      <c r="AK99" s="66" t="s">
        <v>28</v>
      </c>
      <c r="AL99" s="36">
        <v>1</v>
      </c>
      <c r="AM99" s="39">
        <f t="shared" si="24"/>
        <v>5037.7299999999996</v>
      </c>
      <c r="AN99" s="36"/>
      <c r="AO99" s="39">
        <f t="shared" si="28"/>
        <v>5037.7299999999996</v>
      </c>
      <c r="AP99" s="36">
        <f t="shared" si="26"/>
        <v>-10</v>
      </c>
      <c r="AQ99" s="36" t="str">
        <f t="shared" si="27"/>
        <v>Not Due</v>
      </c>
    </row>
    <row r="100" spans="1:43" ht="14.4">
      <c r="A100" s="125" t="s">
        <v>25</v>
      </c>
      <c r="B100" s="125" t="s">
        <v>26</v>
      </c>
      <c r="C100" s="125">
        <v>2070201000</v>
      </c>
      <c r="D100" s="125" t="s">
        <v>27</v>
      </c>
      <c r="E100" s="125" t="s">
        <v>834</v>
      </c>
      <c r="F100" s="125" t="s">
        <v>682</v>
      </c>
      <c r="G100" s="125" t="s">
        <v>59</v>
      </c>
      <c r="H100" s="125"/>
      <c r="I100" s="125" t="s">
        <v>58</v>
      </c>
      <c r="J100" s="125" t="s">
        <v>835</v>
      </c>
      <c r="K100" s="125">
        <v>100069277</v>
      </c>
      <c r="L100" s="118">
        <v>46083</v>
      </c>
      <c r="M100" s="125" t="s">
        <v>28</v>
      </c>
      <c r="N100" s="126">
        <v>108000</v>
      </c>
      <c r="O100" s="126">
        <v>1</v>
      </c>
      <c r="P100" s="126">
        <f t="shared" si="20"/>
        <v>108000</v>
      </c>
      <c r="Q100" s="126">
        <v>1</v>
      </c>
      <c r="R100" s="126">
        <f t="shared" si="21"/>
        <v>108000</v>
      </c>
      <c r="S100" s="126">
        <f t="shared" si="22"/>
        <v>0</v>
      </c>
      <c r="T100" s="125" t="s">
        <v>95</v>
      </c>
      <c r="U100" s="125">
        <f t="shared" si="23"/>
        <v>-16</v>
      </c>
      <c r="V100" s="126">
        <v>0</v>
      </c>
      <c r="W100" s="126">
        <v>0</v>
      </c>
      <c r="X100" s="126">
        <v>0</v>
      </c>
      <c r="Y100" s="126">
        <v>0</v>
      </c>
      <c r="Z100" s="126">
        <v>0</v>
      </c>
      <c r="AA100" s="126">
        <v>0</v>
      </c>
      <c r="AB100" s="126">
        <v>0</v>
      </c>
      <c r="AC100" s="126">
        <f t="shared" si="29"/>
        <v>108000</v>
      </c>
      <c r="AD100" s="125">
        <v>38965683</v>
      </c>
      <c r="AE100" s="125" t="s">
        <v>112</v>
      </c>
      <c r="AF100" s="125">
        <v>88202</v>
      </c>
      <c r="AG100" s="127">
        <v>46125</v>
      </c>
      <c r="AH100" s="127">
        <v>46128</v>
      </c>
      <c r="AK100" s="66" t="s">
        <v>28</v>
      </c>
      <c r="AL100" s="36">
        <v>1</v>
      </c>
      <c r="AM100" s="39">
        <f t="shared" si="24"/>
        <v>108000</v>
      </c>
      <c r="AN100" s="36"/>
      <c r="AO100" s="39">
        <f t="shared" si="28"/>
        <v>108000</v>
      </c>
      <c r="AP100" s="36">
        <f t="shared" si="26"/>
        <v>-16</v>
      </c>
      <c r="AQ100" s="36" t="str">
        <f t="shared" si="27"/>
        <v>Not Due</v>
      </c>
    </row>
    <row r="101" spans="1:43" ht="14.4">
      <c r="A101" s="125" t="s">
        <v>25</v>
      </c>
      <c r="B101" s="125" t="s">
        <v>26</v>
      </c>
      <c r="C101" s="125">
        <v>2070201000</v>
      </c>
      <c r="D101" s="125" t="s">
        <v>27</v>
      </c>
      <c r="E101" s="125" t="s">
        <v>342</v>
      </c>
      <c r="F101" s="125" t="s">
        <v>682</v>
      </c>
      <c r="G101" s="125" t="s">
        <v>59</v>
      </c>
      <c r="H101" s="125"/>
      <c r="I101" s="125" t="s">
        <v>58</v>
      </c>
      <c r="J101" s="125" t="s">
        <v>836</v>
      </c>
      <c r="K101" s="125">
        <v>100070836</v>
      </c>
      <c r="L101" s="118">
        <v>46090</v>
      </c>
      <c r="M101" s="125" t="s">
        <v>28</v>
      </c>
      <c r="N101" s="126">
        <v>15190.1</v>
      </c>
      <c r="O101" s="126">
        <v>1</v>
      </c>
      <c r="P101" s="126">
        <f t="shared" si="20"/>
        <v>15190.1</v>
      </c>
      <c r="Q101" s="126">
        <v>1</v>
      </c>
      <c r="R101" s="126">
        <f t="shared" si="21"/>
        <v>15190.1</v>
      </c>
      <c r="S101" s="126">
        <f t="shared" si="22"/>
        <v>0</v>
      </c>
      <c r="T101" s="125" t="s">
        <v>95</v>
      </c>
      <c r="U101" s="125">
        <f t="shared" si="23"/>
        <v>-23</v>
      </c>
      <c r="V101" s="126">
        <v>0</v>
      </c>
      <c r="W101" s="126">
        <v>0</v>
      </c>
      <c r="X101" s="126">
        <v>0</v>
      </c>
      <c r="Y101" s="126">
        <v>0</v>
      </c>
      <c r="Z101" s="126">
        <v>0</v>
      </c>
      <c r="AA101" s="126">
        <v>0</v>
      </c>
      <c r="AB101" s="126">
        <v>0</v>
      </c>
      <c r="AC101" s="126">
        <f t="shared" si="29"/>
        <v>15190.1</v>
      </c>
      <c r="AD101" s="125">
        <v>38993871</v>
      </c>
      <c r="AE101" s="125" t="s">
        <v>112</v>
      </c>
      <c r="AF101" s="125">
        <v>88347</v>
      </c>
      <c r="AG101" s="127">
        <v>46132</v>
      </c>
      <c r="AH101" s="127">
        <v>46135</v>
      </c>
      <c r="AK101" s="66" t="s">
        <v>28</v>
      </c>
      <c r="AL101" s="36">
        <v>1</v>
      </c>
      <c r="AM101" s="39">
        <f t="shared" si="24"/>
        <v>15190.1</v>
      </c>
      <c r="AN101" s="36"/>
      <c r="AO101" s="39">
        <f t="shared" si="28"/>
        <v>15190.1</v>
      </c>
      <c r="AP101" s="36">
        <f t="shared" si="26"/>
        <v>-23</v>
      </c>
      <c r="AQ101" s="36" t="str">
        <f t="shared" si="27"/>
        <v>Not Due</v>
      </c>
    </row>
    <row r="102" spans="1:43" ht="14.4">
      <c r="A102" s="125" t="s">
        <v>25</v>
      </c>
      <c r="B102" s="125" t="s">
        <v>26</v>
      </c>
      <c r="C102" s="125">
        <v>2070201000</v>
      </c>
      <c r="D102" s="125" t="s">
        <v>27</v>
      </c>
      <c r="E102" s="125" t="s">
        <v>330</v>
      </c>
      <c r="F102" s="125" t="s">
        <v>682</v>
      </c>
      <c r="G102" s="125" t="s">
        <v>59</v>
      </c>
      <c r="H102" s="125"/>
      <c r="I102" s="125" t="s">
        <v>58</v>
      </c>
      <c r="J102" s="125" t="s">
        <v>838</v>
      </c>
      <c r="K102" s="125">
        <v>100071067</v>
      </c>
      <c r="L102" s="118">
        <v>46085</v>
      </c>
      <c r="M102" s="125" t="s">
        <v>28</v>
      </c>
      <c r="N102" s="126">
        <v>10886.6</v>
      </c>
      <c r="O102" s="126">
        <v>1</v>
      </c>
      <c r="P102" s="126">
        <f t="shared" si="20"/>
        <v>10886.6</v>
      </c>
      <c r="Q102" s="126">
        <v>1</v>
      </c>
      <c r="R102" s="126">
        <f t="shared" si="21"/>
        <v>10886.6</v>
      </c>
      <c r="S102" s="126">
        <f t="shared" si="22"/>
        <v>0</v>
      </c>
      <c r="T102" s="125" t="s">
        <v>95</v>
      </c>
      <c r="U102" s="125">
        <f t="shared" si="23"/>
        <v>-18</v>
      </c>
      <c r="V102" s="126">
        <v>0</v>
      </c>
      <c r="W102" s="126">
        <v>0</v>
      </c>
      <c r="X102" s="126">
        <v>0</v>
      </c>
      <c r="Y102" s="126">
        <v>0</v>
      </c>
      <c r="Z102" s="126">
        <v>0</v>
      </c>
      <c r="AA102" s="126">
        <v>0</v>
      </c>
      <c r="AB102" s="126">
        <v>0</v>
      </c>
      <c r="AC102" s="126">
        <f t="shared" si="29"/>
        <v>10886.6</v>
      </c>
      <c r="AD102" s="125">
        <v>38976335</v>
      </c>
      <c r="AE102" s="125" t="s">
        <v>112</v>
      </c>
      <c r="AF102" s="125">
        <v>88290</v>
      </c>
      <c r="AG102" s="127">
        <v>46127</v>
      </c>
      <c r="AH102" s="127">
        <v>46130</v>
      </c>
      <c r="AK102" s="66" t="s">
        <v>28</v>
      </c>
      <c r="AL102" s="36">
        <v>1</v>
      </c>
      <c r="AM102" s="39">
        <f t="shared" si="24"/>
        <v>10886.6</v>
      </c>
      <c r="AN102" s="36"/>
      <c r="AO102" s="39">
        <f t="shared" si="28"/>
        <v>10886.6</v>
      </c>
      <c r="AP102" s="36">
        <f t="shared" si="26"/>
        <v>-18</v>
      </c>
      <c r="AQ102" s="36" t="str">
        <f t="shared" si="27"/>
        <v>Not Due</v>
      </c>
    </row>
    <row r="103" spans="1:43" ht="14.4">
      <c r="A103" s="125" t="s">
        <v>25</v>
      </c>
      <c r="B103" s="125" t="s">
        <v>26</v>
      </c>
      <c r="C103" s="125">
        <v>2070201000</v>
      </c>
      <c r="D103" s="125" t="s">
        <v>27</v>
      </c>
      <c r="E103" s="125" t="s">
        <v>359</v>
      </c>
      <c r="F103" s="125" t="s">
        <v>682</v>
      </c>
      <c r="G103" s="125" t="s">
        <v>59</v>
      </c>
      <c r="H103" s="125"/>
      <c r="I103" s="125" t="s">
        <v>58</v>
      </c>
      <c r="J103" s="125" t="s">
        <v>842</v>
      </c>
      <c r="K103" s="125">
        <v>100066541</v>
      </c>
      <c r="L103" s="118">
        <v>46082</v>
      </c>
      <c r="M103" s="125" t="s">
        <v>28</v>
      </c>
      <c r="N103" s="126">
        <v>87435</v>
      </c>
      <c r="O103" s="126">
        <v>1</v>
      </c>
      <c r="P103" s="126">
        <f t="shared" si="20"/>
        <v>87435</v>
      </c>
      <c r="Q103" s="126">
        <v>1</v>
      </c>
      <c r="R103" s="126">
        <f t="shared" si="21"/>
        <v>87435</v>
      </c>
      <c r="S103" s="126">
        <f t="shared" si="22"/>
        <v>0</v>
      </c>
      <c r="T103" s="125" t="s">
        <v>97</v>
      </c>
      <c r="U103" s="125">
        <f t="shared" si="23"/>
        <v>-15</v>
      </c>
      <c r="V103" s="126">
        <v>0</v>
      </c>
      <c r="W103" s="126">
        <v>0</v>
      </c>
      <c r="X103" s="126">
        <v>0</v>
      </c>
      <c r="Y103" s="126">
        <v>0</v>
      </c>
      <c r="Z103" s="126">
        <v>0</v>
      </c>
      <c r="AA103" s="126">
        <v>0</v>
      </c>
      <c r="AB103" s="126">
        <v>0</v>
      </c>
      <c r="AC103" s="126">
        <f t="shared" ref="AC103:AC111" si="30">R103</f>
        <v>87435</v>
      </c>
      <c r="AD103" s="125">
        <v>38964832</v>
      </c>
      <c r="AE103" s="125" t="s">
        <v>112</v>
      </c>
      <c r="AF103" s="125">
        <v>88194</v>
      </c>
      <c r="AG103" s="127">
        <v>46125</v>
      </c>
      <c r="AH103" s="127">
        <v>46127</v>
      </c>
      <c r="AK103" s="66" t="s">
        <v>28</v>
      </c>
      <c r="AL103" s="36">
        <v>1</v>
      </c>
      <c r="AM103" s="39">
        <f t="shared" si="24"/>
        <v>87435</v>
      </c>
      <c r="AN103" s="36"/>
      <c r="AO103" s="39">
        <f t="shared" si="28"/>
        <v>87435</v>
      </c>
      <c r="AP103" s="36">
        <f t="shared" si="26"/>
        <v>-15</v>
      </c>
      <c r="AQ103" s="36" t="str">
        <f t="shared" si="27"/>
        <v>Not Due</v>
      </c>
    </row>
    <row r="104" spans="1:43" ht="14.4">
      <c r="A104" s="125" t="s">
        <v>25</v>
      </c>
      <c r="B104" s="125" t="s">
        <v>26</v>
      </c>
      <c r="C104" s="125">
        <v>2070201000</v>
      </c>
      <c r="D104" s="125" t="s">
        <v>27</v>
      </c>
      <c r="E104" s="125" t="s">
        <v>329</v>
      </c>
      <c r="F104" s="125" t="s">
        <v>682</v>
      </c>
      <c r="G104" s="125" t="s">
        <v>59</v>
      </c>
      <c r="H104" s="125"/>
      <c r="I104" s="125" t="s">
        <v>58</v>
      </c>
      <c r="J104" s="125" t="s">
        <v>843</v>
      </c>
      <c r="K104" s="125">
        <v>100070744</v>
      </c>
      <c r="L104" s="118">
        <v>46085</v>
      </c>
      <c r="M104" s="125" t="s">
        <v>28</v>
      </c>
      <c r="N104" s="126">
        <v>2817915.26</v>
      </c>
      <c r="O104" s="126">
        <v>1</v>
      </c>
      <c r="P104" s="126">
        <f t="shared" si="20"/>
        <v>2817915.26</v>
      </c>
      <c r="Q104" s="126">
        <v>1</v>
      </c>
      <c r="R104" s="126">
        <f t="shared" si="21"/>
        <v>2817915.26</v>
      </c>
      <c r="S104" s="126">
        <f t="shared" si="22"/>
        <v>0</v>
      </c>
      <c r="T104" s="125" t="s">
        <v>95</v>
      </c>
      <c r="U104" s="125">
        <f t="shared" si="23"/>
        <v>-18</v>
      </c>
      <c r="V104" s="126">
        <v>0</v>
      </c>
      <c r="W104" s="126">
        <v>0</v>
      </c>
      <c r="X104" s="126">
        <v>0</v>
      </c>
      <c r="Y104" s="126">
        <v>0</v>
      </c>
      <c r="Z104" s="126">
        <v>0</v>
      </c>
      <c r="AA104" s="126">
        <v>0</v>
      </c>
      <c r="AB104" s="126">
        <v>0</v>
      </c>
      <c r="AC104" s="126">
        <f t="shared" si="30"/>
        <v>2817915.26</v>
      </c>
      <c r="AD104" s="125">
        <v>38982883</v>
      </c>
      <c r="AE104" s="125" t="s">
        <v>112</v>
      </c>
      <c r="AF104" s="125">
        <v>88279</v>
      </c>
      <c r="AG104" s="127">
        <v>46127</v>
      </c>
      <c r="AH104" s="127">
        <v>46130</v>
      </c>
      <c r="AK104" s="66" t="s">
        <v>28</v>
      </c>
      <c r="AL104" s="36">
        <v>1</v>
      </c>
      <c r="AM104" s="39">
        <f t="shared" si="24"/>
        <v>2817915.26</v>
      </c>
      <c r="AN104" s="36"/>
      <c r="AO104" s="39">
        <f t="shared" si="28"/>
        <v>2817915.26</v>
      </c>
      <c r="AP104" s="36">
        <f t="shared" si="26"/>
        <v>-18</v>
      </c>
      <c r="AQ104" s="36" t="str">
        <f t="shared" si="27"/>
        <v>Not Due</v>
      </c>
    </row>
    <row r="105" spans="1:43" ht="14.4">
      <c r="A105" s="125" t="s">
        <v>25</v>
      </c>
      <c r="B105" s="125" t="s">
        <v>26</v>
      </c>
      <c r="C105" s="125">
        <v>2070201000</v>
      </c>
      <c r="D105" s="125" t="s">
        <v>27</v>
      </c>
      <c r="E105" s="125" t="s">
        <v>329</v>
      </c>
      <c r="F105" s="125" t="s">
        <v>682</v>
      </c>
      <c r="G105" s="125" t="s">
        <v>59</v>
      </c>
      <c r="H105" s="125"/>
      <c r="I105" s="125" t="s">
        <v>58</v>
      </c>
      <c r="J105" s="125" t="s">
        <v>844</v>
      </c>
      <c r="K105" s="125">
        <v>100070833</v>
      </c>
      <c r="L105" s="118">
        <v>46085</v>
      </c>
      <c r="M105" s="125" t="s">
        <v>28</v>
      </c>
      <c r="N105" s="126">
        <v>186577.16</v>
      </c>
      <c r="O105" s="126">
        <v>1</v>
      </c>
      <c r="P105" s="126">
        <f t="shared" si="20"/>
        <v>186577.16</v>
      </c>
      <c r="Q105" s="126">
        <v>1</v>
      </c>
      <c r="R105" s="126">
        <f t="shared" si="21"/>
        <v>186577.16</v>
      </c>
      <c r="S105" s="126">
        <f t="shared" si="22"/>
        <v>0</v>
      </c>
      <c r="T105" s="125" t="s">
        <v>95</v>
      </c>
      <c r="U105" s="125">
        <f t="shared" si="23"/>
        <v>-18</v>
      </c>
      <c r="V105" s="126">
        <v>0</v>
      </c>
      <c r="W105" s="126">
        <v>0</v>
      </c>
      <c r="X105" s="126">
        <v>0</v>
      </c>
      <c r="Y105" s="126">
        <v>0</v>
      </c>
      <c r="Z105" s="126">
        <v>0</v>
      </c>
      <c r="AA105" s="126">
        <v>0</v>
      </c>
      <c r="AB105" s="126">
        <v>0</v>
      </c>
      <c r="AC105" s="126">
        <f t="shared" si="30"/>
        <v>186577.16</v>
      </c>
      <c r="AD105" s="125">
        <v>38982998</v>
      </c>
      <c r="AE105" s="125" t="s">
        <v>112</v>
      </c>
      <c r="AF105" s="125">
        <v>88279</v>
      </c>
      <c r="AG105" s="127">
        <v>46127</v>
      </c>
      <c r="AH105" s="127">
        <v>46130</v>
      </c>
      <c r="AK105" s="66" t="s">
        <v>28</v>
      </c>
      <c r="AL105" s="36">
        <v>1</v>
      </c>
      <c r="AM105" s="39">
        <f t="shared" si="24"/>
        <v>186577.16</v>
      </c>
      <c r="AN105" s="36"/>
      <c r="AO105" s="39">
        <f t="shared" si="28"/>
        <v>186577.16</v>
      </c>
      <c r="AP105" s="36">
        <f t="shared" si="26"/>
        <v>-18</v>
      </c>
      <c r="AQ105" s="36" t="str">
        <f t="shared" si="27"/>
        <v>Not Due</v>
      </c>
    </row>
    <row r="106" spans="1:43" ht="14.4">
      <c r="A106" s="125" t="s">
        <v>25</v>
      </c>
      <c r="B106" s="125" t="s">
        <v>26</v>
      </c>
      <c r="C106" s="125">
        <v>2070201000</v>
      </c>
      <c r="D106" s="125" t="s">
        <v>27</v>
      </c>
      <c r="E106" s="125" t="s">
        <v>344</v>
      </c>
      <c r="F106" s="125" t="s">
        <v>682</v>
      </c>
      <c r="G106" s="125" t="s">
        <v>59</v>
      </c>
      <c r="H106" s="125"/>
      <c r="I106" s="125" t="s">
        <v>58</v>
      </c>
      <c r="J106" s="125" t="s">
        <v>845</v>
      </c>
      <c r="K106" s="125">
        <v>100070912</v>
      </c>
      <c r="L106" s="118">
        <v>46073</v>
      </c>
      <c r="M106" s="125" t="s">
        <v>28</v>
      </c>
      <c r="N106" s="126">
        <v>56854.44</v>
      </c>
      <c r="O106" s="126">
        <v>1</v>
      </c>
      <c r="P106" s="126">
        <f t="shared" si="20"/>
        <v>56854.44</v>
      </c>
      <c r="Q106" s="126">
        <v>1</v>
      </c>
      <c r="R106" s="126">
        <f t="shared" si="21"/>
        <v>56854.44</v>
      </c>
      <c r="S106" s="126">
        <f t="shared" si="22"/>
        <v>0</v>
      </c>
      <c r="T106" s="125" t="s">
        <v>95</v>
      </c>
      <c r="U106" s="125">
        <f t="shared" si="23"/>
        <v>-6</v>
      </c>
      <c r="V106" s="126">
        <v>0</v>
      </c>
      <c r="W106" s="126">
        <v>0</v>
      </c>
      <c r="X106" s="126">
        <v>0</v>
      </c>
      <c r="Y106" s="126">
        <v>0</v>
      </c>
      <c r="Z106" s="126">
        <v>0</v>
      </c>
      <c r="AA106" s="126">
        <v>0</v>
      </c>
      <c r="AB106" s="126">
        <v>0</v>
      </c>
      <c r="AC106" s="126">
        <f t="shared" si="30"/>
        <v>56854.44</v>
      </c>
      <c r="AD106" s="125">
        <v>38927625</v>
      </c>
      <c r="AE106" s="125" t="s">
        <v>112</v>
      </c>
      <c r="AF106" s="125">
        <v>88056</v>
      </c>
      <c r="AG106" s="127">
        <v>46115</v>
      </c>
      <c r="AH106" s="127">
        <v>46118</v>
      </c>
      <c r="AK106" s="66" t="s">
        <v>28</v>
      </c>
      <c r="AL106" s="36">
        <v>1</v>
      </c>
      <c r="AM106" s="39">
        <f t="shared" si="24"/>
        <v>56854.44</v>
      </c>
      <c r="AN106" s="36"/>
      <c r="AO106" s="39">
        <f t="shared" si="28"/>
        <v>56854.44</v>
      </c>
      <c r="AP106" s="36">
        <f t="shared" si="26"/>
        <v>-6</v>
      </c>
      <c r="AQ106" s="36" t="str">
        <f t="shared" si="27"/>
        <v>Not Due</v>
      </c>
    </row>
    <row r="107" spans="1:43" ht="14.4">
      <c r="A107" s="125" t="s">
        <v>25</v>
      </c>
      <c r="B107" s="125" t="s">
        <v>26</v>
      </c>
      <c r="C107" s="125">
        <v>2070201000</v>
      </c>
      <c r="D107" s="125" t="s">
        <v>27</v>
      </c>
      <c r="E107" s="125" t="s">
        <v>357</v>
      </c>
      <c r="F107" s="125" t="s">
        <v>682</v>
      </c>
      <c r="G107" s="125" t="s">
        <v>59</v>
      </c>
      <c r="H107" s="125"/>
      <c r="I107" s="125" t="s">
        <v>58</v>
      </c>
      <c r="J107" s="125" t="s">
        <v>847</v>
      </c>
      <c r="K107" s="125">
        <v>100068520</v>
      </c>
      <c r="L107" s="118">
        <v>46072</v>
      </c>
      <c r="M107" s="125" t="s">
        <v>28</v>
      </c>
      <c r="N107" s="126">
        <v>16220.96</v>
      </c>
      <c r="O107" s="126">
        <v>1</v>
      </c>
      <c r="P107" s="126">
        <f t="shared" si="20"/>
        <v>16220.96</v>
      </c>
      <c r="Q107" s="126">
        <v>1</v>
      </c>
      <c r="R107" s="126">
        <f t="shared" si="21"/>
        <v>16220.96</v>
      </c>
      <c r="S107" s="126">
        <f t="shared" si="22"/>
        <v>0</v>
      </c>
      <c r="T107" s="125" t="s">
        <v>96</v>
      </c>
      <c r="U107" s="125">
        <f t="shared" si="23"/>
        <v>-5</v>
      </c>
      <c r="V107" s="126">
        <v>0</v>
      </c>
      <c r="W107" s="126">
        <v>0</v>
      </c>
      <c r="X107" s="126">
        <v>0</v>
      </c>
      <c r="Y107" s="126">
        <v>0</v>
      </c>
      <c r="Z107" s="126">
        <v>0</v>
      </c>
      <c r="AA107" s="126">
        <v>0</v>
      </c>
      <c r="AB107" s="126">
        <v>0</v>
      </c>
      <c r="AC107" s="126">
        <f t="shared" si="30"/>
        <v>16220.96</v>
      </c>
      <c r="AD107" s="125">
        <v>38938527</v>
      </c>
      <c r="AE107" s="125" t="s">
        <v>112</v>
      </c>
      <c r="AF107" s="125">
        <v>88047</v>
      </c>
      <c r="AG107" s="127">
        <v>46114</v>
      </c>
      <c r="AH107" s="127">
        <v>46117</v>
      </c>
      <c r="AK107" s="66" t="s">
        <v>28</v>
      </c>
      <c r="AL107" s="36">
        <v>1</v>
      </c>
      <c r="AM107" s="39">
        <f t="shared" si="24"/>
        <v>16220.96</v>
      </c>
      <c r="AN107" s="36"/>
      <c r="AO107" s="39">
        <f t="shared" si="28"/>
        <v>16220.96</v>
      </c>
      <c r="AP107" s="36">
        <f t="shared" si="26"/>
        <v>-5</v>
      </c>
      <c r="AQ107" s="36" t="str">
        <f t="shared" si="27"/>
        <v>Not Due</v>
      </c>
    </row>
    <row r="108" spans="1:43" ht="14.4">
      <c r="A108" s="125" t="s">
        <v>25</v>
      </c>
      <c r="B108" s="125" t="s">
        <v>26</v>
      </c>
      <c r="C108" s="125">
        <v>2070201000</v>
      </c>
      <c r="D108" s="125" t="s">
        <v>27</v>
      </c>
      <c r="E108" s="125" t="s">
        <v>342</v>
      </c>
      <c r="F108" s="125" t="s">
        <v>682</v>
      </c>
      <c r="G108" s="125" t="s">
        <v>59</v>
      </c>
      <c r="H108" s="125"/>
      <c r="I108" s="125" t="s">
        <v>58</v>
      </c>
      <c r="J108" s="125" t="s">
        <v>848</v>
      </c>
      <c r="K108" s="125">
        <v>100070376</v>
      </c>
      <c r="L108" s="118">
        <v>46083</v>
      </c>
      <c r="M108" s="125" t="s">
        <v>28</v>
      </c>
      <c r="N108" s="126">
        <v>4176</v>
      </c>
      <c r="O108" s="126">
        <v>1</v>
      </c>
      <c r="P108" s="126">
        <f t="shared" si="20"/>
        <v>4176</v>
      </c>
      <c r="Q108" s="126">
        <v>1</v>
      </c>
      <c r="R108" s="126">
        <f t="shared" si="21"/>
        <v>4176</v>
      </c>
      <c r="S108" s="126">
        <f t="shared" si="22"/>
        <v>0</v>
      </c>
      <c r="T108" s="125" t="s">
        <v>95</v>
      </c>
      <c r="U108" s="125">
        <f t="shared" si="23"/>
        <v>-16</v>
      </c>
      <c r="V108" s="126">
        <v>0</v>
      </c>
      <c r="W108" s="126">
        <v>0</v>
      </c>
      <c r="X108" s="126">
        <v>0</v>
      </c>
      <c r="Y108" s="126">
        <v>0</v>
      </c>
      <c r="Z108" s="126">
        <v>0</v>
      </c>
      <c r="AA108" s="126">
        <v>0</v>
      </c>
      <c r="AB108" s="126">
        <v>0</v>
      </c>
      <c r="AC108" s="126">
        <f t="shared" si="30"/>
        <v>4176</v>
      </c>
      <c r="AD108" s="125">
        <v>38948599</v>
      </c>
      <c r="AE108" s="125" t="s">
        <v>112</v>
      </c>
      <c r="AF108" s="125">
        <v>88224</v>
      </c>
      <c r="AG108" s="127">
        <v>46125</v>
      </c>
      <c r="AH108" s="127">
        <v>46128</v>
      </c>
      <c r="AK108" s="66" t="s">
        <v>28</v>
      </c>
      <c r="AL108" s="36">
        <v>1</v>
      </c>
      <c r="AM108" s="39">
        <f t="shared" si="24"/>
        <v>4176</v>
      </c>
      <c r="AN108" s="36"/>
      <c r="AO108" s="39">
        <f t="shared" si="28"/>
        <v>4176</v>
      </c>
      <c r="AP108" s="36">
        <f t="shared" si="26"/>
        <v>-16</v>
      </c>
      <c r="AQ108" s="36" t="str">
        <f t="shared" si="27"/>
        <v>Not Due</v>
      </c>
    </row>
    <row r="109" spans="1:43" ht="14.4">
      <c r="A109" s="125" t="s">
        <v>25</v>
      </c>
      <c r="B109" s="125" t="s">
        <v>26</v>
      </c>
      <c r="C109" s="125">
        <v>2070201000</v>
      </c>
      <c r="D109" s="125" t="s">
        <v>27</v>
      </c>
      <c r="E109" s="125" t="s">
        <v>342</v>
      </c>
      <c r="F109" s="125" t="s">
        <v>682</v>
      </c>
      <c r="G109" s="125" t="s">
        <v>59</v>
      </c>
      <c r="H109" s="125"/>
      <c r="I109" s="125" t="s">
        <v>58</v>
      </c>
      <c r="J109" s="125" t="s">
        <v>850</v>
      </c>
      <c r="K109" s="125">
        <v>100070404</v>
      </c>
      <c r="L109" s="118">
        <v>46069</v>
      </c>
      <c r="M109" s="125" t="s">
        <v>28</v>
      </c>
      <c r="N109" s="126">
        <v>44566.2</v>
      </c>
      <c r="O109" s="126">
        <v>1</v>
      </c>
      <c r="P109" s="126">
        <f t="shared" si="20"/>
        <v>44566.2</v>
      </c>
      <c r="Q109" s="126">
        <v>1</v>
      </c>
      <c r="R109" s="126">
        <f t="shared" si="21"/>
        <v>44566.2</v>
      </c>
      <c r="S109" s="126">
        <f t="shared" si="22"/>
        <v>0</v>
      </c>
      <c r="T109" s="125" t="s">
        <v>95</v>
      </c>
      <c r="U109" s="125">
        <f t="shared" si="23"/>
        <v>-2</v>
      </c>
      <c r="V109" s="126">
        <v>0</v>
      </c>
      <c r="W109" s="126">
        <v>0</v>
      </c>
      <c r="X109" s="126">
        <v>0</v>
      </c>
      <c r="Y109" s="126">
        <v>0</v>
      </c>
      <c r="Z109" s="126">
        <v>0</v>
      </c>
      <c r="AA109" s="126">
        <v>0</v>
      </c>
      <c r="AB109" s="126">
        <v>0</v>
      </c>
      <c r="AC109" s="126">
        <f t="shared" si="30"/>
        <v>44566.2</v>
      </c>
      <c r="AD109" s="125">
        <v>38887948</v>
      </c>
      <c r="AE109" s="125" t="s">
        <v>112</v>
      </c>
      <c r="AF109" s="125">
        <v>88038</v>
      </c>
      <c r="AG109" s="127">
        <v>46113</v>
      </c>
      <c r="AH109" s="127">
        <v>46114</v>
      </c>
      <c r="AK109" s="66" t="s">
        <v>28</v>
      </c>
      <c r="AL109" s="36">
        <v>1</v>
      </c>
      <c r="AM109" s="39">
        <f t="shared" si="24"/>
        <v>44566.2</v>
      </c>
      <c r="AN109" s="36"/>
      <c r="AO109" s="39">
        <f t="shared" si="28"/>
        <v>44566.2</v>
      </c>
      <c r="AP109" s="36">
        <f t="shared" si="26"/>
        <v>-2</v>
      </c>
      <c r="AQ109" s="36" t="str">
        <f t="shared" si="27"/>
        <v>Not Due</v>
      </c>
    </row>
    <row r="110" spans="1:43" ht="14.4">
      <c r="A110" s="125" t="s">
        <v>25</v>
      </c>
      <c r="B110" s="125" t="s">
        <v>26</v>
      </c>
      <c r="C110" s="125">
        <v>2070201000</v>
      </c>
      <c r="D110" s="125" t="s">
        <v>27</v>
      </c>
      <c r="E110" s="125" t="s">
        <v>382</v>
      </c>
      <c r="F110" s="125" t="s">
        <v>682</v>
      </c>
      <c r="G110" s="125" t="s">
        <v>59</v>
      </c>
      <c r="H110" s="125"/>
      <c r="I110" s="125" t="s">
        <v>58</v>
      </c>
      <c r="J110" s="125" t="s">
        <v>851</v>
      </c>
      <c r="K110" s="125">
        <v>100071146</v>
      </c>
      <c r="L110" s="118">
        <v>46092</v>
      </c>
      <c r="M110" s="125" t="s">
        <v>28</v>
      </c>
      <c r="N110" s="126">
        <v>30923.77</v>
      </c>
      <c r="O110" s="126">
        <v>1</v>
      </c>
      <c r="P110" s="126">
        <f t="shared" si="20"/>
        <v>30923.77</v>
      </c>
      <c r="Q110" s="126">
        <v>1</v>
      </c>
      <c r="R110" s="126">
        <f t="shared" si="21"/>
        <v>30923.77</v>
      </c>
      <c r="S110" s="126">
        <f t="shared" si="22"/>
        <v>0</v>
      </c>
      <c r="T110" s="125" t="s">
        <v>97</v>
      </c>
      <c r="U110" s="125">
        <f t="shared" si="23"/>
        <v>-10</v>
      </c>
      <c r="V110" s="126">
        <v>0</v>
      </c>
      <c r="W110" s="126">
        <v>0</v>
      </c>
      <c r="X110" s="126">
        <v>0</v>
      </c>
      <c r="Y110" s="126">
        <v>0</v>
      </c>
      <c r="Z110" s="126">
        <v>0</v>
      </c>
      <c r="AA110" s="126">
        <v>0</v>
      </c>
      <c r="AB110" s="126">
        <v>0</v>
      </c>
      <c r="AC110" s="126">
        <f t="shared" si="30"/>
        <v>30923.77</v>
      </c>
      <c r="AD110" s="125">
        <v>39018465</v>
      </c>
      <c r="AE110" s="125" t="s">
        <v>112</v>
      </c>
      <c r="AF110" s="125">
        <v>88109</v>
      </c>
      <c r="AG110" s="127">
        <v>46119</v>
      </c>
      <c r="AH110" s="127">
        <v>46122</v>
      </c>
      <c r="AK110" s="66" t="s">
        <v>28</v>
      </c>
      <c r="AL110" s="36">
        <v>1</v>
      </c>
      <c r="AM110" s="39">
        <f t="shared" si="24"/>
        <v>30923.77</v>
      </c>
      <c r="AN110" s="36"/>
      <c r="AO110" s="39">
        <f t="shared" si="28"/>
        <v>30923.77</v>
      </c>
      <c r="AP110" s="36">
        <f t="shared" si="26"/>
        <v>-10</v>
      </c>
      <c r="AQ110" s="36" t="str">
        <f t="shared" si="27"/>
        <v>Not Due</v>
      </c>
    </row>
    <row r="111" spans="1:43" ht="14.4">
      <c r="A111" s="125" t="s">
        <v>25</v>
      </c>
      <c r="B111" s="125" t="s">
        <v>26</v>
      </c>
      <c r="C111" s="125">
        <v>2070201000</v>
      </c>
      <c r="D111" s="125" t="s">
        <v>27</v>
      </c>
      <c r="E111" s="125" t="s">
        <v>366</v>
      </c>
      <c r="F111" s="125" t="s">
        <v>682</v>
      </c>
      <c r="G111" s="125" t="s">
        <v>59</v>
      </c>
      <c r="H111" s="125"/>
      <c r="I111" s="125" t="s">
        <v>687</v>
      </c>
      <c r="J111" s="125" t="s">
        <v>1374</v>
      </c>
      <c r="K111" s="125">
        <v>100070919</v>
      </c>
      <c r="L111" s="118">
        <v>46091</v>
      </c>
      <c r="M111" s="125" t="s">
        <v>28</v>
      </c>
      <c r="N111" s="126">
        <v>15080</v>
      </c>
      <c r="O111" s="126">
        <v>1</v>
      </c>
      <c r="P111" s="126">
        <f t="shared" si="20"/>
        <v>15080</v>
      </c>
      <c r="Q111" s="126">
        <v>1</v>
      </c>
      <c r="R111" s="126">
        <f t="shared" si="21"/>
        <v>15080</v>
      </c>
      <c r="S111" s="126">
        <f t="shared" si="22"/>
        <v>0</v>
      </c>
      <c r="T111" s="125" t="s">
        <v>97</v>
      </c>
      <c r="U111" s="125">
        <f t="shared" si="23"/>
        <v>-24</v>
      </c>
      <c r="V111" s="126">
        <v>0</v>
      </c>
      <c r="W111" s="126">
        <v>0</v>
      </c>
      <c r="X111" s="126">
        <v>0</v>
      </c>
      <c r="Y111" s="126">
        <v>0</v>
      </c>
      <c r="Z111" s="126">
        <v>0</v>
      </c>
      <c r="AA111" s="126">
        <v>0</v>
      </c>
      <c r="AB111" s="126">
        <v>0</v>
      </c>
      <c r="AC111" s="126">
        <f t="shared" si="30"/>
        <v>15080</v>
      </c>
      <c r="AD111" s="125">
        <v>39008047</v>
      </c>
      <c r="AE111" s="125" t="s">
        <v>112</v>
      </c>
      <c r="AF111" s="125">
        <v>88362</v>
      </c>
      <c r="AG111" s="127">
        <v>46133</v>
      </c>
      <c r="AH111" s="127">
        <v>46136</v>
      </c>
      <c r="AK111" s="66" t="s">
        <v>28</v>
      </c>
      <c r="AL111" s="36">
        <v>1</v>
      </c>
      <c r="AM111" s="39">
        <f t="shared" si="24"/>
        <v>15080</v>
      </c>
      <c r="AN111" s="36"/>
      <c r="AO111" s="39">
        <f t="shared" si="28"/>
        <v>15080</v>
      </c>
      <c r="AP111" s="36">
        <f t="shared" si="26"/>
        <v>-24</v>
      </c>
      <c r="AQ111" s="36" t="str">
        <f t="shared" si="27"/>
        <v>Not Due</v>
      </c>
    </row>
    <row r="112" spans="1:43" ht="14.4">
      <c r="A112" s="125" t="s">
        <v>25</v>
      </c>
      <c r="B112" s="125" t="s">
        <v>26</v>
      </c>
      <c r="C112" s="125">
        <v>2070201000</v>
      </c>
      <c r="D112" s="125" t="s">
        <v>27</v>
      </c>
      <c r="E112" s="125" t="s">
        <v>367</v>
      </c>
      <c r="F112" s="125" t="s">
        <v>682</v>
      </c>
      <c r="G112" s="125" t="s">
        <v>59</v>
      </c>
      <c r="H112" s="125"/>
      <c r="I112" s="125" t="s">
        <v>58</v>
      </c>
      <c r="J112" s="125">
        <v>67142</v>
      </c>
      <c r="K112" s="125">
        <v>100070002</v>
      </c>
      <c r="L112" s="118">
        <v>46072</v>
      </c>
      <c r="M112" s="125" t="s">
        <v>28</v>
      </c>
      <c r="N112" s="126">
        <v>21824.400000000001</v>
      </c>
      <c r="O112" s="126">
        <v>1</v>
      </c>
      <c r="P112" s="126">
        <f t="shared" si="20"/>
        <v>21824.400000000001</v>
      </c>
      <c r="Q112" s="126">
        <v>1</v>
      </c>
      <c r="R112" s="126">
        <f t="shared" si="21"/>
        <v>21824.400000000001</v>
      </c>
      <c r="S112" s="126">
        <f t="shared" si="22"/>
        <v>0</v>
      </c>
      <c r="T112" s="125" t="s">
        <v>97</v>
      </c>
      <c r="U112" s="125">
        <f t="shared" si="23"/>
        <v>-5</v>
      </c>
      <c r="V112" s="126">
        <v>0</v>
      </c>
      <c r="W112" s="126">
        <v>0</v>
      </c>
      <c r="X112" s="126">
        <v>0</v>
      </c>
      <c r="Y112" s="126">
        <v>0</v>
      </c>
      <c r="Z112" s="126">
        <v>0</v>
      </c>
      <c r="AA112" s="126">
        <v>0</v>
      </c>
      <c r="AB112" s="126">
        <v>0</v>
      </c>
      <c r="AC112" s="126">
        <f t="shared" ref="AC112:AC135" si="31">R112</f>
        <v>21824.400000000001</v>
      </c>
      <c r="AD112" s="125">
        <v>38932754</v>
      </c>
      <c r="AE112" s="125" t="s">
        <v>112</v>
      </c>
      <c r="AF112" s="125">
        <v>88049</v>
      </c>
      <c r="AG112" s="127">
        <v>46114</v>
      </c>
      <c r="AH112" s="127">
        <v>46117</v>
      </c>
      <c r="AK112" s="66" t="s">
        <v>28</v>
      </c>
      <c r="AL112" s="36">
        <v>1</v>
      </c>
      <c r="AM112" s="39">
        <f t="shared" si="24"/>
        <v>21824.400000000001</v>
      </c>
      <c r="AN112" s="36"/>
      <c r="AO112" s="39">
        <f t="shared" si="28"/>
        <v>21824.400000000001</v>
      </c>
      <c r="AP112" s="36">
        <f t="shared" si="26"/>
        <v>-5</v>
      </c>
      <c r="AQ112" s="36" t="str">
        <f t="shared" si="27"/>
        <v>Not Due</v>
      </c>
    </row>
    <row r="113" spans="1:43" ht="14.4">
      <c r="A113" s="125" t="s">
        <v>25</v>
      </c>
      <c r="B113" s="125" t="s">
        <v>26</v>
      </c>
      <c r="C113" s="125">
        <v>2070201000</v>
      </c>
      <c r="D113" s="125" t="s">
        <v>27</v>
      </c>
      <c r="E113" s="125" t="s">
        <v>383</v>
      </c>
      <c r="F113" s="125" t="s">
        <v>682</v>
      </c>
      <c r="G113" s="125" t="s">
        <v>59</v>
      </c>
      <c r="H113" s="125"/>
      <c r="I113" s="125" t="s">
        <v>58</v>
      </c>
      <c r="J113" s="125" t="s">
        <v>859</v>
      </c>
      <c r="K113" s="125">
        <v>100069197</v>
      </c>
      <c r="L113" s="118">
        <v>46083</v>
      </c>
      <c r="M113" s="125" t="s">
        <v>28</v>
      </c>
      <c r="N113" s="126">
        <v>31900</v>
      </c>
      <c r="O113" s="126">
        <v>1</v>
      </c>
      <c r="P113" s="126">
        <f t="shared" ref="P113:P147" si="32">N113*O113</f>
        <v>31900</v>
      </c>
      <c r="Q113" s="126">
        <v>1</v>
      </c>
      <c r="R113" s="126">
        <f t="shared" ref="R113:R147" si="33">N113*Q113</f>
        <v>31900</v>
      </c>
      <c r="S113" s="126">
        <f t="shared" ref="S113:S147" si="34">R113-P113</f>
        <v>0</v>
      </c>
      <c r="T113" s="125" t="s">
        <v>97</v>
      </c>
      <c r="U113" s="125">
        <f t="shared" si="23"/>
        <v>-16</v>
      </c>
      <c r="V113" s="126">
        <v>0</v>
      </c>
      <c r="W113" s="126">
        <v>0</v>
      </c>
      <c r="X113" s="126">
        <v>0</v>
      </c>
      <c r="Y113" s="126">
        <v>0</v>
      </c>
      <c r="Z113" s="126">
        <v>0</v>
      </c>
      <c r="AA113" s="126">
        <v>0</v>
      </c>
      <c r="AB113" s="126">
        <v>0</v>
      </c>
      <c r="AC113" s="126">
        <f t="shared" si="31"/>
        <v>31900</v>
      </c>
      <c r="AD113" s="125">
        <v>38976176</v>
      </c>
      <c r="AE113" s="125" t="s">
        <v>112</v>
      </c>
      <c r="AF113" s="125">
        <v>88201</v>
      </c>
      <c r="AG113" s="127">
        <v>46125</v>
      </c>
      <c r="AH113" s="127">
        <v>46128</v>
      </c>
      <c r="AK113" s="66" t="s">
        <v>28</v>
      </c>
      <c r="AL113" s="36">
        <v>1</v>
      </c>
      <c r="AM113" s="39">
        <f t="shared" si="24"/>
        <v>31900</v>
      </c>
      <c r="AN113" s="36"/>
      <c r="AO113" s="39">
        <f t="shared" si="28"/>
        <v>31900</v>
      </c>
      <c r="AP113" s="36">
        <f t="shared" si="26"/>
        <v>-16</v>
      </c>
      <c r="AQ113" s="36" t="str">
        <f t="shared" si="27"/>
        <v>Not Due</v>
      </c>
    </row>
    <row r="114" spans="1:43" ht="14.4">
      <c r="A114" s="125" t="s">
        <v>25</v>
      </c>
      <c r="B114" s="125" t="s">
        <v>26</v>
      </c>
      <c r="C114" s="125">
        <v>2070201000</v>
      </c>
      <c r="D114" s="125" t="s">
        <v>27</v>
      </c>
      <c r="E114" s="125" t="s">
        <v>362</v>
      </c>
      <c r="F114" s="125" t="s">
        <v>682</v>
      </c>
      <c r="G114" s="125" t="s">
        <v>59</v>
      </c>
      <c r="H114" s="125"/>
      <c r="I114" s="125" t="s">
        <v>687</v>
      </c>
      <c r="J114" s="125" t="s">
        <v>1375</v>
      </c>
      <c r="K114" s="125">
        <v>100070140</v>
      </c>
      <c r="L114" s="118">
        <v>46073</v>
      </c>
      <c r="M114" s="125" t="s">
        <v>28</v>
      </c>
      <c r="N114" s="126">
        <v>40136</v>
      </c>
      <c r="O114" s="126">
        <v>1</v>
      </c>
      <c r="P114" s="126">
        <f t="shared" si="32"/>
        <v>40136</v>
      </c>
      <c r="Q114" s="126">
        <v>1</v>
      </c>
      <c r="R114" s="126">
        <f t="shared" si="33"/>
        <v>40136</v>
      </c>
      <c r="S114" s="126">
        <f t="shared" si="34"/>
        <v>0</v>
      </c>
      <c r="T114" s="125" t="s">
        <v>97</v>
      </c>
      <c r="U114" s="125">
        <f t="shared" si="23"/>
        <v>-6</v>
      </c>
      <c r="V114" s="126">
        <v>0</v>
      </c>
      <c r="W114" s="126">
        <v>0</v>
      </c>
      <c r="X114" s="126">
        <v>0</v>
      </c>
      <c r="Y114" s="126">
        <v>0</v>
      </c>
      <c r="Z114" s="126">
        <v>0</v>
      </c>
      <c r="AA114" s="126">
        <v>0</v>
      </c>
      <c r="AB114" s="126">
        <v>0</v>
      </c>
      <c r="AC114" s="126">
        <f t="shared" si="31"/>
        <v>40136</v>
      </c>
      <c r="AD114" s="125">
        <v>38984813</v>
      </c>
      <c r="AE114" s="125" t="s">
        <v>112</v>
      </c>
      <c r="AF114" s="125">
        <v>88061</v>
      </c>
      <c r="AG114" s="127">
        <v>46115</v>
      </c>
      <c r="AH114" s="127">
        <v>46118</v>
      </c>
      <c r="AK114" s="66" t="s">
        <v>28</v>
      </c>
      <c r="AL114" s="36">
        <v>1</v>
      </c>
      <c r="AM114" s="39">
        <f t="shared" si="24"/>
        <v>40136</v>
      </c>
      <c r="AN114" s="36"/>
      <c r="AO114" s="39">
        <f t="shared" si="28"/>
        <v>40136</v>
      </c>
      <c r="AP114" s="36">
        <f t="shared" si="26"/>
        <v>-6</v>
      </c>
      <c r="AQ114" s="36" t="str">
        <f t="shared" si="27"/>
        <v>Not Due</v>
      </c>
    </row>
    <row r="115" spans="1:43" ht="14.4">
      <c r="A115" s="125" t="s">
        <v>25</v>
      </c>
      <c r="B115" s="125" t="s">
        <v>26</v>
      </c>
      <c r="C115" s="125">
        <v>2070201000</v>
      </c>
      <c r="D115" s="125" t="s">
        <v>27</v>
      </c>
      <c r="E115" s="125" t="s">
        <v>518</v>
      </c>
      <c r="F115" s="125" t="s">
        <v>682</v>
      </c>
      <c r="G115" s="125" t="s">
        <v>59</v>
      </c>
      <c r="H115" s="125"/>
      <c r="I115" s="125" t="s">
        <v>58</v>
      </c>
      <c r="J115" s="125" t="s">
        <v>863</v>
      </c>
      <c r="K115" s="125">
        <v>100069451</v>
      </c>
      <c r="L115" s="118">
        <v>46008</v>
      </c>
      <c r="M115" s="125" t="s">
        <v>28</v>
      </c>
      <c r="N115" s="126">
        <v>11600</v>
      </c>
      <c r="O115" s="126">
        <v>1</v>
      </c>
      <c r="P115" s="126">
        <f t="shared" si="32"/>
        <v>11600</v>
      </c>
      <c r="Q115" s="126">
        <v>1</v>
      </c>
      <c r="R115" s="126">
        <f t="shared" si="33"/>
        <v>11600</v>
      </c>
      <c r="S115" s="126">
        <f t="shared" si="34"/>
        <v>0</v>
      </c>
      <c r="T115" s="125" t="s">
        <v>95</v>
      </c>
      <c r="U115" s="125">
        <f t="shared" si="23"/>
        <v>-6</v>
      </c>
      <c r="V115" s="126">
        <v>0</v>
      </c>
      <c r="W115" s="126">
        <v>0</v>
      </c>
      <c r="X115" s="126">
        <v>0</v>
      </c>
      <c r="Y115" s="126">
        <v>0</v>
      </c>
      <c r="Z115" s="126">
        <v>0</v>
      </c>
      <c r="AA115" s="126">
        <v>0</v>
      </c>
      <c r="AB115" s="126">
        <v>0</v>
      </c>
      <c r="AC115" s="126">
        <f t="shared" si="31"/>
        <v>11600</v>
      </c>
      <c r="AD115" s="125">
        <v>38932763</v>
      </c>
      <c r="AE115" s="125" t="s">
        <v>112</v>
      </c>
      <c r="AF115" s="125">
        <v>88067</v>
      </c>
      <c r="AG115" s="127">
        <v>46115</v>
      </c>
      <c r="AH115" s="127">
        <v>46118</v>
      </c>
      <c r="AK115" s="66" t="s">
        <v>28</v>
      </c>
      <c r="AL115" s="36">
        <v>1</v>
      </c>
      <c r="AM115" s="39">
        <f t="shared" si="24"/>
        <v>11600</v>
      </c>
      <c r="AN115" s="36"/>
      <c r="AO115" s="39">
        <f t="shared" si="28"/>
        <v>11600</v>
      </c>
      <c r="AP115" s="36">
        <f t="shared" si="26"/>
        <v>-6</v>
      </c>
      <c r="AQ115" s="36" t="str">
        <f t="shared" si="27"/>
        <v>Not Due</v>
      </c>
    </row>
    <row r="116" spans="1:43" ht="14.4">
      <c r="A116" s="125" t="s">
        <v>25</v>
      </c>
      <c r="B116" s="125" t="s">
        <v>26</v>
      </c>
      <c r="C116" s="125">
        <v>2070201000</v>
      </c>
      <c r="D116" s="125" t="s">
        <v>27</v>
      </c>
      <c r="E116" s="125" t="s">
        <v>327</v>
      </c>
      <c r="F116" s="125" t="s">
        <v>682</v>
      </c>
      <c r="G116" s="125" t="s">
        <v>59</v>
      </c>
      <c r="H116" s="125"/>
      <c r="I116" s="125" t="s">
        <v>58</v>
      </c>
      <c r="J116" s="125" t="s">
        <v>864</v>
      </c>
      <c r="K116" s="125">
        <v>100060364</v>
      </c>
      <c r="L116" s="118">
        <v>46095</v>
      </c>
      <c r="M116" s="125" t="s">
        <v>28</v>
      </c>
      <c r="N116" s="126">
        <v>2845.92</v>
      </c>
      <c r="O116" s="126">
        <v>1</v>
      </c>
      <c r="P116" s="126">
        <f t="shared" si="32"/>
        <v>2845.92</v>
      </c>
      <c r="Q116" s="126">
        <v>1</v>
      </c>
      <c r="R116" s="126">
        <f t="shared" si="33"/>
        <v>2845.92</v>
      </c>
      <c r="S116" s="126">
        <f t="shared" si="34"/>
        <v>0</v>
      </c>
      <c r="T116" s="125" t="s">
        <v>95</v>
      </c>
      <c r="U116" s="125">
        <f t="shared" si="23"/>
        <v>-28</v>
      </c>
      <c r="V116" s="126">
        <v>0</v>
      </c>
      <c r="W116" s="126">
        <v>0</v>
      </c>
      <c r="X116" s="126">
        <v>0</v>
      </c>
      <c r="Y116" s="126">
        <v>0</v>
      </c>
      <c r="Z116" s="126">
        <v>0</v>
      </c>
      <c r="AA116" s="126">
        <v>0</v>
      </c>
      <c r="AB116" s="126">
        <v>0</v>
      </c>
      <c r="AC116" s="126">
        <f t="shared" si="31"/>
        <v>2845.92</v>
      </c>
      <c r="AD116" s="125">
        <v>39023182</v>
      </c>
      <c r="AE116" s="125" t="s">
        <v>112</v>
      </c>
      <c r="AF116" s="125">
        <v>88462</v>
      </c>
      <c r="AG116" s="127">
        <v>46136</v>
      </c>
      <c r="AH116" s="127">
        <v>46140</v>
      </c>
      <c r="AK116" s="66" t="s">
        <v>28</v>
      </c>
      <c r="AL116" s="36">
        <v>1</v>
      </c>
      <c r="AM116" s="39">
        <f t="shared" si="24"/>
        <v>2845.92</v>
      </c>
      <c r="AN116" s="36"/>
      <c r="AO116" s="39">
        <f t="shared" si="28"/>
        <v>2845.92</v>
      </c>
      <c r="AP116" s="36">
        <f t="shared" si="26"/>
        <v>-28</v>
      </c>
      <c r="AQ116" s="36" t="str">
        <f t="shared" si="27"/>
        <v>Not Due</v>
      </c>
    </row>
    <row r="117" spans="1:43" ht="14.4">
      <c r="A117" s="125" t="s">
        <v>25</v>
      </c>
      <c r="B117" s="125" t="s">
        <v>26</v>
      </c>
      <c r="C117" s="125">
        <v>2070201000</v>
      </c>
      <c r="D117" s="125" t="s">
        <v>27</v>
      </c>
      <c r="E117" s="125" t="s">
        <v>336</v>
      </c>
      <c r="F117" s="125" t="s">
        <v>682</v>
      </c>
      <c r="G117" s="125" t="s">
        <v>59</v>
      </c>
      <c r="H117" s="125"/>
      <c r="I117" s="125" t="s">
        <v>58</v>
      </c>
      <c r="J117" s="125" t="s">
        <v>865</v>
      </c>
      <c r="K117" s="125">
        <v>100066427</v>
      </c>
      <c r="L117" s="118">
        <v>46082</v>
      </c>
      <c r="M117" s="125" t="s">
        <v>28</v>
      </c>
      <c r="N117" s="126">
        <v>71133.56</v>
      </c>
      <c r="O117" s="126">
        <v>1</v>
      </c>
      <c r="P117" s="126">
        <f t="shared" si="32"/>
        <v>71133.56</v>
      </c>
      <c r="Q117" s="126">
        <v>1</v>
      </c>
      <c r="R117" s="126">
        <f t="shared" si="33"/>
        <v>71133.56</v>
      </c>
      <c r="S117" s="126">
        <f t="shared" si="34"/>
        <v>0</v>
      </c>
      <c r="T117" s="125" t="s">
        <v>97</v>
      </c>
      <c r="U117" s="125">
        <f t="shared" si="23"/>
        <v>-15</v>
      </c>
      <c r="V117" s="126">
        <v>0</v>
      </c>
      <c r="W117" s="126">
        <v>0</v>
      </c>
      <c r="X117" s="126">
        <v>0</v>
      </c>
      <c r="Y117" s="126">
        <v>0</v>
      </c>
      <c r="Z117" s="126">
        <v>0</v>
      </c>
      <c r="AA117" s="126">
        <v>0</v>
      </c>
      <c r="AB117" s="126">
        <v>0</v>
      </c>
      <c r="AC117" s="126">
        <f t="shared" si="31"/>
        <v>71133.56</v>
      </c>
      <c r="AD117" s="125">
        <v>38956566</v>
      </c>
      <c r="AE117" s="125" t="s">
        <v>112</v>
      </c>
      <c r="AF117" s="125">
        <v>88226</v>
      </c>
      <c r="AG117" s="127">
        <v>46125</v>
      </c>
      <c r="AH117" s="127">
        <v>46127</v>
      </c>
      <c r="AK117" s="66" t="s">
        <v>28</v>
      </c>
      <c r="AL117" s="36">
        <v>1</v>
      </c>
      <c r="AM117" s="39">
        <f t="shared" si="24"/>
        <v>71133.56</v>
      </c>
      <c r="AN117" s="36"/>
      <c r="AO117" s="39">
        <f t="shared" si="28"/>
        <v>71133.56</v>
      </c>
      <c r="AP117" s="36">
        <f t="shared" ref="AP117:AP135" si="35">$AP$19-AH117</f>
        <v>-15</v>
      </c>
      <c r="AQ117" s="36" t="str">
        <f t="shared" si="27"/>
        <v>Not Due</v>
      </c>
    </row>
    <row r="118" spans="1:43" ht="14.4">
      <c r="A118" s="125" t="s">
        <v>25</v>
      </c>
      <c r="B118" s="125" t="s">
        <v>26</v>
      </c>
      <c r="C118" s="125">
        <v>2070201000</v>
      </c>
      <c r="D118" s="125" t="s">
        <v>27</v>
      </c>
      <c r="E118" s="125" t="s">
        <v>334</v>
      </c>
      <c r="F118" s="125" t="s">
        <v>682</v>
      </c>
      <c r="G118" s="125" t="s">
        <v>59</v>
      </c>
      <c r="H118" s="125"/>
      <c r="I118" s="125" t="s">
        <v>58</v>
      </c>
      <c r="J118" s="125" t="s">
        <v>866</v>
      </c>
      <c r="K118" s="125">
        <v>100070482</v>
      </c>
      <c r="L118" s="118">
        <v>46080</v>
      </c>
      <c r="M118" s="125" t="s">
        <v>28</v>
      </c>
      <c r="N118" s="126">
        <v>8758</v>
      </c>
      <c r="O118" s="126">
        <v>1</v>
      </c>
      <c r="P118" s="126">
        <f t="shared" si="32"/>
        <v>8758</v>
      </c>
      <c r="Q118" s="126">
        <v>1</v>
      </c>
      <c r="R118" s="126">
        <f t="shared" si="33"/>
        <v>8758</v>
      </c>
      <c r="S118" s="126">
        <f t="shared" si="34"/>
        <v>0</v>
      </c>
      <c r="T118" s="125" t="s">
        <v>95</v>
      </c>
      <c r="U118" s="125">
        <f t="shared" si="23"/>
        <v>-13</v>
      </c>
      <c r="V118" s="126">
        <v>0</v>
      </c>
      <c r="W118" s="126">
        <v>0</v>
      </c>
      <c r="X118" s="126">
        <v>0</v>
      </c>
      <c r="Y118" s="126">
        <v>0</v>
      </c>
      <c r="Z118" s="126">
        <v>0</v>
      </c>
      <c r="AA118" s="126">
        <v>0</v>
      </c>
      <c r="AB118" s="126">
        <v>0</v>
      </c>
      <c r="AC118" s="126">
        <f t="shared" si="31"/>
        <v>8758</v>
      </c>
      <c r="AD118" s="125">
        <v>38960436</v>
      </c>
      <c r="AE118" s="125" t="s">
        <v>112</v>
      </c>
      <c r="AF118" s="125">
        <v>88175</v>
      </c>
      <c r="AG118" s="127">
        <v>46122</v>
      </c>
      <c r="AH118" s="127">
        <v>46125</v>
      </c>
      <c r="AK118" s="66" t="s">
        <v>28</v>
      </c>
      <c r="AL118" s="36">
        <v>1</v>
      </c>
      <c r="AM118" s="39">
        <f t="shared" si="24"/>
        <v>8758</v>
      </c>
      <c r="AN118" s="36"/>
      <c r="AO118" s="39">
        <f t="shared" si="28"/>
        <v>8758</v>
      </c>
      <c r="AP118" s="36">
        <f t="shared" si="35"/>
        <v>-13</v>
      </c>
      <c r="AQ118" s="36" t="str">
        <f t="shared" si="27"/>
        <v>Not Due</v>
      </c>
    </row>
    <row r="119" spans="1:43" ht="14.4">
      <c r="A119" s="125" t="s">
        <v>25</v>
      </c>
      <c r="B119" s="125" t="s">
        <v>26</v>
      </c>
      <c r="C119" s="125">
        <v>2070201000</v>
      </c>
      <c r="D119" s="125" t="s">
        <v>27</v>
      </c>
      <c r="E119" s="125" t="s">
        <v>362</v>
      </c>
      <c r="F119" s="125" t="s">
        <v>682</v>
      </c>
      <c r="G119" s="125" t="s">
        <v>59</v>
      </c>
      <c r="H119" s="125"/>
      <c r="I119" s="125" t="s">
        <v>58</v>
      </c>
      <c r="J119" s="125" t="s">
        <v>867</v>
      </c>
      <c r="K119" s="125">
        <v>100069955</v>
      </c>
      <c r="L119" s="118">
        <v>46078</v>
      </c>
      <c r="M119" s="125" t="s">
        <v>28</v>
      </c>
      <c r="N119" s="126">
        <v>49010</v>
      </c>
      <c r="O119" s="126">
        <v>1</v>
      </c>
      <c r="P119" s="126">
        <f t="shared" si="32"/>
        <v>49010</v>
      </c>
      <c r="Q119" s="126">
        <v>1</v>
      </c>
      <c r="R119" s="126">
        <f t="shared" si="33"/>
        <v>49010</v>
      </c>
      <c r="S119" s="126">
        <f t="shared" si="34"/>
        <v>0</v>
      </c>
      <c r="T119" s="125" t="s">
        <v>97</v>
      </c>
      <c r="U119" s="125">
        <f t="shared" si="23"/>
        <v>-11</v>
      </c>
      <c r="V119" s="126">
        <v>0</v>
      </c>
      <c r="W119" s="126">
        <v>0</v>
      </c>
      <c r="X119" s="126">
        <v>0</v>
      </c>
      <c r="Y119" s="126">
        <v>0</v>
      </c>
      <c r="Z119" s="126">
        <v>0</v>
      </c>
      <c r="AA119" s="126">
        <v>0</v>
      </c>
      <c r="AB119" s="126">
        <v>0</v>
      </c>
      <c r="AC119" s="126">
        <f t="shared" si="31"/>
        <v>49010</v>
      </c>
      <c r="AD119" s="125">
        <v>38945214</v>
      </c>
      <c r="AE119" s="125" t="s">
        <v>112</v>
      </c>
      <c r="AF119" s="125">
        <v>88128</v>
      </c>
      <c r="AG119" s="127">
        <v>46120</v>
      </c>
      <c r="AH119" s="127">
        <v>46123</v>
      </c>
      <c r="AK119" s="66" t="s">
        <v>28</v>
      </c>
      <c r="AL119" s="36">
        <v>1</v>
      </c>
      <c r="AM119" s="39">
        <f t="shared" si="24"/>
        <v>49010</v>
      </c>
      <c r="AN119" s="36"/>
      <c r="AO119" s="39">
        <f t="shared" si="28"/>
        <v>49010</v>
      </c>
      <c r="AP119" s="36">
        <f t="shared" si="35"/>
        <v>-11</v>
      </c>
      <c r="AQ119" s="36" t="str">
        <f t="shared" si="27"/>
        <v>Not Due</v>
      </c>
    </row>
    <row r="120" spans="1:43" ht="14.4">
      <c r="A120" s="125" t="s">
        <v>25</v>
      </c>
      <c r="B120" s="125" t="s">
        <v>26</v>
      </c>
      <c r="C120" s="125">
        <v>2070201000</v>
      </c>
      <c r="D120" s="125" t="s">
        <v>27</v>
      </c>
      <c r="E120" s="125" t="s">
        <v>373</v>
      </c>
      <c r="F120" s="125" t="s">
        <v>682</v>
      </c>
      <c r="G120" s="125" t="s">
        <v>59</v>
      </c>
      <c r="H120" s="125"/>
      <c r="I120" s="125" t="s">
        <v>687</v>
      </c>
      <c r="J120" s="125" t="s">
        <v>1376</v>
      </c>
      <c r="K120" s="125">
        <v>100070931</v>
      </c>
      <c r="L120" s="118">
        <v>46085</v>
      </c>
      <c r="M120" s="125" t="s">
        <v>28</v>
      </c>
      <c r="N120" s="126">
        <v>112452.44</v>
      </c>
      <c r="O120" s="126">
        <v>1</v>
      </c>
      <c r="P120" s="126">
        <f t="shared" si="32"/>
        <v>112452.44</v>
      </c>
      <c r="Q120" s="126">
        <v>1</v>
      </c>
      <c r="R120" s="126">
        <f t="shared" si="33"/>
        <v>112452.44</v>
      </c>
      <c r="S120" s="126">
        <f t="shared" si="34"/>
        <v>0</v>
      </c>
      <c r="T120" s="125" t="s">
        <v>97</v>
      </c>
      <c r="U120" s="125">
        <f t="shared" si="23"/>
        <v>-18</v>
      </c>
      <c r="V120" s="126">
        <v>0</v>
      </c>
      <c r="W120" s="126">
        <v>0</v>
      </c>
      <c r="X120" s="126">
        <v>0</v>
      </c>
      <c r="Y120" s="126">
        <v>0</v>
      </c>
      <c r="Z120" s="126">
        <v>0</v>
      </c>
      <c r="AA120" s="126">
        <v>0</v>
      </c>
      <c r="AB120" s="126">
        <v>0</v>
      </c>
      <c r="AC120" s="126">
        <f t="shared" si="31"/>
        <v>112452.44</v>
      </c>
      <c r="AD120" s="125">
        <v>38988346</v>
      </c>
      <c r="AE120" s="125" t="s">
        <v>112</v>
      </c>
      <c r="AF120" s="125">
        <v>88273</v>
      </c>
      <c r="AG120" s="127">
        <v>46127</v>
      </c>
      <c r="AH120" s="127">
        <v>46130</v>
      </c>
      <c r="AK120" s="66" t="s">
        <v>28</v>
      </c>
      <c r="AL120" s="36">
        <v>1</v>
      </c>
      <c r="AM120" s="39">
        <f t="shared" si="24"/>
        <v>112452.44</v>
      </c>
      <c r="AN120" s="36"/>
      <c r="AO120" s="39">
        <f t="shared" si="28"/>
        <v>112452.44</v>
      </c>
      <c r="AP120" s="36">
        <f t="shared" si="35"/>
        <v>-18</v>
      </c>
      <c r="AQ120" s="36" t="str">
        <f t="shared" si="27"/>
        <v>Not Due</v>
      </c>
    </row>
    <row r="121" spans="1:43" ht="14.4">
      <c r="A121" s="125" t="s">
        <v>25</v>
      </c>
      <c r="B121" s="125" t="s">
        <v>26</v>
      </c>
      <c r="C121" s="125">
        <v>2070201000</v>
      </c>
      <c r="D121" s="125" t="s">
        <v>27</v>
      </c>
      <c r="E121" s="125" t="s">
        <v>383</v>
      </c>
      <c r="F121" s="125" t="s">
        <v>682</v>
      </c>
      <c r="G121" s="125" t="s">
        <v>59</v>
      </c>
      <c r="H121" s="125"/>
      <c r="I121" s="125" t="s">
        <v>58</v>
      </c>
      <c r="J121" s="125" t="s">
        <v>868</v>
      </c>
      <c r="K121" s="125">
        <v>100069482</v>
      </c>
      <c r="L121" s="118">
        <v>46084</v>
      </c>
      <c r="M121" s="125" t="s">
        <v>28</v>
      </c>
      <c r="N121" s="126">
        <v>61161.120000000003</v>
      </c>
      <c r="O121" s="126">
        <v>1</v>
      </c>
      <c r="P121" s="126">
        <f t="shared" si="32"/>
        <v>61161.120000000003</v>
      </c>
      <c r="Q121" s="126">
        <v>1</v>
      </c>
      <c r="R121" s="126">
        <f t="shared" si="33"/>
        <v>61161.120000000003</v>
      </c>
      <c r="S121" s="126">
        <f t="shared" si="34"/>
        <v>0</v>
      </c>
      <c r="T121" s="125" t="s">
        <v>97</v>
      </c>
      <c r="U121" s="125">
        <f t="shared" si="23"/>
        <v>-17</v>
      </c>
      <c r="V121" s="126">
        <v>0</v>
      </c>
      <c r="W121" s="126">
        <v>0</v>
      </c>
      <c r="X121" s="126">
        <v>0</v>
      </c>
      <c r="Y121" s="126">
        <v>0</v>
      </c>
      <c r="Z121" s="126">
        <v>0</v>
      </c>
      <c r="AA121" s="126">
        <v>0</v>
      </c>
      <c r="AB121" s="126">
        <v>0</v>
      </c>
      <c r="AC121" s="126">
        <f t="shared" si="31"/>
        <v>61161.120000000003</v>
      </c>
      <c r="AD121" s="125">
        <v>39014805</v>
      </c>
      <c r="AE121" s="125" t="s">
        <v>112</v>
      </c>
      <c r="AF121" s="125">
        <v>88265</v>
      </c>
      <c r="AG121" s="127">
        <v>46126</v>
      </c>
      <c r="AH121" s="127">
        <v>46129</v>
      </c>
      <c r="AK121" s="66" t="s">
        <v>28</v>
      </c>
      <c r="AL121" s="36">
        <v>1</v>
      </c>
      <c r="AM121" s="39">
        <f t="shared" si="24"/>
        <v>61161.120000000003</v>
      </c>
      <c r="AN121" s="36"/>
      <c r="AO121" s="39">
        <f t="shared" si="28"/>
        <v>61161.120000000003</v>
      </c>
      <c r="AP121" s="36">
        <f t="shared" si="35"/>
        <v>-17</v>
      </c>
      <c r="AQ121" s="36" t="str">
        <f t="shared" si="27"/>
        <v>Not Due</v>
      </c>
    </row>
    <row r="122" spans="1:43" ht="14.4">
      <c r="A122" s="125" t="s">
        <v>25</v>
      </c>
      <c r="B122" s="125" t="s">
        <v>26</v>
      </c>
      <c r="C122" s="125">
        <v>2070201000</v>
      </c>
      <c r="D122" s="125" t="s">
        <v>27</v>
      </c>
      <c r="E122" s="125" t="s">
        <v>455</v>
      </c>
      <c r="F122" s="125" t="s">
        <v>682</v>
      </c>
      <c r="G122" s="125" t="s">
        <v>59</v>
      </c>
      <c r="H122" s="125"/>
      <c r="I122" s="125" t="s">
        <v>58</v>
      </c>
      <c r="J122" s="125" t="s">
        <v>869</v>
      </c>
      <c r="K122" s="125">
        <v>100070618</v>
      </c>
      <c r="L122" s="118">
        <v>46086</v>
      </c>
      <c r="M122" s="125" t="s">
        <v>28</v>
      </c>
      <c r="N122" s="126">
        <v>106920</v>
      </c>
      <c r="O122" s="126">
        <v>1</v>
      </c>
      <c r="P122" s="126">
        <f t="shared" si="32"/>
        <v>106920</v>
      </c>
      <c r="Q122" s="126">
        <v>1</v>
      </c>
      <c r="R122" s="126">
        <f t="shared" si="33"/>
        <v>106920</v>
      </c>
      <c r="S122" s="126">
        <f t="shared" si="34"/>
        <v>0</v>
      </c>
      <c r="T122" s="125" t="s">
        <v>95</v>
      </c>
      <c r="U122" s="125">
        <f t="shared" si="23"/>
        <v>-4</v>
      </c>
      <c r="V122" s="126">
        <v>0</v>
      </c>
      <c r="W122" s="126">
        <v>0</v>
      </c>
      <c r="X122" s="126">
        <v>0</v>
      </c>
      <c r="Y122" s="126">
        <v>0</v>
      </c>
      <c r="Z122" s="126">
        <v>0</v>
      </c>
      <c r="AA122" s="126">
        <v>0</v>
      </c>
      <c r="AB122" s="126">
        <v>0</v>
      </c>
      <c r="AC122" s="126">
        <f t="shared" si="31"/>
        <v>106920</v>
      </c>
      <c r="AD122" s="125">
        <v>38988476</v>
      </c>
      <c r="AE122" s="125" t="s">
        <v>112</v>
      </c>
      <c r="AF122" s="125">
        <v>88035</v>
      </c>
      <c r="AG122" s="127">
        <v>46113</v>
      </c>
      <c r="AH122" s="127">
        <v>46116</v>
      </c>
      <c r="AK122" s="66" t="s">
        <v>28</v>
      </c>
      <c r="AL122" s="36">
        <v>1</v>
      </c>
      <c r="AM122" s="39">
        <f t="shared" si="24"/>
        <v>106920</v>
      </c>
      <c r="AN122" s="36"/>
      <c r="AO122" s="39">
        <f t="shared" si="28"/>
        <v>106920</v>
      </c>
      <c r="AP122" s="36">
        <f t="shared" si="35"/>
        <v>-4</v>
      </c>
      <c r="AQ122" s="36" t="str">
        <f t="shared" si="27"/>
        <v>Not Due</v>
      </c>
    </row>
    <row r="123" spans="1:43" ht="14.4">
      <c r="A123" s="125" t="s">
        <v>25</v>
      </c>
      <c r="B123" s="125" t="s">
        <v>26</v>
      </c>
      <c r="C123" s="125">
        <v>2070201000</v>
      </c>
      <c r="D123" s="125" t="s">
        <v>27</v>
      </c>
      <c r="E123" s="125" t="s">
        <v>342</v>
      </c>
      <c r="F123" s="125" t="s">
        <v>682</v>
      </c>
      <c r="G123" s="125" t="s">
        <v>59</v>
      </c>
      <c r="H123" s="125"/>
      <c r="I123" s="125" t="s">
        <v>58</v>
      </c>
      <c r="J123" s="125" t="s">
        <v>870</v>
      </c>
      <c r="K123" s="125">
        <v>100070476</v>
      </c>
      <c r="L123" s="118">
        <v>46069</v>
      </c>
      <c r="M123" s="125" t="s">
        <v>28</v>
      </c>
      <c r="N123" s="126">
        <v>43848</v>
      </c>
      <c r="O123" s="126">
        <v>1</v>
      </c>
      <c r="P123" s="126">
        <f t="shared" si="32"/>
        <v>43848</v>
      </c>
      <c r="Q123" s="126">
        <v>1</v>
      </c>
      <c r="R123" s="126">
        <f t="shared" si="33"/>
        <v>43848</v>
      </c>
      <c r="S123" s="126">
        <f t="shared" si="34"/>
        <v>0</v>
      </c>
      <c r="T123" s="125" t="s">
        <v>95</v>
      </c>
      <c r="U123" s="125">
        <f t="shared" si="23"/>
        <v>-2</v>
      </c>
      <c r="V123" s="126">
        <v>0</v>
      </c>
      <c r="W123" s="126">
        <v>0</v>
      </c>
      <c r="X123" s="126">
        <v>0</v>
      </c>
      <c r="Y123" s="126">
        <v>0</v>
      </c>
      <c r="Z123" s="126">
        <v>0</v>
      </c>
      <c r="AA123" s="126">
        <v>0</v>
      </c>
      <c r="AB123" s="126">
        <v>0</v>
      </c>
      <c r="AC123" s="126">
        <f t="shared" si="31"/>
        <v>43848</v>
      </c>
      <c r="AD123" s="125">
        <v>38887926</v>
      </c>
      <c r="AE123" s="125" t="s">
        <v>112</v>
      </c>
      <c r="AF123" s="125">
        <v>88038</v>
      </c>
      <c r="AG123" s="127">
        <v>46113</v>
      </c>
      <c r="AH123" s="127">
        <v>46114</v>
      </c>
      <c r="AK123" s="66" t="s">
        <v>28</v>
      </c>
      <c r="AL123" s="36">
        <v>1</v>
      </c>
      <c r="AM123" s="39">
        <f t="shared" si="24"/>
        <v>43848</v>
      </c>
      <c r="AN123" s="36"/>
      <c r="AO123" s="39">
        <f t="shared" si="28"/>
        <v>43848</v>
      </c>
      <c r="AP123" s="36">
        <f t="shared" si="35"/>
        <v>-2</v>
      </c>
      <c r="AQ123" s="36" t="str">
        <f t="shared" si="27"/>
        <v>Not Due</v>
      </c>
    </row>
    <row r="124" spans="1:43" ht="14.4">
      <c r="A124" s="125" t="s">
        <v>25</v>
      </c>
      <c r="B124" s="125" t="s">
        <v>26</v>
      </c>
      <c r="C124" s="125">
        <v>2070201000</v>
      </c>
      <c r="D124" s="125" t="s">
        <v>27</v>
      </c>
      <c r="E124" s="125" t="s">
        <v>435</v>
      </c>
      <c r="F124" s="125" t="s">
        <v>682</v>
      </c>
      <c r="G124" s="125" t="s">
        <v>59</v>
      </c>
      <c r="H124" s="125"/>
      <c r="I124" s="125" t="s">
        <v>58</v>
      </c>
      <c r="J124" s="125">
        <v>667</v>
      </c>
      <c r="K124" s="125">
        <v>100070929</v>
      </c>
      <c r="L124" s="118">
        <v>46085</v>
      </c>
      <c r="M124" s="125" t="s">
        <v>28</v>
      </c>
      <c r="N124" s="126">
        <v>55884.6</v>
      </c>
      <c r="O124" s="126">
        <v>1</v>
      </c>
      <c r="P124" s="126">
        <f t="shared" si="32"/>
        <v>55884.6</v>
      </c>
      <c r="Q124" s="126">
        <v>1</v>
      </c>
      <c r="R124" s="126">
        <f t="shared" si="33"/>
        <v>55884.6</v>
      </c>
      <c r="S124" s="126">
        <f t="shared" si="34"/>
        <v>0</v>
      </c>
      <c r="T124" s="125" t="s">
        <v>95</v>
      </c>
      <c r="U124" s="125">
        <f t="shared" si="23"/>
        <v>-18</v>
      </c>
      <c r="V124" s="126">
        <v>0</v>
      </c>
      <c r="W124" s="126">
        <v>0</v>
      </c>
      <c r="X124" s="126">
        <v>0</v>
      </c>
      <c r="Y124" s="126">
        <v>0</v>
      </c>
      <c r="Z124" s="126">
        <v>0</v>
      </c>
      <c r="AA124" s="126">
        <v>0</v>
      </c>
      <c r="AB124" s="126">
        <v>0</v>
      </c>
      <c r="AC124" s="126">
        <f t="shared" si="31"/>
        <v>55884.6</v>
      </c>
      <c r="AD124" s="125">
        <v>38965594</v>
      </c>
      <c r="AE124" s="125" t="s">
        <v>112</v>
      </c>
      <c r="AF124" s="125">
        <v>88281</v>
      </c>
      <c r="AG124" s="127">
        <v>46127</v>
      </c>
      <c r="AH124" s="127">
        <v>46130</v>
      </c>
      <c r="AK124" s="66" t="s">
        <v>28</v>
      </c>
      <c r="AL124" s="36">
        <v>1</v>
      </c>
      <c r="AM124" s="39">
        <f t="shared" si="24"/>
        <v>55884.6</v>
      </c>
      <c r="AN124" s="36"/>
      <c r="AO124" s="39">
        <f t="shared" si="28"/>
        <v>55884.6</v>
      </c>
      <c r="AP124" s="36">
        <f t="shared" si="35"/>
        <v>-18</v>
      </c>
      <c r="AQ124" s="36" t="str">
        <f t="shared" si="27"/>
        <v>Not Due</v>
      </c>
    </row>
    <row r="125" spans="1:43" ht="14.4">
      <c r="A125" s="125" t="s">
        <v>25</v>
      </c>
      <c r="B125" s="125" t="s">
        <v>26</v>
      </c>
      <c r="C125" s="125">
        <v>2070201000</v>
      </c>
      <c r="D125" s="125" t="s">
        <v>27</v>
      </c>
      <c r="E125" s="125" t="s">
        <v>342</v>
      </c>
      <c r="F125" s="125" t="s">
        <v>682</v>
      </c>
      <c r="G125" s="125" t="s">
        <v>59</v>
      </c>
      <c r="H125" s="125"/>
      <c r="I125" s="125" t="s">
        <v>58</v>
      </c>
      <c r="J125" s="125" t="s">
        <v>871</v>
      </c>
      <c r="K125" s="125">
        <v>100069953</v>
      </c>
      <c r="L125" s="118">
        <v>46085</v>
      </c>
      <c r="M125" s="125" t="s">
        <v>28</v>
      </c>
      <c r="N125" s="126">
        <v>3132</v>
      </c>
      <c r="O125" s="126">
        <v>1</v>
      </c>
      <c r="P125" s="126">
        <f t="shared" si="32"/>
        <v>3132</v>
      </c>
      <c r="Q125" s="126">
        <v>1</v>
      </c>
      <c r="R125" s="126">
        <f t="shared" si="33"/>
        <v>3132</v>
      </c>
      <c r="S125" s="126">
        <f t="shared" si="34"/>
        <v>0</v>
      </c>
      <c r="T125" s="125" t="s">
        <v>95</v>
      </c>
      <c r="U125" s="125">
        <f t="shared" si="23"/>
        <v>-18</v>
      </c>
      <c r="V125" s="126">
        <v>0</v>
      </c>
      <c r="W125" s="126">
        <v>0</v>
      </c>
      <c r="X125" s="126">
        <v>0</v>
      </c>
      <c r="Y125" s="126">
        <v>0</v>
      </c>
      <c r="Z125" s="126">
        <v>0</v>
      </c>
      <c r="AA125" s="126">
        <v>0</v>
      </c>
      <c r="AB125" s="126">
        <v>0</v>
      </c>
      <c r="AC125" s="126">
        <f t="shared" si="31"/>
        <v>3132</v>
      </c>
      <c r="AD125" s="125">
        <v>38976333</v>
      </c>
      <c r="AE125" s="125" t="s">
        <v>112</v>
      </c>
      <c r="AF125" s="125">
        <v>88289</v>
      </c>
      <c r="AG125" s="127">
        <v>46127</v>
      </c>
      <c r="AH125" s="127">
        <v>46130</v>
      </c>
      <c r="AK125" s="66" t="s">
        <v>28</v>
      </c>
      <c r="AL125" s="36">
        <v>1</v>
      </c>
      <c r="AM125" s="39">
        <f t="shared" si="24"/>
        <v>3132</v>
      </c>
      <c r="AN125" s="36"/>
      <c r="AO125" s="39">
        <f t="shared" si="28"/>
        <v>3132</v>
      </c>
      <c r="AP125" s="36">
        <f t="shared" si="35"/>
        <v>-18</v>
      </c>
      <c r="AQ125" s="36" t="str">
        <f t="shared" si="27"/>
        <v>Not Due</v>
      </c>
    </row>
    <row r="126" spans="1:43" ht="14.4">
      <c r="A126" s="125" t="s">
        <v>25</v>
      </c>
      <c r="B126" s="125" t="s">
        <v>26</v>
      </c>
      <c r="C126" s="125">
        <v>2070201000</v>
      </c>
      <c r="D126" s="125" t="s">
        <v>27</v>
      </c>
      <c r="E126" s="125" t="s">
        <v>874</v>
      </c>
      <c r="F126" s="125" t="s">
        <v>682</v>
      </c>
      <c r="G126" s="125" t="s">
        <v>59</v>
      </c>
      <c r="H126" s="125"/>
      <c r="I126" s="125" t="s">
        <v>58</v>
      </c>
      <c r="J126" s="125" t="s">
        <v>875</v>
      </c>
      <c r="K126" s="125">
        <v>100070889</v>
      </c>
      <c r="L126" s="118">
        <v>46073</v>
      </c>
      <c r="M126" s="125" t="s">
        <v>28</v>
      </c>
      <c r="N126" s="126">
        <v>165814.35999999999</v>
      </c>
      <c r="O126" s="126">
        <v>1</v>
      </c>
      <c r="P126" s="126">
        <f t="shared" si="32"/>
        <v>165814.35999999999</v>
      </c>
      <c r="Q126" s="126">
        <v>1</v>
      </c>
      <c r="R126" s="126">
        <f t="shared" si="33"/>
        <v>165814.35999999999</v>
      </c>
      <c r="S126" s="126">
        <f t="shared" si="34"/>
        <v>0</v>
      </c>
      <c r="T126" s="125" t="s">
        <v>97</v>
      </c>
      <c r="U126" s="125">
        <f t="shared" si="23"/>
        <v>-6</v>
      </c>
      <c r="V126" s="126">
        <v>0</v>
      </c>
      <c r="W126" s="126">
        <v>0</v>
      </c>
      <c r="X126" s="126">
        <v>0</v>
      </c>
      <c r="Y126" s="126">
        <v>0</v>
      </c>
      <c r="Z126" s="126">
        <v>0</v>
      </c>
      <c r="AA126" s="126">
        <v>0</v>
      </c>
      <c r="AB126" s="126">
        <v>0</v>
      </c>
      <c r="AC126" s="126">
        <f t="shared" si="31"/>
        <v>165814.35999999999</v>
      </c>
      <c r="AD126" s="125">
        <v>38945237</v>
      </c>
      <c r="AE126" s="125" t="s">
        <v>112</v>
      </c>
      <c r="AF126" s="125">
        <v>88059</v>
      </c>
      <c r="AG126" s="127">
        <v>46115</v>
      </c>
      <c r="AH126" s="127">
        <v>46118</v>
      </c>
      <c r="AK126" s="66" t="s">
        <v>28</v>
      </c>
      <c r="AL126" s="36">
        <v>1</v>
      </c>
      <c r="AM126" s="39">
        <f t="shared" si="24"/>
        <v>165814.35999999999</v>
      </c>
      <c r="AN126" s="36"/>
      <c r="AO126" s="39">
        <f t="shared" si="28"/>
        <v>165814.35999999999</v>
      </c>
      <c r="AP126" s="36">
        <f t="shared" si="35"/>
        <v>-6</v>
      </c>
      <c r="AQ126" s="36" t="str">
        <f t="shared" si="27"/>
        <v>Not Due</v>
      </c>
    </row>
    <row r="127" spans="1:43" ht="14.4">
      <c r="A127" s="125" t="s">
        <v>25</v>
      </c>
      <c r="B127" s="125" t="s">
        <v>26</v>
      </c>
      <c r="C127" s="125">
        <v>2070201000</v>
      </c>
      <c r="D127" s="125" t="s">
        <v>27</v>
      </c>
      <c r="E127" s="125" t="s">
        <v>336</v>
      </c>
      <c r="F127" s="125" t="s">
        <v>682</v>
      </c>
      <c r="G127" s="125" t="s">
        <v>59</v>
      </c>
      <c r="H127" s="125"/>
      <c r="I127" s="125" t="s">
        <v>58</v>
      </c>
      <c r="J127" s="125" t="s">
        <v>878</v>
      </c>
      <c r="K127" s="125">
        <v>100070264</v>
      </c>
      <c r="L127" s="118">
        <v>46082</v>
      </c>
      <c r="M127" s="125" t="s">
        <v>28</v>
      </c>
      <c r="N127" s="126">
        <v>4631013.9400000004</v>
      </c>
      <c r="O127" s="126">
        <v>1</v>
      </c>
      <c r="P127" s="126">
        <f t="shared" si="32"/>
        <v>4631013.9400000004</v>
      </c>
      <c r="Q127" s="126">
        <v>1</v>
      </c>
      <c r="R127" s="126">
        <f t="shared" si="33"/>
        <v>4631013.9400000004</v>
      </c>
      <c r="S127" s="126">
        <f t="shared" si="34"/>
        <v>0</v>
      </c>
      <c r="T127" s="125" t="s">
        <v>97</v>
      </c>
      <c r="U127" s="125">
        <f t="shared" si="23"/>
        <v>-15</v>
      </c>
      <c r="V127" s="126">
        <v>0</v>
      </c>
      <c r="W127" s="126">
        <v>0</v>
      </c>
      <c r="X127" s="126">
        <v>0</v>
      </c>
      <c r="Y127" s="126">
        <v>0</v>
      </c>
      <c r="Z127" s="126">
        <v>0</v>
      </c>
      <c r="AA127" s="126">
        <v>0</v>
      </c>
      <c r="AB127" s="126">
        <v>0</v>
      </c>
      <c r="AC127" s="126">
        <f t="shared" si="31"/>
        <v>4631013.9400000004</v>
      </c>
      <c r="AD127" s="125">
        <v>38958725</v>
      </c>
      <c r="AE127" s="125" t="s">
        <v>112</v>
      </c>
      <c r="AF127" s="125">
        <v>88226</v>
      </c>
      <c r="AG127" s="127">
        <v>46125</v>
      </c>
      <c r="AH127" s="127">
        <v>46127</v>
      </c>
      <c r="AK127" s="66" t="s">
        <v>28</v>
      </c>
      <c r="AL127" s="36">
        <v>1</v>
      </c>
      <c r="AM127" s="39">
        <f t="shared" si="24"/>
        <v>4631013.9400000004</v>
      </c>
      <c r="AN127" s="36"/>
      <c r="AO127" s="39">
        <f t="shared" si="28"/>
        <v>4631013.9400000004</v>
      </c>
      <c r="AP127" s="36">
        <f t="shared" si="35"/>
        <v>-15</v>
      </c>
      <c r="AQ127" s="36" t="str">
        <f t="shared" si="27"/>
        <v>Not Due</v>
      </c>
    </row>
    <row r="128" spans="1:43" ht="14.4">
      <c r="A128" s="125" t="s">
        <v>25</v>
      </c>
      <c r="B128" s="125" t="s">
        <v>26</v>
      </c>
      <c r="C128" s="125">
        <v>2070201000</v>
      </c>
      <c r="D128" s="125" t="s">
        <v>27</v>
      </c>
      <c r="E128" s="125" t="s">
        <v>455</v>
      </c>
      <c r="F128" s="125" t="s">
        <v>682</v>
      </c>
      <c r="G128" s="125" t="s">
        <v>59</v>
      </c>
      <c r="H128" s="125"/>
      <c r="I128" s="125" t="s">
        <v>58</v>
      </c>
      <c r="J128" s="125" t="s">
        <v>879</v>
      </c>
      <c r="K128" s="125">
        <v>100066205</v>
      </c>
      <c r="L128" s="118">
        <v>46086</v>
      </c>
      <c r="M128" s="125" t="s">
        <v>28</v>
      </c>
      <c r="N128" s="126">
        <v>49297.68</v>
      </c>
      <c r="O128" s="126">
        <v>1</v>
      </c>
      <c r="P128" s="126">
        <f t="shared" si="32"/>
        <v>49297.68</v>
      </c>
      <c r="Q128" s="126">
        <v>1</v>
      </c>
      <c r="R128" s="126">
        <f t="shared" si="33"/>
        <v>49297.68</v>
      </c>
      <c r="S128" s="126">
        <f t="shared" si="34"/>
        <v>0</v>
      </c>
      <c r="T128" s="125" t="s">
        <v>95</v>
      </c>
      <c r="U128" s="125">
        <f t="shared" si="23"/>
        <v>-4</v>
      </c>
      <c r="V128" s="126">
        <v>0</v>
      </c>
      <c r="W128" s="126">
        <v>0</v>
      </c>
      <c r="X128" s="126">
        <v>0</v>
      </c>
      <c r="Y128" s="126">
        <v>0</v>
      </c>
      <c r="Z128" s="126">
        <v>0</v>
      </c>
      <c r="AA128" s="126">
        <v>0</v>
      </c>
      <c r="AB128" s="126">
        <v>0</v>
      </c>
      <c r="AC128" s="126">
        <f t="shared" si="31"/>
        <v>49297.68</v>
      </c>
      <c r="AD128" s="125">
        <v>38988256</v>
      </c>
      <c r="AE128" s="125" t="s">
        <v>112</v>
      </c>
      <c r="AF128" s="125">
        <v>88035</v>
      </c>
      <c r="AG128" s="127">
        <v>46113</v>
      </c>
      <c r="AH128" s="127">
        <v>46116</v>
      </c>
      <c r="AK128" s="66" t="s">
        <v>28</v>
      </c>
      <c r="AL128" s="36">
        <v>1</v>
      </c>
      <c r="AM128" s="39">
        <f t="shared" si="24"/>
        <v>49297.68</v>
      </c>
      <c r="AN128" s="36"/>
      <c r="AO128" s="39">
        <f t="shared" si="28"/>
        <v>49297.68</v>
      </c>
      <c r="AP128" s="36">
        <f t="shared" si="35"/>
        <v>-4</v>
      </c>
      <c r="AQ128" s="36" t="str">
        <f t="shared" si="27"/>
        <v>Not Due</v>
      </c>
    </row>
    <row r="129" spans="1:43" ht="14.4">
      <c r="A129" s="125" t="s">
        <v>25</v>
      </c>
      <c r="B129" s="125" t="s">
        <v>26</v>
      </c>
      <c r="C129" s="125">
        <v>2070201000</v>
      </c>
      <c r="D129" s="125" t="s">
        <v>27</v>
      </c>
      <c r="E129" s="125" t="s">
        <v>880</v>
      </c>
      <c r="F129" s="125" t="s">
        <v>682</v>
      </c>
      <c r="G129" s="125" t="s">
        <v>59</v>
      </c>
      <c r="H129" s="125"/>
      <c r="I129" s="125" t="s">
        <v>58</v>
      </c>
      <c r="J129" s="125" t="s">
        <v>881</v>
      </c>
      <c r="K129" s="125">
        <v>100070913</v>
      </c>
      <c r="L129" s="118">
        <v>46081</v>
      </c>
      <c r="M129" s="125" t="s">
        <v>28</v>
      </c>
      <c r="N129" s="126">
        <v>99318.76</v>
      </c>
      <c r="O129" s="126">
        <v>1</v>
      </c>
      <c r="P129" s="126">
        <f t="shared" si="32"/>
        <v>99318.76</v>
      </c>
      <c r="Q129" s="126">
        <v>1</v>
      </c>
      <c r="R129" s="126">
        <f t="shared" si="33"/>
        <v>99318.76</v>
      </c>
      <c r="S129" s="126">
        <f t="shared" si="34"/>
        <v>0</v>
      </c>
      <c r="T129" s="125" t="s">
        <v>95</v>
      </c>
      <c r="U129" s="125">
        <f t="shared" si="23"/>
        <v>-14</v>
      </c>
      <c r="V129" s="126">
        <v>0</v>
      </c>
      <c r="W129" s="126">
        <v>0</v>
      </c>
      <c r="X129" s="126">
        <v>0</v>
      </c>
      <c r="Y129" s="126">
        <v>0</v>
      </c>
      <c r="Z129" s="126">
        <v>0</v>
      </c>
      <c r="AA129" s="126">
        <v>0</v>
      </c>
      <c r="AB129" s="126">
        <v>0</v>
      </c>
      <c r="AC129" s="126">
        <f t="shared" si="31"/>
        <v>99318.76</v>
      </c>
      <c r="AD129" s="125">
        <v>38964790</v>
      </c>
      <c r="AE129" s="125" t="s">
        <v>112</v>
      </c>
      <c r="AF129" s="125">
        <v>88223</v>
      </c>
      <c r="AG129" s="127">
        <v>46125</v>
      </c>
      <c r="AH129" s="127">
        <v>46126</v>
      </c>
      <c r="AK129" s="66" t="s">
        <v>28</v>
      </c>
      <c r="AL129" s="36">
        <v>1</v>
      </c>
      <c r="AM129" s="39">
        <f t="shared" si="24"/>
        <v>99318.76</v>
      </c>
      <c r="AN129" s="36"/>
      <c r="AO129" s="39">
        <f t="shared" si="28"/>
        <v>99318.76</v>
      </c>
      <c r="AP129" s="36">
        <f t="shared" si="35"/>
        <v>-14</v>
      </c>
      <c r="AQ129" s="36" t="str">
        <f t="shared" si="27"/>
        <v>Not Due</v>
      </c>
    </row>
    <row r="130" spans="1:43" ht="14.4">
      <c r="A130" s="125" t="s">
        <v>25</v>
      </c>
      <c r="B130" s="125" t="s">
        <v>26</v>
      </c>
      <c r="C130" s="125">
        <v>2070201000</v>
      </c>
      <c r="D130" s="125" t="s">
        <v>27</v>
      </c>
      <c r="E130" s="125" t="s">
        <v>385</v>
      </c>
      <c r="F130" s="125" t="s">
        <v>682</v>
      </c>
      <c r="G130" s="125" t="s">
        <v>59</v>
      </c>
      <c r="H130" s="125"/>
      <c r="I130" s="125" t="s">
        <v>58</v>
      </c>
      <c r="J130" s="125" t="s">
        <v>884</v>
      </c>
      <c r="K130" s="125">
        <v>100071109</v>
      </c>
      <c r="L130" s="118">
        <v>46093</v>
      </c>
      <c r="M130" s="125" t="s">
        <v>28</v>
      </c>
      <c r="N130" s="126">
        <v>48633.75</v>
      </c>
      <c r="O130" s="126">
        <v>1</v>
      </c>
      <c r="P130" s="126">
        <f t="shared" si="32"/>
        <v>48633.75</v>
      </c>
      <c r="Q130" s="126">
        <v>1</v>
      </c>
      <c r="R130" s="126">
        <f t="shared" si="33"/>
        <v>48633.75</v>
      </c>
      <c r="S130" s="126">
        <f t="shared" si="34"/>
        <v>0</v>
      </c>
      <c r="T130" s="125" t="s">
        <v>97</v>
      </c>
      <c r="U130" s="125">
        <f t="shared" si="23"/>
        <v>-11</v>
      </c>
      <c r="V130" s="126">
        <v>0</v>
      </c>
      <c r="W130" s="126">
        <v>0</v>
      </c>
      <c r="X130" s="126">
        <v>0</v>
      </c>
      <c r="Y130" s="126">
        <v>0</v>
      </c>
      <c r="Z130" s="126">
        <v>0</v>
      </c>
      <c r="AA130" s="126">
        <v>0</v>
      </c>
      <c r="AB130" s="126">
        <v>0</v>
      </c>
      <c r="AC130" s="126">
        <f t="shared" si="31"/>
        <v>48633.75</v>
      </c>
      <c r="AD130" s="125">
        <v>39011941</v>
      </c>
      <c r="AE130" s="125" t="s">
        <v>112</v>
      </c>
      <c r="AF130" s="125">
        <v>88131</v>
      </c>
      <c r="AG130" s="127">
        <v>46120</v>
      </c>
      <c r="AH130" s="127">
        <v>46123</v>
      </c>
      <c r="AK130" s="66" t="s">
        <v>28</v>
      </c>
      <c r="AL130" s="36">
        <v>1</v>
      </c>
      <c r="AM130" s="39">
        <f t="shared" si="24"/>
        <v>48633.75</v>
      </c>
      <c r="AN130" s="36"/>
      <c r="AO130" s="39">
        <f t="shared" si="28"/>
        <v>48633.75</v>
      </c>
      <c r="AP130" s="36">
        <f t="shared" si="35"/>
        <v>-11</v>
      </c>
      <c r="AQ130" s="36" t="str">
        <f t="shared" si="27"/>
        <v>Not Due</v>
      </c>
    </row>
    <row r="131" spans="1:43" ht="14.4">
      <c r="A131" s="125" t="s">
        <v>25</v>
      </c>
      <c r="B131" s="125" t="s">
        <v>26</v>
      </c>
      <c r="C131" s="125">
        <v>2070201000</v>
      </c>
      <c r="D131" s="125" t="s">
        <v>27</v>
      </c>
      <c r="E131" s="125" t="s">
        <v>389</v>
      </c>
      <c r="F131" s="125" t="s">
        <v>682</v>
      </c>
      <c r="G131" s="125" t="s">
        <v>59</v>
      </c>
      <c r="H131" s="125"/>
      <c r="I131" s="125" t="s">
        <v>58</v>
      </c>
      <c r="J131" s="125" t="s">
        <v>888</v>
      </c>
      <c r="K131" s="125">
        <v>100069685</v>
      </c>
      <c r="L131" s="118">
        <v>46076</v>
      </c>
      <c r="M131" s="125" t="s">
        <v>28</v>
      </c>
      <c r="N131" s="126">
        <v>5616</v>
      </c>
      <c r="O131" s="126">
        <v>1</v>
      </c>
      <c r="P131" s="126">
        <f t="shared" si="32"/>
        <v>5616</v>
      </c>
      <c r="Q131" s="126">
        <v>1</v>
      </c>
      <c r="R131" s="126">
        <f t="shared" si="33"/>
        <v>5616</v>
      </c>
      <c r="S131" s="126">
        <f t="shared" si="34"/>
        <v>0</v>
      </c>
      <c r="T131" s="125" t="s">
        <v>95</v>
      </c>
      <c r="U131" s="125">
        <f t="shared" si="23"/>
        <v>-9</v>
      </c>
      <c r="V131" s="126">
        <v>0</v>
      </c>
      <c r="W131" s="126">
        <v>0</v>
      </c>
      <c r="X131" s="126">
        <v>0</v>
      </c>
      <c r="Y131" s="126">
        <v>0</v>
      </c>
      <c r="Z131" s="126">
        <v>0</v>
      </c>
      <c r="AA131" s="126">
        <v>0</v>
      </c>
      <c r="AB131" s="126">
        <v>0</v>
      </c>
      <c r="AC131" s="126">
        <f t="shared" si="31"/>
        <v>5616</v>
      </c>
      <c r="AD131" s="125">
        <v>38927084</v>
      </c>
      <c r="AE131" s="125" t="s">
        <v>112</v>
      </c>
      <c r="AF131" s="125">
        <v>88079</v>
      </c>
      <c r="AG131" s="127">
        <v>46118</v>
      </c>
      <c r="AH131" s="127">
        <v>46121</v>
      </c>
      <c r="AK131" s="66" t="s">
        <v>28</v>
      </c>
      <c r="AL131" s="36">
        <v>1</v>
      </c>
      <c r="AM131" s="39">
        <f t="shared" si="24"/>
        <v>5616</v>
      </c>
      <c r="AN131" s="36"/>
      <c r="AO131" s="39">
        <f t="shared" si="28"/>
        <v>5616</v>
      </c>
      <c r="AP131" s="36">
        <f t="shared" si="35"/>
        <v>-9</v>
      </c>
      <c r="AQ131" s="36" t="str">
        <f t="shared" si="27"/>
        <v>Not Due</v>
      </c>
    </row>
    <row r="132" spans="1:43" ht="14.4">
      <c r="A132" s="125" t="s">
        <v>25</v>
      </c>
      <c r="B132" s="125" t="s">
        <v>26</v>
      </c>
      <c r="C132" s="125">
        <v>2070201000</v>
      </c>
      <c r="D132" s="125" t="s">
        <v>27</v>
      </c>
      <c r="E132" s="125" t="s">
        <v>344</v>
      </c>
      <c r="F132" s="125" t="s">
        <v>682</v>
      </c>
      <c r="G132" s="125" t="s">
        <v>59</v>
      </c>
      <c r="H132" s="125"/>
      <c r="I132" s="125" t="s">
        <v>58</v>
      </c>
      <c r="J132" s="125" t="s">
        <v>891</v>
      </c>
      <c r="K132" s="125">
        <v>100066430</v>
      </c>
      <c r="L132" s="118">
        <v>46087</v>
      </c>
      <c r="M132" s="125" t="s">
        <v>28</v>
      </c>
      <c r="N132" s="126">
        <v>354740.04</v>
      </c>
      <c r="O132" s="126">
        <v>1</v>
      </c>
      <c r="P132" s="126">
        <f t="shared" si="32"/>
        <v>354740.04</v>
      </c>
      <c r="Q132" s="126">
        <v>1</v>
      </c>
      <c r="R132" s="126">
        <f t="shared" si="33"/>
        <v>354740.04</v>
      </c>
      <c r="S132" s="126">
        <f t="shared" si="34"/>
        <v>0</v>
      </c>
      <c r="T132" s="125" t="s">
        <v>95</v>
      </c>
      <c r="U132" s="125">
        <f t="shared" si="23"/>
        <v>-20</v>
      </c>
      <c r="V132" s="126">
        <v>0</v>
      </c>
      <c r="W132" s="126">
        <v>0</v>
      </c>
      <c r="X132" s="126">
        <v>0</v>
      </c>
      <c r="Y132" s="126">
        <v>0</v>
      </c>
      <c r="Z132" s="126">
        <v>0</v>
      </c>
      <c r="AA132" s="126">
        <v>0</v>
      </c>
      <c r="AB132" s="126">
        <v>0</v>
      </c>
      <c r="AC132" s="126">
        <f t="shared" si="31"/>
        <v>354740.04</v>
      </c>
      <c r="AD132" s="125">
        <v>38987456</v>
      </c>
      <c r="AE132" s="125" t="s">
        <v>112</v>
      </c>
      <c r="AF132" s="125">
        <v>88310</v>
      </c>
      <c r="AG132" s="127">
        <v>46129</v>
      </c>
      <c r="AH132" s="127">
        <v>46132</v>
      </c>
      <c r="AK132" s="66" t="s">
        <v>28</v>
      </c>
      <c r="AL132" s="36">
        <v>1</v>
      </c>
      <c r="AM132" s="39">
        <f t="shared" si="24"/>
        <v>354740.04</v>
      </c>
      <c r="AN132" s="36"/>
      <c r="AO132" s="39">
        <f t="shared" si="28"/>
        <v>354740.04</v>
      </c>
      <c r="AP132" s="36">
        <f t="shared" si="35"/>
        <v>-20</v>
      </c>
      <c r="AQ132" s="36" t="str">
        <f t="shared" si="27"/>
        <v>Not Due</v>
      </c>
    </row>
    <row r="133" spans="1:43" ht="14.4">
      <c r="A133" s="125" t="s">
        <v>25</v>
      </c>
      <c r="B133" s="125" t="s">
        <v>26</v>
      </c>
      <c r="C133" s="125">
        <v>2070201000</v>
      </c>
      <c r="D133" s="125" t="s">
        <v>27</v>
      </c>
      <c r="E133" s="125" t="s">
        <v>342</v>
      </c>
      <c r="F133" s="125" t="s">
        <v>682</v>
      </c>
      <c r="G133" s="125" t="s">
        <v>59</v>
      </c>
      <c r="H133" s="125"/>
      <c r="I133" s="125" t="s">
        <v>58</v>
      </c>
      <c r="J133" s="125" t="s">
        <v>892</v>
      </c>
      <c r="K133" s="125">
        <v>100069679</v>
      </c>
      <c r="L133" s="118">
        <v>46077</v>
      </c>
      <c r="M133" s="125" t="s">
        <v>28</v>
      </c>
      <c r="N133" s="126">
        <v>2619.84</v>
      </c>
      <c r="O133" s="126">
        <v>1</v>
      </c>
      <c r="P133" s="126">
        <f t="shared" si="32"/>
        <v>2619.84</v>
      </c>
      <c r="Q133" s="126">
        <v>1</v>
      </c>
      <c r="R133" s="126">
        <f t="shared" si="33"/>
        <v>2619.84</v>
      </c>
      <c r="S133" s="126">
        <f t="shared" si="34"/>
        <v>0</v>
      </c>
      <c r="T133" s="125" t="s">
        <v>95</v>
      </c>
      <c r="U133" s="125">
        <f t="shared" si="23"/>
        <v>-10</v>
      </c>
      <c r="V133" s="126">
        <v>0</v>
      </c>
      <c r="W133" s="126">
        <v>0</v>
      </c>
      <c r="X133" s="126">
        <v>0</v>
      </c>
      <c r="Y133" s="126">
        <v>0</v>
      </c>
      <c r="Z133" s="126">
        <v>0</v>
      </c>
      <c r="AA133" s="126">
        <v>0</v>
      </c>
      <c r="AB133" s="126">
        <v>0</v>
      </c>
      <c r="AC133" s="126">
        <f t="shared" si="31"/>
        <v>2619.84</v>
      </c>
      <c r="AD133" s="125">
        <v>38932748</v>
      </c>
      <c r="AE133" s="125" t="s">
        <v>112</v>
      </c>
      <c r="AF133" s="125">
        <v>88116</v>
      </c>
      <c r="AG133" s="127">
        <v>46119</v>
      </c>
      <c r="AH133" s="127">
        <v>46122</v>
      </c>
      <c r="AK133" s="66" t="s">
        <v>28</v>
      </c>
      <c r="AL133" s="36">
        <v>1</v>
      </c>
      <c r="AM133" s="39">
        <f t="shared" si="24"/>
        <v>2619.84</v>
      </c>
      <c r="AN133" s="36"/>
      <c r="AO133" s="39">
        <f t="shared" si="28"/>
        <v>2619.84</v>
      </c>
      <c r="AP133" s="36">
        <f t="shared" si="35"/>
        <v>-10</v>
      </c>
      <c r="AQ133" s="36" t="str">
        <f t="shared" si="27"/>
        <v>Not Due</v>
      </c>
    </row>
    <row r="134" spans="1:43" ht="14.4">
      <c r="A134" s="125" t="s">
        <v>25</v>
      </c>
      <c r="B134" s="125" t="s">
        <v>26</v>
      </c>
      <c r="C134" s="125">
        <v>2070201000</v>
      </c>
      <c r="D134" s="125" t="s">
        <v>27</v>
      </c>
      <c r="E134" s="125" t="s">
        <v>346</v>
      </c>
      <c r="F134" s="125" t="s">
        <v>682</v>
      </c>
      <c r="G134" s="125" t="s">
        <v>59</v>
      </c>
      <c r="H134" s="125"/>
      <c r="I134" s="125" t="s">
        <v>58</v>
      </c>
      <c r="J134" s="125" t="s">
        <v>894</v>
      </c>
      <c r="K134" s="125">
        <v>100070953</v>
      </c>
      <c r="L134" s="118">
        <v>46083</v>
      </c>
      <c r="M134" s="125" t="s">
        <v>28</v>
      </c>
      <c r="N134" s="126">
        <v>27117</v>
      </c>
      <c r="O134" s="126">
        <v>1</v>
      </c>
      <c r="P134" s="126">
        <f t="shared" si="32"/>
        <v>27117</v>
      </c>
      <c r="Q134" s="126">
        <v>1</v>
      </c>
      <c r="R134" s="126">
        <f t="shared" si="33"/>
        <v>27117</v>
      </c>
      <c r="S134" s="126">
        <f t="shared" si="34"/>
        <v>0</v>
      </c>
      <c r="T134" s="125" t="s">
        <v>97</v>
      </c>
      <c r="U134" s="125">
        <f t="shared" si="23"/>
        <v>-16</v>
      </c>
      <c r="V134" s="126">
        <v>0</v>
      </c>
      <c r="W134" s="126">
        <v>0</v>
      </c>
      <c r="X134" s="126">
        <v>0</v>
      </c>
      <c r="Y134" s="126">
        <v>0</v>
      </c>
      <c r="Z134" s="126">
        <v>0</v>
      </c>
      <c r="AA134" s="126">
        <v>0</v>
      </c>
      <c r="AB134" s="126">
        <v>0</v>
      </c>
      <c r="AC134" s="126">
        <f t="shared" si="31"/>
        <v>27117</v>
      </c>
      <c r="AD134" s="125">
        <v>38956787</v>
      </c>
      <c r="AE134" s="125" t="s">
        <v>112</v>
      </c>
      <c r="AF134" s="125">
        <v>88203</v>
      </c>
      <c r="AG134" s="127">
        <v>46125</v>
      </c>
      <c r="AH134" s="127">
        <v>46128</v>
      </c>
      <c r="AK134" s="66" t="s">
        <v>28</v>
      </c>
      <c r="AL134" s="36">
        <v>1</v>
      </c>
      <c r="AM134" s="39">
        <f t="shared" si="24"/>
        <v>27117</v>
      </c>
      <c r="AN134" s="36"/>
      <c r="AO134" s="39">
        <f t="shared" si="28"/>
        <v>27117</v>
      </c>
      <c r="AP134" s="36">
        <f t="shared" si="35"/>
        <v>-16</v>
      </c>
      <c r="AQ134" s="36" t="str">
        <f t="shared" si="27"/>
        <v>Not Due</v>
      </c>
    </row>
    <row r="135" spans="1:43" ht="14.4">
      <c r="A135" s="125" t="s">
        <v>25</v>
      </c>
      <c r="B135" s="125" t="s">
        <v>26</v>
      </c>
      <c r="C135" s="125">
        <v>2070201000</v>
      </c>
      <c r="D135" s="125" t="s">
        <v>27</v>
      </c>
      <c r="E135" s="125" t="s">
        <v>338</v>
      </c>
      <c r="F135" s="125" t="s">
        <v>682</v>
      </c>
      <c r="G135" s="125" t="s">
        <v>59</v>
      </c>
      <c r="H135" s="125"/>
      <c r="I135" s="125" t="s">
        <v>58</v>
      </c>
      <c r="J135" s="125" t="s">
        <v>895</v>
      </c>
      <c r="K135" s="125">
        <v>100070730</v>
      </c>
      <c r="L135" s="118">
        <v>46077</v>
      </c>
      <c r="M135" s="125" t="s">
        <v>28</v>
      </c>
      <c r="N135" s="126">
        <v>174000</v>
      </c>
      <c r="O135" s="126">
        <v>1</v>
      </c>
      <c r="P135" s="126">
        <f t="shared" si="32"/>
        <v>174000</v>
      </c>
      <c r="Q135" s="126">
        <v>1</v>
      </c>
      <c r="R135" s="126">
        <f t="shared" si="33"/>
        <v>174000</v>
      </c>
      <c r="S135" s="126">
        <f t="shared" si="34"/>
        <v>0</v>
      </c>
      <c r="T135" s="125" t="s">
        <v>95</v>
      </c>
      <c r="U135" s="125">
        <f t="shared" si="23"/>
        <v>-10</v>
      </c>
      <c r="V135" s="126">
        <v>0</v>
      </c>
      <c r="W135" s="126">
        <v>0</v>
      </c>
      <c r="X135" s="126">
        <v>0</v>
      </c>
      <c r="Y135" s="126">
        <v>0</v>
      </c>
      <c r="Z135" s="126">
        <v>0</v>
      </c>
      <c r="AA135" s="126">
        <v>0</v>
      </c>
      <c r="AB135" s="126">
        <v>0</v>
      </c>
      <c r="AC135" s="126">
        <f t="shared" si="31"/>
        <v>174000</v>
      </c>
      <c r="AD135" s="125">
        <v>38976369</v>
      </c>
      <c r="AE135" s="125" t="s">
        <v>112</v>
      </c>
      <c r="AF135" s="125">
        <v>88121</v>
      </c>
      <c r="AG135" s="127">
        <v>46119</v>
      </c>
      <c r="AH135" s="127">
        <v>46122</v>
      </c>
      <c r="AK135" s="66" t="s">
        <v>28</v>
      </c>
      <c r="AL135" s="36">
        <v>1</v>
      </c>
      <c r="AM135" s="39">
        <f t="shared" si="24"/>
        <v>174000</v>
      </c>
      <c r="AN135" s="36"/>
      <c r="AO135" s="39">
        <f t="shared" si="28"/>
        <v>174000</v>
      </c>
      <c r="AP135" s="36">
        <f t="shared" si="35"/>
        <v>-10</v>
      </c>
      <c r="AQ135" s="36" t="str">
        <f t="shared" si="27"/>
        <v>Not Due</v>
      </c>
    </row>
    <row r="136" spans="1:43" ht="14.4">
      <c r="A136" s="125" t="s">
        <v>25</v>
      </c>
      <c r="B136" s="125" t="s">
        <v>26</v>
      </c>
      <c r="C136" s="125">
        <v>2070201000</v>
      </c>
      <c r="D136" s="125" t="s">
        <v>27</v>
      </c>
      <c r="E136" s="125" t="s">
        <v>441</v>
      </c>
      <c r="F136" s="125" t="s">
        <v>682</v>
      </c>
      <c r="G136" s="125" t="s">
        <v>59</v>
      </c>
      <c r="H136" s="125"/>
      <c r="I136" s="125" t="s">
        <v>58</v>
      </c>
      <c r="J136" s="125" t="s">
        <v>896</v>
      </c>
      <c r="K136" s="125" t="s">
        <v>293</v>
      </c>
      <c r="L136" s="118">
        <v>46106</v>
      </c>
      <c r="M136" s="125" t="s">
        <v>28</v>
      </c>
      <c r="N136" s="126">
        <v>-1083</v>
      </c>
      <c r="O136" s="126">
        <v>1</v>
      </c>
      <c r="P136" s="126">
        <f t="shared" si="32"/>
        <v>-1083</v>
      </c>
      <c r="Q136" s="126">
        <v>1</v>
      </c>
      <c r="R136" s="126">
        <f t="shared" si="33"/>
        <v>-1083</v>
      </c>
      <c r="S136" s="126">
        <f t="shared" si="34"/>
        <v>0</v>
      </c>
      <c r="T136" s="125" t="s">
        <v>96</v>
      </c>
      <c r="U136" s="125">
        <f t="shared" si="23"/>
        <v>6</v>
      </c>
      <c r="V136" s="126">
        <f>R136</f>
        <v>-1083</v>
      </c>
      <c r="W136" s="126">
        <v>0</v>
      </c>
      <c r="X136" s="126">
        <v>0</v>
      </c>
      <c r="Y136" s="126">
        <v>0</v>
      </c>
      <c r="Z136" s="126">
        <v>0</v>
      </c>
      <c r="AA136" s="126">
        <v>0</v>
      </c>
      <c r="AB136" s="126">
        <v>0</v>
      </c>
      <c r="AC136" s="126">
        <v>0</v>
      </c>
      <c r="AD136" s="125">
        <v>39042597</v>
      </c>
      <c r="AE136" s="125" t="s">
        <v>854</v>
      </c>
      <c r="AF136" s="125">
        <v>88418</v>
      </c>
      <c r="AG136" s="127">
        <v>46136</v>
      </c>
      <c r="AH136" s="127">
        <v>46106</v>
      </c>
      <c r="AK136" s="66" t="s">
        <v>28</v>
      </c>
      <c r="AL136" s="36">
        <v>1</v>
      </c>
      <c r="AM136" s="39">
        <f t="shared" si="24"/>
        <v>-1083</v>
      </c>
      <c r="AN136" s="36"/>
      <c r="AO136" s="39">
        <f t="shared" si="28"/>
        <v>-1083</v>
      </c>
      <c r="AP136" s="36">
        <f>AH136-$AP$19</f>
        <v>-6</v>
      </c>
      <c r="AQ136" s="36" t="s">
        <v>117</v>
      </c>
    </row>
    <row r="137" spans="1:43" ht="14.4">
      <c r="A137" s="125" t="s">
        <v>25</v>
      </c>
      <c r="B137" s="125" t="s">
        <v>26</v>
      </c>
      <c r="C137" s="125">
        <v>2070201000</v>
      </c>
      <c r="D137" s="125" t="s">
        <v>27</v>
      </c>
      <c r="E137" s="125" t="s">
        <v>385</v>
      </c>
      <c r="F137" s="125" t="s">
        <v>682</v>
      </c>
      <c r="G137" s="125" t="s">
        <v>59</v>
      </c>
      <c r="H137" s="125"/>
      <c r="I137" s="125" t="s">
        <v>58</v>
      </c>
      <c r="J137" s="125" t="s">
        <v>898</v>
      </c>
      <c r="K137" s="125">
        <v>100071230</v>
      </c>
      <c r="L137" s="118">
        <v>46093</v>
      </c>
      <c r="M137" s="125" t="s">
        <v>28</v>
      </c>
      <c r="N137" s="126">
        <v>4697.0200000000004</v>
      </c>
      <c r="O137" s="126">
        <v>1</v>
      </c>
      <c r="P137" s="126">
        <f t="shared" si="32"/>
        <v>4697.0200000000004</v>
      </c>
      <c r="Q137" s="126">
        <v>1</v>
      </c>
      <c r="R137" s="126">
        <f t="shared" si="33"/>
        <v>4697.0200000000004</v>
      </c>
      <c r="S137" s="126">
        <f t="shared" si="34"/>
        <v>0</v>
      </c>
      <c r="T137" s="125" t="s">
        <v>97</v>
      </c>
      <c r="U137" s="125">
        <f t="shared" si="23"/>
        <v>-11</v>
      </c>
      <c r="V137" s="126">
        <v>0</v>
      </c>
      <c r="W137" s="126">
        <v>0</v>
      </c>
      <c r="X137" s="126">
        <v>0</v>
      </c>
      <c r="Y137" s="126">
        <v>0</v>
      </c>
      <c r="Z137" s="126">
        <v>0</v>
      </c>
      <c r="AA137" s="126">
        <v>0</v>
      </c>
      <c r="AB137" s="126">
        <v>0</v>
      </c>
      <c r="AC137" s="126">
        <f>R137</f>
        <v>4697.0200000000004</v>
      </c>
      <c r="AD137" s="125">
        <v>39013252</v>
      </c>
      <c r="AE137" s="125" t="s">
        <v>112</v>
      </c>
      <c r="AF137" s="125">
        <v>88131</v>
      </c>
      <c r="AG137" s="127">
        <v>46120</v>
      </c>
      <c r="AH137" s="127">
        <v>46123</v>
      </c>
      <c r="AK137" s="66" t="s">
        <v>28</v>
      </c>
      <c r="AL137" s="36">
        <v>1</v>
      </c>
      <c r="AM137" s="39">
        <f t="shared" si="24"/>
        <v>4697.0200000000004</v>
      </c>
      <c r="AN137" s="36"/>
      <c r="AO137" s="39">
        <f t="shared" si="28"/>
        <v>4697.0200000000004</v>
      </c>
      <c r="AP137" s="36">
        <f t="shared" ref="AP137:AP166" si="36">$AP$19-AH137</f>
        <v>-11</v>
      </c>
      <c r="AQ137" s="36" t="str">
        <f t="shared" ref="AQ137:AQ166" si="37">IF(AP137&lt;0,"Not Due",IF(AP137&lt;366,"Less than 1 year",IF(AP137&lt;731,"1-2 years",IF(AP137&lt;1096,"2-3 years","More than 3 years"))))</f>
        <v>Not Due</v>
      </c>
    </row>
    <row r="138" spans="1:43" ht="14.4">
      <c r="A138" s="125" t="s">
        <v>25</v>
      </c>
      <c r="B138" s="125" t="s">
        <v>26</v>
      </c>
      <c r="C138" s="125">
        <v>2070201000</v>
      </c>
      <c r="D138" s="125" t="s">
        <v>27</v>
      </c>
      <c r="E138" s="125" t="s">
        <v>342</v>
      </c>
      <c r="F138" s="125" t="s">
        <v>682</v>
      </c>
      <c r="G138" s="125" t="s">
        <v>59</v>
      </c>
      <c r="H138" s="125"/>
      <c r="I138" s="125" t="s">
        <v>58</v>
      </c>
      <c r="J138" s="125" t="s">
        <v>900</v>
      </c>
      <c r="K138" s="125">
        <v>100070914</v>
      </c>
      <c r="L138" s="118">
        <v>46072</v>
      </c>
      <c r="M138" s="125" t="s">
        <v>28</v>
      </c>
      <c r="N138" s="126">
        <v>9187.6</v>
      </c>
      <c r="O138" s="126">
        <v>1</v>
      </c>
      <c r="P138" s="126">
        <f t="shared" si="32"/>
        <v>9187.6</v>
      </c>
      <c r="Q138" s="126">
        <v>1</v>
      </c>
      <c r="R138" s="126">
        <f t="shared" si="33"/>
        <v>9187.6</v>
      </c>
      <c r="S138" s="126">
        <f t="shared" si="34"/>
        <v>0</v>
      </c>
      <c r="T138" s="125" t="s">
        <v>95</v>
      </c>
      <c r="U138" s="125">
        <f t="shared" si="23"/>
        <v>-5</v>
      </c>
      <c r="V138" s="126">
        <v>0</v>
      </c>
      <c r="W138" s="126">
        <v>0</v>
      </c>
      <c r="X138" s="126">
        <v>0</v>
      </c>
      <c r="Y138" s="126">
        <v>0</v>
      </c>
      <c r="Z138" s="126">
        <v>0</v>
      </c>
      <c r="AA138" s="126">
        <v>0</v>
      </c>
      <c r="AB138" s="126">
        <v>0</v>
      </c>
      <c r="AC138" s="126">
        <f t="shared" ref="AC138:AC152" si="38">R138</f>
        <v>9187.6</v>
      </c>
      <c r="AD138" s="125">
        <v>38927096</v>
      </c>
      <c r="AE138" s="125" t="s">
        <v>112</v>
      </c>
      <c r="AF138" s="125">
        <v>88050</v>
      </c>
      <c r="AG138" s="127">
        <v>46114</v>
      </c>
      <c r="AH138" s="127">
        <v>46117</v>
      </c>
      <c r="AK138" s="66" t="s">
        <v>28</v>
      </c>
      <c r="AL138" s="36">
        <v>1</v>
      </c>
      <c r="AM138" s="39">
        <f t="shared" si="24"/>
        <v>9187.6</v>
      </c>
      <c r="AN138" s="36"/>
      <c r="AO138" s="39">
        <f t="shared" si="28"/>
        <v>9187.6</v>
      </c>
      <c r="AP138" s="36">
        <f t="shared" si="36"/>
        <v>-5</v>
      </c>
      <c r="AQ138" s="36" t="str">
        <f t="shared" si="37"/>
        <v>Not Due</v>
      </c>
    </row>
    <row r="139" spans="1:43" ht="14.4">
      <c r="A139" s="125" t="s">
        <v>25</v>
      </c>
      <c r="B139" s="125" t="s">
        <v>26</v>
      </c>
      <c r="C139" s="125">
        <v>2070201000</v>
      </c>
      <c r="D139" s="125" t="s">
        <v>27</v>
      </c>
      <c r="E139" s="125" t="s">
        <v>753</v>
      </c>
      <c r="F139" s="125" t="s">
        <v>682</v>
      </c>
      <c r="G139" s="125" t="s">
        <v>59</v>
      </c>
      <c r="H139" s="125"/>
      <c r="I139" s="125" t="s">
        <v>58</v>
      </c>
      <c r="J139" s="125" t="s">
        <v>903</v>
      </c>
      <c r="K139" s="125">
        <v>100071113</v>
      </c>
      <c r="L139" s="118">
        <v>46086</v>
      </c>
      <c r="M139" s="125" t="s">
        <v>28</v>
      </c>
      <c r="N139" s="126">
        <v>60354.400000000001</v>
      </c>
      <c r="O139" s="126">
        <v>1</v>
      </c>
      <c r="P139" s="126">
        <f t="shared" si="32"/>
        <v>60354.400000000001</v>
      </c>
      <c r="Q139" s="126">
        <v>1</v>
      </c>
      <c r="R139" s="126">
        <f t="shared" si="33"/>
        <v>60354.400000000001</v>
      </c>
      <c r="S139" s="126">
        <f t="shared" si="34"/>
        <v>0</v>
      </c>
      <c r="T139" s="125" t="s">
        <v>95</v>
      </c>
      <c r="U139" s="125">
        <f t="shared" si="23"/>
        <v>-19</v>
      </c>
      <c r="V139" s="126">
        <v>0</v>
      </c>
      <c r="W139" s="126">
        <v>0</v>
      </c>
      <c r="X139" s="126">
        <v>0</v>
      </c>
      <c r="Y139" s="126">
        <v>0</v>
      </c>
      <c r="Z139" s="126">
        <v>0</v>
      </c>
      <c r="AA139" s="126">
        <v>0</v>
      </c>
      <c r="AB139" s="126">
        <v>0</v>
      </c>
      <c r="AC139" s="126">
        <f t="shared" si="38"/>
        <v>60354.400000000001</v>
      </c>
      <c r="AD139" s="125">
        <v>38981668</v>
      </c>
      <c r="AE139" s="125" t="s">
        <v>112</v>
      </c>
      <c r="AF139" s="125">
        <v>88297</v>
      </c>
      <c r="AG139" s="127">
        <v>46128</v>
      </c>
      <c r="AH139" s="127">
        <v>46131</v>
      </c>
      <c r="AK139" s="66" t="s">
        <v>28</v>
      </c>
      <c r="AL139" s="36">
        <v>1</v>
      </c>
      <c r="AM139" s="39">
        <f t="shared" si="24"/>
        <v>60354.400000000001</v>
      </c>
      <c r="AN139" s="36"/>
      <c r="AO139" s="39">
        <f t="shared" si="28"/>
        <v>60354.400000000001</v>
      </c>
      <c r="AP139" s="36">
        <f t="shared" si="36"/>
        <v>-19</v>
      </c>
      <c r="AQ139" s="36" t="str">
        <f t="shared" si="37"/>
        <v>Not Due</v>
      </c>
    </row>
    <row r="140" spans="1:43" ht="14.4">
      <c r="A140" s="125" t="s">
        <v>25</v>
      </c>
      <c r="B140" s="125" t="s">
        <v>26</v>
      </c>
      <c r="C140" s="125">
        <v>2070201000</v>
      </c>
      <c r="D140" s="125" t="s">
        <v>27</v>
      </c>
      <c r="E140" s="125" t="s">
        <v>390</v>
      </c>
      <c r="F140" s="125" t="s">
        <v>682</v>
      </c>
      <c r="G140" s="125" t="s">
        <v>59</v>
      </c>
      <c r="H140" s="125"/>
      <c r="I140" s="125" t="s">
        <v>58</v>
      </c>
      <c r="J140" s="125" t="s">
        <v>906</v>
      </c>
      <c r="K140" s="125">
        <v>100070795</v>
      </c>
      <c r="L140" s="118">
        <v>46080</v>
      </c>
      <c r="M140" s="125" t="s">
        <v>28</v>
      </c>
      <c r="N140" s="126">
        <v>27959.98</v>
      </c>
      <c r="O140" s="126">
        <v>1</v>
      </c>
      <c r="P140" s="126">
        <f t="shared" si="32"/>
        <v>27959.98</v>
      </c>
      <c r="Q140" s="126">
        <v>1</v>
      </c>
      <c r="R140" s="126">
        <f t="shared" si="33"/>
        <v>27959.98</v>
      </c>
      <c r="S140" s="126">
        <f t="shared" si="34"/>
        <v>0</v>
      </c>
      <c r="T140" s="125" t="s">
        <v>97</v>
      </c>
      <c r="U140" s="125">
        <f t="shared" si="23"/>
        <v>-13</v>
      </c>
      <c r="V140" s="126">
        <v>0</v>
      </c>
      <c r="W140" s="126">
        <v>0</v>
      </c>
      <c r="X140" s="126">
        <v>0</v>
      </c>
      <c r="Y140" s="126">
        <v>0</v>
      </c>
      <c r="Z140" s="126">
        <v>0</v>
      </c>
      <c r="AA140" s="126">
        <v>0</v>
      </c>
      <c r="AB140" s="126">
        <v>0</v>
      </c>
      <c r="AC140" s="126">
        <f t="shared" si="38"/>
        <v>27959.98</v>
      </c>
      <c r="AD140" s="125">
        <v>38956828</v>
      </c>
      <c r="AE140" s="125" t="s">
        <v>112</v>
      </c>
      <c r="AF140" s="125">
        <v>88187</v>
      </c>
      <c r="AG140" s="127">
        <v>46122</v>
      </c>
      <c r="AH140" s="127">
        <v>46125</v>
      </c>
      <c r="AK140" s="66" t="s">
        <v>28</v>
      </c>
      <c r="AL140" s="36">
        <v>1</v>
      </c>
      <c r="AM140" s="39">
        <f t="shared" si="24"/>
        <v>27959.98</v>
      </c>
      <c r="AN140" s="36"/>
      <c r="AO140" s="39">
        <f t="shared" si="28"/>
        <v>27959.98</v>
      </c>
      <c r="AP140" s="36">
        <f t="shared" si="36"/>
        <v>-13</v>
      </c>
      <c r="AQ140" s="36" t="str">
        <f t="shared" si="37"/>
        <v>Not Due</v>
      </c>
    </row>
    <row r="141" spans="1:43" ht="14.4">
      <c r="A141" s="125" t="s">
        <v>25</v>
      </c>
      <c r="B141" s="125" t="s">
        <v>26</v>
      </c>
      <c r="C141" s="125">
        <v>2070201000</v>
      </c>
      <c r="D141" s="125" t="s">
        <v>27</v>
      </c>
      <c r="E141" s="125" t="s">
        <v>344</v>
      </c>
      <c r="F141" s="125" t="s">
        <v>682</v>
      </c>
      <c r="G141" s="125" t="s">
        <v>59</v>
      </c>
      <c r="H141" s="125"/>
      <c r="I141" s="125" t="s">
        <v>58</v>
      </c>
      <c r="J141" s="125" t="s">
        <v>907</v>
      </c>
      <c r="K141" s="125">
        <v>100066757</v>
      </c>
      <c r="L141" s="118">
        <v>46087</v>
      </c>
      <c r="M141" s="125" t="s">
        <v>28</v>
      </c>
      <c r="N141" s="126">
        <v>66893.039999999994</v>
      </c>
      <c r="O141" s="126">
        <v>1</v>
      </c>
      <c r="P141" s="126">
        <f t="shared" si="32"/>
        <v>66893.039999999994</v>
      </c>
      <c r="Q141" s="126">
        <v>1</v>
      </c>
      <c r="R141" s="126">
        <f t="shared" si="33"/>
        <v>66893.039999999994</v>
      </c>
      <c r="S141" s="126">
        <f t="shared" si="34"/>
        <v>0</v>
      </c>
      <c r="T141" s="125" t="s">
        <v>95</v>
      </c>
      <c r="U141" s="125">
        <f t="shared" si="23"/>
        <v>-20</v>
      </c>
      <c r="V141" s="126">
        <v>0</v>
      </c>
      <c r="W141" s="126">
        <v>0</v>
      </c>
      <c r="X141" s="126">
        <v>0</v>
      </c>
      <c r="Y141" s="126">
        <v>0</v>
      </c>
      <c r="Z141" s="126">
        <v>0</v>
      </c>
      <c r="AA141" s="126">
        <v>0</v>
      </c>
      <c r="AB141" s="126">
        <v>0</v>
      </c>
      <c r="AC141" s="126">
        <f t="shared" si="38"/>
        <v>66893.039999999994</v>
      </c>
      <c r="AD141" s="125">
        <v>38987452</v>
      </c>
      <c r="AE141" s="125" t="s">
        <v>112</v>
      </c>
      <c r="AF141" s="125">
        <v>88310</v>
      </c>
      <c r="AG141" s="127">
        <v>46129</v>
      </c>
      <c r="AH141" s="127">
        <v>46132</v>
      </c>
      <c r="AK141" s="66" t="s">
        <v>28</v>
      </c>
      <c r="AL141" s="36">
        <v>1</v>
      </c>
      <c r="AM141" s="39">
        <f t="shared" si="24"/>
        <v>66893.039999999994</v>
      </c>
      <c r="AN141" s="36"/>
      <c r="AO141" s="39">
        <f t="shared" si="28"/>
        <v>66893.039999999994</v>
      </c>
      <c r="AP141" s="36">
        <f t="shared" si="36"/>
        <v>-20</v>
      </c>
      <c r="AQ141" s="36" t="str">
        <f t="shared" si="37"/>
        <v>Not Due</v>
      </c>
    </row>
    <row r="142" spans="1:43" ht="14.4">
      <c r="A142" s="125" t="s">
        <v>25</v>
      </c>
      <c r="B142" s="125" t="s">
        <v>26</v>
      </c>
      <c r="C142" s="125">
        <v>2070201000</v>
      </c>
      <c r="D142" s="125" t="s">
        <v>27</v>
      </c>
      <c r="E142" s="125" t="s">
        <v>908</v>
      </c>
      <c r="F142" s="125" t="s">
        <v>682</v>
      </c>
      <c r="G142" s="125" t="s">
        <v>59</v>
      </c>
      <c r="H142" s="125"/>
      <c r="I142" s="125" t="s">
        <v>58</v>
      </c>
      <c r="J142" s="125">
        <v>4242</v>
      </c>
      <c r="K142" s="125">
        <v>100070984</v>
      </c>
      <c r="L142" s="118">
        <v>46080</v>
      </c>
      <c r="M142" s="125" t="s">
        <v>28</v>
      </c>
      <c r="N142" s="126">
        <v>58822.41</v>
      </c>
      <c r="O142" s="126">
        <v>1</v>
      </c>
      <c r="P142" s="126">
        <f t="shared" si="32"/>
        <v>58822.41</v>
      </c>
      <c r="Q142" s="126">
        <v>1</v>
      </c>
      <c r="R142" s="126">
        <f t="shared" si="33"/>
        <v>58822.41</v>
      </c>
      <c r="S142" s="126">
        <f t="shared" si="34"/>
        <v>0</v>
      </c>
      <c r="T142" s="125" t="s">
        <v>95</v>
      </c>
      <c r="U142" s="125">
        <f t="shared" si="23"/>
        <v>-13</v>
      </c>
      <c r="V142" s="126">
        <v>0</v>
      </c>
      <c r="W142" s="126">
        <v>0</v>
      </c>
      <c r="X142" s="126">
        <v>0</v>
      </c>
      <c r="Y142" s="126">
        <v>0</v>
      </c>
      <c r="Z142" s="126">
        <v>0</v>
      </c>
      <c r="AA142" s="126">
        <v>0</v>
      </c>
      <c r="AB142" s="126">
        <v>0</v>
      </c>
      <c r="AC142" s="126">
        <f t="shared" si="38"/>
        <v>58822.41</v>
      </c>
      <c r="AD142" s="125">
        <v>38960429</v>
      </c>
      <c r="AE142" s="125" t="s">
        <v>112</v>
      </c>
      <c r="AF142" s="125">
        <v>88189</v>
      </c>
      <c r="AG142" s="127">
        <v>46122</v>
      </c>
      <c r="AH142" s="127">
        <v>46125</v>
      </c>
      <c r="AK142" s="66" t="s">
        <v>28</v>
      </c>
      <c r="AL142" s="36">
        <v>1</v>
      </c>
      <c r="AM142" s="39">
        <f t="shared" si="24"/>
        <v>58822.41</v>
      </c>
      <c r="AN142" s="36"/>
      <c r="AO142" s="39">
        <f t="shared" si="28"/>
        <v>58822.41</v>
      </c>
      <c r="AP142" s="36">
        <f t="shared" si="36"/>
        <v>-13</v>
      </c>
      <c r="AQ142" s="36" t="str">
        <f t="shared" si="37"/>
        <v>Not Due</v>
      </c>
    </row>
    <row r="143" spans="1:43" ht="14.4">
      <c r="A143" s="125" t="s">
        <v>25</v>
      </c>
      <c r="B143" s="125" t="s">
        <v>26</v>
      </c>
      <c r="C143" s="125">
        <v>2070201000</v>
      </c>
      <c r="D143" s="125" t="s">
        <v>27</v>
      </c>
      <c r="E143" s="125" t="s">
        <v>350</v>
      </c>
      <c r="F143" s="125" t="s">
        <v>682</v>
      </c>
      <c r="G143" s="125" t="s">
        <v>59</v>
      </c>
      <c r="H143" s="125"/>
      <c r="I143" s="125" t="s">
        <v>58</v>
      </c>
      <c r="J143" s="125" t="s">
        <v>911</v>
      </c>
      <c r="K143" s="125">
        <v>100070292</v>
      </c>
      <c r="L143" s="118">
        <v>46084</v>
      </c>
      <c r="M143" s="125" t="s">
        <v>28</v>
      </c>
      <c r="N143" s="126">
        <v>233967.74</v>
      </c>
      <c r="O143" s="126">
        <v>1</v>
      </c>
      <c r="P143" s="126">
        <f t="shared" si="32"/>
        <v>233967.74</v>
      </c>
      <c r="Q143" s="126">
        <v>1</v>
      </c>
      <c r="R143" s="126">
        <f t="shared" si="33"/>
        <v>233967.74</v>
      </c>
      <c r="S143" s="126">
        <f t="shared" si="34"/>
        <v>0</v>
      </c>
      <c r="T143" s="125" t="s">
        <v>95</v>
      </c>
      <c r="U143" s="125">
        <f t="shared" si="23"/>
        <v>-17</v>
      </c>
      <c r="V143" s="126">
        <v>0</v>
      </c>
      <c r="W143" s="126">
        <v>0</v>
      </c>
      <c r="X143" s="126">
        <v>0</v>
      </c>
      <c r="Y143" s="126">
        <v>0</v>
      </c>
      <c r="Z143" s="126">
        <v>0</v>
      </c>
      <c r="AA143" s="126">
        <v>0</v>
      </c>
      <c r="AB143" s="126">
        <v>0</v>
      </c>
      <c r="AC143" s="126">
        <f t="shared" si="38"/>
        <v>233967.74</v>
      </c>
      <c r="AD143" s="125">
        <v>38981804</v>
      </c>
      <c r="AE143" s="125" t="s">
        <v>112</v>
      </c>
      <c r="AF143" s="125">
        <v>88268</v>
      </c>
      <c r="AG143" s="127">
        <v>46126</v>
      </c>
      <c r="AH143" s="127">
        <v>46129</v>
      </c>
      <c r="AK143" s="66" t="s">
        <v>28</v>
      </c>
      <c r="AL143" s="36">
        <v>1</v>
      </c>
      <c r="AM143" s="39">
        <f t="shared" si="24"/>
        <v>233967.74</v>
      </c>
      <c r="AN143" s="36"/>
      <c r="AO143" s="39">
        <f t="shared" si="28"/>
        <v>233967.74</v>
      </c>
      <c r="AP143" s="36">
        <f t="shared" si="36"/>
        <v>-17</v>
      </c>
      <c r="AQ143" s="36" t="str">
        <f t="shared" si="37"/>
        <v>Not Due</v>
      </c>
    </row>
    <row r="144" spans="1:43" ht="14.4">
      <c r="A144" s="125" t="s">
        <v>25</v>
      </c>
      <c r="B144" s="125" t="s">
        <v>26</v>
      </c>
      <c r="C144" s="125">
        <v>2070201000</v>
      </c>
      <c r="D144" s="125" t="s">
        <v>27</v>
      </c>
      <c r="E144" s="125" t="s">
        <v>341</v>
      </c>
      <c r="F144" s="125" t="s">
        <v>682</v>
      </c>
      <c r="G144" s="125" t="s">
        <v>59</v>
      </c>
      <c r="H144" s="125"/>
      <c r="I144" s="125" t="s">
        <v>58</v>
      </c>
      <c r="J144" s="125" t="s">
        <v>915</v>
      </c>
      <c r="K144" s="125">
        <v>100070998</v>
      </c>
      <c r="L144" s="118">
        <v>46094</v>
      </c>
      <c r="M144" s="125" t="s">
        <v>28</v>
      </c>
      <c r="N144" s="126">
        <v>33247.800000000003</v>
      </c>
      <c r="O144" s="126">
        <v>1</v>
      </c>
      <c r="P144" s="126">
        <f t="shared" si="32"/>
        <v>33247.800000000003</v>
      </c>
      <c r="Q144" s="126">
        <v>1</v>
      </c>
      <c r="R144" s="126">
        <f t="shared" si="33"/>
        <v>33247.800000000003</v>
      </c>
      <c r="S144" s="126">
        <f t="shared" si="34"/>
        <v>0</v>
      </c>
      <c r="T144" s="125" t="s">
        <v>97</v>
      </c>
      <c r="U144" s="125">
        <f t="shared" si="23"/>
        <v>-12</v>
      </c>
      <c r="V144" s="126">
        <v>0</v>
      </c>
      <c r="W144" s="126">
        <v>0</v>
      </c>
      <c r="X144" s="126">
        <v>0</v>
      </c>
      <c r="Y144" s="126">
        <v>0</v>
      </c>
      <c r="Z144" s="126">
        <v>0</v>
      </c>
      <c r="AA144" s="126">
        <v>0</v>
      </c>
      <c r="AB144" s="126">
        <v>0</v>
      </c>
      <c r="AC144" s="126">
        <f t="shared" si="38"/>
        <v>33247.800000000003</v>
      </c>
      <c r="AD144" s="125">
        <v>39011924</v>
      </c>
      <c r="AE144" s="125" t="s">
        <v>112</v>
      </c>
      <c r="AF144" s="125">
        <v>88155</v>
      </c>
      <c r="AG144" s="127">
        <v>46121</v>
      </c>
      <c r="AH144" s="127">
        <v>46124</v>
      </c>
      <c r="AK144" s="66" t="s">
        <v>28</v>
      </c>
      <c r="AL144" s="36">
        <v>1</v>
      </c>
      <c r="AM144" s="39">
        <f t="shared" si="24"/>
        <v>33247.800000000003</v>
      </c>
      <c r="AN144" s="36"/>
      <c r="AO144" s="39">
        <f t="shared" si="28"/>
        <v>33247.800000000003</v>
      </c>
      <c r="AP144" s="36">
        <f t="shared" si="36"/>
        <v>-12</v>
      </c>
      <c r="AQ144" s="36" t="str">
        <f t="shared" si="37"/>
        <v>Not Due</v>
      </c>
    </row>
    <row r="145" spans="1:43" ht="14.4">
      <c r="A145" s="125" t="s">
        <v>25</v>
      </c>
      <c r="B145" s="125" t="s">
        <v>26</v>
      </c>
      <c r="C145" s="125">
        <v>2070201000</v>
      </c>
      <c r="D145" s="125" t="s">
        <v>27</v>
      </c>
      <c r="E145" s="125" t="s">
        <v>418</v>
      </c>
      <c r="F145" s="125" t="s">
        <v>682</v>
      </c>
      <c r="G145" s="125" t="s">
        <v>59</v>
      </c>
      <c r="H145" s="125"/>
      <c r="I145" s="125" t="s">
        <v>58</v>
      </c>
      <c r="J145" s="125" t="s">
        <v>917</v>
      </c>
      <c r="K145" s="125">
        <v>100070896</v>
      </c>
      <c r="L145" s="118">
        <v>46101</v>
      </c>
      <c r="M145" s="125" t="s">
        <v>28</v>
      </c>
      <c r="N145" s="126">
        <v>60900</v>
      </c>
      <c r="O145" s="126">
        <v>1</v>
      </c>
      <c r="P145" s="126">
        <f t="shared" si="32"/>
        <v>60900</v>
      </c>
      <c r="Q145" s="126">
        <v>1</v>
      </c>
      <c r="R145" s="126">
        <f t="shared" si="33"/>
        <v>60900</v>
      </c>
      <c r="S145" s="126">
        <f t="shared" si="34"/>
        <v>0</v>
      </c>
      <c r="T145" s="125" t="s">
        <v>95</v>
      </c>
      <c r="U145" s="125">
        <f t="shared" si="23"/>
        <v>-34</v>
      </c>
      <c r="V145" s="126">
        <v>0</v>
      </c>
      <c r="W145" s="126">
        <v>0</v>
      </c>
      <c r="X145" s="126">
        <v>0</v>
      </c>
      <c r="Y145" s="126">
        <v>0</v>
      </c>
      <c r="Z145" s="126">
        <v>0</v>
      </c>
      <c r="AA145" s="126">
        <v>0</v>
      </c>
      <c r="AB145" s="126">
        <v>0</v>
      </c>
      <c r="AC145" s="126">
        <f t="shared" si="38"/>
        <v>60900</v>
      </c>
      <c r="AD145" s="125">
        <v>39036797</v>
      </c>
      <c r="AE145" s="125" t="s">
        <v>112</v>
      </c>
      <c r="AF145" s="125">
        <v>88517</v>
      </c>
      <c r="AG145" s="127">
        <v>46143</v>
      </c>
      <c r="AH145" s="127">
        <v>46146</v>
      </c>
      <c r="AK145" s="66" t="s">
        <v>28</v>
      </c>
      <c r="AL145" s="36">
        <v>1</v>
      </c>
      <c r="AM145" s="39">
        <f t="shared" si="24"/>
        <v>60900</v>
      </c>
      <c r="AN145" s="36"/>
      <c r="AO145" s="39">
        <f t="shared" si="28"/>
        <v>60900</v>
      </c>
      <c r="AP145" s="36">
        <f t="shared" si="36"/>
        <v>-34</v>
      </c>
      <c r="AQ145" s="36" t="str">
        <f t="shared" si="37"/>
        <v>Not Due</v>
      </c>
    </row>
    <row r="146" spans="1:43" ht="14.4">
      <c r="A146" s="125" t="s">
        <v>25</v>
      </c>
      <c r="B146" s="125" t="s">
        <v>26</v>
      </c>
      <c r="C146" s="125">
        <v>2070201000</v>
      </c>
      <c r="D146" s="125" t="s">
        <v>27</v>
      </c>
      <c r="E146" s="125" t="s">
        <v>383</v>
      </c>
      <c r="F146" s="125" t="s">
        <v>682</v>
      </c>
      <c r="G146" s="125" t="s">
        <v>59</v>
      </c>
      <c r="H146" s="125"/>
      <c r="I146" s="125" t="s">
        <v>58</v>
      </c>
      <c r="J146" s="125" t="s">
        <v>918</v>
      </c>
      <c r="K146" s="125">
        <v>100070504</v>
      </c>
      <c r="L146" s="118">
        <v>46084</v>
      </c>
      <c r="M146" s="125" t="s">
        <v>28</v>
      </c>
      <c r="N146" s="126">
        <v>154596.87</v>
      </c>
      <c r="O146" s="126">
        <v>1</v>
      </c>
      <c r="P146" s="126">
        <f t="shared" si="32"/>
        <v>154596.87</v>
      </c>
      <c r="Q146" s="126">
        <v>1</v>
      </c>
      <c r="R146" s="126">
        <f t="shared" si="33"/>
        <v>154596.87</v>
      </c>
      <c r="S146" s="126">
        <f t="shared" si="34"/>
        <v>0</v>
      </c>
      <c r="T146" s="125" t="s">
        <v>97</v>
      </c>
      <c r="U146" s="125">
        <f t="shared" si="23"/>
        <v>-17</v>
      </c>
      <c r="V146" s="126">
        <v>0</v>
      </c>
      <c r="W146" s="126">
        <v>0</v>
      </c>
      <c r="X146" s="126">
        <v>0</v>
      </c>
      <c r="Y146" s="126">
        <v>0</v>
      </c>
      <c r="Z146" s="126">
        <v>0</v>
      </c>
      <c r="AA146" s="126">
        <v>0</v>
      </c>
      <c r="AB146" s="126">
        <v>0</v>
      </c>
      <c r="AC146" s="126">
        <f t="shared" si="38"/>
        <v>154596.87</v>
      </c>
      <c r="AD146" s="125">
        <v>39014757</v>
      </c>
      <c r="AE146" s="125" t="s">
        <v>112</v>
      </c>
      <c r="AF146" s="125">
        <v>88265</v>
      </c>
      <c r="AG146" s="127">
        <v>46126</v>
      </c>
      <c r="AH146" s="127">
        <v>46129</v>
      </c>
      <c r="AK146" s="66" t="s">
        <v>28</v>
      </c>
      <c r="AL146" s="36">
        <v>1</v>
      </c>
      <c r="AM146" s="39">
        <f t="shared" si="24"/>
        <v>154596.87</v>
      </c>
      <c r="AN146" s="36"/>
      <c r="AO146" s="39">
        <f t="shared" si="28"/>
        <v>154596.87</v>
      </c>
      <c r="AP146" s="36">
        <f t="shared" si="36"/>
        <v>-17</v>
      </c>
      <c r="AQ146" s="36" t="str">
        <f t="shared" si="37"/>
        <v>Not Due</v>
      </c>
    </row>
    <row r="147" spans="1:43" ht="14.4">
      <c r="A147" s="125" t="s">
        <v>25</v>
      </c>
      <c r="B147" s="125" t="s">
        <v>26</v>
      </c>
      <c r="C147" s="125">
        <v>2070201000</v>
      </c>
      <c r="D147" s="125" t="s">
        <v>27</v>
      </c>
      <c r="E147" s="125" t="s">
        <v>342</v>
      </c>
      <c r="F147" s="125" t="s">
        <v>682</v>
      </c>
      <c r="G147" s="125" t="s">
        <v>59</v>
      </c>
      <c r="H147" s="125"/>
      <c r="I147" s="125" t="s">
        <v>58</v>
      </c>
      <c r="J147" s="125" t="s">
        <v>919</v>
      </c>
      <c r="K147" s="125">
        <v>100070798</v>
      </c>
      <c r="L147" s="118">
        <v>46070</v>
      </c>
      <c r="M147" s="125" t="s">
        <v>28</v>
      </c>
      <c r="N147" s="126">
        <v>12528</v>
      </c>
      <c r="O147" s="126">
        <v>1</v>
      </c>
      <c r="P147" s="126">
        <f t="shared" si="32"/>
        <v>12528</v>
      </c>
      <c r="Q147" s="126">
        <v>1</v>
      </c>
      <c r="R147" s="126">
        <f t="shared" si="33"/>
        <v>12528</v>
      </c>
      <c r="S147" s="126">
        <f t="shared" si="34"/>
        <v>0</v>
      </c>
      <c r="T147" s="125" t="s">
        <v>95</v>
      </c>
      <c r="U147" s="125">
        <f t="shared" si="23"/>
        <v>-3</v>
      </c>
      <c r="V147" s="126">
        <v>0</v>
      </c>
      <c r="W147" s="126">
        <v>0</v>
      </c>
      <c r="X147" s="126">
        <v>0</v>
      </c>
      <c r="Y147" s="126">
        <v>0</v>
      </c>
      <c r="Z147" s="126">
        <v>0</v>
      </c>
      <c r="AA147" s="126">
        <v>0</v>
      </c>
      <c r="AB147" s="126">
        <v>0</v>
      </c>
      <c r="AC147" s="126">
        <f t="shared" si="38"/>
        <v>12528</v>
      </c>
      <c r="AD147" s="125">
        <v>38895269</v>
      </c>
      <c r="AE147" s="125" t="s">
        <v>112</v>
      </c>
      <c r="AF147" s="125">
        <v>88038</v>
      </c>
      <c r="AG147" s="127">
        <v>46113</v>
      </c>
      <c r="AH147" s="127">
        <v>46115</v>
      </c>
      <c r="AK147" s="66" t="s">
        <v>28</v>
      </c>
      <c r="AL147" s="36">
        <v>1</v>
      </c>
      <c r="AM147" s="39">
        <f t="shared" si="24"/>
        <v>12528</v>
      </c>
      <c r="AN147" s="36"/>
      <c r="AO147" s="39">
        <f t="shared" si="28"/>
        <v>12528</v>
      </c>
      <c r="AP147" s="36">
        <f t="shared" si="36"/>
        <v>-3</v>
      </c>
      <c r="AQ147" s="36" t="str">
        <f t="shared" si="37"/>
        <v>Not Due</v>
      </c>
    </row>
    <row r="148" spans="1:43" ht="14.4">
      <c r="A148" s="125" t="s">
        <v>25</v>
      </c>
      <c r="B148" s="125" t="s">
        <v>26</v>
      </c>
      <c r="C148" s="125">
        <v>2070201000</v>
      </c>
      <c r="D148" s="125" t="s">
        <v>27</v>
      </c>
      <c r="E148" s="125" t="s">
        <v>405</v>
      </c>
      <c r="F148" s="125" t="s">
        <v>682</v>
      </c>
      <c r="G148" s="125" t="s">
        <v>59</v>
      </c>
      <c r="H148" s="125"/>
      <c r="I148" s="125" t="s">
        <v>58</v>
      </c>
      <c r="J148" s="125" t="s">
        <v>921</v>
      </c>
      <c r="K148" s="125">
        <v>100071126</v>
      </c>
      <c r="L148" s="118">
        <v>46087</v>
      </c>
      <c r="M148" s="125" t="s">
        <v>28</v>
      </c>
      <c r="N148" s="126">
        <v>9549.9</v>
      </c>
      <c r="O148" s="126">
        <v>1</v>
      </c>
      <c r="P148" s="126">
        <f t="shared" ref="P148:P184" si="39">N148*O148</f>
        <v>9549.9</v>
      </c>
      <c r="Q148" s="126">
        <v>1</v>
      </c>
      <c r="R148" s="126">
        <f t="shared" ref="R148:R184" si="40">N148*Q148</f>
        <v>9549.9</v>
      </c>
      <c r="S148" s="126">
        <f t="shared" ref="S148:S184" si="41">R148-P148</f>
        <v>0</v>
      </c>
      <c r="T148" s="125" t="s">
        <v>95</v>
      </c>
      <c r="U148" s="125">
        <f t="shared" si="23"/>
        <v>-20</v>
      </c>
      <c r="V148" s="126">
        <v>0</v>
      </c>
      <c r="W148" s="126">
        <v>0</v>
      </c>
      <c r="X148" s="126">
        <v>0</v>
      </c>
      <c r="Y148" s="126">
        <v>0</v>
      </c>
      <c r="Z148" s="126">
        <v>0</v>
      </c>
      <c r="AA148" s="126">
        <v>0</v>
      </c>
      <c r="AB148" s="126">
        <v>0</v>
      </c>
      <c r="AC148" s="126">
        <f t="shared" si="38"/>
        <v>9549.9</v>
      </c>
      <c r="AD148" s="125">
        <v>38987430</v>
      </c>
      <c r="AE148" s="125" t="s">
        <v>112</v>
      </c>
      <c r="AF148" s="125">
        <v>88314</v>
      </c>
      <c r="AG148" s="127">
        <v>46129</v>
      </c>
      <c r="AH148" s="127">
        <v>46132</v>
      </c>
      <c r="AK148" s="66" t="s">
        <v>28</v>
      </c>
      <c r="AL148" s="36">
        <v>1</v>
      </c>
      <c r="AM148" s="39">
        <f t="shared" si="24"/>
        <v>9549.9</v>
      </c>
      <c r="AN148" s="36"/>
      <c r="AO148" s="39">
        <f t="shared" si="28"/>
        <v>9549.9</v>
      </c>
      <c r="AP148" s="36">
        <f t="shared" si="36"/>
        <v>-20</v>
      </c>
      <c r="AQ148" s="36" t="str">
        <f t="shared" si="37"/>
        <v>Not Due</v>
      </c>
    </row>
    <row r="149" spans="1:43" ht="14.4">
      <c r="A149" s="125" t="s">
        <v>25</v>
      </c>
      <c r="B149" s="125" t="s">
        <v>26</v>
      </c>
      <c r="C149" s="125">
        <v>2070201000</v>
      </c>
      <c r="D149" s="125" t="s">
        <v>27</v>
      </c>
      <c r="E149" s="125" t="s">
        <v>366</v>
      </c>
      <c r="F149" s="125" t="s">
        <v>682</v>
      </c>
      <c r="G149" s="125" t="s">
        <v>59</v>
      </c>
      <c r="H149" s="125"/>
      <c r="I149" s="125" t="s">
        <v>58</v>
      </c>
      <c r="J149" s="125" t="s">
        <v>924</v>
      </c>
      <c r="K149" s="125">
        <v>100070505</v>
      </c>
      <c r="L149" s="118">
        <v>46080</v>
      </c>
      <c r="M149" s="125" t="s">
        <v>28</v>
      </c>
      <c r="N149" s="126">
        <v>40600</v>
      </c>
      <c r="O149" s="126">
        <v>1</v>
      </c>
      <c r="P149" s="126">
        <f t="shared" si="39"/>
        <v>40600</v>
      </c>
      <c r="Q149" s="126">
        <v>1</v>
      </c>
      <c r="R149" s="126">
        <f t="shared" si="40"/>
        <v>40600</v>
      </c>
      <c r="S149" s="126">
        <f t="shared" si="41"/>
        <v>0</v>
      </c>
      <c r="T149" s="125" t="s">
        <v>97</v>
      </c>
      <c r="U149" s="125">
        <f t="shared" ref="U149:U212" si="42">$U$1-AH149</f>
        <v>-13</v>
      </c>
      <c r="V149" s="126">
        <v>0</v>
      </c>
      <c r="W149" s="126">
        <v>0</v>
      </c>
      <c r="X149" s="126">
        <v>0</v>
      </c>
      <c r="Y149" s="126">
        <v>0</v>
      </c>
      <c r="Z149" s="126">
        <v>0</v>
      </c>
      <c r="AA149" s="126">
        <v>0</v>
      </c>
      <c r="AB149" s="126">
        <v>0</v>
      </c>
      <c r="AC149" s="126">
        <f t="shared" si="38"/>
        <v>40600</v>
      </c>
      <c r="AD149" s="125">
        <v>38945236</v>
      </c>
      <c r="AE149" s="125" t="s">
        <v>112</v>
      </c>
      <c r="AF149" s="125">
        <v>88178</v>
      </c>
      <c r="AG149" s="127">
        <v>46122</v>
      </c>
      <c r="AH149" s="127">
        <v>46125</v>
      </c>
      <c r="AK149" s="66" t="s">
        <v>28</v>
      </c>
      <c r="AL149" s="36">
        <v>1</v>
      </c>
      <c r="AM149" s="39">
        <f t="shared" ref="AM149:AM212" si="43">N149*AL149</f>
        <v>40600</v>
      </c>
      <c r="AN149" s="36"/>
      <c r="AO149" s="39">
        <f t="shared" si="28"/>
        <v>40600</v>
      </c>
      <c r="AP149" s="36">
        <f t="shared" si="36"/>
        <v>-13</v>
      </c>
      <c r="AQ149" s="36" t="str">
        <f t="shared" si="37"/>
        <v>Not Due</v>
      </c>
    </row>
    <row r="150" spans="1:43" ht="14.4">
      <c r="A150" s="125" t="s">
        <v>25</v>
      </c>
      <c r="B150" s="125" t="s">
        <v>26</v>
      </c>
      <c r="C150" s="125">
        <v>2070201000</v>
      </c>
      <c r="D150" s="125" t="s">
        <v>27</v>
      </c>
      <c r="E150" s="125" t="s">
        <v>925</v>
      </c>
      <c r="F150" s="125" t="s">
        <v>682</v>
      </c>
      <c r="G150" s="125" t="s">
        <v>59</v>
      </c>
      <c r="H150" s="125"/>
      <c r="I150" s="125" t="s">
        <v>58</v>
      </c>
      <c r="J150" s="125" t="s">
        <v>926</v>
      </c>
      <c r="K150" s="125">
        <v>100070775</v>
      </c>
      <c r="L150" s="118">
        <v>46072</v>
      </c>
      <c r="M150" s="125" t="s">
        <v>28</v>
      </c>
      <c r="N150" s="126">
        <v>463347</v>
      </c>
      <c r="O150" s="126">
        <v>1</v>
      </c>
      <c r="P150" s="126">
        <f t="shared" si="39"/>
        <v>463347</v>
      </c>
      <c r="Q150" s="126">
        <v>1</v>
      </c>
      <c r="R150" s="126">
        <f t="shared" si="40"/>
        <v>463347</v>
      </c>
      <c r="S150" s="126">
        <f t="shared" si="41"/>
        <v>0</v>
      </c>
      <c r="T150" s="125" t="s">
        <v>95</v>
      </c>
      <c r="U150" s="125">
        <f t="shared" si="42"/>
        <v>-5</v>
      </c>
      <c r="V150" s="126">
        <v>0</v>
      </c>
      <c r="W150" s="126">
        <v>0</v>
      </c>
      <c r="X150" s="126">
        <v>0</v>
      </c>
      <c r="Y150" s="126">
        <v>0</v>
      </c>
      <c r="Z150" s="126">
        <v>0</v>
      </c>
      <c r="AA150" s="126">
        <v>0</v>
      </c>
      <c r="AB150" s="126">
        <v>0</v>
      </c>
      <c r="AC150" s="126">
        <f t="shared" si="38"/>
        <v>463347</v>
      </c>
      <c r="AD150" s="125">
        <v>38938547</v>
      </c>
      <c r="AE150" s="125" t="s">
        <v>112</v>
      </c>
      <c r="AF150" s="125">
        <v>88044</v>
      </c>
      <c r="AG150" s="127">
        <v>46114</v>
      </c>
      <c r="AH150" s="127">
        <v>46117</v>
      </c>
      <c r="AK150" s="66" t="s">
        <v>28</v>
      </c>
      <c r="AL150" s="36">
        <v>1</v>
      </c>
      <c r="AM150" s="39">
        <f t="shared" si="43"/>
        <v>463347</v>
      </c>
      <c r="AN150" s="36"/>
      <c r="AO150" s="39">
        <f t="shared" ref="AO150:AO166" si="44">AM150</f>
        <v>463347</v>
      </c>
      <c r="AP150" s="36">
        <f t="shared" si="36"/>
        <v>-5</v>
      </c>
      <c r="AQ150" s="36" t="str">
        <f t="shared" si="37"/>
        <v>Not Due</v>
      </c>
    </row>
    <row r="151" spans="1:43" ht="14.4">
      <c r="A151" s="125" t="s">
        <v>25</v>
      </c>
      <c r="B151" s="125" t="s">
        <v>26</v>
      </c>
      <c r="C151" s="125">
        <v>2070201000</v>
      </c>
      <c r="D151" s="125" t="s">
        <v>27</v>
      </c>
      <c r="E151" s="125" t="s">
        <v>357</v>
      </c>
      <c r="F151" s="125" t="s">
        <v>682</v>
      </c>
      <c r="G151" s="125" t="s">
        <v>59</v>
      </c>
      <c r="H151" s="125"/>
      <c r="I151" s="125" t="s">
        <v>58</v>
      </c>
      <c r="J151" s="125" t="s">
        <v>927</v>
      </c>
      <c r="K151" s="125">
        <v>100069743</v>
      </c>
      <c r="L151" s="118">
        <v>46072</v>
      </c>
      <c r="M151" s="125" t="s">
        <v>28</v>
      </c>
      <c r="N151" s="126">
        <v>173143.46</v>
      </c>
      <c r="O151" s="126">
        <v>1</v>
      </c>
      <c r="P151" s="126">
        <f t="shared" si="39"/>
        <v>173143.46</v>
      </c>
      <c r="Q151" s="126">
        <v>1</v>
      </c>
      <c r="R151" s="126">
        <f t="shared" si="40"/>
        <v>173143.46</v>
      </c>
      <c r="S151" s="126">
        <f t="shared" si="41"/>
        <v>0</v>
      </c>
      <c r="T151" s="125" t="s">
        <v>96</v>
      </c>
      <c r="U151" s="125">
        <f t="shared" si="42"/>
        <v>-5</v>
      </c>
      <c r="V151" s="126">
        <v>0</v>
      </c>
      <c r="W151" s="126">
        <v>0</v>
      </c>
      <c r="X151" s="126">
        <v>0</v>
      </c>
      <c r="Y151" s="126">
        <v>0</v>
      </c>
      <c r="Z151" s="126">
        <v>0</v>
      </c>
      <c r="AA151" s="126">
        <v>0</v>
      </c>
      <c r="AB151" s="126">
        <v>0</v>
      </c>
      <c r="AC151" s="126">
        <f t="shared" si="38"/>
        <v>173143.46</v>
      </c>
      <c r="AD151" s="125">
        <v>38939240</v>
      </c>
      <c r="AE151" s="125" t="s">
        <v>112</v>
      </c>
      <c r="AF151" s="125">
        <v>88047</v>
      </c>
      <c r="AG151" s="127">
        <v>46114</v>
      </c>
      <c r="AH151" s="127">
        <v>46117</v>
      </c>
      <c r="AK151" s="66" t="s">
        <v>28</v>
      </c>
      <c r="AL151" s="36">
        <v>1</v>
      </c>
      <c r="AM151" s="39">
        <f t="shared" si="43"/>
        <v>173143.46</v>
      </c>
      <c r="AN151" s="36"/>
      <c r="AO151" s="39">
        <f t="shared" si="44"/>
        <v>173143.46</v>
      </c>
      <c r="AP151" s="36">
        <f t="shared" si="36"/>
        <v>-5</v>
      </c>
      <c r="AQ151" s="36" t="str">
        <f t="shared" si="37"/>
        <v>Not Due</v>
      </c>
    </row>
    <row r="152" spans="1:43" ht="14.4">
      <c r="A152" s="125" t="s">
        <v>25</v>
      </c>
      <c r="B152" s="125" t="s">
        <v>26</v>
      </c>
      <c r="C152" s="125">
        <v>2070201000</v>
      </c>
      <c r="D152" s="125" t="s">
        <v>27</v>
      </c>
      <c r="E152" s="125" t="s">
        <v>403</v>
      </c>
      <c r="F152" s="125" t="s">
        <v>682</v>
      </c>
      <c r="G152" s="125" t="s">
        <v>59</v>
      </c>
      <c r="H152" s="125"/>
      <c r="I152" s="125" t="s">
        <v>58</v>
      </c>
      <c r="J152" s="125" t="s">
        <v>929</v>
      </c>
      <c r="K152" s="125">
        <v>100070031</v>
      </c>
      <c r="L152" s="118">
        <v>46093</v>
      </c>
      <c r="M152" s="125" t="s">
        <v>28</v>
      </c>
      <c r="N152" s="126">
        <v>6091</v>
      </c>
      <c r="O152" s="126">
        <v>1</v>
      </c>
      <c r="P152" s="126">
        <f t="shared" si="39"/>
        <v>6091</v>
      </c>
      <c r="Q152" s="126">
        <v>1</v>
      </c>
      <c r="R152" s="126">
        <f t="shared" si="40"/>
        <v>6091</v>
      </c>
      <c r="S152" s="126">
        <f t="shared" si="41"/>
        <v>0</v>
      </c>
      <c r="T152" s="125" t="s">
        <v>95</v>
      </c>
      <c r="U152" s="125">
        <f t="shared" si="42"/>
        <v>-11</v>
      </c>
      <c r="V152" s="126">
        <v>0</v>
      </c>
      <c r="W152" s="126">
        <v>0</v>
      </c>
      <c r="X152" s="126">
        <v>0</v>
      </c>
      <c r="Y152" s="126">
        <v>0</v>
      </c>
      <c r="Z152" s="126">
        <v>0</v>
      </c>
      <c r="AA152" s="126">
        <v>0</v>
      </c>
      <c r="AB152" s="126">
        <v>0</v>
      </c>
      <c r="AC152" s="126">
        <f t="shared" si="38"/>
        <v>6091</v>
      </c>
      <c r="AD152" s="125">
        <v>38994076</v>
      </c>
      <c r="AE152" s="125" t="s">
        <v>112</v>
      </c>
      <c r="AF152" s="125">
        <v>88145</v>
      </c>
      <c r="AG152" s="127">
        <v>46120</v>
      </c>
      <c r="AH152" s="127">
        <v>46123</v>
      </c>
      <c r="AK152" s="66" t="s">
        <v>28</v>
      </c>
      <c r="AL152" s="36">
        <v>1</v>
      </c>
      <c r="AM152" s="39">
        <f t="shared" si="43"/>
        <v>6091</v>
      </c>
      <c r="AN152" s="36"/>
      <c r="AO152" s="39">
        <f t="shared" si="44"/>
        <v>6091</v>
      </c>
      <c r="AP152" s="36">
        <f t="shared" si="36"/>
        <v>-11</v>
      </c>
      <c r="AQ152" s="36" t="str">
        <f t="shared" si="37"/>
        <v>Not Due</v>
      </c>
    </row>
    <row r="153" spans="1:43" ht="14.4">
      <c r="A153" s="125" t="s">
        <v>25</v>
      </c>
      <c r="B153" s="125" t="s">
        <v>26</v>
      </c>
      <c r="C153" s="125">
        <v>2070201000</v>
      </c>
      <c r="D153" s="125" t="s">
        <v>27</v>
      </c>
      <c r="E153" s="125" t="s">
        <v>383</v>
      </c>
      <c r="F153" s="125" t="s">
        <v>682</v>
      </c>
      <c r="G153" s="125" t="s">
        <v>59</v>
      </c>
      <c r="H153" s="125"/>
      <c r="I153" s="125" t="s">
        <v>58</v>
      </c>
      <c r="J153" s="125" t="s">
        <v>934</v>
      </c>
      <c r="K153" s="125">
        <v>100070401</v>
      </c>
      <c r="L153" s="118">
        <v>46083</v>
      </c>
      <c r="M153" s="125" t="s">
        <v>28</v>
      </c>
      <c r="N153" s="126">
        <v>5040.72</v>
      </c>
      <c r="O153" s="126">
        <v>1</v>
      </c>
      <c r="P153" s="126">
        <f t="shared" si="39"/>
        <v>5040.72</v>
      </c>
      <c r="Q153" s="126">
        <v>1</v>
      </c>
      <c r="R153" s="126">
        <f t="shared" si="40"/>
        <v>5040.72</v>
      </c>
      <c r="S153" s="126">
        <f t="shared" si="41"/>
        <v>0</v>
      </c>
      <c r="T153" s="125" t="s">
        <v>97</v>
      </c>
      <c r="U153" s="125">
        <f t="shared" si="42"/>
        <v>-16</v>
      </c>
      <c r="V153" s="126">
        <v>0</v>
      </c>
      <c r="W153" s="126">
        <v>0</v>
      </c>
      <c r="X153" s="126">
        <v>0</v>
      </c>
      <c r="Y153" s="126">
        <v>0</v>
      </c>
      <c r="Z153" s="126">
        <v>0</v>
      </c>
      <c r="AA153" s="126">
        <v>0</v>
      </c>
      <c r="AB153" s="126">
        <v>0</v>
      </c>
      <c r="AC153" s="126">
        <f t="shared" ref="AC153:AC166" si="45">R153</f>
        <v>5040.72</v>
      </c>
      <c r="AD153" s="125">
        <v>38962641</v>
      </c>
      <c r="AE153" s="125" t="s">
        <v>112</v>
      </c>
      <c r="AF153" s="125">
        <v>88201</v>
      </c>
      <c r="AG153" s="127">
        <v>46125</v>
      </c>
      <c r="AH153" s="127">
        <v>46128</v>
      </c>
      <c r="AK153" s="66" t="s">
        <v>28</v>
      </c>
      <c r="AL153" s="36">
        <v>1</v>
      </c>
      <c r="AM153" s="39">
        <f t="shared" si="43"/>
        <v>5040.72</v>
      </c>
      <c r="AN153" s="36"/>
      <c r="AO153" s="39">
        <f t="shared" si="44"/>
        <v>5040.72</v>
      </c>
      <c r="AP153" s="36">
        <f t="shared" si="36"/>
        <v>-16</v>
      </c>
      <c r="AQ153" s="36" t="str">
        <f t="shared" si="37"/>
        <v>Not Due</v>
      </c>
    </row>
    <row r="154" spans="1:43" ht="14.4">
      <c r="A154" s="125" t="s">
        <v>25</v>
      </c>
      <c r="B154" s="125" t="s">
        <v>26</v>
      </c>
      <c r="C154" s="125">
        <v>2070201000</v>
      </c>
      <c r="D154" s="125" t="s">
        <v>27</v>
      </c>
      <c r="E154" s="125" t="s">
        <v>342</v>
      </c>
      <c r="F154" s="125" t="s">
        <v>682</v>
      </c>
      <c r="G154" s="125" t="s">
        <v>59</v>
      </c>
      <c r="H154" s="125"/>
      <c r="I154" s="125" t="s">
        <v>58</v>
      </c>
      <c r="J154" s="125" t="s">
        <v>935</v>
      </c>
      <c r="K154" s="125">
        <v>100070093</v>
      </c>
      <c r="L154" s="118">
        <v>46076</v>
      </c>
      <c r="M154" s="125" t="s">
        <v>28</v>
      </c>
      <c r="N154" s="126">
        <v>2714.2</v>
      </c>
      <c r="O154" s="126">
        <v>1</v>
      </c>
      <c r="P154" s="126">
        <f t="shared" si="39"/>
        <v>2714.2</v>
      </c>
      <c r="Q154" s="126">
        <v>1</v>
      </c>
      <c r="R154" s="126">
        <f t="shared" si="40"/>
        <v>2714.2</v>
      </c>
      <c r="S154" s="126">
        <f t="shared" si="41"/>
        <v>0</v>
      </c>
      <c r="T154" s="125" t="s">
        <v>95</v>
      </c>
      <c r="U154" s="125">
        <f t="shared" si="42"/>
        <v>-9</v>
      </c>
      <c r="V154" s="126">
        <v>0</v>
      </c>
      <c r="W154" s="126">
        <v>0</v>
      </c>
      <c r="X154" s="126">
        <v>0</v>
      </c>
      <c r="Y154" s="126">
        <v>0</v>
      </c>
      <c r="Z154" s="126">
        <v>0</v>
      </c>
      <c r="AA154" s="126">
        <v>0</v>
      </c>
      <c r="AB154" s="126">
        <v>0</v>
      </c>
      <c r="AC154" s="126">
        <f t="shared" si="45"/>
        <v>2714.2</v>
      </c>
      <c r="AD154" s="125">
        <v>38927070</v>
      </c>
      <c r="AE154" s="125" t="s">
        <v>112</v>
      </c>
      <c r="AF154" s="125">
        <v>88092</v>
      </c>
      <c r="AG154" s="127">
        <v>46118</v>
      </c>
      <c r="AH154" s="127">
        <v>46121</v>
      </c>
      <c r="AK154" s="66" t="s">
        <v>28</v>
      </c>
      <c r="AL154" s="36">
        <v>1</v>
      </c>
      <c r="AM154" s="39">
        <f t="shared" si="43"/>
        <v>2714.2</v>
      </c>
      <c r="AN154" s="36"/>
      <c r="AO154" s="39">
        <f t="shared" si="44"/>
        <v>2714.2</v>
      </c>
      <c r="AP154" s="36">
        <f t="shared" si="36"/>
        <v>-9</v>
      </c>
      <c r="AQ154" s="36" t="str">
        <f t="shared" si="37"/>
        <v>Not Due</v>
      </c>
    </row>
    <row r="155" spans="1:43" ht="14.4">
      <c r="A155" s="125" t="s">
        <v>25</v>
      </c>
      <c r="B155" s="125" t="s">
        <v>26</v>
      </c>
      <c r="C155" s="125">
        <v>2070201000</v>
      </c>
      <c r="D155" s="125" t="s">
        <v>27</v>
      </c>
      <c r="E155" s="125" t="s">
        <v>364</v>
      </c>
      <c r="F155" s="125" t="s">
        <v>682</v>
      </c>
      <c r="G155" s="125" t="s">
        <v>59</v>
      </c>
      <c r="H155" s="125"/>
      <c r="I155" s="125" t="s">
        <v>58</v>
      </c>
      <c r="J155" s="125" t="s">
        <v>936</v>
      </c>
      <c r="K155" s="125">
        <v>100070108</v>
      </c>
      <c r="L155" s="118">
        <v>46084</v>
      </c>
      <c r="M155" s="125" t="s">
        <v>28</v>
      </c>
      <c r="N155" s="126">
        <v>22854.52</v>
      </c>
      <c r="O155" s="126">
        <v>1</v>
      </c>
      <c r="P155" s="126">
        <f t="shared" si="39"/>
        <v>22854.52</v>
      </c>
      <c r="Q155" s="126">
        <v>1</v>
      </c>
      <c r="R155" s="126">
        <f t="shared" si="40"/>
        <v>22854.52</v>
      </c>
      <c r="S155" s="126">
        <f t="shared" si="41"/>
        <v>0</v>
      </c>
      <c r="T155" s="125" t="s">
        <v>95</v>
      </c>
      <c r="U155" s="125">
        <f t="shared" si="42"/>
        <v>-17</v>
      </c>
      <c r="V155" s="126">
        <v>0</v>
      </c>
      <c r="W155" s="126">
        <v>0</v>
      </c>
      <c r="X155" s="126">
        <v>0</v>
      </c>
      <c r="Y155" s="126">
        <v>0</v>
      </c>
      <c r="Z155" s="126">
        <v>0</v>
      </c>
      <c r="AA155" s="126">
        <v>0</v>
      </c>
      <c r="AB155" s="126">
        <v>0</v>
      </c>
      <c r="AC155" s="126">
        <f t="shared" si="45"/>
        <v>22854.52</v>
      </c>
      <c r="AD155" s="125">
        <v>38976375</v>
      </c>
      <c r="AE155" s="125" t="s">
        <v>112</v>
      </c>
      <c r="AF155" s="125">
        <v>88255</v>
      </c>
      <c r="AG155" s="127">
        <v>46126</v>
      </c>
      <c r="AH155" s="127">
        <v>46129</v>
      </c>
      <c r="AK155" s="66" t="s">
        <v>28</v>
      </c>
      <c r="AL155" s="36">
        <v>1</v>
      </c>
      <c r="AM155" s="39">
        <f t="shared" si="43"/>
        <v>22854.52</v>
      </c>
      <c r="AN155" s="36"/>
      <c r="AO155" s="39">
        <f t="shared" si="44"/>
        <v>22854.52</v>
      </c>
      <c r="AP155" s="36">
        <f t="shared" si="36"/>
        <v>-17</v>
      </c>
      <c r="AQ155" s="36" t="str">
        <f t="shared" si="37"/>
        <v>Not Due</v>
      </c>
    </row>
    <row r="156" spans="1:43" ht="14.4">
      <c r="A156" s="125" t="s">
        <v>25</v>
      </c>
      <c r="B156" s="125" t="s">
        <v>26</v>
      </c>
      <c r="C156" s="125">
        <v>2070201000</v>
      </c>
      <c r="D156" s="125" t="s">
        <v>27</v>
      </c>
      <c r="E156" s="125" t="s">
        <v>344</v>
      </c>
      <c r="F156" s="125" t="s">
        <v>682</v>
      </c>
      <c r="G156" s="125" t="s">
        <v>59</v>
      </c>
      <c r="H156" s="125"/>
      <c r="I156" s="125" t="s">
        <v>58</v>
      </c>
      <c r="J156" s="125" t="s">
        <v>939</v>
      </c>
      <c r="K156" s="125">
        <v>100065845</v>
      </c>
      <c r="L156" s="118">
        <v>46087</v>
      </c>
      <c r="M156" s="125" t="s">
        <v>28</v>
      </c>
      <c r="N156" s="126">
        <v>58941</v>
      </c>
      <c r="O156" s="126">
        <v>1</v>
      </c>
      <c r="P156" s="126">
        <f t="shared" si="39"/>
        <v>58941</v>
      </c>
      <c r="Q156" s="126">
        <v>1</v>
      </c>
      <c r="R156" s="126">
        <f t="shared" si="40"/>
        <v>58941</v>
      </c>
      <c r="S156" s="126">
        <f t="shared" si="41"/>
        <v>0</v>
      </c>
      <c r="T156" s="125" t="s">
        <v>95</v>
      </c>
      <c r="U156" s="125">
        <f t="shared" si="42"/>
        <v>-20</v>
      </c>
      <c r="V156" s="126">
        <v>0</v>
      </c>
      <c r="W156" s="126">
        <v>0</v>
      </c>
      <c r="X156" s="126">
        <v>0</v>
      </c>
      <c r="Y156" s="126">
        <v>0</v>
      </c>
      <c r="Z156" s="126">
        <v>0</v>
      </c>
      <c r="AA156" s="126">
        <v>0</v>
      </c>
      <c r="AB156" s="126">
        <v>0</v>
      </c>
      <c r="AC156" s="126">
        <f t="shared" si="45"/>
        <v>58941</v>
      </c>
      <c r="AD156" s="125">
        <v>38987455</v>
      </c>
      <c r="AE156" s="125" t="s">
        <v>112</v>
      </c>
      <c r="AF156" s="125">
        <v>88310</v>
      </c>
      <c r="AG156" s="127">
        <v>46129</v>
      </c>
      <c r="AH156" s="127">
        <v>46132</v>
      </c>
      <c r="AK156" s="66" t="s">
        <v>28</v>
      </c>
      <c r="AL156" s="36">
        <v>1</v>
      </c>
      <c r="AM156" s="39">
        <f t="shared" si="43"/>
        <v>58941</v>
      </c>
      <c r="AN156" s="36"/>
      <c r="AO156" s="39">
        <f t="shared" si="44"/>
        <v>58941</v>
      </c>
      <c r="AP156" s="36">
        <f t="shared" si="36"/>
        <v>-20</v>
      </c>
      <c r="AQ156" s="36" t="str">
        <f t="shared" si="37"/>
        <v>Not Due</v>
      </c>
    </row>
    <row r="157" spans="1:43" ht="14.4">
      <c r="A157" s="125" t="s">
        <v>25</v>
      </c>
      <c r="B157" s="125" t="s">
        <v>26</v>
      </c>
      <c r="C157" s="125">
        <v>2070201000</v>
      </c>
      <c r="D157" s="125" t="s">
        <v>27</v>
      </c>
      <c r="E157" s="125" t="s">
        <v>373</v>
      </c>
      <c r="F157" s="125" t="s">
        <v>682</v>
      </c>
      <c r="G157" s="125" t="s">
        <v>59</v>
      </c>
      <c r="H157" s="125"/>
      <c r="I157" s="125" t="s">
        <v>687</v>
      </c>
      <c r="J157" s="125" t="s">
        <v>1377</v>
      </c>
      <c r="K157" s="125">
        <v>100070931</v>
      </c>
      <c r="L157" s="118">
        <v>46095</v>
      </c>
      <c r="M157" s="125" t="s">
        <v>28</v>
      </c>
      <c r="N157" s="126">
        <v>94507.46</v>
      </c>
      <c r="O157" s="126">
        <v>1</v>
      </c>
      <c r="P157" s="126">
        <f t="shared" si="39"/>
        <v>94507.46</v>
      </c>
      <c r="Q157" s="126">
        <v>1</v>
      </c>
      <c r="R157" s="126">
        <f t="shared" si="40"/>
        <v>94507.46</v>
      </c>
      <c r="S157" s="126">
        <f t="shared" si="41"/>
        <v>0</v>
      </c>
      <c r="T157" s="125" t="s">
        <v>97</v>
      </c>
      <c r="U157" s="125">
        <f t="shared" si="42"/>
        <v>-28</v>
      </c>
      <c r="V157" s="126">
        <v>0</v>
      </c>
      <c r="W157" s="126">
        <v>0</v>
      </c>
      <c r="X157" s="126">
        <v>0</v>
      </c>
      <c r="Y157" s="126">
        <v>0</v>
      </c>
      <c r="Z157" s="126">
        <v>0</v>
      </c>
      <c r="AA157" s="126">
        <v>0</v>
      </c>
      <c r="AB157" s="126">
        <v>0</v>
      </c>
      <c r="AC157" s="126">
        <f t="shared" si="45"/>
        <v>94507.46</v>
      </c>
      <c r="AD157" s="125">
        <v>39013037</v>
      </c>
      <c r="AE157" s="125" t="s">
        <v>112</v>
      </c>
      <c r="AF157" s="125">
        <v>88429</v>
      </c>
      <c r="AG157" s="127">
        <v>46136</v>
      </c>
      <c r="AH157" s="127">
        <v>46140</v>
      </c>
      <c r="AK157" s="66" t="s">
        <v>28</v>
      </c>
      <c r="AL157" s="36">
        <v>1</v>
      </c>
      <c r="AM157" s="39">
        <f t="shared" si="43"/>
        <v>94507.46</v>
      </c>
      <c r="AN157" s="36"/>
      <c r="AO157" s="39">
        <f t="shared" si="44"/>
        <v>94507.46</v>
      </c>
      <c r="AP157" s="36">
        <f t="shared" si="36"/>
        <v>-28</v>
      </c>
      <c r="AQ157" s="36" t="str">
        <f t="shared" si="37"/>
        <v>Not Due</v>
      </c>
    </row>
    <row r="158" spans="1:43" ht="14.4">
      <c r="A158" s="125" t="s">
        <v>25</v>
      </c>
      <c r="B158" s="125" t="s">
        <v>26</v>
      </c>
      <c r="C158" s="125">
        <v>2070201000</v>
      </c>
      <c r="D158" s="125" t="s">
        <v>27</v>
      </c>
      <c r="E158" s="125" t="s">
        <v>940</v>
      </c>
      <c r="F158" s="125" t="s">
        <v>682</v>
      </c>
      <c r="G158" s="125" t="s">
        <v>59</v>
      </c>
      <c r="H158" s="125"/>
      <c r="I158" s="125" t="s">
        <v>58</v>
      </c>
      <c r="J158" s="125" t="s">
        <v>941</v>
      </c>
      <c r="K158" s="125">
        <v>100070791</v>
      </c>
      <c r="L158" s="118">
        <v>46069</v>
      </c>
      <c r="M158" s="125" t="s">
        <v>28</v>
      </c>
      <c r="N158" s="126">
        <v>7424</v>
      </c>
      <c r="O158" s="126">
        <v>1</v>
      </c>
      <c r="P158" s="126">
        <f t="shared" si="39"/>
        <v>7424</v>
      </c>
      <c r="Q158" s="126">
        <v>1</v>
      </c>
      <c r="R158" s="126">
        <f t="shared" si="40"/>
        <v>7424</v>
      </c>
      <c r="S158" s="126">
        <f t="shared" si="41"/>
        <v>0</v>
      </c>
      <c r="T158" s="125" t="s">
        <v>96</v>
      </c>
      <c r="U158" s="125">
        <f t="shared" si="42"/>
        <v>-2</v>
      </c>
      <c r="V158" s="126">
        <v>0</v>
      </c>
      <c r="W158" s="126">
        <v>0</v>
      </c>
      <c r="X158" s="126">
        <v>0</v>
      </c>
      <c r="Y158" s="126">
        <v>0</v>
      </c>
      <c r="Z158" s="126">
        <v>0</v>
      </c>
      <c r="AA158" s="126">
        <v>0</v>
      </c>
      <c r="AB158" s="126">
        <v>0</v>
      </c>
      <c r="AC158" s="126">
        <f t="shared" si="45"/>
        <v>7424</v>
      </c>
      <c r="AD158" s="125">
        <v>38887902</v>
      </c>
      <c r="AE158" s="125" t="s">
        <v>112</v>
      </c>
      <c r="AF158" s="125">
        <v>87986</v>
      </c>
      <c r="AG158" s="127">
        <v>46113</v>
      </c>
      <c r="AH158" s="127">
        <v>46114</v>
      </c>
      <c r="AK158" s="66" t="s">
        <v>28</v>
      </c>
      <c r="AL158" s="36">
        <v>1</v>
      </c>
      <c r="AM158" s="39">
        <f t="shared" si="43"/>
        <v>7424</v>
      </c>
      <c r="AN158" s="36"/>
      <c r="AO158" s="39">
        <f t="shared" si="44"/>
        <v>7424</v>
      </c>
      <c r="AP158" s="36">
        <f t="shared" si="36"/>
        <v>-2</v>
      </c>
      <c r="AQ158" s="36" t="str">
        <f t="shared" si="37"/>
        <v>Not Due</v>
      </c>
    </row>
    <row r="159" spans="1:43" ht="14.4">
      <c r="A159" s="125" t="s">
        <v>25</v>
      </c>
      <c r="B159" s="125" t="s">
        <v>26</v>
      </c>
      <c r="C159" s="125">
        <v>2070201000</v>
      </c>
      <c r="D159" s="125" t="s">
        <v>27</v>
      </c>
      <c r="E159" s="125" t="s">
        <v>342</v>
      </c>
      <c r="F159" s="125" t="s">
        <v>682</v>
      </c>
      <c r="G159" s="125" t="s">
        <v>59</v>
      </c>
      <c r="H159" s="125"/>
      <c r="I159" s="125" t="s">
        <v>58</v>
      </c>
      <c r="J159" s="125" t="s">
        <v>942</v>
      </c>
      <c r="K159" s="125">
        <v>100071159</v>
      </c>
      <c r="L159" s="118">
        <v>46093</v>
      </c>
      <c r="M159" s="125" t="s">
        <v>28</v>
      </c>
      <c r="N159" s="126">
        <v>3132</v>
      </c>
      <c r="O159" s="126">
        <v>1</v>
      </c>
      <c r="P159" s="126">
        <f t="shared" si="39"/>
        <v>3132</v>
      </c>
      <c r="Q159" s="126">
        <v>1</v>
      </c>
      <c r="R159" s="126">
        <f t="shared" si="40"/>
        <v>3132</v>
      </c>
      <c r="S159" s="126">
        <f t="shared" si="41"/>
        <v>0</v>
      </c>
      <c r="T159" s="125" t="s">
        <v>95</v>
      </c>
      <c r="U159" s="125">
        <f t="shared" si="42"/>
        <v>-26</v>
      </c>
      <c r="V159" s="126">
        <v>0</v>
      </c>
      <c r="W159" s="126">
        <v>0</v>
      </c>
      <c r="X159" s="126">
        <v>0</v>
      </c>
      <c r="Y159" s="126">
        <v>0</v>
      </c>
      <c r="Z159" s="126">
        <v>0</v>
      </c>
      <c r="AA159" s="126">
        <v>0</v>
      </c>
      <c r="AB159" s="126">
        <v>0</v>
      </c>
      <c r="AC159" s="126">
        <f t="shared" si="45"/>
        <v>3132</v>
      </c>
      <c r="AD159" s="125">
        <v>39011919</v>
      </c>
      <c r="AE159" s="125" t="s">
        <v>112</v>
      </c>
      <c r="AF159" s="125">
        <v>88398</v>
      </c>
      <c r="AG159" s="127">
        <v>46135</v>
      </c>
      <c r="AH159" s="127">
        <v>46138</v>
      </c>
      <c r="AK159" s="66" t="s">
        <v>28</v>
      </c>
      <c r="AL159" s="36">
        <v>1</v>
      </c>
      <c r="AM159" s="39">
        <f t="shared" si="43"/>
        <v>3132</v>
      </c>
      <c r="AN159" s="36"/>
      <c r="AO159" s="39">
        <f t="shared" si="44"/>
        <v>3132</v>
      </c>
      <c r="AP159" s="36">
        <f t="shared" si="36"/>
        <v>-26</v>
      </c>
      <c r="AQ159" s="36" t="str">
        <f t="shared" si="37"/>
        <v>Not Due</v>
      </c>
    </row>
    <row r="160" spans="1:43" ht="14.4">
      <c r="A160" s="125" t="s">
        <v>25</v>
      </c>
      <c r="B160" s="125" t="s">
        <v>26</v>
      </c>
      <c r="C160" s="125">
        <v>2070201000</v>
      </c>
      <c r="D160" s="125" t="s">
        <v>27</v>
      </c>
      <c r="E160" s="125" t="s">
        <v>362</v>
      </c>
      <c r="F160" s="125" t="s">
        <v>682</v>
      </c>
      <c r="G160" s="125" t="s">
        <v>59</v>
      </c>
      <c r="H160" s="125"/>
      <c r="I160" s="125" t="s">
        <v>58</v>
      </c>
      <c r="J160" s="125" t="s">
        <v>947</v>
      </c>
      <c r="K160" s="125">
        <v>100069766</v>
      </c>
      <c r="L160" s="118">
        <v>46093</v>
      </c>
      <c r="M160" s="125" t="s">
        <v>28</v>
      </c>
      <c r="N160" s="126">
        <v>37120</v>
      </c>
      <c r="O160" s="126">
        <v>1</v>
      </c>
      <c r="P160" s="126">
        <f t="shared" si="39"/>
        <v>37120</v>
      </c>
      <c r="Q160" s="126">
        <v>1</v>
      </c>
      <c r="R160" s="126">
        <f t="shared" si="40"/>
        <v>37120</v>
      </c>
      <c r="S160" s="126">
        <f t="shared" si="41"/>
        <v>0</v>
      </c>
      <c r="T160" s="125" t="s">
        <v>97</v>
      </c>
      <c r="U160" s="125">
        <f t="shared" si="42"/>
        <v>-26</v>
      </c>
      <c r="V160" s="126">
        <v>0</v>
      </c>
      <c r="W160" s="126">
        <v>0</v>
      </c>
      <c r="X160" s="126">
        <v>0</v>
      </c>
      <c r="Y160" s="126">
        <v>0</v>
      </c>
      <c r="Z160" s="126">
        <v>0</v>
      </c>
      <c r="AA160" s="126">
        <v>0</v>
      </c>
      <c r="AB160" s="126">
        <v>0</v>
      </c>
      <c r="AC160" s="126">
        <f t="shared" si="45"/>
        <v>37120</v>
      </c>
      <c r="AD160" s="125">
        <v>39017916</v>
      </c>
      <c r="AE160" s="125" t="s">
        <v>112</v>
      </c>
      <c r="AF160" s="125">
        <v>88409</v>
      </c>
      <c r="AG160" s="127">
        <v>46135</v>
      </c>
      <c r="AH160" s="127">
        <v>46138</v>
      </c>
      <c r="AK160" s="66" t="s">
        <v>28</v>
      </c>
      <c r="AL160" s="36">
        <v>1</v>
      </c>
      <c r="AM160" s="39">
        <f t="shared" si="43"/>
        <v>37120</v>
      </c>
      <c r="AN160" s="36"/>
      <c r="AO160" s="39">
        <f t="shared" si="44"/>
        <v>37120</v>
      </c>
      <c r="AP160" s="36">
        <f t="shared" si="36"/>
        <v>-26</v>
      </c>
      <c r="AQ160" s="36" t="str">
        <f t="shared" si="37"/>
        <v>Not Due</v>
      </c>
    </row>
    <row r="161" spans="1:43" ht="14.4">
      <c r="A161" s="125" t="s">
        <v>25</v>
      </c>
      <c r="B161" s="125" t="s">
        <v>26</v>
      </c>
      <c r="C161" s="125">
        <v>2070201000</v>
      </c>
      <c r="D161" s="125" t="s">
        <v>27</v>
      </c>
      <c r="E161" s="125" t="s">
        <v>379</v>
      </c>
      <c r="F161" s="125" t="s">
        <v>682</v>
      </c>
      <c r="G161" s="125" t="s">
        <v>59</v>
      </c>
      <c r="H161" s="125"/>
      <c r="I161" s="125" t="s">
        <v>58</v>
      </c>
      <c r="J161" s="125" t="s">
        <v>948</v>
      </c>
      <c r="K161" s="125">
        <v>100070881</v>
      </c>
      <c r="L161" s="118">
        <v>46093</v>
      </c>
      <c r="M161" s="125" t="s">
        <v>28</v>
      </c>
      <c r="N161" s="126">
        <v>67014.16</v>
      </c>
      <c r="O161" s="126">
        <v>1</v>
      </c>
      <c r="P161" s="126">
        <f t="shared" si="39"/>
        <v>67014.16</v>
      </c>
      <c r="Q161" s="126">
        <v>1</v>
      </c>
      <c r="R161" s="126">
        <f t="shared" si="40"/>
        <v>67014.16</v>
      </c>
      <c r="S161" s="126">
        <f t="shared" si="41"/>
        <v>0</v>
      </c>
      <c r="T161" s="125" t="s">
        <v>95</v>
      </c>
      <c r="U161" s="125">
        <f t="shared" si="42"/>
        <v>-26</v>
      </c>
      <c r="V161" s="126">
        <v>0</v>
      </c>
      <c r="W161" s="126">
        <v>0</v>
      </c>
      <c r="X161" s="126">
        <v>0</v>
      </c>
      <c r="Y161" s="126">
        <v>0</v>
      </c>
      <c r="Z161" s="126">
        <v>0</v>
      </c>
      <c r="AA161" s="126">
        <v>0</v>
      </c>
      <c r="AB161" s="126">
        <v>0</v>
      </c>
      <c r="AC161" s="126">
        <f t="shared" si="45"/>
        <v>67014.16</v>
      </c>
      <c r="AD161" s="125">
        <v>39011945</v>
      </c>
      <c r="AE161" s="125" t="s">
        <v>112</v>
      </c>
      <c r="AF161" s="125">
        <v>88514</v>
      </c>
      <c r="AG161" s="127">
        <v>46143</v>
      </c>
      <c r="AH161" s="127">
        <v>46138</v>
      </c>
      <c r="AK161" s="66" t="s">
        <v>28</v>
      </c>
      <c r="AL161" s="36">
        <v>1</v>
      </c>
      <c r="AM161" s="39">
        <f t="shared" si="43"/>
        <v>67014.16</v>
      </c>
      <c r="AN161" s="36"/>
      <c r="AO161" s="39">
        <f t="shared" si="44"/>
        <v>67014.16</v>
      </c>
      <c r="AP161" s="36">
        <f t="shared" si="36"/>
        <v>-26</v>
      </c>
      <c r="AQ161" s="36" t="str">
        <f t="shared" si="37"/>
        <v>Not Due</v>
      </c>
    </row>
    <row r="162" spans="1:43" ht="14.4">
      <c r="A162" s="125" t="s">
        <v>25</v>
      </c>
      <c r="B162" s="125" t="s">
        <v>26</v>
      </c>
      <c r="C162" s="125">
        <v>2070201000</v>
      </c>
      <c r="D162" s="125" t="s">
        <v>27</v>
      </c>
      <c r="E162" s="125" t="s">
        <v>950</v>
      </c>
      <c r="F162" s="125" t="s">
        <v>682</v>
      </c>
      <c r="G162" s="125" t="s">
        <v>59</v>
      </c>
      <c r="H162" s="125"/>
      <c r="I162" s="125" t="s">
        <v>58</v>
      </c>
      <c r="J162" s="125" t="s">
        <v>951</v>
      </c>
      <c r="K162" s="125">
        <v>100071004</v>
      </c>
      <c r="L162" s="118">
        <v>46081</v>
      </c>
      <c r="M162" s="125" t="s">
        <v>28</v>
      </c>
      <c r="N162" s="126">
        <v>495180</v>
      </c>
      <c r="O162" s="126">
        <v>1</v>
      </c>
      <c r="P162" s="126">
        <f t="shared" si="39"/>
        <v>495180</v>
      </c>
      <c r="Q162" s="126">
        <v>1</v>
      </c>
      <c r="R162" s="126">
        <f t="shared" si="40"/>
        <v>495180</v>
      </c>
      <c r="S162" s="126">
        <f t="shared" si="41"/>
        <v>0</v>
      </c>
      <c r="T162" s="125" t="s">
        <v>96</v>
      </c>
      <c r="U162" s="125">
        <f t="shared" si="42"/>
        <v>-14</v>
      </c>
      <c r="V162" s="126">
        <v>0</v>
      </c>
      <c r="W162" s="126">
        <v>0</v>
      </c>
      <c r="X162" s="126">
        <v>0</v>
      </c>
      <c r="Y162" s="126">
        <v>0</v>
      </c>
      <c r="Z162" s="126">
        <v>0</v>
      </c>
      <c r="AA162" s="126">
        <v>0</v>
      </c>
      <c r="AB162" s="126">
        <v>0</v>
      </c>
      <c r="AC162" s="126">
        <f t="shared" si="45"/>
        <v>495180</v>
      </c>
      <c r="AD162" s="125">
        <v>38988470</v>
      </c>
      <c r="AE162" s="125" t="s">
        <v>112</v>
      </c>
      <c r="AF162" s="125">
        <v>88192</v>
      </c>
      <c r="AG162" s="127">
        <v>46125</v>
      </c>
      <c r="AH162" s="127">
        <v>46126</v>
      </c>
      <c r="AK162" s="66" t="s">
        <v>28</v>
      </c>
      <c r="AL162" s="36">
        <v>1</v>
      </c>
      <c r="AM162" s="39">
        <f t="shared" si="43"/>
        <v>495180</v>
      </c>
      <c r="AN162" s="36"/>
      <c r="AO162" s="39">
        <f t="shared" si="44"/>
        <v>495180</v>
      </c>
      <c r="AP162" s="36">
        <f t="shared" si="36"/>
        <v>-14</v>
      </c>
      <c r="AQ162" s="36" t="str">
        <f t="shared" si="37"/>
        <v>Not Due</v>
      </c>
    </row>
    <row r="163" spans="1:43" ht="14.4">
      <c r="A163" s="125" t="s">
        <v>25</v>
      </c>
      <c r="B163" s="125" t="s">
        <v>26</v>
      </c>
      <c r="C163" s="125">
        <v>2070201000</v>
      </c>
      <c r="D163" s="125" t="s">
        <v>27</v>
      </c>
      <c r="E163" s="125" t="s">
        <v>342</v>
      </c>
      <c r="F163" s="125" t="s">
        <v>682</v>
      </c>
      <c r="G163" s="125" t="s">
        <v>59</v>
      </c>
      <c r="H163" s="125"/>
      <c r="I163" s="125" t="s">
        <v>58</v>
      </c>
      <c r="J163" s="125" t="s">
        <v>952</v>
      </c>
      <c r="K163" s="125">
        <v>100069577</v>
      </c>
      <c r="L163" s="118">
        <v>46081</v>
      </c>
      <c r="M163" s="125" t="s">
        <v>28</v>
      </c>
      <c r="N163" s="126">
        <v>33408</v>
      </c>
      <c r="O163" s="126">
        <v>1</v>
      </c>
      <c r="P163" s="126">
        <f t="shared" si="39"/>
        <v>33408</v>
      </c>
      <c r="Q163" s="126">
        <v>1</v>
      </c>
      <c r="R163" s="126">
        <f t="shared" si="40"/>
        <v>33408</v>
      </c>
      <c r="S163" s="126">
        <f t="shared" si="41"/>
        <v>0</v>
      </c>
      <c r="T163" s="125" t="s">
        <v>95</v>
      </c>
      <c r="U163" s="125">
        <f t="shared" si="42"/>
        <v>-14</v>
      </c>
      <c r="V163" s="126">
        <v>0</v>
      </c>
      <c r="W163" s="126">
        <v>0</v>
      </c>
      <c r="X163" s="126">
        <v>0</v>
      </c>
      <c r="Y163" s="126">
        <v>0</v>
      </c>
      <c r="Z163" s="126">
        <v>0</v>
      </c>
      <c r="AA163" s="126">
        <v>0</v>
      </c>
      <c r="AB163" s="126">
        <v>0</v>
      </c>
      <c r="AC163" s="126">
        <f t="shared" si="45"/>
        <v>33408</v>
      </c>
      <c r="AD163" s="125">
        <v>38956801</v>
      </c>
      <c r="AE163" s="125" t="s">
        <v>112</v>
      </c>
      <c r="AF163" s="125">
        <v>88224</v>
      </c>
      <c r="AG163" s="127">
        <v>46125</v>
      </c>
      <c r="AH163" s="127">
        <v>46126</v>
      </c>
      <c r="AK163" s="66" t="s">
        <v>28</v>
      </c>
      <c r="AL163" s="36">
        <v>1</v>
      </c>
      <c r="AM163" s="39">
        <f t="shared" si="43"/>
        <v>33408</v>
      </c>
      <c r="AN163" s="36"/>
      <c r="AO163" s="39">
        <f t="shared" si="44"/>
        <v>33408</v>
      </c>
      <c r="AP163" s="36">
        <f t="shared" si="36"/>
        <v>-14</v>
      </c>
      <c r="AQ163" s="36" t="str">
        <f t="shared" si="37"/>
        <v>Not Due</v>
      </c>
    </row>
    <row r="164" spans="1:43" ht="14.4">
      <c r="A164" s="125" t="s">
        <v>25</v>
      </c>
      <c r="B164" s="125" t="s">
        <v>26</v>
      </c>
      <c r="C164" s="125">
        <v>2070201000</v>
      </c>
      <c r="D164" s="125" t="s">
        <v>27</v>
      </c>
      <c r="E164" s="125" t="s">
        <v>372</v>
      </c>
      <c r="F164" s="125" t="s">
        <v>682</v>
      </c>
      <c r="G164" s="125" t="s">
        <v>59</v>
      </c>
      <c r="H164" s="125"/>
      <c r="I164" s="125" t="s">
        <v>58</v>
      </c>
      <c r="J164" s="125" t="s">
        <v>954</v>
      </c>
      <c r="K164" s="125">
        <v>100070344</v>
      </c>
      <c r="L164" s="118">
        <v>46087</v>
      </c>
      <c r="M164" s="125" t="s">
        <v>28</v>
      </c>
      <c r="N164" s="126">
        <v>171137.74</v>
      </c>
      <c r="O164" s="126">
        <v>1</v>
      </c>
      <c r="P164" s="126">
        <f t="shared" si="39"/>
        <v>171137.74</v>
      </c>
      <c r="Q164" s="126">
        <v>1</v>
      </c>
      <c r="R164" s="126">
        <f t="shared" si="40"/>
        <v>171137.74</v>
      </c>
      <c r="S164" s="126">
        <f t="shared" si="41"/>
        <v>0</v>
      </c>
      <c r="T164" s="125" t="s">
        <v>95</v>
      </c>
      <c r="U164" s="125">
        <f t="shared" si="42"/>
        <v>-20</v>
      </c>
      <c r="V164" s="126">
        <v>0</v>
      </c>
      <c r="W164" s="126">
        <v>0</v>
      </c>
      <c r="X164" s="126">
        <v>0</v>
      </c>
      <c r="Y164" s="126">
        <v>0</v>
      </c>
      <c r="Z164" s="126">
        <v>0</v>
      </c>
      <c r="AA164" s="126">
        <v>0</v>
      </c>
      <c r="AB164" s="126">
        <v>0</v>
      </c>
      <c r="AC164" s="126">
        <f t="shared" si="45"/>
        <v>171137.74</v>
      </c>
      <c r="AD164" s="125">
        <v>39014674</v>
      </c>
      <c r="AE164" s="125" t="s">
        <v>112</v>
      </c>
      <c r="AF164" s="125">
        <v>88308</v>
      </c>
      <c r="AG164" s="127">
        <v>46129</v>
      </c>
      <c r="AH164" s="127">
        <v>46132</v>
      </c>
      <c r="AK164" s="66" t="s">
        <v>28</v>
      </c>
      <c r="AL164" s="36">
        <v>1</v>
      </c>
      <c r="AM164" s="39">
        <f t="shared" si="43"/>
        <v>171137.74</v>
      </c>
      <c r="AN164" s="36"/>
      <c r="AO164" s="39">
        <f t="shared" si="44"/>
        <v>171137.74</v>
      </c>
      <c r="AP164" s="36">
        <f t="shared" si="36"/>
        <v>-20</v>
      </c>
      <c r="AQ164" s="36" t="str">
        <f t="shared" si="37"/>
        <v>Not Due</v>
      </c>
    </row>
    <row r="165" spans="1:43" ht="14.4">
      <c r="A165" s="125" t="s">
        <v>25</v>
      </c>
      <c r="B165" s="125" t="s">
        <v>26</v>
      </c>
      <c r="C165" s="125">
        <v>2070201000</v>
      </c>
      <c r="D165" s="125" t="s">
        <v>27</v>
      </c>
      <c r="E165" s="125" t="s">
        <v>359</v>
      </c>
      <c r="F165" s="125" t="s">
        <v>682</v>
      </c>
      <c r="G165" s="125" t="s">
        <v>59</v>
      </c>
      <c r="H165" s="125"/>
      <c r="I165" s="125" t="s">
        <v>58</v>
      </c>
      <c r="J165" s="125" t="s">
        <v>955</v>
      </c>
      <c r="K165" s="125">
        <v>100066324</v>
      </c>
      <c r="L165" s="118">
        <v>46082</v>
      </c>
      <c r="M165" s="125" t="s">
        <v>28</v>
      </c>
      <c r="N165" s="126">
        <v>40985</v>
      </c>
      <c r="O165" s="126">
        <v>1</v>
      </c>
      <c r="P165" s="126">
        <f t="shared" si="39"/>
        <v>40985</v>
      </c>
      <c r="Q165" s="126">
        <v>1</v>
      </c>
      <c r="R165" s="126">
        <f t="shared" si="40"/>
        <v>40985</v>
      </c>
      <c r="S165" s="126">
        <f t="shared" si="41"/>
        <v>0</v>
      </c>
      <c r="T165" s="125" t="s">
        <v>97</v>
      </c>
      <c r="U165" s="125">
        <f t="shared" si="42"/>
        <v>-15</v>
      </c>
      <c r="V165" s="126">
        <v>0</v>
      </c>
      <c r="W165" s="126">
        <v>0</v>
      </c>
      <c r="X165" s="126">
        <v>0</v>
      </c>
      <c r="Y165" s="126">
        <v>0</v>
      </c>
      <c r="Z165" s="126">
        <v>0</v>
      </c>
      <c r="AA165" s="126">
        <v>0</v>
      </c>
      <c r="AB165" s="126">
        <v>0</v>
      </c>
      <c r="AC165" s="126">
        <f t="shared" si="45"/>
        <v>40985</v>
      </c>
      <c r="AD165" s="125">
        <v>38976055</v>
      </c>
      <c r="AE165" s="125" t="s">
        <v>112</v>
      </c>
      <c r="AF165" s="125">
        <v>88194</v>
      </c>
      <c r="AG165" s="127">
        <v>46125</v>
      </c>
      <c r="AH165" s="127">
        <v>46127</v>
      </c>
      <c r="AK165" s="66" t="s">
        <v>28</v>
      </c>
      <c r="AL165" s="36">
        <v>1</v>
      </c>
      <c r="AM165" s="39">
        <f t="shared" si="43"/>
        <v>40985</v>
      </c>
      <c r="AN165" s="36"/>
      <c r="AO165" s="39">
        <f t="shared" si="44"/>
        <v>40985</v>
      </c>
      <c r="AP165" s="36">
        <f t="shared" si="36"/>
        <v>-15</v>
      </c>
      <c r="AQ165" s="36" t="str">
        <f t="shared" si="37"/>
        <v>Not Due</v>
      </c>
    </row>
    <row r="166" spans="1:43" ht="14.4">
      <c r="A166" s="125" t="s">
        <v>25</v>
      </c>
      <c r="B166" s="125" t="s">
        <v>26</v>
      </c>
      <c r="C166" s="125">
        <v>2070201000</v>
      </c>
      <c r="D166" s="125" t="s">
        <v>27</v>
      </c>
      <c r="E166" s="125" t="s">
        <v>336</v>
      </c>
      <c r="F166" s="125" t="s">
        <v>682</v>
      </c>
      <c r="G166" s="125" t="s">
        <v>59</v>
      </c>
      <c r="H166" s="125"/>
      <c r="I166" s="125" t="s">
        <v>58</v>
      </c>
      <c r="J166" s="125" t="s">
        <v>957</v>
      </c>
      <c r="K166" s="125">
        <v>100070947</v>
      </c>
      <c r="L166" s="118">
        <v>46077</v>
      </c>
      <c r="M166" s="125" t="s">
        <v>28</v>
      </c>
      <c r="N166" s="126">
        <v>8622.34</v>
      </c>
      <c r="O166" s="126">
        <v>1</v>
      </c>
      <c r="P166" s="126">
        <f t="shared" si="39"/>
        <v>8622.34</v>
      </c>
      <c r="Q166" s="126">
        <v>1</v>
      </c>
      <c r="R166" s="126">
        <f t="shared" si="40"/>
        <v>8622.34</v>
      </c>
      <c r="S166" s="126">
        <f t="shared" si="41"/>
        <v>0</v>
      </c>
      <c r="T166" s="125" t="s">
        <v>97</v>
      </c>
      <c r="U166" s="125">
        <f t="shared" si="42"/>
        <v>-10</v>
      </c>
      <c r="V166" s="126">
        <v>0</v>
      </c>
      <c r="W166" s="126">
        <v>0</v>
      </c>
      <c r="X166" s="126">
        <v>0</v>
      </c>
      <c r="Y166" s="126">
        <v>0</v>
      </c>
      <c r="Z166" s="126">
        <v>0</v>
      </c>
      <c r="AA166" s="126">
        <v>0</v>
      </c>
      <c r="AB166" s="126">
        <v>0</v>
      </c>
      <c r="AC166" s="126">
        <f t="shared" si="45"/>
        <v>8622.34</v>
      </c>
      <c r="AD166" s="125">
        <v>38944885</v>
      </c>
      <c r="AE166" s="125" t="s">
        <v>112</v>
      </c>
      <c r="AF166" s="125">
        <v>88117</v>
      </c>
      <c r="AG166" s="127">
        <v>46119</v>
      </c>
      <c r="AH166" s="127">
        <v>46122</v>
      </c>
      <c r="AK166" s="66" t="s">
        <v>28</v>
      </c>
      <c r="AL166" s="36">
        <v>1</v>
      </c>
      <c r="AM166" s="39">
        <f t="shared" si="43"/>
        <v>8622.34</v>
      </c>
      <c r="AN166" s="36"/>
      <c r="AO166" s="39">
        <f t="shared" si="44"/>
        <v>8622.34</v>
      </c>
      <c r="AP166" s="36">
        <f t="shared" si="36"/>
        <v>-10</v>
      </c>
      <c r="AQ166" s="36" t="str">
        <f t="shared" si="37"/>
        <v>Not Due</v>
      </c>
    </row>
    <row r="167" spans="1:43" ht="14.4">
      <c r="A167" s="125" t="s">
        <v>25</v>
      </c>
      <c r="B167" s="125" t="s">
        <v>26</v>
      </c>
      <c r="C167" s="125">
        <v>2070201000</v>
      </c>
      <c r="D167" s="125" t="s">
        <v>27</v>
      </c>
      <c r="E167" s="125" t="s">
        <v>380</v>
      </c>
      <c r="F167" s="125" t="s">
        <v>682</v>
      </c>
      <c r="G167" s="125" t="s">
        <v>59</v>
      </c>
      <c r="H167" s="125"/>
      <c r="I167" s="125" t="s">
        <v>58</v>
      </c>
      <c r="J167" s="125" t="s">
        <v>959</v>
      </c>
      <c r="K167" s="125" t="s">
        <v>293</v>
      </c>
      <c r="L167" s="118">
        <v>46106</v>
      </c>
      <c r="M167" s="125" t="s">
        <v>28</v>
      </c>
      <c r="N167" s="126">
        <v>-6708</v>
      </c>
      <c r="O167" s="126">
        <v>1</v>
      </c>
      <c r="P167" s="126">
        <f t="shared" si="39"/>
        <v>-6708</v>
      </c>
      <c r="Q167" s="126">
        <v>1</v>
      </c>
      <c r="R167" s="126">
        <f t="shared" si="40"/>
        <v>-6708</v>
      </c>
      <c r="S167" s="126">
        <f t="shared" si="41"/>
        <v>0</v>
      </c>
      <c r="T167" s="125" t="s">
        <v>96</v>
      </c>
      <c r="U167" s="125">
        <f t="shared" si="42"/>
        <v>6</v>
      </c>
      <c r="V167" s="126">
        <f>R167</f>
        <v>-6708</v>
      </c>
      <c r="W167" s="126">
        <v>0</v>
      </c>
      <c r="X167" s="126">
        <v>0</v>
      </c>
      <c r="Y167" s="126">
        <v>0</v>
      </c>
      <c r="Z167" s="126">
        <v>0</v>
      </c>
      <c r="AA167" s="126">
        <v>0</v>
      </c>
      <c r="AB167" s="126">
        <v>0</v>
      </c>
      <c r="AC167" s="126">
        <v>0</v>
      </c>
      <c r="AD167" s="125">
        <v>39042594</v>
      </c>
      <c r="AE167" s="125" t="s">
        <v>854</v>
      </c>
      <c r="AF167" s="125"/>
      <c r="AG167" s="125"/>
      <c r="AH167" s="127">
        <v>46106</v>
      </c>
      <c r="AK167" s="66" t="s">
        <v>28</v>
      </c>
      <c r="AL167" s="36">
        <v>1</v>
      </c>
      <c r="AM167" s="39">
        <f t="shared" si="43"/>
        <v>-6708</v>
      </c>
      <c r="AN167" s="36"/>
      <c r="AO167" s="36"/>
      <c r="AP167" s="36">
        <f>AH167-$AP$19</f>
        <v>-6</v>
      </c>
      <c r="AQ167" s="36" t="s">
        <v>117</v>
      </c>
    </row>
    <row r="168" spans="1:43" ht="14.4">
      <c r="A168" s="125" t="s">
        <v>25</v>
      </c>
      <c r="B168" s="125" t="s">
        <v>26</v>
      </c>
      <c r="C168" s="125">
        <v>2070201000</v>
      </c>
      <c r="D168" s="125" t="s">
        <v>27</v>
      </c>
      <c r="E168" s="125" t="s">
        <v>340</v>
      </c>
      <c r="F168" s="125" t="s">
        <v>682</v>
      </c>
      <c r="G168" s="125" t="s">
        <v>59</v>
      </c>
      <c r="H168" s="125"/>
      <c r="I168" s="125" t="s">
        <v>58</v>
      </c>
      <c r="J168" s="125" t="s">
        <v>960</v>
      </c>
      <c r="K168" s="125">
        <v>100066527</v>
      </c>
      <c r="L168" s="118">
        <v>46087</v>
      </c>
      <c r="M168" s="125" t="s">
        <v>28</v>
      </c>
      <c r="N168" s="126">
        <v>6715.6</v>
      </c>
      <c r="O168" s="126">
        <v>1</v>
      </c>
      <c r="P168" s="126">
        <f t="shared" si="39"/>
        <v>6715.6</v>
      </c>
      <c r="Q168" s="126">
        <v>1</v>
      </c>
      <c r="R168" s="126">
        <f t="shared" si="40"/>
        <v>6715.6</v>
      </c>
      <c r="S168" s="126">
        <f t="shared" si="41"/>
        <v>0</v>
      </c>
      <c r="T168" s="125" t="s">
        <v>97</v>
      </c>
      <c r="U168" s="125">
        <f t="shared" si="42"/>
        <v>-20</v>
      </c>
      <c r="V168" s="126">
        <v>0</v>
      </c>
      <c r="W168" s="126">
        <v>0</v>
      </c>
      <c r="X168" s="126">
        <v>0</v>
      </c>
      <c r="Y168" s="126">
        <v>0</v>
      </c>
      <c r="Z168" s="126">
        <v>0</v>
      </c>
      <c r="AA168" s="126">
        <v>0</v>
      </c>
      <c r="AB168" s="126">
        <v>0</v>
      </c>
      <c r="AC168" s="126">
        <f t="shared" ref="AC168:AC205" si="46">R168</f>
        <v>6715.6</v>
      </c>
      <c r="AD168" s="125">
        <v>39006064</v>
      </c>
      <c r="AE168" s="125" t="s">
        <v>112</v>
      </c>
      <c r="AF168" s="125">
        <v>88312</v>
      </c>
      <c r="AG168" s="127">
        <v>46129</v>
      </c>
      <c r="AH168" s="127">
        <v>46132</v>
      </c>
      <c r="AK168" s="66" t="s">
        <v>28</v>
      </c>
      <c r="AL168" s="36">
        <v>1</v>
      </c>
      <c r="AM168" s="39">
        <f t="shared" si="43"/>
        <v>6715.6</v>
      </c>
      <c r="AN168" s="36"/>
      <c r="AO168" s="39">
        <f t="shared" ref="AO168:AO231" si="47">AM168</f>
        <v>6715.6</v>
      </c>
      <c r="AP168" s="36">
        <f t="shared" ref="AP168:AP231" si="48">$AP$19-AH168</f>
        <v>-20</v>
      </c>
      <c r="AQ168" s="36" t="str">
        <f t="shared" ref="AQ168:AQ231" si="49">IF(AP168&lt;0,"Not Due",IF(AP168&lt;366,"Less than 1 year",IF(AP168&lt;731,"1-2 years",IF(AP168&lt;1096,"2-3 years","More than 3 years"))))</f>
        <v>Not Due</v>
      </c>
    </row>
    <row r="169" spans="1:43" ht="14.4">
      <c r="A169" s="125" t="s">
        <v>25</v>
      </c>
      <c r="B169" s="125" t="s">
        <v>26</v>
      </c>
      <c r="C169" s="125">
        <v>2070201000</v>
      </c>
      <c r="D169" s="125" t="s">
        <v>27</v>
      </c>
      <c r="E169" s="125" t="s">
        <v>961</v>
      </c>
      <c r="F169" s="125" t="s">
        <v>682</v>
      </c>
      <c r="G169" s="125" t="s">
        <v>59</v>
      </c>
      <c r="H169" s="125"/>
      <c r="I169" s="125" t="s">
        <v>58</v>
      </c>
      <c r="J169" s="125" t="s">
        <v>962</v>
      </c>
      <c r="K169" s="125">
        <v>100071048</v>
      </c>
      <c r="L169" s="118">
        <v>46084</v>
      </c>
      <c r="M169" s="125" t="s">
        <v>28</v>
      </c>
      <c r="N169" s="126">
        <v>9841.5</v>
      </c>
      <c r="O169" s="126">
        <v>1</v>
      </c>
      <c r="P169" s="126">
        <f t="shared" si="39"/>
        <v>9841.5</v>
      </c>
      <c r="Q169" s="126">
        <v>1</v>
      </c>
      <c r="R169" s="126">
        <f t="shared" si="40"/>
        <v>9841.5</v>
      </c>
      <c r="S169" s="126">
        <f t="shared" si="41"/>
        <v>0</v>
      </c>
      <c r="T169" s="125" t="s">
        <v>95</v>
      </c>
      <c r="U169" s="125">
        <f t="shared" si="42"/>
        <v>-17</v>
      </c>
      <c r="V169" s="126">
        <v>0</v>
      </c>
      <c r="W169" s="126">
        <v>0</v>
      </c>
      <c r="X169" s="126">
        <v>0</v>
      </c>
      <c r="Y169" s="126">
        <v>0</v>
      </c>
      <c r="Z169" s="126">
        <v>0</v>
      </c>
      <c r="AA169" s="126">
        <v>0</v>
      </c>
      <c r="AB169" s="126">
        <v>0</v>
      </c>
      <c r="AC169" s="126">
        <f t="shared" si="46"/>
        <v>9841.5</v>
      </c>
      <c r="AD169" s="125">
        <v>38964855</v>
      </c>
      <c r="AE169" s="125" t="s">
        <v>112</v>
      </c>
      <c r="AF169" s="125">
        <v>88263</v>
      </c>
      <c r="AG169" s="127">
        <v>46126</v>
      </c>
      <c r="AH169" s="127">
        <v>46129</v>
      </c>
      <c r="AK169" s="66" t="s">
        <v>28</v>
      </c>
      <c r="AL169" s="36">
        <v>1</v>
      </c>
      <c r="AM169" s="39">
        <f t="shared" si="43"/>
        <v>9841.5</v>
      </c>
      <c r="AN169" s="36"/>
      <c r="AO169" s="39">
        <f t="shared" si="47"/>
        <v>9841.5</v>
      </c>
      <c r="AP169" s="36">
        <f t="shared" si="48"/>
        <v>-17</v>
      </c>
      <c r="AQ169" s="36" t="str">
        <f t="shared" si="49"/>
        <v>Not Due</v>
      </c>
    </row>
    <row r="170" spans="1:43" ht="14.4">
      <c r="A170" s="125" t="s">
        <v>25</v>
      </c>
      <c r="B170" s="125" t="s">
        <v>26</v>
      </c>
      <c r="C170" s="125">
        <v>2070201000</v>
      </c>
      <c r="D170" s="125" t="s">
        <v>27</v>
      </c>
      <c r="E170" s="125" t="s">
        <v>336</v>
      </c>
      <c r="F170" s="125" t="s">
        <v>682</v>
      </c>
      <c r="G170" s="125" t="s">
        <v>59</v>
      </c>
      <c r="H170" s="125"/>
      <c r="I170" s="125" t="s">
        <v>58</v>
      </c>
      <c r="J170" s="125" t="s">
        <v>963</v>
      </c>
      <c r="K170" s="125">
        <v>100066195</v>
      </c>
      <c r="L170" s="118">
        <v>46082</v>
      </c>
      <c r="M170" s="125" t="s">
        <v>28</v>
      </c>
      <c r="N170" s="126">
        <v>37283.18</v>
      </c>
      <c r="O170" s="126">
        <v>1</v>
      </c>
      <c r="P170" s="126">
        <f t="shared" si="39"/>
        <v>37283.18</v>
      </c>
      <c r="Q170" s="126">
        <v>1</v>
      </c>
      <c r="R170" s="126">
        <f t="shared" si="40"/>
        <v>37283.18</v>
      </c>
      <c r="S170" s="126">
        <f t="shared" si="41"/>
        <v>0</v>
      </c>
      <c r="T170" s="125" t="s">
        <v>97</v>
      </c>
      <c r="U170" s="125">
        <f t="shared" si="42"/>
        <v>-15</v>
      </c>
      <c r="V170" s="126">
        <v>0</v>
      </c>
      <c r="W170" s="126">
        <v>0</v>
      </c>
      <c r="X170" s="126">
        <v>0</v>
      </c>
      <c r="Y170" s="126">
        <v>0</v>
      </c>
      <c r="Z170" s="126">
        <v>0</v>
      </c>
      <c r="AA170" s="126">
        <v>0</v>
      </c>
      <c r="AB170" s="126">
        <v>0</v>
      </c>
      <c r="AC170" s="126">
        <f t="shared" si="46"/>
        <v>37283.18</v>
      </c>
      <c r="AD170" s="125">
        <v>38956562</v>
      </c>
      <c r="AE170" s="125" t="s">
        <v>112</v>
      </c>
      <c r="AF170" s="125">
        <v>88226</v>
      </c>
      <c r="AG170" s="127">
        <v>46125</v>
      </c>
      <c r="AH170" s="127">
        <v>46127</v>
      </c>
      <c r="AK170" s="66" t="s">
        <v>28</v>
      </c>
      <c r="AL170" s="36">
        <v>1</v>
      </c>
      <c r="AM170" s="39">
        <f t="shared" si="43"/>
        <v>37283.18</v>
      </c>
      <c r="AN170" s="36"/>
      <c r="AO170" s="39">
        <f t="shared" si="47"/>
        <v>37283.18</v>
      </c>
      <c r="AP170" s="36">
        <f t="shared" si="48"/>
        <v>-15</v>
      </c>
      <c r="AQ170" s="36" t="str">
        <f t="shared" si="49"/>
        <v>Not Due</v>
      </c>
    </row>
    <row r="171" spans="1:43" ht="14.4">
      <c r="A171" s="125" t="s">
        <v>25</v>
      </c>
      <c r="B171" s="125" t="s">
        <v>26</v>
      </c>
      <c r="C171" s="125">
        <v>2070201000</v>
      </c>
      <c r="D171" s="125" t="s">
        <v>27</v>
      </c>
      <c r="E171" s="125" t="s">
        <v>964</v>
      </c>
      <c r="F171" s="125" t="s">
        <v>682</v>
      </c>
      <c r="G171" s="125" t="s">
        <v>59</v>
      </c>
      <c r="H171" s="125"/>
      <c r="I171" s="125" t="s">
        <v>58</v>
      </c>
      <c r="J171" s="125" t="s">
        <v>965</v>
      </c>
      <c r="K171" s="125">
        <v>100071081</v>
      </c>
      <c r="L171" s="118">
        <v>46093</v>
      </c>
      <c r="M171" s="125" t="s">
        <v>28</v>
      </c>
      <c r="N171" s="126">
        <v>103516.2</v>
      </c>
      <c r="O171" s="126">
        <v>1</v>
      </c>
      <c r="P171" s="126">
        <f t="shared" si="39"/>
        <v>103516.2</v>
      </c>
      <c r="Q171" s="126">
        <v>1</v>
      </c>
      <c r="R171" s="126">
        <f t="shared" si="40"/>
        <v>103516.2</v>
      </c>
      <c r="S171" s="126">
        <f t="shared" si="41"/>
        <v>0</v>
      </c>
      <c r="T171" s="125" t="s">
        <v>95</v>
      </c>
      <c r="U171" s="125">
        <f t="shared" si="42"/>
        <v>-11</v>
      </c>
      <c r="V171" s="126">
        <v>0</v>
      </c>
      <c r="W171" s="126">
        <v>0</v>
      </c>
      <c r="X171" s="126">
        <v>0</v>
      </c>
      <c r="Y171" s="126">
        <v>0</v>
      </c>
      <c r="Z171" s="126">
        <v>0</v>
      </c>
      <c r="AA171" s="126">
        <v>0</v>
      </c>
      <c r="AB171" s="126">
        <v>0</v>
      </c>
      <c r="AC171" s="126">
        <f t="shared" si="46"/>
        <v>103516.2</v>
      </c>
      <c r="AD171" s="125">
        <v>39011959</v>
      </c>
      <c r="AE171" s="125" t="s">
        <v>112</v>
      </c>
      <c r="AF171" s="125">
        <v>88139</v>
      </c>
      <c r="AG171" s="127">
        <v>46120</v>
      </c>
      <c r="AH171" s="127">
        <v>46123</v>
      </c>
      <c r="AK171" s="66" t="s">
        <v>28</v>
      </c>
      <c r="AL171" s="36">
        <v>1</v>
      </c>
      <c r="AM171" s="39">
        <f t="shared" si="43"/>
        <v>103516.2</v>
      </c>
      <c r="AN171" s="36"/>
      <c r="AO171" s="39">
        <f t="shared" si="47"/>
        <v>103516.2</v>
      </c>
      <c r="AP171" s="36">
        <f t="shared" si="48"/>
        <v>-11</v>
      </c>
      <c r="AQ171" s="36" t="str">
        <f t="shared" si="49"/>
        <v>Not Due</v>
      </c>
    </row>
    <row r="172" spans="1:43" ht="14.4">
      <c r="A172" s="125" t="s">
        <v>25</v>
      </c>
      <c r="B172" s="125" t="s">
        <v>26</v>
      </c>
      <c r="C172" s="125">
        <v>2070201000</v>
      </c>
      <c r="D172" s="125" t="s">
        <v>27</v>
      </c>
      <c r="E172" s="125" t="s">
        <v>342</v>
      </c>
      <c r="F172" s="125" t="s">
        <v>682</v>
      </c>
      <c r="G172" s="125" t="s">
        <v>59</v>
      </c>
      <c r="H172" s="125"/>
      <c r="I172" s="125" t="s">
        <v>58</v>
      </c>
      <c r="J172" s="125" t="s">
        <v>966</v>
      </c>
      <c r="K172" s="125">
        <v>100070093</v>
      </c>
      <c r="L172" s="118">
        <v>46080</v>
      </c>
      <c r="M172" s="125" t="s">
        <v>28</v>
      </c>
      <c r="N172" s="126">
        <v>7308</v>
      </c>
      <c r="O172" s="126">
        <v>1</v>
      </c>
      <c r="P172" s="126">
        <f t="shared" si="39"/>
        <v>7308</v>
      </c>
      <c r="Q172" s="126">
        <v>1</v>
      </c>
      <c r="R172" s="126">
        <f t="shared" si="40"/>
        <v>7308</v>
      </c>
      <c r="S172" s="126">
        <f t="shared" si="41"/>
        <v>0</v>
      </c>
      <c r="T172" s="125" t="s">
        <v>95</v>
      </c>
      <c r="U172" s="125">
        <f t="shared" si="42"/>
        <v>-13</v>
      </c>
      <c r="V172" s="126">
        <v>0</v>
      </c>
      <c r="W172" s="126">
        <v>0</v>
      </c>
      <c r="X172" s="126">
        <v>0</v>
      </c>
      <c r="Y172" s="126">
        <v>0</v>
      </c>
      <c r="Z172" s="126">
        <v>0</v>
      </c>
      <c r="AA172" s="126">
        <v>0</v>
      </c>
      <c r="AB172" s="126">
        <v>0</v>
      </c>
      <c r="AC172" s="126">
        <f t="shared" si="46"/>
        <v>7308</v>
      </c>
      <c r="AD172" s="125">
        <v>38956800</v>
      </c>
      <c r="AE172" s="125" t="s">
        <v>112</v>
      </c>
      <c r="AF172" s="125">
        <v>88180</v>
      </c>
      <c r="AG172" s="127">
        <v>46122</v>
      </c>
      <c r="AH172" s="127">
        <v>46125</v>
      </c>
      <c r="AK172" s="66" t="s">
        <v>28</v>
      </c>
      <c r="AL172" s="36">
        <v>1</v>
      </c>
      <c r="AM172" s="39">
        <f t="shared" si="43"/>
        <v>7308</v>
      </c>
      <c r="AN172" s="36"/>
      <c r="AO172" s="39">
        <f t="shared" si="47"/>
        <v>7308</v>
      </c>
      <c r="AP172" s="36">
        <f t="shared" si="48"/>
        <v>-13</v>
      </c>
      <c r="AQ172" s="36" t="str">
        <f t="shared" si="49"/>
        <v>Not Due</v>
      </c>
    </row>
    <row r="173" spans="1:43" ht="14.4">
      <c r="A173" s="125" t="s">
        <v>25</v>
      </c>
      <c r="B173" s="125" t="s">
        <v>26</v>
      </c>
      <c r="C173" s="125">
        <v>2070201000</v>
      </c>
      <c r="D173" s="125" t="s">
        <v>27</v>
      </c>
      <c r="E173" s="125" t="s">
        <v>415</v>
      </c>
      <c r="F173" s="125" t="s">
        <v>682</v>
      </c>
      <c r="G173" s="125" t="s">
        <v>59</v>
      </c>
      <c r="H173" s="125"/>
      <c r="I173" s="125" t="s">
        <v>58</v>
      </c>
      <c r="J173" s="125" t="s">
        <v>967</v>
      </c>
      <c r="K173" s="125">
        <v>100068253</v>
      </c>
      <c r="L173" s="118">
        <v>46083</v>
      </c>
      <c r="M173" s="125" t="s">
        <v>28</v>
      </c>
      <c r="N173" s="126">
        <v>26835.29</v>
      </c>
      <c r="O173" s="126">
        <v>1</v>
      </c>
      <c r="P173" s="126">
        <f t="shared" si="39"/>
        <v>26835.29</v>
      </c>
      <c r="Q173" s="126">
        <v>1</v>
      </c>
      <c r="R173" s="126">
        <f t="shared" si="40"/>
        <v>26835.29</v>
      </c>
      <c r="S173" s="126">
        <f t="shared" si="41"/>
        <v>0</v>
      </c>
      <c r="T173" s="125" t="s">
        <v>97</v>
      </c>
      <c r="U173" s="125">
        <f t="shared" si="42"/>
        <v>-16</v>
      </c>
      <c r="V173" s="126">
        <v>0</v>
      </c>
      <c r="W173" s="126">
        <v>0</v>
      </c>
      <c r="X173" s="126">
        <v>0</v>
      </c>
      <c r="Y173" s="126">
        <v>0</v>
      </c>
      <c r="Z173" s="126">
        <v>0</v>
      </c>
      <c r="AA173" s="126">
        <v>0</v>
      </c>
      <c r="AB173" s="126">
        <v>0</v>
      </c>
      <c r="AC173" s="126">
        <f t="shared" si="46"/>
        <v>26835.29</v>
      </c>
      <c r="AD173" s="125">
        <v>38956568</v>
      </c>
      <c r="AE173" s="125" t="s">
        <v>112</v>
      </c>
      <c r="AF173" s="125">
        <v>88221</v>
      </c>
      <c r="AG173" s="127">
        <v>46125</v>
      </c>
      <c r="AH173" s="127">
        <v>46128</v>
      </c>
      <c r="AK173" s="66" t="s">
        <v>28</v>
      </c>
      <c r="AL173" s="36">
        <v>1</v>
      </c>
      <c r="AM173" s="39">
        <f t="shared" si="43"/>
        <v>26835.29</v>
      </c>
      <c r="AN173" s="36"/>
      <c r="AO173" s="39">
        <f t="shared" si="47"/>
        <v>26835.29</v>
      </c>
      <c r="AP173" s="36">
        <f t="shared" si="48"/>
        <v>-16</v>
      </c>
      <c r="AQ173" s="36" t="str">
        <f t="shared" si="49"/>
        <v>Not Due</v>
      </c>
    </row>
    <row r="174" spans="1:43" ht="14.4">
      <c r="A174" s="125" t="s">
        <v>25</v>
      </c>
      <c r="B174" s="125" t="s">
        <v>26</v>
      </c>
      <c r="C174" s="125">
        <v>2070201000</v>
      </c>
      <c r="D174" s="125" t="s">
        <v>27</v>
      </c>
      <c r="E174" s="125" t="s">
        <v>950</v>
      </c>
      <c r="F174" s="125" t="s">
        <v>682</v>
      </c>
      <c r="G174" s="125" t="s">
        <v>59</v>
      </c>
      <c r="H174" s="125"/>
      <c r="I174" s="125" t="s">
        <v>58</v>
      </c>
      <c r="J174" s="125" t="s">
        <v>968</v>
      </c>
      <c r="K174" s="125">
        <v>100070195</v>
      </c>
      <c r="L174" s="118">
        <v>46079</v>
      </c>
      <c r="M174" s="125" t="s">
        <v>28</v>
      </c>
      <c r="N174" s="126">
        <v>41576.26</v>
      </c>
      <c r="O174" s="126">
        <v>1</v>
      </c>
      <c r="P174" s="126">
        <f t="shared" si="39"/>
        <v>41576.26</v>
      </c>
      <c r="Q174" s="126">
        <v>1</v>
      </c>
      <c r="R174" s="126">
        <f t="shared" si="40"/>
        <v>41576.26</v>
      </c>
      <c r="S174" s="126">
        <f t="shared" si="41"/>
        <v>0</v>
      </c>
      <c r="T174" s="125" t="s">
        <v>96</v>
      </c>
      <c r="U174" s="125">
        <f t="shared" si="42"/>
        <v>-12</v>
      </c>
      <c r="V174" s="126">
        <v>0</v>
      </c>
      <c r="W174" s="126">
        <v>0</v>
      </c>
      <c r="X174" s="126">
        <v>0</v>
      </c>
      <c r="Y174" s="126">
        <v>0</v>
      </c>
      <c r="Z174" s="126">
        <v>0</v>
      </c>
      <c r="AA174" s="126">
        <v>0</v>
      </c>
      <c r="AB174" s="126">
        <v>0</v>
      </c>
      <c r="AC174" s="126">
        <f t="shared" si="46"/>
        <v>41576.26</v>
      </c>
      <c r="AD174" s="125">
        <v>38956808</v>
      </c>
      <c r="AE174" s="125" t="s">
        <v>112</v>
      </c>
      <c r="AF174" s="125">
        <v>88164</v>
      </c>
      <c r="AG174" s="127">
        <v>46121</v>
      </c>
      <c r="AH174" s="127">
        <v>46124</v>
      </c>
      <c r="AK174" s="66" t="s">
        <v>28</v>
      </c>
      <c r="AL174" s="36">
        <v>1</v>
      </c>
      <c r="AM174" s="39">
        <f t="shared" si="43"/>
        <v>41576.26</v>
      </c>
      <c r="AN174" s="36"/>
      <c r="AO174" s="39">
        <f t="shared" si="47"/>
        <v>41576.26</v>
      </c>
      <c r="AP174" s="36">
        <f t="shared" si="48"/>
        <v>-12</v>
      </c>
      <c r="AQ174" s="36" t="str">
        <f t="shared" si="49"/>
        <v>Not Due</v>
      </c>
    </row>
    <row r="175" spans="1:43" ht="14.4">
      <c r="A175" s="125" t="s">
        <v>25</v>
      </c>
      <c r="B175" s="125" t="s">
        <v>26</v>
      </c>
      <c r="C175" s="125">
        <v>2070201000</v>
      </c>
      <c r="D175" s="125" t="s">
        <v>27</v>
      </c>
      <c r="E175" s="125" t="s">
        <v>925</v>
      </c>
      <c r="F175" s="125" t="s">
        <v>682</v>
      </c>
      <c r="G175" s="125" t="s">
        <v>59</v>
      </c>
      <c r="H175" s="125"/>
      <c r="I175" s="125" t="s">
        <v>58</v>
      </c>
      <c r="J175" s="125" t="s">
        <v>969</v>
      </c>
      <c r="K175" s="125">
        <v>100070775</v>
      </c>
      <c r="L175" s="118">
        <v>46083</v>
      </c>
      <c r="M175" s="125" t="s">
        <v>28</v>
      </c>
      <c r="N175" s="126">
        <v>463347</v>
      </c>
      <c r="O175" s="126">
        <v>1</v>
      </c>
      <c r="P175" s="126">
        <f t="shared" si="39"/>
        <v>463347</v>
      </c>
      <c r="Q175" s="126">
        <v>1</v>
      </c>
      <c r="R175" s="126">
        <f t="shared" si="40"/>
        <v>463347</v>
      </c>
      <c r="S175" s="126">
        <f t="shared" si="41"/>
        <v>0</v>
      </c>
      <c r="T175" s="125" t="s">
        <v>95</v>
      </c>
      <c r="U175" s="125">
        <f t="shared" si="42"/>
        <v>-16</v>
      </c>
      <c r="V175" s="126">
        <v>0</v>
      </c>
      <c r="W175" s="126">
        <v>0</v>
      </c>
      <c r="X175" s="126">
        <v>0</v>
      </c>
      <c r="Y175" s="126">
        <v>0</v>
      </c>
      <c r="Z175" s="126">
        <v>0</v>
      </c>
      <c r="AA175" s="126">
        <v>0</v>
      </c>
      <c r="AB175" s="126">
        <v>0</v>
      </c>
      <c r="AC175" s="126">
        <f t="shared" si="46"/>
        <v>463347</v>
      </c>
      <c r="AD175" s="125">
        <v>38976373</v>
      </c>
      <c r="AE175" s="125" t="s">
        <v>112</v>
      </c>
      <c r="AF175" s="125">
        <v>88199</v>
      </c>
      <c r="AG175" s="127">
        <v>46125</v>
      </c>
      <c r="AH175" s="127">
        <v>46128</v>
      </c>
      <c r="AK175" s="66" t="s">
        <v>28</v>
      </c>
      <c r="AL175" s="36">
        <v>1</v>
      </c>
      <c r="AM175" s="39">
        <f t="shared" si="43"/>
        <v>463347</v>
      </c>
      <c r="AN175" s="36"/>
      <c r="AO175" s="39">
        <f t="shared" si="47"/>
        <v>463347</v>
      </c>
      <c r="AP175" s="36">
        <f t="shared" si="48"/>
        <v>-16</v>
      </c>
      <c r="AQ175" s="36" t="str">
        <f t="shared" si="49"/>
        <v>Not Due</v>
      </c>
    </row>
    <row r="176" spans="1:43" ht="14.4">
      <c r="A176" s="125" t="s">
        <v>25</v>
      </c>
      <c r="B176" s="125" t="s">
        <v>26</v>
      </c>
      <c r="C176" s="125">
        <v>2070201000</v>
      </c>
      <c r="D176" s="125" t="s">
        <v>27</v>
      </c>
      <c r="E176" s="125" t="s">
        <v>419</v>
      </c>
      <c r="F176" s="125" t="s">
        <v>682</v>
      </c>
      <c r="G176" s="125" t="s">
        <v>59</v>
      </c>
      <c r="H176" s="125"/>
      <c r="I176" s="125" t="s">
        <v>58</v>
      </c>
      <c r="J176" s="125" t="s">
        <v>970</v>
      </c>
      <c r="K176" s="125">
        <v>100070164</v>
      </c>
      <c r="L176" s="118">
        <v>46085</v>
      </c>
      <c r="M176" s="125" t="s">
        <v>28</v>
      </c>
      <c r="N176" s="126">
        <v>290897.52</v>
      </c>
      <c r="O176" s="126">
        <v>1</v>
      </c>
      <c r="P176" s="126">
        <f t="shared" si="39"/>
        <v>290897.52</v>
      </c>
      <c r="Q176" s="126">
        <v>1</v>
      </c>
      <c r="R176" s="126">
        <f t="shared" si="40"/>
        <v>290897.52</v>
      </c>
      <c r="S176" s="126">
        <f t="shared" si="41"/>
        <v>0</v>
      </c>
      <c r="T176" s="125" t="s">
        <v>95</v>
      </c>
      <c r="U176" s="125">
        <f t="shared" si="42"/>
        <v>-18</v>
      </c>
      <c r="V176" s="126">
        <v>0</v>
      </c>
      <c r="W176" s="126">
        <v>0</v>
      </c>
      <c r="X176" s="126">
        <v>0</v>
      </c>
      <c r="Y176" s="126">
        <v>0</v>
      </c>
      <c r="Z176" s="126">
        <v>0</v>
      </c>
      <c r="AA176" s="126">
        <v>0</v>
      </c>
      <c r="AB176" s="126">
        <v>0</v>
      </c>
      <c r="AC176" s="126">
        <f t="shared" si="46"/>
        <v>290897.52</v>
      </c>
      <c r="AD176" s="125">
        <v>38976104</v>
      </c>
      <c r="AE176" s="125" t="s">
        <v>112</v>
      </c>
      <c r="AF176" s="125">
        <v>88277</v>
      </c>
      <c r="AG176" s="127">
        <v>46127</v>
      </c>
      <c r="AH176" s="127">
        <v>46130</v>
      </c>
      <c r="AK176" s="66" t="s">
        <v>28</v>
      </c>
      <c r="AL176" s="36">
        <v>1</v>
      </c>
      <c r="AM176" s="39">
        <f t="shared" si="43"/>
        <v>290897.52</v>
      </c>
      <c r="AN176" s="36"/>
      <c r="AO176" s="39">
        <f t="shared" si="47"/>
        <v>290897.52</v>
      </c>
      <c r="AP176" s="36">
        <f t="shared" si="48"/>
        <v>-18</v>
      </c>
      <c r="AQ176" s="36" t="str">
        <f t="shared" si="49"/>
        <v>Not Due</v>
      </c>
    </row>
    <row r="177" spans="1:43" ht="14.4">
      <c r="A177" s="125" t="s">
        <v>25</v>
      </c>
      <c r="B177" s="125" t="s">
        <v>26</v>
      </c>
      <c r="C177" s="125">
        <v>2070201000</v>
      </c>
      <c r="D177" s="125" t="s">
        <v>27</v>
      </c>
      <c r="E177" s="125" t="s">
        <v>342</v>
      </c>
      <c r="F177" s="125" t="s">
        <v>682</v>
      </c>
      <c r="G177" s="125" t="s">
        <v>59</v>
      </c>
      <c r="H177" s="125"/>
      <c r="I177" s="125" t="s">
        <v>58</v>
      </c>
      <c r="J177" s="125" t="s">
        <v>971</v>
      </c>
      <c r="K177" s="125">
        <v>100070780</v>
      </c>
      <c r="L177" s="118">
        <v>46072</v>
      </c>
      <c r="M177" s="125" t="s">
        <v>28</v>
      </c>
      <c r="N177" s="126">
        <v>27848.85</v>
      </c>
      <c r="O177" s="126">
        <v>1</v>
      </c>
      <c r="P177" s="126">
        <f t="shared" si="39"/>
        <v>27848.85</v>
      </c>
      <c r="Q177" s="126">
        <v>1</v>
      </c>
      <c r="R177" s="126">
        <f t="shared" si="40"/>
        <v>27848.85</v>
      </c>
      <c r="S177" s="126">
        <f t="shared" si="41"/>
        <v>0</v>
      </c>
      <c r="T177" s="125" t="s">
        <v>95</v>
      </c>
      <c r="U177" s="125">
        <f t="shared" si="42"/>
        <v>-5</v>
      </c>
      <c r="V177" s="126">
        <v>0</v>
      </c>
      <c r="W177" s="126">
        <v>0</v>
      </c>
      <c r="X177" s="126">
        <v>0</v>
      </c>
      <c r="Y177" s="126">
        <v>0</v>
      </c>
      <c r="Z177" s="126">
        <v>0</v>
      </c>
      <c r="AA177" s="126">
        <v>0</v>
      </c>
      <c r="AB177" s="126">
        <v>0</v>
      </c>
      <c r="AC177" s="126">
        <f t="shared" si="46"/>
        <v>27848.85</v>
      </c>
      <c r="AD177" s="125">
        <v>38976336</v>
      </c>
      <c r="AE177" s="125" t="s">
        <v>112</v>
      </c>
      <c r="AF177" s="125">
        <v>88050</v>
      </c>
      <c r="AG177" s="127">
        <v>46114</v>
      </c>
      <c r="AH177" s="127">
        <v>46117</v>
      </c>
      <c r="AK177" s="66" t="s">
        <v>28</v>
      </c>
      <c r="AL177" s="36">
        <v>1</v>
      </c>
      <c r="AM177" s="39">
        <f t="shared" si="43"/>
        <v>27848.85</v>
      </c>
      <c r="AN177" s="36"/>
      <c r="AO177" s="39">
        <f t="shared" si="47"/>
        <v>27848.85</v>
      </c>
      <c r="AP177" s="36">
        <f t="shared" si="48"/>
        <v>-5</v>
      </c>
      <c r="AQ177" s="36" t="str">
        <f t="shared" si="49"/>
        <v>Not Due</v>
      </c>
    </row>
    <row r="178" spans="1:43" ht="14.4">
      <c r="A178" s="125" t="s">
        <v>25</v>
      </c>
      <c r="B178" s="125" t="s">
        <v>26</v>
      </c>
      <c r="C178" s="125">
        <v>2070201000</v>
      </c>
      <c r="D178" s="125" t="s">
        <v>27</v>
      </c>
      <c r="E178" s="125" t="s">
        <v>394</v>
      </c>
      <c r="F178" s="125" t="s">
        <v>682</v>
      </c>
      <c r="G178" s="125" t="s">
        <v>59</v>
      </c>
      <c r="H178" s="125"/>
      <c r="I178" s="125" t="s">
        <v>58</v>
      </c>
      <c r="J178" s="125" t="s">
        <v>972</v>
      </c>
      <c r="K178" s="125">
        <v>100070939</v>
      </c>
      <c r="L178" s="118">
        <v>46084</v>
      </c>
      <c r="M178" s="125" t="s">
        <v>28</v>
      </c>
      <c r="N178" s="126">
        <v>88425</v>
      </c>
      <c r="O178" s="126">
        <v>1</v>
      </c>
      <c r="P178" s="126">
        <f t="shared" si="39"/>
        <v>88425</v>
      </c>
      <c r="Q178" s="126">
        <v>1</v>
      </c>
      <c r="R178" s="126">
        <f t="shared" si="40"/>
        <v>88425</v>
      </c>
      <c r="S178" s="126">
        <f t="shared" si="41"/>
        <v>0</v>
      </c>
      <c r="T178" s="125" t="s">
        <v>95</v>
      </c>
      <c r="U178" s="125">
        <f t="shared" si="42"/>
        <v>-2</v>
      </c>
      <c r="V178" s="126">
        <v>0</v>
      </c>
      <c r="W178" s="126">
        <v>0</v>
      </c>
      <c r="X178" s="126">
        <v>0</v>
      </c>
      <c r="Y178" s="126">
        <v>0</v>
      </c>
      <c r="Z178" s="126">
        <v>0</v>
      </c>
      <c r="AA178" s="126">
        <v>0</v>
      </c>
      <c r="AB178" s="126">
        <v>0</v>
      </c>
      <c r="AC178" s="126">
        <f t="shared" si="46"/>
        <v>88425</v>
      </c>
      <c r="AD178" s="125">
        <v>38987427</v>
      </c>
      <c r="AE178" s="125" t="s">
        <v>112</v>
      </c>
      <c r="AF178" s="125">
        <v>88015</v>
      </c>
      <c r="AG178" s="127">
        <v>46113</v>
      </c>
      <c r="AH178" s="127">
        <v>46114</v>
      </c>
      <c r="AK178" s="66" t="s">
        <v>28</v>
      </c>
      <c r="AL178" s="36">
        <v>1</v>
      </c>
      <c r="AM178" s="39">
        <f t="shared" si="43"/>
        <v>88425</v>
      </c>
      <c r="AN178" s="36"/>
      <c r="AO178" s="39">
        <f t="shared" si="47"/>
        <v>88425</v>
      </c>
      <c r="AP178" s="36">
        <f t="shared" si="48"/>
        <v>-2</v>
      </c>
      <c r="AQ178" s="36" t="str">
        <f t="shared" si="49"/>
        <v>Not Due</v>
      </c>
    </row>
    <row r="179" spans="1:43" ht="14.4">
      <c r="A179" s="125" t="s">
        <v>25</v>
      </c>
      <c r="B179" s="125" t="s">
        <v>26</v>
      </c>
      <c r="C179" s="125">
        <v>2070201000</v>
      </c>
      <c r="D179" s="125" t="s">
        <v>27</v>
      </c>
      <c r="E179" s="125" t="s">
        <v>346</v>
      </c>
      <c r="F179" s="125" t="s">
        <v>682</v>
      </c>
      <c r="G179" s="125" t="s">
        <v>59</v>
      </c>
      <c r="H179" s="125"/>
      <c r="I179" s="125" t="s">
        <v>58</v>
      </c>
      <c r="J179" s="125" t="s">
        <v>973</v>
      </c>
      <c r="K179" s="125">
        <v>100070587</v>
      </c>
      <c r="L179" s="118">
        <v>46079</v>
      </c>
      <c r="M179" s="125" t="s">
        <v>28</v>
      </c>
      <c r="N179" s="126">
        <v>1503.22</v>
      </c>
      <c r="O179" s="126">
        <v>1</v>
      </c>
      <c r="P179" s="126">
        <f t="shared" si="39"/>
        <v>1503.22</v>
      </c>
      <c r="Q179" s="126">
        <v>1</v>
      </c>
      <c r="R179" s="126">
        <f t="shared" si="40"/>
        <v>1503.22</v>
      </c>
      <c r="S179" s="126">
        <f t="shared" si="41"/>
        <v>0</v>
      </c>
      <c r="T179" s="125" t="s">
        <v>97</v>
      </c>
      <c r="U179" s="125">
        <f t="shared" si="42"/>
        <v>-12</v>
      </c>
      <c r="V179" s="126">
        <v>0</v>
      </c>
      <c r="W179" s="126">
        <v>0</v>
      </c>
      <c r="X179" s="126">
        <v>0</v>
      </c>
      <c r="Y179" s="126">
        <v>0</v>
      </c>
      <c r="Z179" s="126">
        <v>0</v>
      </c>
      <c r="AA179" s="126">
        <v>0</v>
      </c>
      <c r="AB179" s="126">
        <v>0</v>
      </c>
      <c r="AC179" s="126">
        <f t="shared" si="46"/>
        <v>1503.22</v>
      </c>
      <c r="AD179" s="125">
        <v>38956788</v>
      </c>
      <c r="AE179" s="125" t="s">
        <v>112</v>
      </c>
      <c r="AF179" s="125">
        <v>88148</v>
      </c>
      <c r="AG179" s="127">
        <v>46121</v>
      </c>
      <c r="AH179" s="127">
        <v>46124</v>
      </c>
      <c r="AK179" s="66" t="s">
        <v>28</v>
      </c>
      <c r="AL179" s="36">
        <v>1</v>
      </c>
      <c r="AM179" s="39">
        <f t="shared" si="43"/>
        <v>1503.22</v>
      </c>
      <c r="AN179" s="36"/>
      <c r="AO179" s="39">
        <f t="shared" si="47"/>
        <v>1503.22</v>
      </c>
      <c r="AP179" s="36">
        <f t="shared" si="48"/>
        <v>-12</v>
      </c>
      <c r="AQ179" s="36" t="str">
        <f t="shared" si="49"/>
        <v>Not Due</v>
      </c>
    </row>
    <row r="180" spans="1:43" ht="14.4">
      <c r="A180" s="125" t="s">
        <v>25</v>
      </c>
      <c r="B180" s="125" t="s">
        <v>26</v>
      </c>
      <c r="C180" s="125">
        <v>2070201000</v>
      </c>
      <c r="D180" s="125" t="s">
        <v>27</v>
      </c>
      <c r="E180" s="125" t="s">
        <v>344</v>
      </c>
      <c r="F180" s="125" t="s">
        <v>682</v>
      </c>
      <c r="G180" s="125" t="s">
        <v>59</v>
      </c>
      <c r="H180" s="125"/>
      <c r="I180" s="125" t="s">
        <v>58</v>
      </c>
      <c r="J180" s="125" t="s">
        <v>974</v>
      </c>
      <c r="K180" s="125">
        <v>100065983</v>
      </c>
      <c r="L180" s="118">
        <v>46087</v>
      </c>
      <c r="M180" s="125" t="s">
        <v>28</v>
      </c>
      <c r="N180" s="126">
        <v>68654.52</v>
      </c>
      <c r="O180" s="126">
        <v>1</v>
      </c>
      <c r="P180" s="126">
        <f t="shared" si="39"/>
        <v>68654.52</v>
      </c>
      <c r="Q180" s="126">
        <v>1</v>
      </c>
      <c r="R180" s="126">
        <f t="shared" si="40"/>
        <v>68654.52</v>
      </c>
      <c r="S180" s="126">
        <f t="shared" si="41"/>
        <v>0</v>
      </c>
      <c r="T180" s="125" t="s">
        <v>95</v>
      </c>
      <c r="U180" s="125">
        <f t="shared" si="42"/>
        <v>-20</v>
      </c>
      <c r="V180" s="126">
        <v>0</v>
      </c>
      <c r="W180" s="126">
        <v>0</v>
      </c>
      <c r="X180" s="126">
        <v>0</v>
      </c>
      <c r="Y180" s="126">
        <v>0</v>
      </c>
      <c r="Z180" s="126">
        <v>0</v>
      </c>
      <c r="AA180" s="126">
        <v>0</v>
      </c>
      <c r="AB180" s="126">
        <v>0</v>
      </c>
      <c r="AC180" s="126">
        <f t="shared" si="46"/>
        <v>68654.52</v>
      </c>
      <c r="AD180" s="125">
        <v>38987469</v>
      </c>
      <c r="AE180" s="125" t="s">
        <v>112</v>
      </c>
      <c r="AF180" s="125">
        <v>88310</v>
      </c>
      <c r="AG180" s="127">
        <v>46129</v>
      </c>
      <c r="AH180" s="127">
        <v>46132</v>
      </c>
      <c r="AK180" s="66" t="s">
        <v>28</v>
      </c>
      <c r="AL180" s="36">
        <v>1</v>
      </c>
      <c r="AM180" s="39">
        <f t="shared" si="43"/>
        <v>68654.52</v>
      </c>
      <c r="AN180" s="36"/>
      <c r="AO180" s="39">
        <f t="shared" si="47"/>
        <v>68654.52</v>
      </c>
      <c r="AP180" s="36">
        <f t="shared" si="48"/>
        <v>-20</v>
      </c>
      <c r="AQ180" s="36" t="str">
        <f t="shared" si="49"/>
        <v>Not Due</v>
      </c>
    </row>
    <row r="181" spans="1:43" ht="14.4">
      <c r="A181" s="125" t="s">
        <v>25</v>
      </c>
      <c r="B181" s="125" t="s">
        <v>26</v>
      </c>
      <c r="C181" s="125">
        <v>2070201000</v>
      </c>
      <c r="D181" s="125" t="s">
        <v>27</v>
      </c>
      <c r="E181" s="125" t="s">
        <v>329</v>
      </c>
      <c r="F181" s="125" t="s">
        <v>682</v>
      </c>
      <c r="G181" s="125" t="s">
        <v>59</v>
      </c>
      <c r="H181" s="125"/>
      <c r="I181" s="125" t="s">
        <v>58</v>
      </c>
      <c r="J181" s="125" t="s">
        <v>975</v>
      </c>
      <c r="K181" s="125">
        <v>100065901</v>
      </c>
      <c r="L181" s="118">
        <v>46085</v>
      </c>
      <c r="M181" s="125" t="s">
        <v>28</v>
      </c>
      <c r="N181" s="126">
        <v>176958.98</v>
      </c>
      <c r="O181" s="126">
        <v>1</v>
      </c>
      <c r="P181" s="126">
        <f t="shared" si="39"/>
        <v>176958.98</v>
      </c>
      <c r="Q181" s="126">
        <v>1</v>
      </c>
      <c r="R181" s="126">
        <f t="shared" si="40"/>
        <v>176958.98</v>
      </c>
      <c r="S181" s="126">
        <f t="shared" si="41"/>
        <v>0</v>
      </c>
      <c r="T181" s="125" t="s">
        <v>95</v>
      </c>
      <c r="U181" s="125">
        <f t="shared" si="42"/>
        <v>-18</v>
      </c>
      <c r="V181" s="126">
        <v>0</v>
      </c>
      <c r="W181" s="126">
        <v>0</v>
      </c>
      <c r="X181" s="126">
        <v>0</v>
      </c>
      <c r="Y181" s="126">
        <v>0</v>
      </c>
      <c r="Z181" s="126">
        <v>0</v>
      </c>
      <c r="AA181" s="126">
        <v>0</v>
      </c>
      <c r="AB181" s="126">
        <v>0</v>
      </c>
      <c r="AC181" s="126">
        <f t="shared" si="46"/>
        <v>176958.98</v>
      </c>
      <c r="AD181" s="125">
        <v>38981691</v>
      </c>
      <c r="AE181" s="125" t="s">
        <v>112</v>
      </c>
      <c r="AF181" s="125">
        <v>88279</v>
      </c>
      <c r="AG181" s="127">
        <v>46127</v>
      </c>
      <c r="AH181" s="127">
        <v>46130</v>
      </c>
      <c r="AK181" s="66" t="s">
        <v>28</v>
      </c>
      <c r="AL181" s="36">
        <v>1</v>
      </c>
      <c r="AM181" s="39">
        <f t="shared" si="43"/>
        <v>176958.98</v>
      </c>
      <c r="AN181" s="36"/>
      <c r="AO181" s="39">
        <f t="shared" si="47"/>
        <v>176958.98</v>
      </c>
      <c r="AP181" s="36">
        <f t="shared" si="48"/>
        <v>-18</v>
      </c>
      <c r="AQ181" s="36" t="str">
        <f t="shared" si="49"/>
        <v>Not Due</v>
      </c>
    </row>
    <row r="182" spans="1:43" ht="14.4">
      <c r="A182" s="125" t="s">
        <v>25</v>
      </c>
      <c r="B182" s="125" t="s">
        <v>26</v>
      </c>
      <c r="C182" s="125">
        <v>2070201000</v>
      </c>
      <c r="D182" s="125" t="s">
        <v>27</v>
      </c>
      <c r="E182" s="125" t="s">
        <v>341</v>
      </c>
      <c r="F182" s="125" t="s">
        <v>682</v>
      </c>
      <c r="G182" s="125" t="s">
        <v>59</v>
      </c>
      <c r="H182" s="125"/>
      <c r="I182" s="125" t="s">
        <v>58</v>
      </c>
      <c r="J182" s="125" t="s">
        <v>976</v>
      </c>
      <c r="K182" s="125">
        <v>100071222</v>
      </c>
      <c r="L182" s="118">
        <v>46098</v>
      </c>
      <c r="M182" s="125" t="s">
        <v>28</v>
      </c>
      <c r="N182" s="126">
        <v>23815.8</v>
      </c>
      <c r="O182" s="126">
        <v>1</v>
      </c>
      <c r="P182" s="126">
        <f t="shared" si="39"/>
        <v>23815.8</v>
      </c>
      <c r="Q182" s="126">
        <v>1</v>
      </c>
      <c r="R182" s="126">
        <f t="shared" si="40"/>
        <v>23815.8</v>
      </c>
      <c r="S182" s="126">
        <f t="shared" si="41"/>
        <v>0</v>
      </c>
      <c r="T182" s="125" t="s">
        <v>97</v>
      </c>
      <c r="U182" s="125">
        <f t="shared" si="42"/>
        <v>-16</v>
      </c>
      <c r="V182" s="126">
        <v>0</v>
      </c>
      <c r="W182" s="126">
        <v>0</v>
      </c>
      <c r="X182" s="126">
        <v>0</v>
      </c>
      <c r="Y182" s="126">
        <v>0</v>
      </c>
      <c r="Z182" s="126">
        <v>0</v>
      </c>
      <c r="AA182" s="126">
        <v>0</v>
      </c>
      <c r="AB182" s="126">
        <v>0</v>
      </c>
      <c r="AC182" s="126">
        <f t="shared" si="46"/>
        <v>23815.8</v>
      </c>
      <c r="AD182" s="125">
        <v>39036032</v>
      </c>
      <c r="AE182" s="125" t="s">
        <v>112</v>
      </c>
      <c r="AF182" s="125">
        <v>88208</v>
      </c>
      <c r="AG182" s="127">
        <v>46125</v>
      </c>
      <c r="AH182" s="127">
        <v>46128</v>
      </c>
      <c r="AK182" s="66" t="s">
        <v>28</v>
      </c>
      <c r="AL182" s="36">
        <v>1</v>
      </c>
      <c r="AM182" s="39">
        <f t="shared" si="43"/>
        <v>23815.8</v>
      </c>
      <c r="AN182" s="36"/>
      <c r="AO182" s="39">
        <f t="shared" si="47"/>
        <v>23815.8</v>
      </c>
      <c r="AP182" s="36">
        <f t="shared" si="48"/>
        <v>-16</v>
      </c>
      <c r="AQ182" s="36" t="str">
        <f t="shared" si="49"/>
        <v>Not Due</v>
      </c>
    </row>
    <row r="183" spans="1:43" ht="14.4">
      <c r="A183" s="125" t="s">
        <v>25</v>
      </c>
      <c r="B183" s="125" t="s">
        <v>26</v>
      </c>
      <c r="C183" s="125">
        <v>2070201000</v>
      </c>
      <c r="D183" s="125" t="s">
        <v>27</v>
      </c>
      <c r="E183" s="125" t="s">
        <v>336</v>
      </c>
      <c r="F183" s="125" t="s">
        <v>682</v>
      </c>
      <c r="G183" s="125" t="s">
        <v>59</v>
      </c>
      <c r="H183" s="125"/>
      <c r="I183" s="125" t="s">
        <v>58</v>
      </c>
      <c r="J183" s="125" t="s">
        <v>979</v>
      </c>
      <c r="K183" s="125">
        <v>100066378</v>
      </c>
      <c r="L183" s="118">
        <v>46082</v>
      </c>
      <c r="M183" s="125" t="s">
        <v>28</v>
      </c>
      <c r="N183" s="126">
        <v>82499.600000000006</v>
      </c>
      <c r="O183" s="126">
        <v>1</v>
      </c>
      <c r="P183" s="126">
        <f t="shared" si="39"/>
        <v>82499.600000000006</v>
      </c>
      <c r="Q183" s="126">
        <v>1</v>
      </c>
      <c r="R183" s="126">
        <f t="shared" si="40"/>
        <v>82499.600000000006</v>
      </c>
      <c r="S183" s="126">
        <f t="shared" si="41"/>
        <v>0</v>
      </c>
      <c r="T183" s="125" t="s">
        <v>97</v>
      </c>
      <c r="U183" s="125">
        <f t="shared" si="42"/>
        <v>-15</v>
      </c>
      <c r="V183" s="126">
        <v>0</v>
      </c>
      <c r="W183" s="126">
        <v>0</v>
      </c>
      <c r="X183" s="126">
        <v>0</v>
      </c>
      <c r="Y183" s="126">
        <v>0</v>
      </c>
      <c r="Z183" s="126">
        <v>0</v>
      </c>
      <c r="AA183" s="126">
        <v>0</v>
      </c>
      <c r="AB183" s="126">
        <v>0</v>
      </c>
      <c r="AC183" s="126">
        <f t="shared" si="46"/>
        <v>82499.600000000006</v>
      </c>
      <c r="AD183" s="125">
        <v>38956567</v>
      </c>
      <c r="AE183" s="125" t="s">
        <v>112</v>
      </c>
      <c r="AF183" s="125">
        <v>88226</v>
      </c>
      <c r="AG183" s="127">
        <v>46125</v>
      </c>
      <c r="AH183" s="127">
        <v>46127</v>
      </c>
      <c r="AK183" s="66" t="s">
        <v>28</v>
      </c>
      <c r="AL183" s="36">
        <v>1</v>
      </c>
      <c r="AM183" s="39">
        <f t="shared" si="43"/>
        <v>82499.600000000006</v>
      </c>
      <c r="AN183" s="36"/>
      <c r="AO183" s="39">
        <f t="shared" si="47"/>
        <v>82499.600000000006</v>
      </c>
      <c r="AP183" s="36">
        <f t="shared" si="48"/>
        <v>-15</v>
      </c>
      <c r="AQ183" s="36" t="str">
        <f t="shared" si="49"/>
        <v>Not Due</v>
      </c>
    </row>
    <row r="184" spans="1:43" ht="14.4">
      <c r="A184" s="125" t="s">
        <v>25</v>
      </c>
      <c r="B184" s="125" t="s">
        <v>26</v>
      </c>
      <c r="C184" s="125">
        <v>2070201000</v>
      </c>
      <c r="D184" s="125" t="s">
        <v>27</v>
      </c>
      <c r="E184" s="125" t="s">
        <v>366</v>
      </c>
      <c r="F184" s="125" t="s">
        <v>682</v>
      </c>
      <c r="G184" s="125" t="s">
        <v>59</v>
      </c>
      <c r="H184" s="125"/>
      <c r="I184" s="125" t="s">
        <v>687</v>
      </c>
      <c r="J184" s="125" t="s">
        <v>1378</v>
      </c>
      <c r="K184" s="125">
        <v>100070919</v>
      </c>
      <c r="L184" s="118">
        <v>46078</v>
      </c>
      <c r="M184" s="125" t="s">
        <v>28</v>
      </c>
      <c r="N184" s="126">
        <v>145017</v>
      </c>
      <c r="O184" s="126">
        <v>1</v>
      </c>
      <c r="P184" s="126">
        <f t="shared" si="39"/>
        <v>145017</v>
      </c>
      <c r="Q184" s="126">
        <v>1</v>
      </c>
      <c r="R184" s="126">
        <f t="shared" si="40"/>
        <v>145017</v>
      </c>
      <c r="S184" s="126">
        <f t="shared" si="41"/>
        <v>0</v>
      </c>
      <c r="T184" s="125" t="s">
        <v>97</v>
      </c>
      <c r="U184" s="125">
        <f t="shared" si="42"/>
        <v>-11</v>
      </c>
      <c r="V184" s="126">
        <v>0</v>
      </c>
      <c r="W184" s="126">
        <v>0</v>
      </c>
      <c r="X184" s="126">
        <v>0</v>
      </c>
      <c r="Y184" s="126">
        <v>0</v>
      </c>
      <c r="Z184" s="126">
        <v>0</v>
      </c>
      <c r="AA184" s="126">
        <v>0</v>
      </c>
      <c r="AB184" s="126">
        <v>0</v>
      </c>
      <c r="AC184" s="126">
        <f t="shared" si="46"/>
        <v>145017</v>
      </c>
      <c r="AD184" s="125">
        <v>38976320</v>
      </c>
      <c r="AE184" s="125" t="s">
        <v>112</v>
      </c>
      <c r="AF184" s="125">
        <v>88140</v>
      </c>
      <c r="AG184" s="127">
        <v>46120</v>
      </c>
      <c r="AH184" s="127">
        <v>46123</v>
      </c>
      <c r="AK184" s="66" t="s">
        <v>28</v>
      </c>
      <c r="AL184" s="36">
        <v>1</v>
      </c>
      <c r="AM184" s="39">
        <f t="shared" si="43"/>
        <v>145017</v>
      </c>
      <c r="AN184" s="36"/>
      <c r="AO184" s="39">
        <f t="shared" si="47"/>
        <v>145017</v>
      </c>
      <c r="AP184" s="36">
        <f t="shared" si="48"/>
        <v>-11</v>
      </c>
      <c r="AQ184" s="36" t="str">
        <f t="shared" si="49"/>
        <v>Not Due</v>
      </c>
    </row>
    <row r="185" spans="1:43" ht="14.4">
      <c r="A185" s="125" t="s">
        <v>25</v>
      </c>
      <c r="B185" s="125" t="s">
        <v>26</v>
      </c>
      <c r="C185" s="125">
        <v>2070201000</v>
      </c>
      <c r="D185" s="125" t="s">
        <v>27</v>
      </c>
      <c r="E185" s="125" t="s">
        <v>342</v>
      </c>
      <c r="F185" s="125" t="s">
        <v>682</v>
      </c>
      <c r="G185" s="125" t="s">
        <v>59</v>
      </c>
      <c r="H185" s="125"/>
      <c r="I185" s="125" t="s">
        <v>58</v>
      </c>
      <c r="J185" s="125" t="s">
        <v>982</v>
      </c>
      <c r="K185" s="125">
        <v>100070093</v>
      </c>
      <c r="L185" s="118">
        <v>46084</v>
      </c>
      <c r="M185" s="125" t="s">
        <v>28</v>
      </c>
      <c r="N185" s="126">
        <v>13154.2</v>
      </c>
      <c r="O185" s="126">
        <v>1</v>
      </c>
      <c r="P185" s="126">
        <f t="shared" ref="P185:P217" si="50">N185*O185</f>
        <v>13154.2</v>
      </c>
      <c r="Q185" s="126">
        <v>1</v>
      </c>
      <c r="R185" s="126">
        <f t="shared" ref="R185:R217" si="51">N185*Q185</f>
        <v>13154.2</v>
      </c>
      <c r="S185" s="126">
        <f t="shared" ref="S185:S217" si="52">R185-P185</f>
        <v>0</v>
      </c>
      <c r="T185" s="125" t="s">
        <v>95</v>
      </c>
      <c r="U185" s="125">
        <f t="shared" si="42"/>
        <v>-17</v>
      </c>
      <c r="V185" s="126">
        <v>0</v>
      </c>
      <c r="W185" s="126">
        <v>0</v>
      </c>
      <c r="X185" s="126">
        <v>0</v>
      </c>
      <c r="Y185" s="126">
        <v>0</v>
      </c>
      <c r="Z185" s="126">
        <v>0</v>
      </c>
      <c r="AA185" s="126">
        <v>0</v>
      </c>
      <c r="AB185" s="126">
        <v>0</v>
      </c>
      <c r="AC185" s="126">
        <f t="shared" si="46"/>
        <v>13154.2</v>
      </c>
      <c r="AD185" s="125">
        <v>38956858</v>
      </c>
      <c r="AE185" s="125" t="s">
        <v>112</v>
      </c>
      <c r="AF185" s="125">
        <v>88248</v>
      </c>
      <c r="AG185" s="127">
        <v>46126</v>
      </c>
      <c r="AH185" s="127">
        <v>46129</v>
      </c>
      <c r="AK185" s="66" t="s">
        <v>28</v>
      </c>
      <c r="AL185" s="36">
        <v>1</v>
      </c>
      <c r="AM185" s="39">
        <f t="shared" si="43"/>
        <v>13154.2</v>
      </c>
      <c r="AN185" s="36"/>
      <c r="AO185" s="39">
        <f t="shared" si="47"/>
        <v>13154.2</v>
      </c>
      <c r="AP185" s="36">
        <f t="shared" si="48"/>
        <v>-17</v>
      </c>
      <c r="AQ185" s="36" t="str">
        <f t="shared" si="49"/>
        <v>Not Due</v>
      </c>
    </row>
    <row r="186" spans="1:43" ht="14.4">
      <c r="A186" s="125" t="s">
        <v>25</v>
      </c>
      <c r="B186" s="125" t="s">
        <v>26</v>
      </c>
      <c r="C186" s="125">
        <v>2070201000</v>
      </c>
      <c r="D186" s="125" t="s">
        <v>27</v>
      </c>
      <c r="E186" s="125" t="s">
        <v>336</v>
      </c>
      <c r="F186" s="125" t="s">
        <v>682</v>
      </c>
      <c r="G186" s="125" t="s">
        <v>59</v>
      </c>
      <c r="H186" s="125"/>
      <c r="I186" s="125" t="s">
        <v>58</v>
      </c>
      <c r="J186" s="125" t="s">
        <v>984</v>
      </c>
      <c r="K186" s="125">
        <v>100066243</v>
      </c>
      <c r="L186" s="118">
        <v>46082</v>
      </c>
      <c r="M186" s="125" t="s">
        <v>28</v>
      </c>
      <c r="N186" s="126">
        <v>59442.14</v>
      </c>
      <c r="O186" s="126">
        <v>1</v>
      </c>
      <c r="P186" s="126">
        <f t="shared" si="50"/>
        <v>59442.14</v>
      </c>
      <c r="Q186" s="126">
        <v>1</v>
      </c>
      <c r="R186" s="126">
        <f t="shared" si="51"/>
        <v>59442.14</v>
      </c>
      <c r="S186" s="126">
        <f t="shared" si="52"/>
        <v>0</v>
      </c>
      <c r="T186" s="125" t="s">
        <v>97</v>
      </c>
      <c r="U186" s="125">
        <f t="shared" si="42"/>
        <v>-15</v>
      </c>
      <c r="V186" s="126">
        <v>0</v>
      </c>
      <c r="W186" s="126">
        <v>0</v>
      </c>
      <c r="X186" s="126">
        <v>0</v>
      </c>
      <c r="Y186" s="126">
        <v>0</v>
      </c>
      <c r="Z186" s="126">
        <v>0</v>
      </c>
      <c r="AA186" s="126">
        <v>0</v>
      </c>
      <c r="AB186" s="126">
        <v>0</v>
      </c>
      <c r="AC186" s="126">
        <f t="shared" si="46"/>
        <v>59442.14</v>
      </c>
      <c r="AD186" s="125">
        <v>38964382</v>
      </c>
      <c r="AE186" s="125" t="s">
        <v>112</v>
      </c>
      <c r="AF186" s="125">
        <v>88226</v>
      </c>
      <c r="AG186" s="127">
        <v>46125</v>
      </c>
      <c r="AH186" s="127">
        <v>46127</v>
      </c>
      <c r="AK186" s="66" t="s">
        <v>28</v>
      </c>
      <c r="AL186" s="36">
        <v>1</v>
      </c>
      <c r="AM186" s="39">
        <f t="shared" si="43"/>
        <v>59442.14</v>
      </c>
      <c r="AN186" s="36"/>
      <c r="AO186" s="39">
        <f t="shared" si="47"/>
        <v>59442.14</v>
      </c>
      <c r="AP186" s="36">
        <f t="shared" si="48"/>
        <v>-15</v>
      </c>
      <c r="AQ186" s="36" t="str">
        <f t="shared" si="49"/>
        <v>Not Due</v>
      </c>
    </row>
    <row r="187" spans="1:43" ht="14.4">
      <c r="A187" s="125" t="s">
        <v>25</v>
      </c>
      <c r="B187" s="125" t="s">
        <v>26</v>
      </c>
      <c r="C187" s="125">
        <v>2070201000</v>
      </c>
      <c r="D187" s="125" t="s">
        <v>27</v>
      </c>
      <c r="E187" s="125" t="s">
        <v>329</v>
      </c>
      <c r="F187" s="125" t="s">
        <v>682</v>
      </c>
      <c r="G187" s="125" t="s">
        <v>59</v>
      </c>
      <c r="H187" s="125"/>
      <c r="I187" s="125" t="s">
        <v>58</v>
      </c>
      <c r="J187" s="125" t="s">
        <v>986</v>
      </c>
      <c r="K187" s="125">
        <v>100068746</v>
      </c>
      <c r="L187" s="118">
        <v>46085</v>
      </c>
      <c r="M187" s="125" t="s">
        <v>28</v>
      </c>
      <c r="N187" s="126">
        <v>58103.22</v>
      </c>
      <c r="O187" s="126">
        <v>1</v>
      </c>
      <c r="P187" s="126">
        <f t="shared" si="50"/>
        <v>58103.22</v>
      </c>
      <c r="Q187" s="126">
        <v>1</v>
      </c>
      <c r="R187" s="126">
        <f t="shared" si="51"/>
        <v>58103.22</v>
      </c>
      <c r="S187" s="126">
        <f t="shared" si="52"/>
        <v>0</v>
      </c>
      <c r="T187" s="125" t="s">
        <v>95</v>
      </c>
      <c r="U187" s="125">
        <f t="shared" si="42"/>
        <v>-18</v>
      </c>
      <c r="V187" s="126">
        <v>0</v>
      </c>
      <c r="W187" s="126">
        <v>0</v>
      </c>
      <c r="X187" s="126">
        <v>0</v>
      </c>
      <c r="Y187" s="126">
        <v>0</v>
      </c>
      <c r="Z187" s="126">
        <v>0</v>
      </c>
      <c r="AA187" s="126">
        <v>0</v>
      </c>
      <c r="AB187" s="126">
        <v>0</v>
      </c>
      <c r="AC187" s="126">
        <f t="shared" si="46"/>
        <v>58103.22</v>
      </c>
      <c r="AD187" s="125">
        <v>38982986</v>
      </c>
      <c r="AE187" s="125" t="s">
        <v>112</v>
      </c>
      <c r="AF187" s="125">
        <v>88279</v>
      </c>
      <c r="AG187" s="127">
        <v>46127</v>
      </c>
      <c r="AH187" s="127">
        <v>46130</v>
      </c>
      <c r="AK187" s="66" t="s">
        <v>28</v>
      </c>
      <c r="AL187" s="36">
        <v>1</v>
      </c>
      <c r="AM187" s="39">
        <f t="shared" si="43"/>
        <v>58103.22</v>
      </c>
      <c r="AN187" s="36"/>
      <c r="AO187" s="39">
        <f t="shared" si="47"/>
        <v>58103.22</v>
      </c>
      <c r="AP187" s="36">
        <f t="shared" si="48"/>
        <v>-18</v>
      </c>
      <c r="AQ187" s="36" t="str">
        <f t="shared" si="49"/>
        <v>Not Due</v>
      </c>
    </row>
    <row r="188" spans="1:43" ht="14.4">
      <c r="A188" s="125" t="s">
        <v>25</v>
      </c>
      <c r="B188" s="125" t="s">
        <v>26</v>
      </c>
      <c r="C188" s="125">
        <v>2070201000</v>
      </c>
      <c r="D188" s="125" t="s">
        <v>27</v>
      </c>
      <c r="E188" s="125" t="s">
        <v>383</v>
      </c>
      <c r="F188" s="125" t="s">
        <v>682</v>
      </c>
      <c r="G188" s="125" t="s">
        <v>59</v>
      </c>
      <c r="H188" s="125"/>
      <c r="I188" s="125" t="s">
        <v>58</v>
      </c>
      <c r="J188" s="125" t="s">
        <v>987</v>
      </c>
      <c r="K188" s="125">
        <v>100069618</v>
      </c>
      <c r="L188" s="118">
        <v>46084</v>
      </c>
      <c r="M188" s="125" t="s">
        <v>28</v>
      </c>
      <c r="N188" s="126">
        <v>63979.73</v>
      </c>
      <c r="O188" s="126">
        <v>1</v>
      </c>
      <c r="P188" s="126">
        <f t="shared" si="50"/>
        <v>63979.73</v>
      </c>
      <c r="Q188" s="126">
        <v>1</v>
      </c>
      <c r="R188" s="126">
        <f t="shared" si="51"/>
        <v>63979.73</v>
      </c>
      <c r="S188" s="126">
        <f t="shared" si="52"/>
        <v>0</v>
      </c>
      <c r="T188" s="125" t="s">
        <v>97</v>
      </c>
      <c r="U188" s="125">
        <f t="shared" si="42"/>
        <v>-17</v>
      </c>
      <c r="V188" s="126">
        <v>0</v>
      </c>
      <c r="W188" s="126">
        <v>0</v>
      </c>
      <c r="X188" s="126">
        <v>0</v>
      </c>
      <c r="Y188" s="126">
        <v>0</v>
      </c>
      <c r="Z188" s="126">
        <v>0</v>
      </c>
      <c r="AA188" s="126">
        <v>0</v>
      </c>
      <c r="AB188" s="126">
        <v>0</v>
      </c>
      <c r="AC188" s="126">
        <f t="shared" si="46"/>
        <v>63979.73</v>
      </c>
      <c r="AD188" s="125">
        <v>39014729</v>
      </c>
      <c r="AE188" s="125" t="s">
        <v>112</v>
      </c>
      <c r="AF188" s="125">
        <v>88265</v>
      </c>
      <c r="AG188" s="127">
        <v>46126</v>
      </c>
      <c r="AH188" s="127">
        <v>46129</v>
      </c>
      <c r="AK188" s="66" t="s">
        <v>28</v>
      </c>
      <c r="AL188" s="36">
        <v>1</v>
      </c>
      <c r="AM188" s="39">
        <f t="shared" si="43"/>
        <v>63979.73</v>
      </c>
      <c r="AN188" s="36"/>
      <c r="AO188" s="39">
        <f t="shared" si="47"/>
        <v>63979.73</v>
      </c>
      <c r="AP188" s="36">
        <f t="shared" si="48"/>
        <v>-17</v>
      </c>
      <c r="AQ188" s="36" t="str">
        <f t="shared" si="49"/>
        <v>Not Due</v>
      </c>
    </row>
    <row r="189" spans="1:43" ht="14.4">
      <c r="A189" s="125" t="s">
        <v>25</v>
      </c>
      <c r="B189" s="125" t="s">
        <v>26</v>
      </c>
      <c r="C189" s="125">
        <v>2070201000</v>
      </c>
      <c r="D189" s="125" t="s">
        <v>27</v>
      </c>
      <c r="E189" s="125" t="s">
        <v>989</v>
      </c>
      <c r="F189" s="125" t="s">
        <v>682</v>
      </c>
      <c r="G189" s="125" t="s">
        <v>59</v>
      </c>
      <c r="H189" s="125"/>
      <c r="I189" s="125" t="s">
        <v>58</v>
      </c>
      <c r="J189" s="125" t="s">
        <v>990</v>
      </c>
      <c r="K189" s="125">
        <v>100071121</v>
      </c>
      <c r="L189" s="118">
        <v>46090</v>
      </c>
      <c r="M189" s="125" t="s">
        <v>28</v>
      </c>
      <c r="N189" s="126">
        <v>174000</v>
      </c>
      <c r="O189" s="126">
        <v>1</v>
      </c>
      <c r="P189" s="126">
        <f t="shared" si="50"/>
        <v>174000</v>
      </c>
      <c r="Q189" s="126">
        <v>1</v>
      </c>
      <c r="R189" s="126">
        <f t="shared" si="51"/>
        <v>174000</v>
      </c>
      <c r="S189" s="126">
        <f t="shared" si="52"/>
        <v>0</v>
      </c>
      <c r="T189" s="125" t="s">
        <v>96</v>
      </c>
      <c r="U189" s="125">
        <f t="shared" si="42"/>
        <v>-23</v>
      </c>
      <c r="V189" s="126">
        <v>0</v>
      </c>
      <c r="W189" s="126">
        <v>0</v>
      </c>
      <c r="X189" s="126">
        <v>0</v>
      </c>
      <c r="Y189" s="126">
        <v>0</v>
      </c>
      <c r="Z189" s="126">
        <v>0</v>
      </c>
      <c r="AA189" s="126">
        <v>0</v>
      </c>
      <c r="AB189" s="126">
        <v>0</v>
      </c>
      <c r="AC189" s="126">
        <f t="shared" si="46"/>
        <v>174000</v>
      </c>
      <c r="AD189" s="125">
        <v>38988353</v>
      </c>
      <c r="AE189" s="125" t="s">
        <v>112</v>
      </c>
      <c r="AF189" s="125">
        <v>88349</v>
      </c>
      <c r="AG189" s="127">
        <v>46132</v>
      </c>
      <c r="AH189" s="127">
        <v>46135</v>
      </c>
      <c r="AK189" s="66" t="s">
        <v>28</v>
      </c>
      <c r="AL189" s="36">
        <v>1</v>
      </c>
      <c r="AM189" s="39">
        <f t="shared" si="43"/>
        <v>174000</v>
      </c>
      <c r="AN189" s="36"/>
      <c r="AO189" s="39">
        <f t="shared" si="47"/>
        <v>174000</v>
      </c>
      <c r="AP189" s="36">
        <f t="shared" si="48"/>
        <v>-23</v>
      </c>
      <c r="AQ189" s="36" t="str">
        <f t="shared" si="49"/>
        <v>Not Due</v>
      </c>
    </row>
    <row r="190" spans="1:43" ht="14.4">
      <c r="A190" s="125" t="s">
        <v>25</v>
      </c>
      <c r="B190" s="125" t="s">
        <v>26</v>
      </c>
      <c r="C190" s="125">
        <v>2070201000</v>
      </c>
      <c r="D190" s="125" t="s">
        <v>27</v>
      </c>
      <c r="E190" s="125" t="s">
        <v>992</v>
      </c>
      <c r="F190" s="125" t="s">
        <v>682</v>
      </c>
      <c r="G190" s="125" t="s">
        <v>59</v>
      </c>
      <c r="H190" s="125"/>
      <c r="I190" s="125" t="s">
        <v>58</v>
      </c>
      <c r="J190" s="125" t="s">
        <v>993</v>
      </c>
      <c r="K190" s="125">
        <v>100070008</v>
      </c>
      <c r="L190" s="118">
        <v>46090</v>
      </c>
      <c r="M190" s="125" t="s">
        <v>28</v>
      </c>
      <c r="N190" s="126">
        <v>56474.1</v>
      </c>
      <c r="O190" s="126">
        <v>1</v>
      </c>
      <c r="P190" s="126">
        <f t="shared" si="50"/>
        <v>56474.1</v>
      </c>
      <c r="Q190" s="126">
        <v>1</v>
      </c>
      <c r="R190" s="126">
        <f t="shared" si="51"/>
        <v>56474.1</v>
      </c>
      <c r="S190" s="126">
        <f t="shared" si="52"/>
        <v>0</v>
      </c>
      <c r="T190" s="125" t="s">
        <v>97</v>
      </c>
      <c r="U190" s="125">
        <f t="shared" si="42"/>
        <v>-23</v>
      </c>
      <c r="V190" s="126">
        <v>0</v>
      </c>
      <c r="W190" s="126">
        <v>0</v>
      </c>
      <c r="X190" s="126">
        <v>0</v>
      </c>
      <c r="Y190" s="126">
        <v>0</v>
      </c>
      <c r="Z190" s="126">
        <v>0</v>
      </c>
      <c r="AA190" s="126">
        <v>0</v>
      </c>
      <c r="AB190" s="126">
        <v>0</v>
      </c>
      <c r="AC190" s="126">
        <f t="shared" si="46"/>
        <v>56474.1</v>
      </c>
      <c r="AD190" s="125">
        <v>38987413</v>
      </c>
      <c r="AE190" s="125" t="s">
        <v>112</v>
      </c>
      <c r="AF190" s="125">
        <v>88351</v>
      </c>
      <c r="AG190" s="127">
        <v>46132</v>
      </c>
      <c r="AH190" s="127">
        <v>46135</v>
      </c>
      <c r="AK190" s="66" t="s">
        <v>28</v>
      </c>
      <c r="AL190" s="36">
        <v>1</v>
      </c>
      <c r="AM190" s="39">
        <f t="shared" si="43"/>
        <v>56474.1</v>
      </c>
      <c r="AN190" s="36"/>
      <c r="AO190" s="39">
        <f t="shared" si="47"/>
        <v>56474.1</v>
      </c>
      <c r="AP190" s="36">
        <f t="shared" si="48"/>
        <v>-23</v>
      </c>
      <c r="AQ190" s="36" t="str">
        <f t="shared" si="49"/>
        <v>Not Due</v>
      </c>
    </row>
    <row r="191" spans="1:43" ht="14.4">
      <c r="A191" s="125" t="s">
        <v>25</v>
      </c>
      <c r="B191" s="125" t="s">
        <v>26</v>
      </c>
      <c r="C191" s="125">
        <v>2070201000</v>
      </c>
      <c r="D191" s="125" t="s">
        <v>27</v>
      </c>
      <c r="E191" s="125" t="s">
        <v>994</v>
      </c>
      <c r="F191" s="125" t="s">
        <v>682</v>
      </c>
      <c r="G191" s="125" t="s">
        <v>59</v>
      </c>
      <c r="H191" s="125"/>
      <c r="I191" s="125" t="s">
        <v>58</v>
      </c>
      <c r="J191" s="125" t="s">
        <v>995</v>
      </c>
      <c r="K191" s="125">
        <v>100070816</v>
      </c>
      <c r="L191" s="118">
        <v>46071</v>
      </c>
      <c r="M191" s="125" t="s">
        <v>28</v>
      </c>
      <c r="N191" s="126">
        <v>10964.7</v>
      </c>
      <c r="O191" s="126">
        <v>1</v>
      </c>
      <c r="P191" s="126">
        <f t="shared" si="50"/>
        <v>10964.7</v>
      </c>
      <c r="Q191" s="126">
        <v>1</v>
      </c>
      <c r="R191" s="126">
        <f t="shared" si="51"/>
        <v>10964.7</v>
      </c>
      <c r="S191" s="126">
        <f t="shared" si="52"/>
        <v>0</v>
      </c>
      <c r="T191" s="125" t="s">
        <v>97</v>
      </c>
      <c r="U191" s="125">
        <f t="shared" si="42"/>
        <v>-4</v>
      </c>
      <c r="V191" s="126">
        <v>0</v>
      </c>
      <c r="W191" s="126">
        <v>0</v>
      </c>
      <c r="X191" s="126">
        <v>0</v>
      </c>
      <c r="Y191" s="126">
        <v>0</v>
      </c>
      <c r="Z191" s="126">
        <v>0</v>
      </c>
      <c r="AA191" s="126">
        <v>0</v>
      </c>
      <c r="AB191" s="126">
        <v>0</v>
      </c>
      <c r="AC191" s="126">
        <f t="shared" si="46"/>
        <v>10964.7</v>
      </c>
      <c r="AD191" s="125">
        <v>38927097</v>
      </c>
      <c r="AE191" s="125" t="s">
        <v>112</v>
      </c>
      <c r="AF191" s="125">
        <v>87992</v>
      </c>
      <c r="AG191" s="127">
        <v>46113</v>
      </c>
      <c r="AH191" s="127">
        <v>46116</v>
      </c>
      <c r="AK191" s="66" t="s">
        <v>28</v>
      </c>
      <c r="AL191" s="36">
        <v>1</v>
      </c>
      <c r="AM191" s="39">
        <f t="shared" si="43"/>
        <v>10964.7</v>
      </c>
      <c r="AN191" s="36"/>
      <c r="AO191" s="39">
        <f t="shared" si="47"/>
        <v>10964.7</v>
      </c>
      <c r="AP191" s="36">
        <f t="shared" si="48"/>
        <v>-4</v>
      </c>
      <c r="AQ191" s="36" t="str">
        <f t="shared" si="49"/>
        <v>Not Due</v>
      </c>
    </row>
    <row r="192" spans="1:43" ht="14.4">
      <c r="A192" s="125" t="s">
        <v>25</v>
      </c>
      <c r="B192" s="125" t="s">
        <v>26</v>
      </c>
      <c r="C192" s="125">
        <v>2070201000</v>
      </c>
      <c r="D192" s="125" t="s">
        <v>27</v>
      </c>
      <c r="E192" s="125" t="s">
        <v>996</v>
      </c>
      <c r="F192" s="125" t="s">
        <v>682</v>
      </c>
      <c r="G192" s="125" t="s">
        <v>59</v>
      </c>
      <c r="H192" s="125"/>
      <c r="I192" s="125" t="s">
        <v>58</v>
      </c>
      <c r="J192" s="125" t="s">
        <v>997</v>
      </c>
      <c r="K192" s="125">
        <v>100070991</v>
      </c>
      <c r="L192" s="118">
        <v>46079</v>
      </c>
      <c r="M192" s="125" t="s">
        <v>28</v>
      </c>
      <c r="N192" s="126">
        <v>5010.75</v>
      </c>
      <c r="O192" s="126">
        <v>1</v>
      </c>
      <c r="P192" s="126">
        <f t="shared" si="50"/>
        <v>5010.75</v>
      </c>
      <c r="Q192" s="126">
        <v>1</v>
      </c>
      <c r="R192" s="126">
        <f t="shared" si="51"/>
        <v>5010.75</v>
      </c>
      <c r="S192" s="126">
        <f t="shared" si="52"/>
        <v>0</v>
      </c>
      <c r="T192" s="125" t="s">
        <v>95</v>
      </c>
      <c r="U192" s="125">
        <f t="shared" si="42"/>
        <v>-12</v>
      </c>
      <c r="V192" s="126">
        <v>0</v>
      </c>
      <c r="W192" s="126">
        <v>0</v>
      </c>
      <c r="X192" s="126">
        <v>0</v>
      </c>
      <c r="Y192" s="126">
        <v>0</v>
      </c>
      <c r="Z192" s="126">
        <v>0</v>
      </c>
      <c r="AA192" s="126">
        <v>0</v>
      </c>
      <c r="AB192" s="126">
        <v>0</v>
      </c>
      <c r="AC192" s="126">
        <f t="shared" si="46"/>
        <v>5010.75</v>
      </c>
      <c r="AD192" s="125">
        <v>38945223</v>
      </c>
      <c r="AE192" s="125" t="s">
        <v>112</v>
      </c>
      <c r="AF192" s="125">
        <v>88153</v>
      </c>
      <c r="AG192" s="127">
        <v>46121</v>
      </c>
      <c r="AH192" s="127">
        <v>46124</v>
      </c>
      <c r="AK192" s="66" t="s">
        <v>28</v>
      </c>
      <c r="AL192" s="36">
        <v>1</v>
      </c>
      <c r="AM192" s="39">
        <f t="shared" si="43"/>
        <v>5010.75</v>
      </c>
      <c r="AN192" s="36"/>
      <c r="AO192" s="39">
        <f t="shared" si="47"/>
        <v>5010.75</v>
      </c>
      <c r="AP192" s="36">
        <f t="shared" si="48"/>
        <v>-12</v>
      </c>
      <c r="AQ192" s="36" t="str">
        <f t="shared" si="49"/>
        <v>Not Due</v>
      </c>
    </row>
    <row r="193" spans="1:43" ht="14.4">
      <c r="A193" s="125" t="s">
        <v>25</v>
      </c>
      <c r="B193" s="125" t="s">
        <v>26</v>
      </c>
      <c r="C193" s="125">
        <v>2070201000</v>
      </c>
      <c r="D193" s="125" t="s">
        <v>27</v>
      </c>
      <c r="E193" s="125" t="s">
        <v>817</v>
      </c>
      <c r="F193" s="125" t="s">
        <v>682</v>
      </c>
      <c r="G193" s="125" t="s">
        <v>59</v>
      </c>
      <c r="H193" s="125"/>
      <c r="I193" s="125" t="s">
        <v>58</v>
      </c>
      <c r="J193" s="125" t="s">
        <v>998</v>
      </c>
      <c r="K193" s="125">
        <v>100070691</v>
      </c>
      <c r="L193" s="118">
        <v>46077</v>
      </c>
      <c r="M193" s="125" t="s">
        <v>28</v>
      </c>
      <c r="N193" s="126">
        <v>199724</v>
      </c>
      <c r="O193" s="126">
        <v>1</v>
      </c>
      <c r="P193" s="126">
        <f t="shared" si="50"/>
        <v>199724</v>
      </c>
      <c r="Q193" s="126">
        <v>1</v>
      </c>
      <c r="R193" s="126">
        <f t="shared" si="51"/>
        <v>199724</v>
      </c>
      <c r="S193" s="126">
        <f t="shared" si="52"/>
        <v>0</v>
      </c>
      <c r="T193" s="125" t="s">
        <v>97</v>
      </c>
      <c r="U193" s="125">
        <f t="shared" si="42"/>
        <v>-10</v>
      </c>
      <c r="V193" s="126">
        <v>0</v>
      </c>
      <c r="W193" s="126">
        <v>0</v>
      </c>
      <c r="X193" s="126">
        <v>0</v>
      </c>
      <c r="Y193" s="126">
        <v>0</v>
      </c>
      <c r="Z193" s="126">
        <v>0</v>
      </c>
      <c r="AA193" s="126">
        <v>0</v>
      </c>
      <c r="AB193" s="126">
        <v>0</v>
      </c>
      <c r="AC193" s="126">
        <f t="shared" si="46"/>
        <v>199724</v>
      </c>
      <c r="AD193" s="125">
        <v>38944883</v>
      </c>
      <c r="AE193" s="125" t="s">
        <v>112</v>
      </c>
      <c r="AF193" s="125">
        <v>88122</v>
      </c>
      <c r="AG193" s="127">
        <v>46119</v>
      </c>
      <c r="AH193" s="127">
        <v>46122</v>
      </c>
      <c r="AK193" s="66" t="s">
        <v>28</v>
      </c>
      <c r="AL193" s="36">
        <v>1</v>
      </c>
      <c r="AM193" s="39">
        <f t="shared" si="43"/>
        <v>199724</v>
      </c>
      <c r="AN193" s="36"/>
      <c r="AO193" s="39">
        <f t="shared" si="47"/>
        <v>199724</v>
      </c>
      <c r="AP193" s="36">
        <f t="shared" si="48"/>
        <v>-10</v>
      </c>
      <c r="AQ193" s="36" t="str">
        <f t="shared" si="49"/>
        <v>Not Due</v>
      </c>
    </row>
    <row r="194" spans="1:43" ht="14.4">
      <c r="A194" s="125" t="s">
        <v>25</v>
      </c>
      <c r="B194" s="125" t="s">
        <v>26</v>
      </c>
      <c r="C194" s="125">
        <v>2070201000</v>
      </c>
      <c r="D194" s="125" t="s">
        <v>27</v>
      </c>
      <c r="E194" s="125" t="s">
        <v>342</v>
      </c>
      <c r="F194" s="125" t="s">
        <v>682</v>
      </c>
      <c r="G194" s="125" t="s">
        <v>59</v>
      </c>
      <c r="H194" s="125"/>
      <c r="I194" s="125" t="s">
        <v>58</v>
      </c>
      <c r="J194" s="125" t="s">
        <v>999</v>
      </c>
      <c r="K194" s="125">
        <v>100070093</v>
      </c>
      <c r="L194" s="118">
        <v>46085</v>
      </c>
      <c r="M194" s="125" t="s">
        <v>28</v>
      </c>
      <c r="N194" s="126">
        <v>12110.2</v>
      </c>
      <c r="O194" s="126">
        <v>1</v>
      </c>
      <c r="P194" s="126">
        <f t="shared" si="50"/>
        <v>12110.2</v>
      </c>
      <c r="Q194" s="126">
        <v>1</v>
      </c>
      <c r="R194" s="126">
        <f t="shared" si="51"/>
        <v>12110.2</v>
      </c>
      <c r="S194" s="126">
        <f t="shared" si="52"/>
        <v>0</v>
      </c>
      <c r="T194" s="125" t="s">
        <v>95</v>
      </c>
      <c r="U194" s="125">
        <f t="shared" si="42"/>
        <v>-18</v>
      </c>
      <c r="V194" s="126">
        <v>0</v>
      </c>
      <c r="W194" s="126">
        <v>0</v>
      </c>
      <c r="X194" s="126">
        <v>0</v>
      </c>
      <c r="Y194" s="126">
        <v>0</v>
      </c>
      <c r="Z194" s="126">
        <v>0</v>
      </c>
      <c r="AA194" s="126">
        <v>0</v>
      </c>
      <c r="AB194" s="126">
        <v>0</v>
      </c>
      <c r="AC194" s="126">
        <f t="shared" si="46"/>
        <v>12110.2</v>
      </c>
      <c r="AD194" s="125">
        <v>38964794</v>
      </c>
      <c r="AE194" s="125" t="s">
        <v>112</v>
      </c>
      <c r="AF194" s="125">
        <v>88289</v>
      </c>
      <c r="AG194" s="127">
        <v>46127</v>
      </c>
      <c r="AH194" s="127">
        <v>46130</v>
      </c>
      <c r="AK194" s="66" t="s">
        <v>28</v>
      </c>
      <c r="AL194" s="36">
        <v>1</v>
      </c>
      <c r="AM194" s="39">
        <f t="shared" si="43"/>
        <v>12110.2</v>
      </c>
      <c r="AN194" s="36"/>
      <c r="AO194" s="39">
        <f t="shared" si="47"/>
        <v>12110.2</v>
      </c>
      <c r="AP194" s="36">
        <f t="shared" si="48"/>
        <v>-18</v>
      </c>
      <c r="AQ194" s="36" t="str">
        <f t="shared" si="49"/>
        <v>Not Due</v>
      </c>
    </row>
    <row r="195" spans="1:43" ht="14.4">
      <c r="A195" s="125" t="s">
        <v>25</v>
      </c>
      <c r="B195" s="125" t="s">
        <v>26</v>
      </c>
      <c r="C195" s="125">
        <v>2070201000</v>
      </c>
      <c r="D195" s="125" t="s">
        <v>27</v>
      </c>
      <c r="E195" s="125" t="s">
        <v>342</v>
      </c>
      <c r="F195" s="125" t="s">
        <v>682</v>
      </c>
      <c r="G195" s="125" t="s">
        <v>59</v>
      </c>
      <c r="H195" s="125"/>
      <c r="I195" s="125" t="s">
        <v>58</v>
      </c>
      <c r="J195" s="125" t="s">
        <v>1001</v>
      </c>
      <c r="K195" s="125">
        <v>100071159</v>
      </c>
      <c r="L195" s="118">
        <v>46094</v>
      </c>
      <c r="M195" s="125" t="s">
        <v>28</v>
      </c>
      <c r="N195" s="126">
        <v>4176</v>
      </c>
      <c r="O195" s="126">
        <v>1</v>
      </c>
      <c r="P195" s="126">
        <f t="shared" si="50"/>
        <v>4176</v>
      </c>
      <c r="Q195" s="126">
        <v>1</v>
      </c>
      <c r="R195" s="126">
        <f t="shared" si="51"/>
        <v>4176</v>
      </c>
      <c r="S195" s="126">
        <f t="shared" si="52"/>
        <v>0</v>
      </c>
      <c r="T195" s="125" t="s">
        <v>95</v>
      </c>
      <c r="U195" s="125">
        <f t="shared" si="42"/>
        <v>-27</v>
      </c>
      <c r="V195" s="126">
        <v>0</v>
      </c>
      <c r="W195" s="126">
        <v>0</v>
      </c>
      <c r="X195" s="126">
        <v>0</v>
      </c>
      <c r="Y195" s="126">
        <v>0</v>
      </c>
      <c r="Z195" s="126">
        <v>0</v>
      </c>
      <c r="AA195" s="126">
        <v>0</v>
      </c>
      <c r="AB195" s="126">
        <v>0</v>
      </c>
      <c r="AC195" s="126">
        <f t="shared" si="46"/>
        <v>4176</v>
      </c>
      <c r="AD195" s="125">
        <v>39011942</v>
      </c>
      <c r="AE195" s="125" t="s">
        <v>112</v>
      </c>
      <c r="AF195" s="125">
        <v>88447</v>
      </c>
      <c r="AG195" s="127">
        <v>46136</v>
      </c>
      <c r="AH195" s="127">
        <v>46139</v>
      </c>
      <c r="AK195" s="66" t="s">
        <v>28</v>
      </c>
      <c r="AL195" s="36">
        <v>1</v>
      </c>
      <c r="AM195" s="39">
        <f t="shared" si="43"/>
        <v>4176</v>
      </c>
      <c r="AN195" s="36"/>
      <c r="AO195" s="39">
        <f t="shared" si="47"/>
        <v>4176</v>
      </c>
      <c r="AP195" s="36">
        <f t="shared" si="48"/>
        <v>-27</v>
      </c>
      <c r="AQ195" s="36" t="str">
        <f t="shared" si="49"/>
        <v>Not Due</v>
      </c>
    </row>
    <row r="196" spans="1:43" ht="14.4">
      <c r="A196" s="125" t="s">
        <v>25</v>
      </c>
      <c r="B196" s="125" t="s">
        <v>26</v>
      </c>
      <c r="C196" s="125">
        <v>2070201000</v>
      </c>
      <c r="D196" s="125" t="s">
        <v>27</v>
      </c>
      <c r="E196" s="125" t="s">
        <v>359</v>
      </c>
      <c r="F196" s="125" t="s">
        <v>682</v>
      </c>
      <c r="G196" s="125" t="s">
        <v>59</v>
      </c>
      <c r="H196" s="125"/>
      <c r="I196" s="125" t="s">
        <v>58</v>
      </c>
      <c r="J196" s="125" t="s">
        <v>1004</v>
      </c>
      <c r="K196" s="125">
        <v>100070298</v>
      </c>
      <c r="L196" s="118">
        <v>46082</v>
      </c>
      <c r="M196" s="125" t="s">
        <v>28</v>
      </c>
      <c r="N196" s="126">
        <v>72133.600000000006</v>
      </c>
      <c r="O196" s="126">
        <v>1</v>
      </c>
      <c r="P196" s="126">
        <f t="shared" si="50"/>
        <v>72133.600000000006</v>
      </c>
      <c r="Q196" s="126">
        <v>1</v>
      </c>
      <c r="R196" s="126">
        <f t="shared" si="51"/>
        <v>72133.600000000006</v>
      </c>
      <c r="S196" s="126">
        <f t="shared" si="52"/>
        <v>0</v>
      </c>
      <c r="T196" s="125" t="s">
        <v>97</v>
      </c>
      <c r="U196" s="125">
        <f t="shared" si="42"/>
        <v>-15</v>
      </c>
      <c r="V196" s="126">
        <v>0</v>
      </c>
      <c r="W196" s="126">
        <v>0</v>
      </c>
      <c r="X196" s="126">
        <v>0</v>
      </c>
      <c r="Y196" s="126">
        <v>0</v>
      </c>
      <c r="Z196" s="126">
        <v>0</v>
      </c>
      <c r="AA196" s="126">
        <v>0</v>
      </c>
      <c r="AB196" s="126">
        <v>0</v>
      </c>
      <c r="AC196" s="126">
        <f t="shared" si="46"/>
        <v>72133.600000000006</v>
      </c>
      <c r="AD196" s="125">
        <v>38964825</v>
      </c>
      <c r="AE196" s="125" t="s">
        <v>112</v>
      </c>
      <c r="AF196" s="125">
        <v>88194</v>
      </c>
      <c r="AG196" s="127">
        <v>46125</v>
      </c>
      <c r="AH196" s="127">
        <v>46127</v>
      </c>
      <c r="AK196" s="66" t="s">
        <v>28</v>
      </c>
      <c r="AL196" s="36">
        <v>1</v>
      </c>
      <c r="AM196" s="39">
        <f t="shared" si="43"/>
        <v>72133.600000000006</v>
      </c>
      <c r="AN196" s="36"/>
      <c r="AO196" s="39">
        <f t="shared" si="47"/>
        <v>72133.600000000006</v>
      </c>
      <c r="AP196" s="36">
        <f t="shared" si="48"/>
        <v>-15</v>
      </c>
      <c r="AQ196" s="36" t="str">
        <f t="shared" si="49"/>
        <v>Not Due</v>
      </c>
    </row>
    <row r="197" spans="1:43" ht="14.4">
      <c r="A197" s="125" t="s">
        <v>25</v>
      </c>
      <c r="B197" s="125" t="s">
        <v>26</v>
      </c>
      <c r="C197" s="125">
        <v>2070201000</v>
      </c>
      <c r="D197" s="125" t="s">
        <v>27</v>
      </c>
      <c r="E197" s="125" t="s">
        <v>429</v>
      </c>
      <c r="F197" s="125" t="s">
        <v>682</v>
      </c>
      <c r="G197" s="125" t="s">
        <v>59</v>
      </c>
      <c r="H197" s="125"/>
      <c r="I197" s="125" t="s">
        <v>58</v>
      </c>
      <c r="J197" s="125" t="s">
        <v>1005</v>
      </c>
      <c r="K197" s="125">
        <v>100070334</v>
      </c>
      <c r="L197" s="118">
        <v>46080</v>
      </c>
      <c r="M197" s="125" t="s">
        <v>28</v>
      </c>
      <c r="N197" s="126">
        <v>62877.06</v>
      </c>
      <c r="O197" s="126">
        <v>1</v>
      </c>
      <c r="P197" s="126">
        <f t="shared" si="50"/>
        <v>62877.06</v>
      </c>
      <c r="Q197" s="126">
        <v>1</v>
      </c>
      <c r="R197" s="126">
        <f t="shared" si="51"/>
        <v>62877.06</v>
      </c>
      <c r="S197" s="126">
        <f t="shared" si="52"/>
        <v>0</v>
      </c>
      <c r="T197" s="125" t="s">
        <v>97</v>
      </c>
      <c r="U197" s="125">
        <f t="shared" si="42"/>
        <v>-13</v>
      </c>
      <c r="V197" s="126">
        <v>0</v>
      </c>
      <c r="W197" s="126">
        <v>0</v>
      </c>
      <c r="X197" s="126">
        <v>0</v>
      </c>
      <c r="Y197" s="126">
        <v>0</v>
      </c>
      <c r="Z197" s="126">
        <v>0</v>
      </c>
      <c r="AA197" s="126">
        <v>0</v>
      </c>
      <c r="AB197" s="126">
        <v>0</v>
      </c>
      <c r="AC197" s="126">
        <f t="shared" si="46"/>
        <v>62877.06</v>
      </c>
      <c r="AD197" s="125">
        <v>38960504</v>
      </c>
      <c r="AE197" s="125" t="s">
        <v>112</v>
      </c>
      <c r="AF197" s="125">
        <v>88179</v>
      </c>
      <c r="AG197" s="127">
        <v>46122</v>
      </c>
      <c r="AH197" s="127">
        <v>46125</v>
      </c>
      <c r="AK197" s="66" t="s">
        <v>28</v>
      </c>
      <c r="AL197" s="36">
        <v>1</v>
      </c>
      <c r="AM197" s="39">
        <f t="shared" si="43"/>
        <v>62877.06</v>
      </c>
      <c r="AN197" s="36"/>
      <c r="AO197" s="39">
        <f t="shared" si="47"/>
        <v>62877.06</v>
      </c>
      <c r="AP197" s="36">
        <f t="shared" si="48"/>
        <v>-13</v>
      </c>
      <c r="AQ197" s="36" t="str">
        <f t="shared" si="49"/>
        <v>Not Due</v>
      </c>
    </row>
    <row r="198" spans="1:43" ht="14.4">
      <c r="A198" s="125" t="s">
        <v>25</v>
      </c>
      <c r="B198" s="125" t="s">
        <v>26</v>
      </c>
      <c r="C198" s="125">
        <v>2070201000</v>
      </c>
      <c r="D198" s="125" t="s">
        <v>27</v>
      </c>
      <c r="E198" s="125" t="s">
        <v>350</v>
      </c>
      <c r="F198" s="125" t="s">
        <v>682</v>
      </c>
      <c r="G198" s="125" t="s">
        <v>59</v>
      </c>
      <c r="H198" s="125"/>
      <c r="I198" s="125" t="s">
        <v>58</v>
      </c>
      <c r="J198" s="125" t="s">
        <v>1006</v>
      </c>
      <c r="K198" s="125">
        <v>100070292</v>
      </c>
      <c r="L198" s="118">
        <v>46071</v>
      </c>
      <c r="M198" s="125" t="s">
        <v>28</v>
      </c>
      <c r="N198" s="126">
        <v>54591.64</v>
      </c>
      <c r="O198" s="126">
        <v>1</v>
      </c>
      <c r="P198" s="126">
        <f t="shared" si="50"/>
        <v>54591.64</v>
      </c>
      <c r="Q198" s="126">
        <v>1</v>
      </c>
      <c r="R198" s="126">
        <f t="shared" si="51"/>
        <v>54591.64</v>
      </c>
      <c r="S198" s="126">
        <f t="shared" si="52"/>
        <v>0</v>
      </c>
      <c r="T198" s="125" t="s">
        <v>95</v>
      </c>
      <c r="U198" s="125">
        <f t="shared" si="42"/>
        <v>-4</v>
      </c>
      <c r="V198" s="126">
        <v>0</v>
      </c>
      <c r="W198" s="126">
        <v>0</v>
      </c>
      <c r="X198" s="126">
        <v>0</v>
      </c>
      <c r="Y198" s="126">
        <v>0</v>
      </c>
      <c r="Z198" s="126">
        <v>0</v>
      </c>
      <c r="AA198" s="126">
        <v>0</v>
      </c>
      <c r="AB198" s="126">
        <v>0</v>
      </c>
      <c r="AC198" s="126">
        <f t="shared" si="46"/>
        <v>54591.64</v>
      </c>
      <c r="AD198" s="125">
        <v>38933401</v>
      </c>
      <c r="AE198" s="125" t="s">
        <v>112</v>
      </c>
      <c r="AF198" s="125">
        <v>88036</v>
      </c>
      <c r="AG198" s="127">
        <v>46113</v>
      </c>
      <c r="AH198" s="127">
        <v>46116</v>
      </c>
      <c r="AK198" s="66" t="s">
        <v>28</v>
      </c>
      <c r="AL198" s="36">
        <v>1</v>
      </c>
      <c r="AM198" s="39">
        <f t="shared" si="43"/>
        <v>54591.64</v>
      </c>
      <c r="AN198" s="36"/>
      <c r="AO198" s="39">
        <f t="shared" si="47"/>
        <v>54591.64</v>
      </c>
      <c r="AP198" s="36">
        <f t="shared" si="48"/>
        <v>-4</v>
      </c>
      <c r="AQ198" s="36" t="str">
        <f t="shared" si="49"/>
        <v>Not Due</v>
      </c>
    </row>
    <row r="199" spans="1:43" ht="14.4">
      <c r="A199" s="125" t="s">
        <v>25</v>
      </c>
      <c r="B199" s="125" t="s">
        <v>26</v>
      </c>
      <c r="C199" s="125">
        <v>2070201000</v>
      </c>
      <c r="D199" s="125" t="s">
        <v>27</v>
      </c>
      <c r="E199" s="125" t="s">
        <v>344</v>
      </c>
      <c r="F199" s="125" t="s">
        <v>682</v>
      </c>
      <c r="G199" s="125" t="s">
        <v>59</v>
      </c>
      <c r="H199" s="125"/>
      <c r="I199" s="125" t="s">
        <v>58</v>
      </c>
      <c r="J199" s="125" t="s">
        <v>1009</v>
      </c>
      <c r="K199" s="125">
        <v>100066042</v>
      </c>
      <c r="L199" s="118">
        <v>46087</v>
      </c>
      <c r="M199" s="125" t="s">
        <v>28</v>
      </c>
      <c r="N199" s="126">
        <v>62980.2</v>
      </c>
      <c r="O199" s="126">
        <v>1</v>
      </c>
      <c r="P199" s="126">
        <f t="shared" si="50"/>
        <v>62980.2</v>
      </c>
      <c r="Q199" s="126">
        <v>1</v>
      </c>
      <c r="R199" s="126">
        <f t="shared" si="51"/>
        <v>62980.2</v>
      </c>
      <c r="S199" s="126">
        <f t="shared" si="52"/>
        <v>0</v>
      </c>
      <c r="T199" s="125" t="s">
        <v>95</v>
      </c>
      <c r="U199" s="125">
        <f t="shared" si="42"/>
        <v>-20</v>
      </c>
      <c r="V199" s="126">
        <v>0</v>
      </c>
      <c r="W199" s="126">
        <v>0</v>
      </c>
      <c r="X199" s="126">
        <v>0</v>
      </c>
      <c r="Y199" s="126">
        <v>0</v>
      </c>
      <c r="Z199" s="126">
        <v>0</v>
      </c>
      <c r="AA199" s="126">
        <v>0</v>
      </c>
      <c r="AB199" s="126">
        <v>0</v>
      </c>
      <c r="AC199" s="126">
        <f t="shared" si="46"/>
        <v>62980.2</v>
      </c>
      <c r="AD199" s="125">
        <v>38998930</v>
      </c>
      <c r="AE199" s="125" t="s">
        <v>112</v>
      </c>
      <c r="AF199" s="125">
        <v>88310</v>
      </c>
      <c r="AG199" s="127">
        <v>46129</v>
      </c>
      <c r="AH199" s="127">
        <v>46132</v>
      </c>
      <c r="AK199" s="66" t="s">
        <v>28</v>
      </c>
      <c r="AL199" s="36">
        <v>1</v>
      </c>
      <c r="AM199" s="39">
        <f t="shared" si="43"/>
        <v>62980.2</v>
      </c>
      <c r="AN199" s="36"/>
      <c r="AO199" s="39">
        <f t="shared" si="47"/>
        <v>62980.2</v>
      </c>
      <c r="AP199" s="36">
        <f t="shared" si="48"/>
        <v>-20</v>
      </c>
      <c r="AQ199" s="36" t="str">
        <f t="shared" si="49"/>
        <v>Not Due</v>
      </c>
    </row>
    <row r="200" spans="1:43" ht="14.4">
      <c r="A200" s="125" t="s">
        <v>25</v>
      </c>
      <c r="B200" s="125" t="s">
        <v>26</v>
      </c>
      <c r="C200" s="125">
        <v>2070201000</v>
      </c>
      <c r="D200" s="125" t="s">
        <v>27</v>
      </c>
      <c r="E200" s="125" t="s">
        <v>327</v>
      </c>
      <c r="F200" s="125" t="s">
        <v>682</v>
      </c>
      <c r="G200" s="125" t="s">
        <v>59</v>
      </c>
      <c r="H200" s="125"/>
      <c r="I200" s="125" t="s">
        <v>58</v>
      </c>
      <c r="J200" s="125" t="s">
        <v>1011</v>
      </c>
      <c r="K200" s="125">
        <v>100071228</v>
      </c>
      <c r="L200" s="118">
        <v>46095</v>
      </c>
      <c r="M200" s="125" t="s">
        <v>28</v>
      </c>
      <c r="N200" s="126">
        <v>1593.52</v>
      </c>
      <c r="O200" s="126">
        <v>1</v>
      </c>
      <c r="P200" s="126">
        <f t="shared" si="50"/>
        <v>1593.52</v>
      </c>
      <c r="Q200" s="126">
        <v>1</v>
      </c>
      <c r="R200" s="126">
        <f t="shared" si="51"/>
        <v>1593.52</v>
      </c>
      <c r="S200" s="126">
        <f t="shared" si="52"/>
        <v>0</v>
      </c>
      <c r="T200" s="125" t="s">
        <v>95</v>
      </c>
      <c r="U200" s="125">
        <f t="shared" si="42"/>
        <v>-28</v>
      </c>
      <c r="V200" s="126">
        <v>0</v>
      </c>
      <c r="W200" s="126">
        <v>0</v>
      </c>
      <c r="X200" s="126">
        <v>0</v>
      </c>
      <c r="Y200" s="126">
        <v>0</v>
      </c>
      <c r="Z200" s="126">
        <v>0</v>
      </c>
      <c r="AA200" s="126">
        <v>0</v>
      </c>
      <c r="AB200" s="126">
        <v>0</v>
      </c>
      <c r="AC200" s="126">
        <f t="shared" si="46"/>
        <v>1593.52</v>
      </c>
      <c r="AD200" s="125">
        <v>39011951</v>
      </c>
      <c r="AE200" s="125" t="s">
        <v>112</v>
      </c>
      <c r="AF200" s="125">
        <v>88462</v>
      </c>
      <c r="AG200" s="127">
        <v>46136</v>
      </c>
      <c r="AH200" s="127">
        <v>46140</v>
      </c>
      <c r="AK200" s="66" t="s">
        <v>28</v>
      </c>
      <c r="AL200" s="36">
        <v>1</v>
      </c>
      <c r="AM200" s="39">
        <f t="shared" si="43"/>
        <v>1593.52</v>
      </c>
      <c r="AN200" s="36"/>
      <c r="AO200" s="39">
        <f t="shared" si="47"/>
        <v>1593.52</v>
      </c>
      <c r="AP200" s="36">
        <f t="shared" si="48"/>
        <v>-28</v>
      </c>
      <c r="AQ200" s="36" t="str">
        <f t="shared" si="49"/>
        <v>Not Due</v>
      </c>
    </row>
    <row r="201" spans="1:43" ht="14.4">
      <c r="A201" s="125" t="s">
        <v>25</v>
      </c>
      <c r="B201" s="125" t="s">
        <v>26</v>
      </c>
      <c r="C201" s="125">
        <v>2070201000</v>
      </c>
      <c r="D201" s="125" t="s">
        <v>27</v>
      </c>
      <c r="E201" s="125" t="s">
        <v>342</v>
      </c>
      <c r="F201" s="125" t="s">
        <v>682</v>
      </c>
      <c r="G201" s="125" t="s">
        <v>59</v>
      </c>
      <c r="H201" s="125"/>
      <c r="I201" s="125" t="s">
        <v>58</v>
      </c>
      <c r="J201" s="125" t="s">
        <v>1015</v>
      </c>
      <c r="K201" s="125">
        <v>100071087</v>
      </c>
      <c r="L201" s="118">
        <v>46085</v>
      </c>
      <c r="M201" s="125" t="s">
        <v>28</v>
      </c>
      <c r="N201" s="126">
        <v>7308</v>
      </c>
      <c r="O201" s="126">
        <v>1</v>
      </c>
      <c r="P201" s="126">
        <f t="shared" si="50"/>
        <v>7308</v>
      </c>
      <c r="Q201" s="126">
        <v>1</v>
      </c>
      <c r="R201" s="126">
        <f t="shared" si="51"/>
        <v>7308</v>
      </c>
      <c r="S201" s="126">
        <f t="shared" si="52"/>
        <v>0</v>
      </c>
      <c r="T201" s="125" t="s">
        <v>95</v>
      </c>
      <c r="U201" s="125">
        <f t="shared" si="42"/>
        <v>-18</v>
      </c>
      <c r="V201" s="126">
        <v>0</v>
      </c>
      <c r="W201" s="126">
        <v>0</v>
      </c>
      <c r="X201" s="126">
        <v>0</v>
      </c>
      <c r="Y201" s="126">
        <v>0</v>
      </c>
      <c r="Z201" s="126">
        <v>0</v>
      </c>
      <c r="AA201" s="126">
        <v>0</v>
      </c>
      <c r="AB201" s="126">
        <v>0</v>
      </c>
      <c r="AC201" s="126">
        <f t="shared" si="46"/>
        <v>7308</v>
      </c>
      <c r="AD201" s="125">
        <v>38964789</v>
      </c>
      <c r="AE201" s="125" t="s">
        <v>112</v>
      </c>
      <c r="AF201" s="125">
        <v>88289</v>
      </c>
      <c r="AG201" s="127">
        <v>46127</v>
      </c>
      <c r="AH201" s="127">
        <v>46130</v>
      </c>
      <c r="AK201" s="66" t="s">
        <v>28</v>
      </c>
      <c r="AL201" s="36">
        <v>1</v>
      </c>
      <c r="AM201" s="39">
        <f t="shared" si="43"/>
        <v>7308</v>
      </c>
      <c r="AN201" s="36"/>
      <c r="AO201" s="39">
        <f t="shared" si="47"/>
        <v>7308</v>
      </c>
      <c r="AP201" s="36">
        <f t="shared" si="48"/>
        <v>-18</v>
      </c>
      <c r="AQ201" s="36" t="str">
        <f t="shared" si="49"/>
        <v>Not Due</v>
      </c>
    </row>
    <row r="202" spans="1:43" ht="14.4">
      <c r="A202" s="125" t="s">
        <v>25</v>
      </c>
      <c r="B202" s="125" t="s">
        <v>26</v>
      </c>
      <c r="C202" s="125">
        <v>2070201000</v>
      </c>
      <c r="D202" s="125" t="s">
        <v>27</v>
      </c>
      <c r="E202" s="125" t="s">
        <v>330</v>
      </c>
      <c r="F202" s="125" t="s">
        <v>682</v>
      </c>
      <c r="G202" s="125" t="s">
        <v>59</v>
      </c>
      <c r="H202" s="125"/>
      <c r="I202" s="125" t="s">
        <v>58</v>
      </c>
      <c r="J202" s="125" t="s">
        <v>1017</v>
      </c>
      <c r="K202" s="125">
        <v>100071156</v>
      </c>
      <c r="L202" s="118">
        <v>46094</v>
      </c>
      <c r="M202" s="125" t="s">
        <v>28</v>
      </c>
      <c r="N202" s="126">
        <v>103124</v>
      </c>
      <c r="O202" s="126">
        <v>1</v>
      </c>
      <c r="P202" s="126">
        <f t="shared" si="50"/>
        <v>103124</v>
      </c>
      <c r="Q202" s="126">
        <v>1</v>
      </c>
      <c r="R202" s="126">
        <f t="shared" si="51"/>
        <v>103124</v>
      </c>
      <c r="S202" s="126">
        <f t="shared" si="52"/>
        <v>0</v>
      </c>
      <c r="T202" s="125" t="s">
        <v>95</v>
      </c>
      <c r="U202" s="125">
        <f t="shared" si="42"/>
        <v>-27</v>
      </c>
      <c r="V202" s="126">
        <v>0</v>
      </c>
      <c r="W202" s="126">
        <v>0</v>
      </c>
      <c r="X202" s="126">
        <v>0</v>
      </c>
      <c r="Y202" s="126">
        <v>0</v>
      </c>
      <c r="Z202" s="126">
        <v>0</v>
      </c>
      <c r="AA202" s="126">
        <v>0</v>
      </c>
      <c r="AB202" s="126">
        <v>0</v>
      </c>
      <c r="AC202" s="126">
        <f t="shared" si="46"/>
        <v>103124</v>
      </c>
      <c r="AD202" s="125">
        <v>39011949</v>
      </c>
      <c r="AE202" s="125" t="s">
        <v>112</v>
      </c>
      <c r="AF202" s="125">
        <v>88451</v>
      </c>
      <c r="AG202" s="127">
        <v>46136</v>
      </c>
      <c r="AH202" s="127">
        <v>46139</v>
      </c>
      <c r="AK202" s="66" t="s">
        <v>28</v>
      </c>
      <c r="AL202" s="36">
        <v>1</v>
      </c>
      <c r="AM202" s="39">
        <f t="shared" si="43"/>
        <v>103124</v>
      </c>
      <c r="AN202" s="36"/>
      <c r="AO202" s="39">
        <f t="shared" si="47"/>
        <v>103124</v>
      </c>
      <c r="AP202" s="36">
        <f t="shared" si="48"/>
        <v>-27</v>
      </c>
      <c r="AQ202" s="36" t="str">
        <f t="shared" si="49"/>
        <v>Not Due</v>
      </c>
    </row>
    <row r="203" spans="1:43" ht="14.4">
      <c r="A203" s="125" t="s">
        <v>25</v>
      </c>
      <c r="B203" s="125" t="s">
        <v>26</v>
      </c>
      <c r="C203" s="125">
        <v>2070201000</v>
      </c>
      <c r="D203" s="125" t="s">
        <v>27</v>
      </c>
      <c r="E203" s="125" t="s">
        <v>332</v>
      </c>
      <c r="F203" s="125" t="s">
        <v>682</v>
      </c>
      <c r="G203" s="125" t="s">
        <v>59</v>
      </c>
      <c r="H203" s="125"/>
      <c r="I203" s="125" t="s">
        <v>58</v>
      </c>
      <c r="J203" s="125" t="s">
        <v>1018</v>
      </c>
      <c r="K203" s="125">
        <v>100067814</v>
      </c>
      <c r="L203" s="118">
        <v>46069</v>
      </c>
      <c r="M203" s="125" t="s">
        <v>28</v>
      </c>
      <c r="N203" s="126">
        <v>104515.94</v>
      </c>
      <c r="O203" s="126">
        <v>1</v>
      </c>
      <c r="P203" s="126">
        <f t="shared" si="50"/>
        <v>104515.94</v>
      </c>
      <c r="Q203" s="126">
        <v>1</v>
      </c>
      <c r="R203" s="126">
        <f t="shared" si="51"/>
        <v>104515.94</v>
      </c>
      <c r="S203" s="126">
        <f t="shared" si="52"/>
        <v>0</v>
      </c>
      <c r="T203" s="125" t="s">
        <v>97</v>
      </c>
      <c r="U203" s="125">
        <f t="shared" si="42"/>
        <v>-2</v>
      </c>
      <c r="V203" s="126">
        <v>0</v>
      </c>
      <c r="W203" s="126">
        <v>0</v>
      </c>
      <c r="X203" s="126">
        <v>0</v>
      </c>
      <c r="Y203" s="126">
        <v>0</v>
      </c>
      <c r="Z203" s="126">
        <v>0</v>
      </c>
      <c r="AA203" s="126">
        <v>0</v>
      </c>
      <c r="AB203" s="126">
        <v>0</v>
      </c>
      <c r="AC203" s="126">
        <f t="shared" si="46"/>
        <v>104515.94</v>
      </c>
      <c r="AD203" s="125">
        <v>38938575</v>
      </c>
      <c r="AE203" s="125" t="s">
        <v>112</v>
      </c>
      <c r="AF203" s="125">
        <v>87977</v>
      </c>
      <c r="AG203" s="127">
        <v>46113</v>
      </c>
      <c r="AH203" s="127">
        <v>46114</v>
      </c>
      <c r="AK203" s="66" t="s">
        <v>28</v>
      </c>
      <c r="AL203" s="36">
        <v>1</v>
      </c>
      <c r="AM203" s="39">
        <f t="shared" si="43"/>
        <v>104515.94</v>
      </c>
      <c r="AN203" s="36"/>
      <c r="AO203" s="39">
        <f t="shared" si="47"/>
        <v>104515.94</v>
      </c>
      <c r="AP203" s="36">
        <f t="shared" si="48"/>
        <v>-2</v>
      </c>
      <c r="AQ203" s="36" t="str">
        <f t="shared" si="49"/>
        <v>Not Due</v>
      </c>
    </row>
    <row r="204" spans="1:43" ht="14.4">
      <c r="A204" s="125" t="s">
        <v>25</v>
      </c>
      <c r="B204" s="125" t="s">
        <v>26</v>
      </c>
      <c r="C204" s="125">
        <v>2070201000</v>
      </c>
      <c r="D204" s="125" t="s">
        <v>27</v>
      </c>
      <c r="E204" s="125" t="s">
        <v>342</v>
      </c>
      <c r="F204" s="125" t="s">
        <v>682</v>
      </c>
      <c r="G204" s="125" t="s">
        <v>59</v>
      </c>
      <c r="H204" s="125"/>
      <c r="I204" s="125" t="s">
        <v>58</v>
      </c>
      <c r="J204" s="125" t="s">
        <v>1020</v>
      </c>
      <c r="K204" s="125">
        <v>100070698</v>
      </c>
      <c r="L204" s="118">
        <v>46090</v>
      </c>
      <c r="M204" s="125" t="s">
        <v>28</v>
      </c>
      <c r="N204" s="126">
        <v>8488.7999999999993</v>
      </c>
      <c r="O204" s="126">
        <v>1</v>
      </c>
      <c r="P204" s="126">
        <f t="shared" si="50"/>
        <v>8488.7999999999993</v>
      </c>
      <c r="Q204" s="126">
        <v>1</v>
      </c>
      <c r="R204" s="126">
        <f t="shared" si="51"/>
        <v>8488.7999999999993</v>
      </c>
      <c r="S204" s="126">
        <f t="shared" si="52"/>
        <v>0</v>
      </c>
      <c r="T204" s="125" t="s">
        <v>95</v>
      </c>
      <c r="U204" s="125">
        <f t="shared" si="42"/>
        <v>-23</v>
      </c>
      <c r="V204" s="126">
        <v>0</v>
      </c>
      <c r="W204" s="126">
        <v>0</v>
      </c>
      <c r="X204" s="126">
        <v>0</v>
      </c>
      <c r="Y204" s="126">
        <v>0</v>
      </c>
      <c r="Z204" s="126">
        <v>0</v>
      </c>
      <c r="AA204" s="126">
        <v>0</v>
      </c>
      <c r="AB204" s="126">
        <v>0</v>
      </c>
      <c r="AC204" s="126">
        <f t="shared" si="46"/>
        <v>8488.7999999999993</v>
      </c>
      <c r="AD204" s="125">
        <v>38987417</v>
      </c>
      <c r="AE204" s="125" t="s">
        <v>112</v>
      </c>
      <c r="AF204" s="125">
        <v>88347</v>
      </c>
      <c r="AG204" s="127">
        <v>46132</v>
      </c>
      <c r="AH204" s="127">
        <v>46135</v>
      </c>
      <c r="AK204" s="66" t="s">
        <v>28</v>
      </c>
      <c r="AL204" s="36">
        <v>1</v>
      </c>
      <c r="AM204" s="39">
        <f t="shared" si="43"/>
        <v>8488.7999999999993</v>
      </c>
      <c r="AN204" s="36"/>
      <c r="AO204" s="39">
        <f t="shared" si="47"/>
        <v>8488.7999999999993</v>
      </c>
      <c r="AP204" s="36">
        <f t="shared" si="48"/>
        <v>-23</v>
      </c>
      <c r="AQ204" s="36" t="str">
        <f t="shared" si="49"/>
        <v>Not Due</v>
      </c>
    </row>
    <row r="205" spans="1:43" ht="14.4">
      <c r="A205" s="125" t="s">
        <v>25</v>
      </c>
      <c r="B205" s="125" t="s">
        <v>26</v>
      </c>
      <c r="C205" s="125">
        <v>2070201000</v>
      </c>
      <c r="D205" s="125" t="s">
        <v>27</v>
      </c>
      <c r="E205" s="125" t="s">
        <v>334</v>
      </c>
      <c r="F205" s="125" t="s">
        <v>682</v>
      </c>
      <c r="G205" s="125" t="s">
        <v>59</v>
      </c>
      <c r="H205" s="125"/>
      <c r="I205" s="125" t="s">
        <v>58</v>
      </c>
      <c r="J205" s="125" t="s">
        <v>1021</v>
      </c>
      <c r="K205" s="125">
        <v>100070482</v>
      </c>
      <c r="L205" s="118">
        <v>46083</v>
      </c>
      <c r="M205" s="125" t="s">
        <v>28</v>
      </c>
      <c r="N205" s="126">
        <v>3410.4</v>
      </c>
      <c r="O205" s="126">
        <v>1</v>
      </c>
      <c r="P205" s="126">
        <f t="shared" si="50"/>
        <v>3410.4</v>
      </c>
      <c r="Q205" s="126">
        <v>1</v>
      </c>
      <c r="R205" s="126">
        <f t="shared" si="51"/>
        <v>3410.4</v>
      </c>
      <c r="S205" s="126">
        <f t="shared" si="52"/>
        <v>0</v>
      </c>
      <c r="T205" s="125" t="s">
        <v>95</v>
      </c>
      <c r="U205" s="125">
        <f t="shared" si="42"/>
        <v>-16</v>
      </c>
      <c r="V205" s="126">
        <v>0</v>
      </c>
      <c r="W205" s="126">
        <v>0</v>
      </c>
      <c r="X205" s="126">
        <v>0</v>
      </c>
      <c r="Y205" s="126">
        <v>0</v>
      </c>
      <c r="Z205" s="126">
        <v>0</v>
      </c>
      <c r="AA205" s="126">
        <v>0</v>
      </c>
      <c r="AB205" s="126">
        <v>0</v>
      </c>
      <c r="AC205" s="126">
        <f t="shared" si="46"/>
        <v>3410.4</v>
      </c>
      <c r="AD205" s="125">
        <v>38976080</v>
      </c>
      <c r="AE205" s="125" t="s">
        <v>112</v>
      </c>
      <c r="AF205" s="125">
        <v>88209</v>
      </c>
      <c r="AG205" s="127">
        <v>46125</v>
      </c>
      <c r="AH205" s="127">
        <v>46128</v>
      </c>
      <c r="AK205" s="66" t="s">
        <v>28</v>
      </c>
      <c r="AL205" s="36">
        <v>1</v>
      </c>
      <c r="AM205" s="39">
        <f t="shared" si="43"/>
        <v>3410.4</v>
      </c>
      <c r="AN205" s="36"/>
      <c r="AO205" s="39">
        <f t="shared" si="47"/>
        <v>3410.4</v>
      </c>
      <c r="AP205" s="36">
        <f t="shared" si="48"/>
        <v>-16</v>
      </c>
      <c r="AQ205" s="36" t="str">
        <f t="shared" si="49"/>
        <v>Not Due</v>
      </c>
    </row>
    <row r="206" spans="1:43" ht="14.4">
      <c r="A206" s="125" t="s">
        <v>25</v>
      </c>
      <c r="B206" s="125" t="s">
        <v>26</v>
      </c>
      <c r="C206" s="125">
        <v>2070201000</v>
      </c>
      <c r="D206" s="125" t="s">
        <v>27</v>
      </c>
      <c r="E206" s="125" t="s">
        <v>353</v>
      </c>
      <c r="F206" s="125" t="s">
        <v>682</v>
      </c>
      <c r="G206" s="125" t="s">
        <v>59</v>
      </c>
      <c r="H206" s="125"/>
      <c r="I206" s="125" t="s">
        <v>58</v>
      </c>
      <c r="J206" s="125" t="s">
        <v>1024</v>
      </c>
      <c r="K206" s="125">
        <v>100068479</v>
      </c>
      <c r="L206" s="118">
        <v>46085</v>
      </c>
      <c r="M206" s="125" t="s">
        <v>28</v>
      </c>
      <c r="N206" s="126">
        <v>40683.56</v>
      </c>
      <c r="O206" s="126">
        <v>1</v>
      </c>
      <c r="P206" s="126">
        <f t="shared" si="50"/>
        <v>40683.56</v>
      </c>
      <c r="Q206" s="126">
        <v>1</v>
      </c>
      <c r="R206" s="126">
        <f t="shared" si="51"/>
        <v>40683.56</v>
      </c>
      <c r="S206" s="126">
        <f t="shared" si="52"/>
        <v>0</v>
      </c>
      <c r="T206" s="125" t="s">
        <v>97</v>
      </c>
      <c r="U206" s="125">
        <f t="shared" si="42"/>
        <v>-18</v>
      </c>
      <c r="V206" s="126">
        <v>0</v>
      </c>
      <c r="W206" s="126">
        <v>0</v>
      </c>
      <c r="X206" s="126">
        <v>0</v>
      </c>
      <c r="Y206" s="126">
        <v>0</v>
      </c>
      <c r="Z206" s="126">
        <v>0</v>
      </c>
      <c r="AA206" s="126">
        <v>0</v>
      </c>
      <c r="AB206" s="126">
        <v>0</v>
      </c>
      <c r="AC206" s="126">
        <f t="shared" ref="AC206:AC219" si="53">R206</f>
        <v>40683.56</v>
      </c>
      <c r="AD206" s="125">
        <v>38977175</v>
      </c>
      <c r="AE206" s="125" t="s">
        <v>112</v>
      </c>
      <c r="AF206" s="125">
        <v>88275</v>
      </c>
      <c r="AG206" s="127">
        <v>46127</v>
      </c>
      <c r="AH206" s="127">
        <v>46130</v>
      </c>
      <c r="AK206" s="66" t="s">
        <v>28</v>
      </c>
      <c r="AL206" s="36">
        <v>1</v>
      </c>
      <c r="AM206" s="39">
        <f t="shared" si="43"/>
        <v>40683.56</v>
      </c>
      <c r="AN206" s="36"/>
      <c r="AO206" s="39">
        <f t="shared" si="47"/>
        <v>40683.56</v>
      </c>
      <c r="AP206" s="36">
        <f t="shared" si="48"/>
        <v>-18</v>
      </c>
      <c r="AQ206" s="36" t="str">
        <f t="shared" si="49"/>
        <v>Not Due</v>
      </c>
    </row>
    <row r="207" spans="1:43" ht="14.4">
      <c r="A207" s="125" t="s">
        <v>25</v>
      </c>
      <c r="B207" s="125" t="s">
        <v>26</v>
      </c>
      <c r="C207" s="125">
        <v>2070201000</v>
      </c>
      <c r="D207" s="125" t="s">
        <v>27</v>
      </c>
      <c r="E207" s="125" t="s">
        <v>342</v>
      </c>
      <c r="F207" s="125" t="s">
        <v>682</v>
      </c>
      <c r="G207" s="125" t="s">
        <v>59</v>
      </c>
      <c r="H207" s="125"/>
      <c r="I207" s="125" t="s">
        <v>58</v>
      </c>
      <c r="J207" s="125" t="s">
        <v>1026</v>
      </c>
      <c r="K207" s="125">
        <v>100071159</v>
      </c>
      <c r="L207" s="118">
        <v>46095</v>
      </c>
      <c r="M207" s="125" t="s">
        <v>28</v>
      </c>
      <c r="N207" s="126">
        <v>16704</v>
      </c>
      <c r="O207" s="126">
        <v>1</v>
      </c>
      <c r="P207" s="126">
        <f t="shared" si="50"/>
        <v>16704</v>
      </c>
      <c r="Q207" s="126">
        <v>1</v>
      </c>
      <c r="R207" s="126">
        <f t="shared" si="51"/>
        <v>16704</v>
      </c>
      <c r="S207" s="126">
        <f t="shared" si="52"/>
        <v>0</v>
      </c>
      <c r="T207" s="125" t="s">
        <v>95</v>
      </c>
      <c r="U207" s="125">
        <f t="shared" si="42"/>
        <v>-28</v>
      </c>
      <c r="V207" s="126">
        <v>0</v>
      </c>
      <c r="W207" s="126">
        <v>0</v>
      </c>
      <c r="X207" s="126">
        <v>0</v>
      </c>
      <c r="Y207" s="126">
        <v>0</v>
      </c>
      <c r="Z207" s="126">
        <v>0</v>
      </c>
      <c r="AA207" s="126">
        <v>0</v>
      </c>
      <c r="AB207" s="126">
        <v>0</v>
      </c>
      <c r="AC207" s="126">
        <f t="shared" si="53"/>
        <v>16704</v>
      </c>
      <c r="AD207" s="125">
        <v>39011943</v>
      </c>
      <c r="AE207" s="125" t="s">
        <v>112</v>
      </c>
      <c r="AF207" s="125">
        <v>88447</v>
      </c>
      <c r="AG207" s="127">
        <v>46136</v>
      </c>
      <c r="AH207" s="127">
        <v>46140</v>
      </c>
      <c r="AK207" s="66" t="s">
        <v>28</v>
      </c>
      <c r="AL207" s="36">
        <v>1</v>
      </c>
      <c r="AM207" s="39">
        <f t="shared" si="43"/>
        <v>16704</v>
      </c>
      <c r="AN207" s="36"/>
      <c r="AO207" s="39">
        <f t="shared" si="47"/>
        <v>16704</v>
      </c>
      <c r="AP207" s="36">
        <f t="shared" si="48"/>
        <v>-28</v>
      </c>
      <c r="AQ207" s="36" t="str">
        <f t="shared" si="49"/>
        <v>Not Due</v>
      </c>
    </row>
    <row r="208" spans="1:43" ht="14.4">
      <c r="A208" s="125" t="s">
        <v>25</v>
      </c>
      <c r="B208" s="125" t="s">
        <v>26</v>
      </c>
      <c r="C208" s="125">
        <v>2070201000</v>
      </c>
      <c r="D208" s="125" t="s">
        <v>27</v>
      </c>
      <c r="E208" s="125" t="s">
        <v>518</v>
      </c>
      <c r="F208" s="125" t="s">
        <v>682</v>
      </c>
      <c r="G208" s="125" t="s">
        <v>59</v>
      </c>
      <c r="H208" s="125"/>
      <c r="I208" s="125" t="s">
        <v>58</v>
      </c>
      <c r="J208" s="125" t="s">
        <v>1027</v>
      </c>
      <c r="K208" s="125">
        <v>100070159</v>
      </c>
      <c r="L208" s="118">
        <v>46073</v>
      </c>
      <c r="M208" s="125" t="s">
        <v>28</v>
      </c>
      <c r="N208" s="126">
        <v>11600</v>
      </c>
      <c r="O208" s="126">
        <v>1</v>
      </c>
      <c r="P208" s="126">
        <f t="shared" si="50"/>
        <v>11600</v>
      </c>
      <c r="Q208" s="126">
        <v>1</v>
      </c>
      <c r="R208" s="126">
        <f t="shared" si="51"/>
        <v>11600</v>
      </c>
      <c r="S208" s="126">
        <f t="shared" si="52"/>
        <v>0</v>
      </c>
      <c r="T208" s="125" t="s">
        <v>95</v>
      </c>
      <c r="U208" s="125">
        <f t="shared" si="42"/>
        <v>-6</v>
      </c>
      <c r="V208" s="126">
        <v>0</v>
      </c>
      <c r="W208" s="126">
        <v>0</v>
      </c>
      <c r="X208" s="126">
        <v>0</v>
      </c>
      <c r="Y208" s="126">
        <v>0</v>
      </c>
      <c r="Z208" s="126">
        <v>0</v>
      </c>
      <c r="AA208" s="126">
        <v>0</v>
      </c>
      <c r="AB208" s="126">
        <v>0</v>
      </c>
      <c r="AC208" s="126">
        <f t="shared" si="53"/>
        <v>11600</v>
      </c>
      <c r="AD208" s="125">
        <v>38916102</v>
      </c>
      <c r="AE208" s="125" t="s">
        <v>112</v>
      </c>
      <c r="AF208" s="125">
        <v>88067</v>
      </c>
      <c r="AG208" s="127">
        <v>46115</v>
      </c>
      <c r="AH208" s="127">
        <v>46118</v>
      </c>
      <c r="AK208" s="66" t="s">
        <v>28</v>
      </c>
      <c r="AL208" s="36">
        <v>1</v>
      </c>
      <c r="AM208" s="39">
        <f t="shared" si="43"/>
        <v>11600</v>
      </c>
      <c r="AN208" s="36"/>
      <c r="AO208" s="39">
        <f t="shared" si="47"/>
        <v>11600</v>
      </c>
      <c r="AP208" s="36">
        <f t="shared" si="48"/>
        <v>-6</v>
      </c>
      <c r="AQ208" s="36" t="str">
        <f t="shared" si="49"/>
        <v>Not Due</v>
      </c>
    </row>
    <row r="209" spans="1:43" ht="14.4">
      <c r="A209" s="125" t="s">
        <v>25</v>
      </c>
      <c r="B209" s="125" t="s">
        <v>26</v>
      </c>
      <c r="C209" s="125">
        <v>2070201000</v>
      </c>
      <c r="D209" s="125" t="s">
        <v>27</v>
      </c>
      <c r="E209" s="125" t="s">
        <v>1029</v>
      </c>
      <c r="F209" s="125" t="s">
        <v>682</v>
      </c>
      <c r="G209" s="125" t="s">
        <v>59</v>
      </c>
      <c r="H209" s="125"/>
      <c r="I209" s="125" t="s">
        <v>58</v>
      </c>
      <c r="J209" s="125">
        <v>25263092</v>
      </c>
      <c r="K209" s="125">
        <v>100067615</v>
      </c>
      <c r="L209" s="118">
        <v>46086</v>
      </c>
      <c r="M209" s="125" t="s">
        <v>28</v>
      </c>
      <c r="N209" s="126">
        <v>9222</v>
      </c>
      <c r="O209" s="126">
        <v>1</v>
      </c>
      <c r="P209" s="126">
        <f t="shared" si="50"/>
        <v>9222</v>
      </c>
      <c r="Q209" s="126">
        <v>1</v>
      </c>
      <c r="R209" s="126">
        <f t="shared" si="51"/>
        <v>9222</v>
      </c>
      <c r="S209" s="126">
        <f t="shared" si="52"/>
        <v>0</v>
      </c>
      <c r="T209" s="125" t="s">
        <v>95</v>
      </c>
      <c r="U209" s="125">
        <f t="shared" si="42"/>
        <v>-4</v>
      </c>
      <c r="V209" s="126">
        <v>0</v>
      </c>
      <c r="W209" s="126">
        <v>0</v>
      </c>
      <c r="X209" s="126">
        <v>0</v>
      </c>
      <c r="Y209" s="126">
        <v>0</v>
      </c>
      <c r="Z209" s="126">
        <v>0</v>
      </c>
      <c r="AA209" s="126">
        <v>0</v>
      </c>
      <c r="AB209" s="126">
        <v>0</v>
      </c>
      <c r="AC209" s="126">
        <f t="shared" si="53"/>
        <v>9222</v>
      </c>
      <c r="AD209" s="125">
        <v>38988513</v>
      </c>
      <c r="AE209" s="125" t="s">
        <v>112</v>
      </c>
      <c r="AF209" s="125">
        <v>88022</v>
      </c>
      <c r="AG209" s="127">
        <v>46113</v>
      </c>
      <c r="AH209" s="127">
        <v>46116</v>
      </c>
      <c r="AK209" s="66" t="s">
        <v>28</v>
      </c>
      <c r="AL209" s="36">
        <v>1</v>
      </c>
      <c r="AM209" s="39">
        <f t="shared" si="43"/>
        <v>9222</v>
      </c>
      <c r="AN209" s="36"/>
      <c r="AO209" s="39">
        <f t="shared" si="47"/>
        <v>9222</v>
      </c>
      <c r="AP209" s="36">
        <f t="shared" si="48"/>
        <v>-4</v>
      </c>
      <c r="AQ209" s="36" t="str">
        <f t="shared" si="49"/>
        <v>Not Due</v>
      </c>
    </row>
    <row r="210" spans="1:43" ht="14.4">
      <c r="A210" s="125" t="s">
        <v>25</v>
      </c>
      <c r="B210" s="125" t="s">
        <v>26</v>
      </c>
      <c r="C210" s="125">
        <v>2070201000</v>
      </c>
      <c r="D210" s="125" t="s">
        <v>27</v>
      </c>
      <c r="E210" s="125" t="s">
        <v>403</v>
      </c>
      <c r="F210" s="125" t="s">
        <v>682</v>
      </c>
      <c r="G210" s="125" t="s">
        <v>59</v>
      </c>
      <c r="H210" s="125"/>
      <c r="I210" s="125" t="s">
        <v>58</v>
      </c>
      <c r="J210" s="125" t="s">
        <v>1030</v>
      </c>
      <c r="K210" s="125">
        <v>100070949</v>
      </c>
      <c r="L210" s="118">
        <v>46084</v>
      </c>
      <c r="M210" s="125" t="s">
        <v>28</v>
      </c>
      <c r="N210" s="126">
        <v>5220</v>
      </c>
      <c r="O210" s="126">
        <v>1</v>
      </c>
      <c r="P210" s="126">
        <f t="shared" si="50"/>
        <v>5220</v>
      </c>
      <c r="Q210" s="126">
        <v>1</v>
      </c>
      <c r="R210" s="126">
        <f t="shared" si="51"/>
        <v>5220</v>
      </c>
      <c r="S210" s="126">
        <f t="shared" si="52"/>
        <v>0</v>
      </c>
      <c r="T210" s="125" t="s">
        <v>95</v>
      </c>
      <c r="U210" s="125">
        <f t="shared" si="42"/>
        <v>-2</v>
      </c>
      <c r="V210" s="126">
        <v>0</v>
      </c>
      <c r="W210" s="126">
        <v>0</v>
      </c>
      <c r="X210" s="126">
        <v>0</v>
      </c>
      <c r="Y210" s="126">
        <v>0</v>
      </c>
      <c r="Z210" s="126">
        <v>0</v>
      </c>
      <c r="AA210" s="126">
        <v>0</v>
      </c>
      <c r="AB210" s="126">
        <v>0</v>
      </c>
      <c r="AC210" s="126">
        <f t="shared" si="53"/>
        <v>5220</v>
      </c>
      <c r="AD210" s="125">
        <v>38976064</v>
      </c>
      <c r="AE210" s="125" t="s">
        <v>112</v>
      </c>
      <c r="AF210" s="125">
        <v>87996</v>
      </c>
      <c r="AG210" s="127">
        <v>46113</v>
      </c>
      <c r="AH210" s="127">
        <v>46114</v>
      </c>
      <c r="AK210" s="66" t="s">
        <v>28</v>
      </c>
      <c r="AL210" s="36">
        <v>1</v>
      </c>
      <c r="AM210" s="39">
        <f t="shared" si="43"/>
        <v>5220</v>
      </c>
      <c r="AN210" s="36"/>
      <c r="AO210" s="39">
        <f t="shared" si="47"/>
        <v>5220</v>
      </c>
      <c r="AP210" s="36">
        <f t="shared" si="48"/>
        <v>-2</v>
      </c>
      <c r="AQ210" s="36" t="str">
        <f t="shared" si="49"/>
        <v>Not Due</v>
      </c>
    </row>
    <row r="211" spans="1:43" ht="14.4">
      <c r="A211" s="125" t="s">
        <v>25</v>
      </c>
      <c r="B211" s="125" t="s">
        <v>26</v>
      </c>
      <c r="C211" s="125">
        <v>2070201000</v>
      </c>
      <c r="D211" s="125" t="s">
        <v>27</v>
      </c>
      <c r="E211" s="125" t="s">
        <v>370</v>
      </c>
      <c r="F211" s="125" t="s">
        <v>682</v>
      </c>
      <c r="G211" s="125" t="s">
        <v>59</v>
      </c>
      <c r="H211" s="125"/>
      <c r="I211" s="125" t="s">
        <v>58</v>
      </c>
      <c r="J211" s="125" t="s">
        <v>1033</v>
      </c>
      <c r="K211" s="125">
        <v>100070607</v>
      </c>
      <c r="L211" s="118">
        <v>46072</v>
      </c>
      <c r="M211" s="125" t="s">
        <v>28</v>
      </c>
      <c r="N211" s="126">
        <v>41325</v>
      </c>
      <c r="O211" s="126">
        <v>1</v>
      </c>
      <c r="P211" s="126">
        <f t="shared" si="50"/>
        <v>41325</v>
      </c>
      <c r="Q211" s="126">
        <v>1</v>
      </c>
      <c r="R211" s="126">
        <f t="shared" si="51"/>
        <v>41325</v>
      </c>
      <c r="S211" s="126">
        <f t="shared" si="52"/>
        <v>0</v>
      </c>
      <c r="T211" s="125" t="s">
        <v>95</v>
      </c>
      <c r="U211" s="125">
        <f t="shared" si="42"/>
        <v>-5</v>
      </c>
      <c r="V211" s="126">
        <v>0</v>
      </c>
      <c r="W211" s="126">
        <v>0</v>
      </c>
      <c r="X211" s="126">
        <v>0</v>
      </c>
      <c r="Y211" s="126">
        <v>0</v>
      </c>
      <c r="Z211" s="126">
        <v>0</v>
      </c>
      <c r="AA211" s="126">
        <v>0</v>
      </c>
      <c r="AB211" s="126">
        <v>0</v>
      </c>
      <c r="AC211" s="126">
        <f t="shared" si="53"/>
        <v>41325</v>
      </c>
      <c r="AD211" s="125">
        <v>38945216</v>
      </c>
      <c r="AE211" s="125" t="s">
        <v>112</v>
      </c>
      <c r="AF211" s="125">
        <v>88054</v>
      </c>
      <c r="AG211" s="127">
        <v>46114</v>
      </c>
      <c r="AH211" s="127">
        <v>46117</v>
      </c>
      <c r="AK211" s="66" t="s">
        <v>28</v>
      </c>
      <c r="AL211" s="36">
        <v>1</v>
      </c>
      <c r="AM211" s="39">
        <f t="shared" si="43"/>
        <v>41325</v>
      </c>
      <c r="AN211" s="36"/>
      <c r="AO211" s="39">
        <f t="shared" si="47"/>
        <v>41325</v>
      </c>
      <c r="AP211" s="36">
        <f t="shared" si="48"/>
        <v>-5</v>
      </c>
      <c r="AQ211" s="36" t="str">
        <f t="shared" si="49"/>
        <v>Not Due</v>
      </c>
    </row>
    <row r="212" spans="1:43" ht="14.4">
      <c r="A212" s="125" t="s">
        <v>25</v>
      </c>
      <c r="B212" s="125" t="s">
        <v>26</v>
      </c>
      <c r="C212" s="125">
        <v>2070201000</v>
      </c>
      <c r="D212" s="125" t="s">
        <v>27</v>
      </c>
      <c r="E212" s="125" t="s">
        <v>387</v>
      </c>
      <c r="F212" s="125" t="s">
        <v>682</v>
      </c>
      <c r="G212" s="125" t="s">
        <v>59</v>
      </c>
      <c r="H212" s="125"/>
      <c r="I212" s="125" t="s">
        <v>58</v>
      </c>
      <c r="J212" s="125" t="s">
        <v>1035</v>
      </c>
      <c r="K212" s="125">
        <v>100070800</v>
      </c>
      <c r="L212" s="118">
        <v>46069</v>
      </c>
      <c r="M212" s="125" t="s">
        <v>28</v>
      </c>
      <c r="N212" s="126">
        <v>58017.4</v>
      </c>
      <c r="O212" s="126">
        <v>1</v>
      </c>
      <c r="P212" s="126">
        <f t="shared" si="50"/>
        <v>58017.4</v>
      </c>
      <c r="Q212" s="126">
        <v>1</v>
      </c>
      <c r="R212" s="126">
        <f t="shared" si="51"/>
        <v>58017.4</v>
      </c>
      <c r="S212" s="126">
        <f t="shared" si="52"/>
        <v>0</v>
      </c>
      <c r="T212" s="125" t="s">
        <v>97</v>
      </c>
      <c r="U212" s="125">
        <f t="shared" si="42"/>
        <v>-2</v>
      </c>
      <c r="V212" s="126">
        <v>0</v>
      </c>
      <c r="W212" s="126">
        <v>0</v>
      </c>
      <c r="X212" s="126">
        <v>0</v>
      </c>
      <c r="Y212" s="126">
        <v>0</v>
      </c>
      <c r="Z212" s="126">
        <v>0</v>
      </c>
      <c r="AA212" s="126">
        <v>0</v>
      </c>
      <c r="AB212" s="126">
        <v>0</v>
      </c>
      <c r="AC212" s="126">
        <f t="shared" si="53"/>
        <v>58017.4</v>
      </c>
      <c r="AD212" s="125">
        <v>38916913</v>
      </c>
      <c r="AE212" s="125" t="s">
        <v>112</v>
      </c>
      <c r="AF212" s="125">
        <v>88025</v>
      </c>
      <c r="AG212" s="127">
        <v>46113</v>
      </c>
      <c r="AH212" s="127">
        <v>46114</v>
      </c>
      <c r="AK212" s="66" t="s">
        <v>28</v>
      </c>
      <c r="AL212" s="36">
        <v>1</v>
      </c>
      <c r="AM212" s="39">
        <f t="shared" si="43"/>
        <v>58017.4</v>
      </c>
      <c r="AN212" s="36"/>
      <c r="AO212" s="39">
        <f t="shared" si="47"/>
        <v>58017.4</v>
      </c>
      <c r="AP212" s="36">
        <f t="shared" si="48"/>
        <v>-2</v>
      </c>
      <c r="AQ212" s="36" t="str">
        <f t="shared" si="49"/>
        <v>Not Due</v>
      </c>
    </row>
    <row r="213" spans="1:43" ht="14.4">
      <c r="A213" s="125" t="s">
        <v>25</v>
      </c>
      <c r="B213" s="125" t="s">
        <v>26</v>
      </c>
      <c r="C213" s="125">
        <v>2070201000</v>
      </c>
      <c r="D213" s="125" t="s">
        <v>27</v>
      </c>
      <c r="E213" s="125" t="s">
        <v>1036</v>
      </c>
      <c r="F213" s="125" t="s">
        <v>682</v>
      </c>
      <c r="G213" s="125" t="s">
        <v>59</v>
      </c>
      <c r="H213" s="125"/>
      <c r="I213" s="125" t="s">
        <v>58</v>
      </c>
      <c r="J213" s="125">
        <v>1426</v>
      </c>
      <c r="K213" s="125">
        <v>100070686</v>
      </c>
      <c r="L213" s="118">
        <v>46090</v>
      </c>
      <c r="M213" s="125" t="s">
        <v>28</v>
      </c>
      <c r="N213" s="126">
        <v>70760</v>
      </c>
      <c r="O213" s="126">
        <v>1</v>
      </c>
      <c r="P213" s="126">
        <f t="shared" si="50"/>
        <v>70760</v>
      </c>
      <c r="Q213" s="126">
        <v>1</v>
      </c>
      <c r="R213" s="126">
        <f t="shared" si="51"/>
        <v>70760</v>
      </c>
      <c r="S213" s="126">
        <f t="shared" si="52"/>
        <v>0</v>
      </c>
      <c r="T213" s="125" t="s">
        <v>95</v>
      </c>
      <c r="U213" s="125">
        <f t="shared" ref="U213:U276" si="54">$U$1-AH213</f>
        <v>-23</v>
      </c>
      <c r="V213" s="126">
        <v>0</v>
      </c>
      <c r="W213" s="126">
        <v>0</v>
      </c>
      <c r="X213" s="126">
        <v>0</v>
      </c>
      <c r="Y213" s="126">
        <v>0</v>
      </c>
      <c r="Z213" s="126">
        <v>0</v>
      </c>
      <c r="AA213" s="126">
        <v>0</v>
      </c>
      <c r="AB213" s="126">
        <v>0</v>
      </c>
      <c r="AC213" s="126">
        <f t="shared" si="53"/>
        <v>70760</v>
      </c>
      <c r="AD213" s="125">
        <v>38987446</v>
      </c>
      <c r="AE213" s="125" t="s">
        <v>112</v>
      </c>
      <c r="AF213" s="125">
        <v>88335</v>
      </c>
      <c r="AG213" s="127">
        <v>46132</v>
      </c>
      <c r="AH213" s="127">
        <v>46135</v>
      </c>
      <c r="AK213" s="66" t="s">
        <v>28</v>
      </c>
      <c r="AL213" s="36">
        <v>1</v>
      </c>
      <c r="AM213" s="39">
        <f t="shared" ref="AM213:AM276" si="55">N213*AL213</f>
        <v>70760</v>
      </c>
      <c r="AN213" s="36"/>
      <c r="AO213" s="39">
        <f t="shared" si="47"/>
        <v>70760</v>
      </c>
      <c r="AP213" s="36">
        <f t="shared" si="48"/>
        <v>-23</v>
      </c>
      <c r="AQ213" s="36" t="str">
        <f t="shared" si="49"/>
        <v>Not Due</v>
      </c>
    </row>
    <row r="214" spans="1:43" ht="14.4">
      <c r="A214" s="125" t="s">
        <v>25</v>
      </c>
      <c r="B214" s="125" t="s">
        <v>26</v>
      </c>
      <c r="C214" s="125">
        <v>2070201000</v>
      </c>
      <c r="D214" s="125" t="s">
        <v>27</v>
      </c>
      <c r="E214" s="125" t="s">
        <v>425</v>
      </c>
      <c r="F214" s="125" t="s">
        <v>682</v>
      </c>
      <c r="G214" s="125" t="s">
        <v>59</v>
      </c>
      <c r="H214" s="125"/>
      <c r="I214" s="125" t="s">
        <v>58</v>
      </c>
      <c r="J214" s="125" t="s">
        <v>1037</v>
      </c>
      <c r="K214" s="125">
        <v>100070148</v>
      </c>
      <c r="L214" s="118">
        <v>45997</v>
      </c>
      <c r="M214" s="125" t="s">
        <v>28</v>
      </c>
      <c r="N214" s="126">
        <v>37800</v>
      </c>
      <c r="O214" s="126">
        <v>1</v>
      </c>
      <c r="P214" s="126">
        <f t="shared" si="50"/>
        <v>37800</v>
      </c>
      <c r="Q214" s="126">
        <v>1</v>
      </c>
      <c r="R214" s="126">
        <f t="shared" si="51"/>
        <v>37800</v>
      </c>
      <c r="S214" s="126">
        <f t="shared" si="52"/>
        <v>0</v>
      </c>
      <c r="T214" s="125" t="s">
        <v>97</v>
      </c>
      <c r="U214" s="125">
        <f t="shared" si="54"/>
        <v>-16</v>
      </c>
      <c r="V214" s="126">
        <v>0</v>
      </c>
      <c r="W214" s="126">
        <v>0</v>
      </c>
      <c r="X214" s="126">
        <v>0</v>
      </c>
      <c r="Y214" s="126">
        <v>0</v>
      </c>
      <c r="Z214" s="126">
        <v>0</v>
      </c>
      <c r="AA214" s="126">
        <v>0</v>
      </c>
      <c r="AB214" s="126">
        <v>0</v>
      </c>
      <c r="AC214" s="126">
        <f t="shared" si="53"/>
        <v>37800</v>
      </c>
      <c r="AD214" s="125">
        <v>38957187</v>
      </c>
      <c r="AE214" s="125" t="s">
        <v>112</v>
      </c>
      <c r="AF214" s="125">
        <v>88196</v>
      </c>
      <c r="AG214" s="127">
        <v>46125</v>
      </c>
      <c r="AH214" s="127">
        <v>46128</v>
      </c>
      <c r="AK214" s="66" t="s">
        <v>28</v>
      </c>
      <c r="AL214" s="36">
        <v>1</v>
      </c>
      <c r="AM214" s="39">
        <f t="shared" si="55"/>
        <v>37800</v>
      </c>
      <c r="AN214" s="36"/>
      <c r="AO214" s="39">
        <f t="shared" si="47"/>
        <v>37800</v>
      </c>
      <c r="AP214" s="36">
        <f t="shared" si="48"/>
        <v>-16</v>
      </c>
      <c r="AQ214" s="36" t="str">
        <f t="shared" si="49"/>
        <v>Not Due</v>
      </c>
    </row>
    <row r="215" spans="1:43" ht="14.4">
      <c r="A215" s="125" t="s">
        <v>25</v>
      </c>
      <c r="B215" s="125" t="s">
        <v>26</v>
      </c>
      <c r="C215" s="125">
        <v>2070201000</v>
      </c>
      <c r="D215" s="125" t="s">
        <v>27</v>
      </c>
      <c r="E215" s="125" t="s">
        <v>346</v>
      </c>
      <c r="F215" s="125" t="s">
        <v>682</v>
      </c>
      <c r="G215" s="125" t="s">
        <v>59</v>
      </c>
      <c r="H215" s="125"/>
      <c r="I215" s="125" t="s">
        <v>58</v>
      </c>
      <c r="J215" s="125" t="s">
        <v>1039</v>
      </c>
      <c r="K215" s="125">
        <v>100071088</v>
      </c>
      <c r="L215" s="118">
        <v>46085</v>
      </c>
      <c r="M215" s="125" t="s">
        <v>28</v>
      </c>
      <c r="N215" s="126">
        <v>46865.25</v>
      </c>
      <c r="O215" s="126">
        <v>1</v>
      </c>
      <c r="P215" s="126">
        <f t="shared" si="50"/>
        <v>46865.25</v>
      </c>
      <c r="Q215" s="126">
        <v>1</v>
      </c>
      <c r="R215" s="126">
        <f t="shared" si="51"/>
        <v>46865.25</v>
      </c>
      <c r="S215" s="126">
        <f t="shared" si="52"/>
        <v>0</v>
      </c>
      <c r="T215" s="125" t="s">
        <v>97</v>
      </c>
      <c r="U215" s="125">
        <f t="shared" si="54"/>
        <v>-18</v>
      </c>
      <c r="V215" s="126">
        <v>0</v>
      </c>
      <c r="W215" s="126">
        <v>0</v>
      </c>
      <c r="X215" s="126">
        <v>0</v>
      </c>
      <c r="Y215" s="126">
        <v>0</v>
      </c>
      <c r="Z215" s="126">
        <v>0</v>
      </c>
      <c r="AA215" s="126">
        <v>0</v>
      </c>
      <c r="AB215" s="126">
        <v>0</v>
      </c>
      <c r="AC215" s="126">
        <f t="shared" si="53"/>
        <v>46865.25</v>
      </c>
      <c r="AD215" s="125">
        <v>38964792</v>
      </c>
      <c r="AE215" s="125" t="s">
        <v>112</v>
      </c>
      <c r="AF215" s="125">
        <v>88280</v>
      </c>
      <c r="AG215" s="127">
        <v>46127</v>
      </c>
      <c r="AH215" s="127">
        <v>46130</v>
      </c>
      <c r="AK215" s="66" t="s">
        <v>28</v>
      </c>
      <c r="AL215" s="36">
        <v>1</v>
      </c>
      <c r="AM215" s="39">
        <f t="shared" si="55"/>
        <v>46865.25</v>
      </c>
      <c r="AN215" s="36"/>
      <c r="AO215" s="39">
        <f t="shared" si="47"/>
        <v>46865.25</v>
      </c>
      <c r="AP215" s="36">
        <f t="shared" si="48"/>
        <v>-18</v>
      </c>
      <c r="AQ215" s="36" t="str">
        <f t="shared" si="49"/>
        <v>Not Due</v>
      </c>
    </row>
    <row r="216" spans="1:43" ht="14.4">
      <c r="A216" s="125" t="s">
        <v>25</v>
      </c>
      <c r="B216" s="125" t="s">
        <v>26</v>
      </c>
      <c r="C216" s="125">
        <v>2070201000</v>
      </c>
      <c r="D216" s="125" t="s">
        <v>27</v>
      </c>
      <c r="E216" s="125" t="s">
        <v>337</v>
      </c>
      <c r="F216" s="125" t="s">
        <v>682</v>
      </c>
      <c r="G216" s="125" t="s">
        <v>59</v>
      </c>
      <c r="H216" s="125"/>
      <c r="I216" s="125" t="s">
        <v>58</v>
      </c>
      <c r="J216" s="125">
        <v>5931</v>
      </c>
      <c r="K216" s="125">
        <v>100070699</v>
      </c>
      <c r="L216" s="118">
        <v>46086</v>
      </c>
      <c r="M216" s="125" t="s">
        <v>28</v>
      </c>
      <c r="N216" s="126">
        <v>7203.69</v>
      </c>
      <c r="O216" s="126">
        <v>1</v>
      </c>
      <c r="P216" s="126">
        <f t="shared" si="50"/>
        <v>7203.69</v>
      </c>
      <c r="Q216" s="126">
        <v>1</v>
      </c>
      <c r="R216" s="126">
        <f t="shared" si="51"/>
        <v>7203.69</v>
      </c>
      <c r="S216" s="126">
        <f t="shared" si="52"/>
        <v>0</v>
      </c>
      <c r="T216" s="125" t="s">
        <v>95</v>
      </c>
      <c r="U216" s="125">
        <f t="shared" si="54"/>
        <v>-19</v>
      </c>
      <c r="V216" s="126">
        <v>0</v>
      </c>
      <c r="W216" s="126">
        <v>0</v>
      </c>
      <c r="X216" s="126">
        <v>0</v>
      </c>
      <c r="Y216" s="126">
        <v>0</v>
      </c>
      <c r="Z216" s="126">
        <v>0</v>
      </c>
      <c r="AA216" s="126">
        <v>0</v>
      </c>
      <c r="AB216" s="126">
        <v>0</v>
      </c>
      <c r="AC216" s="126">
        <f t="shared" si="53"/>
        <v>7203.69</v>
      </c>
      <c r="AD216" s="125">
        <v>38987429</v>
      </c>
      <c r="AE216" s="125" t="s">
        <v>112</v>
      </c>
      <c r="AF216" s="125">
        <v>88305</v>
      </c>
      <c r="AG216" s="127">
        <v>46128</v>
      </c>
      <c r="AH216" s="127">
        <v>46131</v>
      </c>
      <c r="AK216" s="66" t="s">
        <v>28</v>
      </c>
      <c r="AL216" s="36">
        <v>1</v>
      </c>
      <c r="AM216" s="39">
        <f t="shared" si="55"/>
        <v>7203.69</v>
      </c>
      <c r="AN216" s="36"/>
      <c r="AO216" s="39">
        <f t="shared" si="47"/>
        <v>7203.69</v>
      </c>
      <c r="AP216" s="36">
        <f t="shared" si="48"/>
        <v>-19</v>
      </c>
      <c r="AQ216" s="36" t="str">
        <f t="shared" si="49"/>
        <v>Not Due</v>
      </c>
    </row>
    <row r="217" spans="1:43" ht="14.4">
      <c r="A217" s="125" t="s">
        <v>25</v>
      </c>
      <c r="B217" s="125" t="s">
        <v>26</v>
      </c>
      <c r="C217" s="125">
        <v>2070201000</v>
      </c>
      <c r="D217" s="125" t="s">
        <v>27</v>
      </c>
      <c r="E217" s="125" t="s">
        <v>407</v>
      </c>
      <c r="F217" s="125" t="s">
        <v>682</v>
      </c>
      <c r="G217" s="125" t="s">
        <v>59</v>
      </c>
      <c r="H217" s="125"/>
      <c r="I217" s="125" t="s">
        <v>58</v>
      </c>
      <c r="J217" s="125" t="s">
        <v>1041</v>
      </c>
      <c r="K217" s="125">
        <v>100070469</v>
      </c>
      <c r="L217" s="118">
        <v>46081</v>
      </c>
      <c r="M217" s="125" t="s">
        <v>28</v>
      </c>
      <c r="N217" s="126">
        <v>90740.5</v>
      </c>
      <c r="O217" s="126">
        <v>1</v>
      </c>
      <c r="P217" s="126">
        <f t="shared" si="50"/>
        <v>90740.5</v>
      </c>
      <c r="Q217" s="126">
        <v>1</v>
      </c>
      <c r="R217" s="126">
        <f t="shared" si="51"/>
        <v>90740.5</v>
      </c>
      <c r="S217" s="126">
        <f t="shared" si="52"/>
        <v>0</v>
      </c>
      <c r="T217" s="125" t="s">
        <v>95</v>
      </c>
      <c r="U217" s="125">
        <f t="shared" si="54"/>
        <v>-14</v>
      </c>
      <c r="V217" s="126">
        <v>0</v>
      </c>
      <c r="W217" s="126">
        <v>0</v>
      </c>
      <c r="X217" s="126">
        <v>0</v>
      </c>
      <c r="Y217" s="126">
        <v>0</v>
      </c>
      <c r="Z217" s="126">
        <v>0</v>
      </c>
      <c r="AA217" s="126">
        <v>0</v>
      </c>
      <c r="AB217" s="126">
        <v>0</v>
      </c>
      <c r="AC217" s="126">
        <f t="shared" si="53"/>
        <v>90740.5</v>
      </c>
      <c r="AD217" s="125">
        <v>38976081</v>
      </c>
      <c r="AE217" s="125" t="s">
        <v>112</v>
      </c>
      <c r="AF217" s="125">
        <v>88215</v>
      </c>
      <c r="AG217" s="127">
        <v>46125</v>
      </c>
      <c r="AH217" s="127">
        <v>46126</v>
      </c>
      <c r="AK217" s="66" t="s">
        <v>28</v>
      </c>
      <c r="AL217" s="36">
        <v>1</v>
      </c>
      <c r="AM217" s="39">
        <f t="shared" si="55"/>
        <v>90740.5</v>
      </c>
      <c r="AN217" s="36"/>
      <c r="AO217" s="39">
        <f t="shared" si="47"/>
        <v>90740.5</v>
      </c>
      <c r="AP217" s="36">
        <f t="shared" si="48"/>
        <v>-14</v>
      </c>
      <c r="AQ217" s="36" t="str">
        <f t="shared" si="49"/>
        <v>Not Due</v>
      </c>
    </row>
    <row r="218" spans="1:43" ht="14.4">
      <c r="A218" s="125" t="s">
        <v>25</v>
      </c>
      <c r="B218" s="125" t="s">
        <v>26</v>
      </c>
      <c r="C218" s="125">
        <v>2070201000</v>
      </c>
      <c r="D218" s="125" t="s">
        <v>27</v>
      </c>
      <c r="E218" s="125" t="s">
        <v>346</v>
      </c>
      <c r="F218" s="125" t="s">
        <v>682</v>
      </c>
      <c r="G218" s="125" t="s">
        <v>59</v>
      </c>
      <c r="H218" s="125"/>
      <c r="I218" s="125" t="s">
        <v>58</v>
      </c>
      <c r="J218" s="125" t="s">
        <v>1043</v>
      </c>
      <c r="K218" s="125">
        <v>100070849</v>
      </c>
      <c r="L218" s="118">
        <v>46079</v>
      </c>
      <c r="M218" s="125" t="s">
        <v>28</v>
      </c>
      <c r="N218" s="126">
        <v>171373.01</v>
      </c>
      <c r="O218" s="126">
        <v>1</v>
      </c>
      <c r="P218" s="126">
        <f t="shared" ref="P218:P243" si="56">N218*O218</f>
        <v>171373.01</v>
      </c>
      <c r="Q218" s="126">
        <v>1</v>
      </c>
      <c r="R218" s="126">
        <f t="shared" ref="R218:R243" si="57">N218*Q218</f>
        <v>171373.01</v>
      </c>
      <c r="S218" s="126">
        <f t="shared" ref="S218:S243" si="58">R218-P218</f>
        <v>0</v>
      </c>
      <c r="T218" s="125" t="s">
        <v>97</v>
      </c>
      <c r="U218" s="125">
        <f t="shared" si="54"/>
        <v>-12</v>
      </c>
      <c r="V218" s="126">
        <v>0</v>
      </c>
      <c r="W218" s="126">
        <v>0</v>
      </c>
      <c r="X218" s="126">
        <v>0</v>
      </c>
      <c r="Y218" s="126">
        <v>0</v>
      </c>
      <c r="Z218" s="126">
        <v>0</v>
      </c>
      <c r="AA218" s="126">
        <v>0</v>
      </c>
      <c r="AB218" s="126">
        <v>0</v>
      </c>
      <c r="AC218" s="126">
        <f t="shared" si="53"/>
        <v>171373.01</v>
      </c>
      <c r="AD218" s="125">
        <v>38964870</v>
      </c>
      <c r="AE218" s="125" t="s">
        <v>112</v>
      </c>
      <c r="AF218" s="125">
        <v>88148</v>
      </c>
      <c r="AG218" s="127">
        <v>46121</v>
      </c>
      <c r="AH218" s="127">
        <v>46124</v>
      </c>
      <c r="AK218" s="66" t="s">
        <v>28</v>
      </c>
      <c r="AL218" s="36">
        <v>1</v>
      </c>
      <c r="AM218" s="39">
        <f t="shared" si="55"/>
        <v>171373.01</v>
      </c>
      <c r="AN218" s="36"/>
      <c r="AO218" s="39">
        <f t="shared" si="47"/>
        <v>171373.01</v>
      </c>
      <c r="AP218" s="36">
        <f t="shared" si="48"/>
        <v>-12</v>
      </c>
      <c r="AQ218" s="36" t="str">
        <f t="shared" si="49"/>
        <v>Not Due</v>
      </c>
    </row>
    <row r="219" spans="1:43" ht="14.4">
      <c r="A219" s="125" t="s">
        <v>25</v>
      </c>
      <c r="B219" s="125" t="s">
        <v>26</v>
      </c>
      <c r="C219" s="125">
        <v>2070201000</v>
      </c>
      <c r="D219" s="125" t="s">
        <v>27</v>
      </c>
      <c r="E219" s="125" t="s">
        <v>1044</v>
      </c>
      <c r="F219" s="125" t="s">
        <v>682</v>
      </c>
      <c r="G219" s="125" t="s">
        <v>59</v>
      </c>
      <c r="H219" s="125"/>
      <c r="I219" s="125" t="s">
        <v>58</v>
      </c>
      <c r="J219" s="125" t="s">
        <v>1045</v>
      </c>
      <c r="K219" s="125">
        <v>100070941</v>
      </c>
      <c r="L219" s="118">
        <v>46078</v>
      </c>
      <c r="M219" s="125" t="s">
        <v>28</v>
      </c>
      <c r="N219" s="126">
        <v>272164.15999999997</v>
      </c>
      <c r="O219" s="126">
        <v>1</v>
      </c>
      <c r="P219" s="126">
        <f t="shared" si="56"/>
        <v>272164.15999999997</v>
      </c>
      <c r="Q219" s="126">
        <v>1</v>
      </c>
      <c r="R219" s="126">
        <f t="shared" si="57"/>
        <v>272164.15999999997</v>
      </c>
      <c r="S219" s="126">
        <f t="shared" si="58"/>
        <v>0</v>
      </c>
      <c r="T219" s="125" t="s">
        <v>97</v>
      </c>
      <c r="U219" s="125">
        <f t="shared" si="54"/>
        <v>-11</v>
      </c>
      <c r="V219" s="126">
        <v>0</v>
      </c>
      <c r="W219" s="126">
        <v>0</v>
      </c>
      <c r="X219" s="126">
        <v>0</v>
      </c>
      <c r="Y219" s="126">
        <v>0</v>
      </c>
      <c r="Z219" s="126">
        <v>0</v>
      </c>
      <c r="AA219" s="126">
        <v>0</v>
      </c>
      <c r="AB219" s="126">
        <v>0</v>
      </c>
      <c r="AC219" s="126">
        <f t="shared" si="53"/>
        <v>272164.15999999997</v>
      </c>
      <c r="AD219" s="125">
        <v>38956829</v>
      </c>
      <c r="AE219" s="125" t="s">
        <v>112</v>
      </c>
      <c r="AF219" s="125">
        <v>88138</v>
      </c>
      <c r="AG219" s="127">
        <v>46120</v>
      </c>
      <c r="AH219" s="127">
        <v>46123</v>
      </c>
      <c r="AK219" s="66" t="s">
        <v>28</v>
      </c>
      <c r="AL219" s="36">
        <v>1</v>
      </c>
      <c r="AM219" s="39">
        <f t="shared" si="55"/>
        <v>272164.15999999997</v>
      </c>
      <c r="AN219" s="36"/>
      <c r="AO219" s="39">
        <f t="shared" si="47"/>
        <v>272164.15999999997</v>
      </c>
      <c r="AP219" s="36">
        <f t="shared" si="48"/>
        <v>-11</v>
      </c>
      <c r="AQ219" s="36" t="str">
        <f t="shared" si="49"/>
        <v>Not Due</v>
      </c>
    </row>
    <row r="220" spans="1:43" ht="14.4">
      <c r="A220" s="125" t="s">
        <v>25</v>
      </c>
      <c r="B220" s="125" t="s">
        <v>26</v>
      </c>
      <c r="C220" s="125">
        <v>2070201000</v>
      </c>
      <c r="D220" s="125" t="s">
        <v>27</v>
      </c>
      <c r="E220" s="125" t="s">
        <v>329</v>
      </c>
      <c r="F220" s="125" t="s">
        <v>682</v>
      </c>
      <c r="G220" s="125" t="s">
        <v>59</v>
      </c>
      <c r="H220" s="125"/>
      <c r="I220" s="125" t="s">
        <v>58</v>
      </c>
      <c r="J220" s="125" t="s">
        <v>1053</v>
      </c>
      <c r="K220" s="125">
        <v>100065833</v>
      </c>
      <c r="L220" s="118">
        <v>46085</v>
      </c>
      <c r="M220" s="125" t="s">
        <v>28</v>
      </c>
      <c r="N220" s="126">
        <v>65919.460000000006</v>
      </c>
      <c r="O220" s="126">
        <v>1</v>
      </c>
      <c r="P220" s="126">
        <f t="shared" si="56"/>
        <v>65919.460000000006</v>
      </c>
      <c r="Q220" s="126">
        <v>1</v>
      </c>
      <c r="R220" s="126">
        <f t="shared" si="57"/>
        <v>65919.460000000006</v>
      </c>
      <c r="S220" s="126">
        <f t="shared" si="58"/>
        <v>0</v>
      </c>
      <c r="T220" s="125" t="s">
        <v>95</v>
      </c>
      <c r="U220" s="125">
        <f t="shared" si="54"/>
        <v>-18</v>
      </c>
      <c r="V220" s="126">
        <v>0</v>
      </c>
      <c r="W220" s="126">
        <v>0</v>
      </c>
      <c r="X220" s="126">
        <v>0</v>
      </c>
      <c r="Y220" s="126">
        <v>0</v>
      </c>
      <c r="Z220" s="126">
        <v>0</v>
      </c>
      <c r="AA220" s="126">
        <v>0</v>
      </c>
      <c r="AB220" s="126">
        <v>0</v>
      </c>
      <c r="AC220" s="126">
        <f t="shared" ref="AC220:AC228" si="59">R220</f>
        <v>65919.460000000006</v>
      </c>
      <c r="AD220" s="125">
        <v>38982856</v>
      </c>
      <c r="AE220" s="125" t="s">
        <v>112</v>
      </c>
      <c r="AF220" s="125">
        <v>88279</v>
      </c>
      <c r="AG220" s="127">
        <v>46127</v>
      </c>
      <c r="AH220" s="127">
        <v>46130</v>
      </c>
      <c r="AK220" s="66" t="s">
        <v>28</v>
      </c>
      <c r="AL220" s="36">
        <v>1</v>
      </c>
      <c r="AM220" s="39">
        <f t="shared" si="55"/>
        <v>65919.460000000006</v>
      </c>
      <c r="AN220" s="36"/>
      <c r="AO220" s="39">
        <f t="shared" si="47"/>
        <v>65919.460000000006</v>
      </c>
      <c r="AP220" s="36">
        <f t="shared" si="48"/>
        <v>-18</v>
      </c>
      <c r="AQ220" s="36" t="str">
        <f t="shared" si="49"/>
        <v>Not Due</v>
      </c>
    </row>
    <row r="221" spans="1:43" ht="14.4">
      <c r="A221" s="125" t="s">
        <v>25</v>
      </c>
      <c r="B221" s="125" t="s">
        <v>26</v>
      </c>
      <c r="C221" s="125">
        <v>2070201000</v>
      </c>
      <c r="D221" s="125" t="s">
        <v>27</v>
      </c>
      <c r="E221" s="125" t="s">
        <v>387</v>
      </c>
      <c r="F221" s="125" t="s">
        <v>682</v>
      </c>
      <c r="G221" s="125" t="s">
        <v>59</v>
      </c>
      <c r="H221" s="125"/>
      <c r="I221" s="125" t="s">
        <v>58</v>
      </c>
      <c r="J221" s="125" t="s">
        <v>1056</v>
      </c>
      <c r="K221" s="125">
        <v>100070789</v>
      </c>
      <c r="L221" s="118">
        <v>46088</v>
      </c>
      <c r="M221" s="125" t="s">
        <v>28</v>
      </c>
      <c r="N221" s="126">
        <v>84269.36</v>
      </c>
      <c r="O221" s="126">
        <v>1</v>
      </c>
      <c r="P221" s="126">
        <f t="shared" si="56"/>
        <v>84269.36</v>
      </c>
      <c r="Q221" s="126">
        <v>1</v>
      </c>
      <c r="R221" s="126">
        <f t="shared" si="57"/>
        <v>84269.36</v>
      </c>
      <c r="S221" s="126">
        <f t="shared" si="58"/>
        <v>0</v>
      </c>
      <c r="T221" s="125" t="s">
        <v>97</v>
      </c>
      <c r="U221" s="125">
        <f t="shared" si="54"/>
        <v>-21</v>
      </c>
      <c r="V221" s="126">
        <v>0</v>
      </c>
      <c r="W221" s="126">
        <v>0</v>
      </c>
      <c r="X221" s="126">
        <v>0</v>
      </c>
      <c r="Y221" s="126">
        <v>0</v>
      </c>
      <c r="Z221" s="126">
        <v>0</v>
      </c>
      <c r="AA221" s="126">
        <v>0</v>
      </c>
      <c r="AB221" s="126">
        <v>0</v>
      </c>
      <c r="AC221" s="126">
        <f t="shared" si="59"/>
        <v>84269.36</v>
      </c>
      <c r="AD221" s="125">
        <v>39037111</v>
      </c>
      <c r="AE221" s="125" t="s">
        <v>112</v>
      </c>
      <c r="AF221" s="125">
        <v>88338</v>
      </c>
      <c r="AG221" s="127">
        <v>46132</v>
      </c>
      <c r="AH221" s="127">
        <v>46133</v>
      </c>
      <c r="AK221" s="66" t="s">
        <v>28</v>
      </c>
      <c r="AL221" s="36">
        <v>1</v>
      </c>
      <c r="AM221" s="39">
        <f t="shared" si="55"/>
        <v>84269.36</v>
      </c>
      <c r="AN221" s="36"/>
      <c r="AO221" s="39">
        <f t="shared" si="47"/>
        <v>84269.36</v>
      </c>
      <c r="AP221" s="36">
        <f t="shared" si="48"/>
        <v>-21</v>
      </c>
      <c r="AQ221" s="36" t="str">
        <f t="shared" si="49"/>
        <v>Not Due</v>
      </c>
    </row>
    <row r="222" spans="1:43" ht="14.4">
      <c r="A222" s="125" t="s">
        <v>25</v>
      </c>
      <c r="B222" s="125" t="s">
        <v>26</v>
      </c>
      <c r="C222" s="125">
        <v>2070201000</v>
      </c>
      <c r="D222" s="125" t="s">
        <v>27</v>
      </c>
      <c r="E222" s="125" t="s">
        <v>396</v>
      </c>
      <c r="F222" s="125" t="s">
        <v>682</v>
      </c>
      <c r="G222" s="125" t="s">
        <v>59</v>
      </c>
      <c r="H222" s="125"/>
      <c r="I222" s="125" t="s">
        <v>58</v>
      </c>
      <c r="J222" s="125" t="s">
        <v>1058</v>
      </c>
      <c r="K222" s="125">
        <v>100070520</v>
      </c>
      <c r="L222" s="118">
        <v>46081</v>
      </c>
      <c r="M222" s="125" t="s">
        <v>28</v>
      </c>
      <c r="N222" s="126">
        <v>105518.91</v>
      </c>
      <c r="O222" s="126">
        <v>1</v>
      </c>
      <c r="P222" s="126">
        <f t="shared" si="56"/>
        <v>105518.91</v>
      </c>
      <c r="Q222" s="126">
        <v>1</v>
      </c>
      <c r="R222" s="126">
        <f t="shared" si="57"/>
        <v>105518.91</v>
      </c>
      <c r="S222" s="126">
        <f t="shared" si="58"/>
        <v>0</v>
      </c>
      <c r="T222" s="125" t="s">
        <v>97</v>
      </c>
      <c r="U222" s="125">
        <f t="shared" si="54"/>
        <v>-14</v>
      </c>
      <c r="V222" s="126">
        <v>0</v>
      </c>
      <c r="W222" s="126">
        <v>0</v>
      </c>
      <c r="X222" s="126">
        <v>0</v>
      </c>
      <c r="Y222" s="126">
        <v>0</v>
      </c>
      <c r="Z222" s="126">
        <v>0</v>
      </c>
      <c r="AA222" s="126">
        <v>0</v>
      </c>
      <c r="AB222" s="126">
        <v>0</v>
      </c>
      <c r="AC222" s="126">
        <f t="shared" si="59"/>
        <v>105518.91</v>
      </c>
      <c r="AD222" s="125">
        <v>38982943</v>
      </c>
      <c r="AE222" s="125" t="s">
        <v>112</v>
      </c>
      <c r="AF222" s="125">
        <v>88240</v>
      </c>
      <c r="AG222" s="127">
        <v>46125</v>
      </c>
      <c r="AH222" s="127">
        <v>46126</v>
      </c>
      <c r="AK222" s="66" t="s">
        <v>28</v>
      </c>
      <c r="AL222" s="36">
        <v>1</v>
      </c>
      <c r="AM222" s="39">
        <f t="shared" si="55"/>
        <v>105518.91</v>
      </c>
      <c r="AN222" s="36"/>
      <c r="AO222" s="39">
        <f t="shared" si="47"/>
        <v>105518.91</v>
      </c>
      <c r="AP222" s="36">
        <f t="shared" si="48"/>
        <v>-14</v>
      </c>
      <c r="AQ222" s="36" t="str">
        <f t="shared" si="49"/>
        <v>Not Due</v>
      </c>
    </row>
    <row r="223" spans="1:43" ht="14.4">
      <c r="A223" s="125" t="s">
        <v>25</v>
      </c>
      <c r="B223" s="125" t="s">
        <v>26</v>
      </c>
      <c r="C223" s="125">
        <v>2070201000</v>
      </c>
      <c r="D223" s="125" t="s">
        <v>27</v>
      </c>
      <c r="E223" s="125" t="s">
        <v>427</v>
      </c>
      <c r="F223" s="125" t="s">
        <v>682</v>
      </c>
      <c r="G223" s="125" t="s">
        <v>59</v>
      </c>
      <c r="H223" s="125"/>
      <c r="I223" s="125" t="s">
        <v>58</v>
      </c>
      <c r="J223" s="125" t="s">
        <v>1024</v>
      </c>
      <c r="K223" s="125">
        <v>100071185</v>
      </c>
      <c r="L223" s="118">
        <v>46093</v>
      </c>
      <c r="M223" s="125" t="s">
        <v>28</v>
      </c>
      <c r="N223" s="126">
        <v>260733.6</v>
      </c>
      <c r="O223" s="126">
        <v>1</v>
      </c>
      <c r="P223" s="126">
        <f t="shared" si="56"/>
        <v>260733.6</v>
      </c>
      <c r="Q223" s="126">
        <v>1</v>
      </c>
      <c r="R223" s="126">
        <f t="shared" si="57"/>
        <v>260733.6</v>
      </c>
      <c r="S223" s="126">
        <f t="shared" si="58"/>
        <v>0</v>
      </c>
      <c r="T223" s="125" t="s">
        <v>95</v>
      </c>
      <c r="U223" s="125">
        <f t="shared" si="54"/>
        <v>-26</v>
      </c>
      <c r="V223" s="126">
        <v>0</v>
      </c>
      <c r="W223" s="126">
        <v>0</v>
      </c>
      <c r="X223" s="126">
        <v>0</v>
      </c>
      <c r="Y223" s="126">
        <v>0</v>
      </c>
      <c r="Z223" s="126">
        <v>0</v>
      </c>
      <c r="AA223" s="126">
        <v>0</v>
      </c>
      <c r="AB223" s="126">
        <v>0</v>
      </c>
      <c r="AC223" s="126">
        <f t="shared" si="59"/>
        <v>260733.6</v>
      </c>
      <c r="AD223" s="125">
        <v>39017909</v>
      </c>
      <c r="AE223" s="125" t="s">
        <v>112</v>
      </c>
      <c r="AF223" s="125">
        <v>88413</v>
      </c>
      <c r="AG223" s="127">
        <v>46135</v>
      </c>
      <c r="AH223" s="127">
        <v>46138</v>
      </c>
      <c r="AK223" s="66" t="s">
        <v>28</v>
      </c>
      <c r="AL223" s="36">
        <v>1</v>
      </c>
      <c r="AM223" s="39">
        <f t="shared" si="55"/>
        <v>260733.6</v>
      </c>
      <c r="AN223" s="36"/>
      <c r="AO223" s="39">
        <f t="shared" si="47"/>
        <v>260733.6</v>
      </c>
      <c r="AP223" s="36">
        <f t="shared" si="48"/>
        <v>-26</v>
      </c>
      <c r="AQ223" s="36" t="str">
        <f t="shared" si="49"/>
        <v>Not Due</v>
      </c>
    </row>
    <row r="224" spans="1:43" ht="14.4">
      <c r="A224" s="125" t="s">
        <v>25</v>
      </c>
      <c r="B224" s="125" t="s">
        <v>26</v>
      </c>
      <c r="C224" s="125">
        <v>2070201000</v>
      </c>
      <c r="D224" s="125" t="s">
        <v>27</v>
      </c>
      <c r="E224" s="125" t="s">
        <v>401</v>
      </c>
      <c r="F224" s="125" t="s">
        <v>682</v>
      </c>
      <c r="G224" s="125" t="s">
        <v>59</v>
      </c>
      <c r="H224" s="125"/>
      <c r="I224" s="125" t="s">
        <v>58</v>
      </c>
      <c r="J224" s="125" t="s">
        <v>1062</v>
      </c>
      <c r="K224" s="125">
        <v>100065930</v>
      </c>
      <c r="L224" s="118">
        <v>46079</v>
      </c>
      <c r="M224" s="125" t="s">
        <v>28</v>
      </c>
      <c r="N224" s="126">
        <v>281880</v>
      </c>
      <c r="O224" s="126">
        <v>1</v>
      </c>
      <c r="P224" s="126">
        <f t="shared" si="56"/>
        <v>281880</v>
      </c>
      <c r="Q224" s="126">
        <v>1</v>
      </c>
      <c r="R224" s="126">
        <f t="shared" si="57"/>
        <v>281880</v>
      </c>
      <c r="S224" s="126">
        <f t="shared" si="58"/>
        <v>0</v>
      </c>
      <c r="T224" s="125" t="s">
        <v>95</v>
      </c>
      <c r="U224" s="125">
        <f t="shared" si="54"/>
        <v>-12</v>
      </c>
      <c r="V224" s="126">
        <v>0</v>
      </c>
      <c r="W224" s="126">
        <v>0</v>
      </c>
      <c r="X224" s="126">
        <v>0</v>
      </c>
      <c r="Y224" s="126">
        <v>0</v>
      </c>
      <c r="Z224" s="126">
        <v>0</v>
      </c>
      <c r="AA224" s="126">
        <v>0</v>
      </c>
      <c r="AB224" s="126">
        <v>0</v>
      </c>
      <c r="AC224" s="126">
        <f t="shared" si="59"/>
        <v>281880</v>
      </c>
      <c r="AD224" s="125">
        <v>38965238</v>
      </c>
      <c r="AE224" s="125" t="s">
        <v>112</v>
      </c>
      <c r="AF224" s="125">
        <v>88171</v>
      </c>
      <c r="AG224" s="127">
        <v>46121</v>
      </c>
      <c r="AH224" s="127">
        <v>46124</v>
      </c>
      <c r="AK224" s="66" t="s">
        <v>28</v>
      </c>
      <c r="AL224" s="36">
        <v>1</v>
      </c>
      <c r="AM224" s="39">
        <f t="shared" si="55"/>
        <v>281880</v>
      </c>
      <c r="AN224" s="36"/>
      <c r="AO224" s="39">
        <f t="shared" si="47"/>
        <v>281880</v>
      </c>
      <c r="AP224" s="36">
        <f t="shared" si="48"/>
        <v>-12</v>
      </c>
      <c r="AQ224" s="36" t="str">
        <f t="shared" si="49"/>
        <v>Not Due</v>
      </c>
    </row>
    <row r="225" spans="1:43" ht="14.4">
      <c r="A225" s="125" t="s">
        <v>25</v>
      </c>
      <c r="B225" s="125" t="s">
        <v>26</v>
      </c>
      <c r="C225" s="125">
        <v>2070201000</v>
      </c>
      <c r="D225" s="125" t="s">
        <v>27</v>
      </c>
      <c r="E225" s="125" t="s">
        <v>398</v>
      </c>
      <c r="F225" s="125" t="s">
        <v>682</v>
      </c>
      <c r="G225" s="125" t="s">
        <v>59</v>
      </c>
      <c r="H225" s="125"/>
      <c r="I225" s="125" t="s">
        <v>58</v>
      </c>
      <c r="J225" s="125" t="s">
        <v>1065</v>
      </c>
      <c r="K225" s="125">
        <v>100070294</v>
      </c>
      <c r="L225" s="118">
        <v>46083</v>
      </c>
      <c r="M225" s="125" t="s">
        <v>28</v>
      </c>
      <c r="N225" s="126">
        <v>530018.35</v>
      </c>
      <c r="O225" s="126">
        <v>1</v>
      </c>
      <c r="P225" s="126">
        <f t="shared" si="56"/>
        <v>530018.35</v>
      </c>
      <c r="Q225" s="126">
        <v>1</v>
      </c>
      <c r="R225" s="126">
        <f t="shared" si="57"/>
        <v>530018.35</v>
      </c>
      <c r="S225" s="126">
        <f t="shared" si="58"/>
        <v>0</v>
      </c>
      <c r="T225" s="125" t="s">
        <v>95</v>
      </c>
      <c r="U225" s="125">
        <f t="shared" si="54"/>
        <v>-1</v>
      </c>
      <c r="V225" s="126">
        <v>0</v>
      </c>
      <c r="W225" s="126">
        <v>0</v>
      </c>
      <c r="X225" s="126">
        <v>0</v>
      </c>
      <c r="Y225" s="126">
        <v>0</v>
      </c>
      <c r="Z225" s="126">
        <v>0</v>
      </c>
      <c r="AA225" s="126">
        <v>0</v>
      </c>
      <c r="AB225" s="126">
        <v>0</v>
      </c>
      <c r="AC225" s="126">
        <f t="shared" si="59"/>
        <v>530018.35</v>
      </c>
      <c r="AD225" s="125">
        <v>38964804</v>
      </c>
      <c r="AE225" s="125" t="s">
        <v>112</v>
      </c>
      <c r="AF225" s="125">
        <v>88034</v>
      </c>
      <c r="AG225" s="127">
        <v>46113</v>
      </c>
      <c r="AH225" s="127">
        <v>46113</v>
      </c>
      <c r="AK225" s="66" t="s">
        <v>28</v>
      </c>
      <c r="AL225" s="36">
        <v>1</v>
      </c>
      <c r="AM225" s="39">
        <f t="shared" si="55"/>
        <v>530018.35</v>
      </c>
      <c r="AN225" s="36"/>
      <c r="AO225" s="39">
        <f t="shared" si="47"/>
        <v>530018.35</v>
      </c>
      <c r="AP225" s="36">
        <f t="shared" si="48"/>
        <v>-1</v>
      </c>
      <c r="AQ225" s="36" t="str">
        <f t="shared" si="49"/>
        <v>Not Due</v>
      </c>
    </row>
    <row r="226" spans="1:43" ht="14.4">
      <c r="A226" s="125" t="s">
        <v>25</v>
      </c>
      <c r="B226" s="125" t="s">
        <v>26</v>
      </c>
      <c r="C226" s="125">
        <v>2070201000</v>
      </c>
      <c r="D226" s="125" t="s">
        <v>27</v>
      </c>
      <c r="E226" s="125" t="s">
        <v>1066</v>
      </c>
      <c r="F226" s="125" t="s">
        <v>682</v>
      </c>
      <c r="G226" s="125" t="s">
        <v>59</v>
      </c>
      <c r="H226" s="125"/>
      <c r="I226" s="125" t="s">
        <v>58</v>
      </c>
      <c r="J226" s="125" t="s">
        <v>1067</v>
      </c>
      <c r="K226" s="125">
        <v>100071115</v>
      </c>
      <c r="L226" s="118">
        <v>46088</v>
      </c>
      <c r="M226" s="125" t="s">
        <v>28</v>
      </c>
      <c r="N226" s="126">
        <v>341910</v>
      </c>
      <c r="O226" s="126">
        <v>1</v>
      </c>
      <c r="P226" s="126">
        <f t="shared" si="56"/>
        <v>341910</v>
      </c>
      <c r="Q226" s="126">
        <v>1</v>
      </c>
      <c r="R226" s="126">
        <f t="shared" si="57"/>
        <v>341910</v>
      </c>
      <c r="S226" s="126">
        <f t="shared" si="58"/>
        <v>0</v>
      </c>
      <c r="T226" s="125" t="s">
        <v>97</v>
      </c>
      <c r="U226" s="125">
        <f t="shared" si="54"/>
        <v>-6</v>
      </c>
      <c r="V226" s="126">
        <v>0</v>
      </c>
      <c r="W226" s="126">
        <v>0</v>
      </c>
      <c r="X226" s="126">
        <v>0</v>
      </c>
      <c r="Y226" s="126">
        <v>0</v>
      </c>
      <c r="Z226" s="126">
        <v>0</v>
      </c>
      <c r="AA226" s="126">
        <v>0</v>
      </c>
      <c r="AB226" s="126">
        <v>0</v>
      </c>
      <c r="AC226" s="126">
        <f t="shared" si="59"/>
        <v>341910</v>
      </c>
      <c r="AD226" s="125">
        <v>38987418</v>
      </c>
      <c r="AE226" s="125" t="s">
        <v>112</v>
      </c>
      <c r="AF226" s="125">
        <v>88064</v>
      </c>
      <c r="AG226" s="127">
        <v>46115</v>
      </c>
      <c r="AH226" s="127">
        <v>46118</v>
      </c>
      <c r="AK226" s="66" t="s">
        <v>28</v>
      </c>
      <c r="AL226" s="36">
        <v>1</v>
      </c>
      <c r="AM226" s="39">
        <f t="shared" si="55"/>
        <v>341910</v>
      </c>
      <c r="AN226" s="36"/>
      <c r="AO226" s="39">
        <f t="shared" si="47"/>
        <v>341910</v>
      </c>
      <c r="AP226" s="36">
        <f t="shared" si="48"/>
        <v>-6</v>
      </c>
      <c r="AQ226" s="36" t="str">
        <f t="shared" si="49"/>
        <v>Not Due</v>
      </c>
    </row>
    <row r="227" spans="1:43" ht="14.4">
      <c r="A227" s="125" t="s">
        <v>25</v>
      </c>
      <c r="B227" s="125" t="s">
        <v>26</v>
      </c>
      <c r="C227" s="125">
        <v>2070201000</v>
      </c>
      <c r="D227" s="125" t="s">
        <v>27</v>
      </c>
      <c r="E227" s="125" t="s">
        <v>1069</v>
      </c>
      <c r="F227" s="125" t="s">
        <v>682</v>
      </c>
      <c r="G227" s="125" t="s">
        <v>59</v>
      </c>
      <c r="H227" s="125"/>
      <c r="I227" s="125" t="s">
        <v>58</v>
      </c>
      <c r="J227" s="125" t="s">
        <v>1070</v>
      </c>
      <c r="K227" s="125">
        <v>100070844</v>
      </c>
      <c r="L227" s="118">
        <v>46073</v>
      </c>
      <c r="M227" s="125" t="s">
        <v>28</v>
      </c>
      <c r="N227" s="126">
        <v>127639.74</v>
      </c>
      <c r="O227" s="126">
        <v>1</v>
      </c>
      <c r="P227" s="126">
        <f t="shared" si="56"/>
        <v>127639.74</v>
      </c>
      <c r="Q227" s="126">
        <v>1</v>
      </c>
      <c r="R227" s="126">
        <f t="shared" si="57"/>
        <v>127639.74</v>
      </c>
      <c r="S227" s="126">
        <f t="shared" si="58"/>
        <v>0</v>
      </c>
      <c r="T227" s="125" t="s">
        <v>97</v>
      </c>
      <c r="U227" s="125">
        <f t="shared" si="54"/>
        <v>-6</v>
      </c>
      <c r="V227" s="126">
        <v>0</v>
      </c>
      <c r="W227" s="126">
        <v>0</v>
      </c>
      <c r="X227" s="126">
        <v>0</v>
      </c>
      <c r="Y227" s="126">
        <v>0</v>
      </c>
      <c r="Z227" s="126">
        <v>0</v>
      </c>
      <c r="AA227" s="126">
        <v>0</v>
      </c>
      <c r="AB227" s="126">
        <v>0</v>
      </c>
      <c r="AC227" s="126">
        <f t="shared" si="59"/>
        <v>127639.74</v>
      </c>
      <c r="AD227" s="125">
        <v>38932821</v>
      </c>
      <c r="AE227" s="125" t="s">
        <v>112</v>
      </c>
      <c r="AF227" s="125">
        <v>88057</v>
      </c>
      <c r="AG227" s="127">
        <v>46115</v>
      </c>
      <c r="AH227" s="127">
        <v>46118</v>
      </c>
      <c r="AK227" s="66" t="s">
        <v>28</v>
      </c>
      <c r="AL227" s="36">
        <v>1</v>
      </c>
      <c r="AM227" s="39">
        <f t="shared" si="55"/>
        <v>127639.74</v>
      </c>
      <c r="AN227" s="36"/>
      <c r="AO227" s="39">
        <f t="shared" si="47"/>
        <v>127639.74</v>
      </c>
      <c r="AP227" s="36">
        <f t="shared" si="48"/>
        <v>-6</v>
      </c>
      <c r="AQ227" s="36" t="str">
        <f t="shared" si="49"/>
        <v>Not Due</v>
      </c>
    </row>
    <row r="228" spans="1:43" ht="14.4">
      <c r="A228" s="125" t="s">
        <v>25</v>
      </c>
      <c r="B228" s="125" t="s">
        <v>26</v>
      </c>
      <c r="C228" s="125">
        <v>2070201000</v>
      </c>
      <c r="D228" s="125" t="s">
        <v>27</v>
      </c>
      <c r="E228" s="125" t="s">
        <v>369</v>
      </c>
      <c r="F228" s="125" t="s">
        <v>682</v>
      </c>
      <c r="G228" s="125" t="s">
        <v>59</v>
      </c>
      <c r="H228" s="125"/>
      <c r="I228" s="125" t="s">
        <v>58</v>
      </c>
      <c r="J228" s="125" t="s">
        <v>1071</v>
      </c>
      <c r="K228" s="125">
        <v>100070788</v>
      </c>
      <c r="L228" s="118">
        <v>46080</v>
      </c>
      <c r="M228" s="125" t="s">
        <v>28</v>
      </c>
      <c r="N228" s="126">
        <v>161746.51</v>
      </c>
      <c r="O228" s="126">
        <v>1</v>
      </c>
      <c r="P228" s="126">
        <f t="shared" si="56"/>
        <v>161746.51</v>
      </c>
      <c r="Q228" s="126">
        <v>1</v>
      </c>
      <c r="R228" s="126">
        <f t="shared" si="57"/>
        <v>161746.51</v>
      </c>
      <c r="S228" s="126">
        <f t="shared" si="58"/>
        <v>0</v>
      </c>
      <c r="T228" s="125" t="s">
        <v>97</v>
      </c>
      <c r="U228" s="125">
        <f t="shared" si="54"/>
        <v>-13</v>
      </c>
      <c r="V228" s="126">
        <v>0</v>
      </c>
      <c r="W228" s="126">
        <v>0</v>
      </c>
      <c r="X228" s="126">
        <v>0</v>
      </c>
      <c r="Y228" s="126">
        <v>0</v>
      </c>
      <c r="Z228" s="126">
        <v>0</v>
      </c>
      <c r="AA228" s="126">
        <v>0</v>
      </c>
      <c r="AB228" s="126">
        <v>0</v>
      </c>
      <c r="AC228" s="126">
        <f t="shared" si="59"/>
        <v>161746.51</v>
      </c>
      <c r="AD228" s="125">
        <v>38978471</v>
      </c>
      <c r="AE228" s="125" t="s">
        <v>112</v>
      </c>
      <c r="AF228" s="125">
        <v>88188</v>
      </c>
      <c r="AG228" s="127">
        <v>46122</v>
      </c>
      <c r="AH228" s="127">
        <v>46125</v>
      </c>
      <c r="AK228" s="66" t="s">
        <v>28</v>
      </c>
      <c r="AL228" s="36">
        <v>1</v>
      </c>
      <c r="AM228" s="39">
        <f t="shared" si="55"/>
        <v>161746.51</v>
      </c>
      <c r="AN228" s="36"/>
      <c r="AO228" s="39">
        <f t="shared" si="47"/>
        <v>161746.51</v>
      </c>
      <c r="AP228" s="36">
        <f t="shared" si="48"/>
        <v>-13</v>
      </c>
      <c r="AQ228" s="36" t="str">
        <f t="shared" si="49"/>
        <v>Not Due</v>
      </c>
    </row>
    <row r="229" spans="1:43" ht="14.4">
      <c r="A229" s="125" t="s">
        <v>25</v>
      </c>
      <c r="B229" s="125" t="s">
        <v>26</v>
      </c>
      <c r="C229" s="125">
        <v>2070201000</v>
      </c>
      <c r="D229" s="125" t="s">
        <v>27</v>
      </c>
      <c r="E229" s="125" t="s">
        <v>491</v>
      </c>
      <c r="F229" s="125" t="s">
        <v>682</v>
      </c>
      <c r="G229" s="125" t="s">
        <v>59</v>
      </c>
      <c r="H229" s="125"/>
      <c r="I229" s="125" t="s">
        <v>58</v>
      </c>
      <c r="J229" s="125">
        <v>10012790</v>
      </c>
      <c r="K229" s="125">
        <v>100071245</v>
      </c>
      <c r="L229" s="118">
        <v>46083</v>
      </c>
      <c r="M229" s="125" t="s">
        <v>28</v>
      </c>
      <c r="N229" s="126">
        <v>10208</v>
      </c>
      <c r="O229" s="126">
        <v>1</v>
      </c>
      <c r="P229" s="126">
        <f t="shared" si="56"/>
        <v>10208</v>
      </c>
      <c r="Q229" s="126">
        <v>1</v>
      </c>
      <c r="R229" s="126">
        <f t="shared" si="57"/>
        <v>10208</v>
      </c>
      <c r="S229" s="126">
        <f t="shared" si="58"/>
        <v>0</v>
      </c>
      <c r="T229" s="125" t="s">
        <v>97</v>
      </c>
      <c r="U229" s="125">
        <f t="shared" si="54"/>
        <v>-1</v>
      </c>
      <c r="V229" s="126">
        <v>0</v>
      </c>
      <c r="W229" s="126">
        <v>0</v>
      </c>
      <c r="X229" s="126">
        <v>0</v>
      </c>
      <c r="Y229" s="126">
        <v>0</v>
      </c>
      <c r="Z229" s="126">
        <v>0</v>
      </c>
      <c r="AA229" s="126">
        <v>0</v>
      </c>
      <c r="AB229" s="126">
        <v>0</v>
      </c>
      <c r="AC229" s="126">
        <f t="shared" ref="AC229:AC231" si="60">R229</f>
        <v>10208</v>
      </c>
      <c r="AD229" s="125">
        <v>39028980</v>
      </c>
      <c r="AE229" s="125" t="s">
        <v>112</v>
      </c>
      <c r="AF229" s="125">
        <v>87974</v>
      </c>
      <c r="AG229" s="127">
        <v>46113</v>
      </c>
      <c r="AH229" s="127">
        <v>46113</v>
      </c>
      <c r="AK229" s="66" t="s">
        <v>28</v>
      </c>
      <c r="AL229" s="36">
        <v>1</v>
      </c>
      <c r="AM229" s="39">
        <f t="shared" si="55"/>
        <v>10208</v>
      </c>
      <c r="AN229" s="36"/>
      <c r="AO229" s="39">
        <f t="shared" si="47"/>
        <v>10208</v>
      </c>
      <c r="AP229" s="36">
        <f t="shared" si="48"/>
        <v>-1</v>
      </c>
      <c r="AQ229" s="36" t="str">
        <f t="shared" si="49"/>
        <v>Not Due</v>
      </c>
    </row>
    <row r="230" spans="1:43" ht="14.4">
      <c r="A230" s="125" t="s">
        <v>25</v>
      </c>
      <c r="B230" s="125" t="s">
        <v>26</v>
      </c>
      <c r="C230" s="125">
        <v>2070201000</v>
      </c>
      <c r="D230" s="125" t="s">
        <v>27</v>
      </c>
      <c r="E230" s="125" t="s">
        <v>346</v>
      </c>
      <c r="F230" s="125" t="s">
        <v>682</v>
      </c>
      <c r="G230" s="125" t="s">
        <v>59</v>
      </c>
      <c r="H230" s="125"/>
      <c r="I230" s="125" t="s">
        <v>58</v>
      </c>
      <c r="J230" s="125" t="s">
        <v>1075</v>
      </c>
      <c r="K230" s="125">
        <v>100070856</v>
      </c>
      <c r="L230" s="118">
        <v>46069</v>
      </c>
      <c r="M230" s="125" t="s">
        <v>28</v>
      </c>
      <c r="N230" s="126">
        <v>10440</v>
      </c>
      <c r="O230" s="126">
        <v>1</v>
      </c>
      <c r="P230" s="126">
        <f t="shared" si="56"/>
        <v>10440</v>
      </c>
      <c r="Q230" s="126">
        <v>1</v>
      </c>
      <c r="R230" s="126">
        <f t="shared" si="57"/>
        <v>10440</v>
      </c>
      <c r="S230" s="126">
        <f t="shared" si="58"/>
        <v>0</v>
      </c>
      <c r="T230" s="125" t="s">
        <v>97</v>
      </c>
      <c r="U230" s="125">
        <f t="shared" si="54"/>
        <v>-2</v>
      </c>
      <c r="V230" s="126">
        <v>0</v>
      </c>
      <c r="W230" s="126">
        <v>0</v>
      </c>
      <c r="X230" s="126">
        <v>0</v>
      </c>
      <c r="Y230" s="126">
        <v>0</v>
      </c>
      <c r="Z230" s="126">
        <v>0</v>
      </c>
      <c r="AA230" s="126">
        <v>0</v>
      </c>
      <c r="AB230" s="126">
        <v>0</v>
      </c>
      <c r="AC230" s="126">
        <f t="shared" si="60"/>
        <v>10440</v>
      </c>
      <c r="AD230" s="125">
        <v>38887899</v>
      </c>
      <c r="AE230" s="125" t="s">
        <v>112</v>
      </c>
      <c r="AF230" s="125">
        <v>88014</v>
      </c>
      <c r="AG230" s="127">
        <v>46113</v>
      </c>
      <c r="AH230" s="127">
        <v>46114</v>
      </c>
      <c r="AK230" s="66" t="s">
        <v>28</v>
      </c>
      <c r="AL230" s="36">
        <v>1</v>
      </c>
      <c r="AM230" s="39">
        <f t="shared" si="55"/>
        <v>10440</v>
      </c>
      <c r="AN230" s="36"/>
      <c r="AO230" s="39">
        <f t="shared" si="47"/>
        <v>10440</v>
      </c>
      <c r="AP230" s="36">
        <f t="shared" si="48"/>
        <v>-2</v>
      </c>
      <c r="AQ230" s="36" t="str">
        <f t="shared" si="49"/>
        <v>Not Due</v>
      </c>
    </row>
    <row r="231" spans="1:43" ht="14.4">
      <c r="A231" s="125" t="s">
        <v>25</v>
      </c>
      <c r="B231" s="125" t="s">
        <v>26</v>
      </c>
      <c r="C231" s="125">
        <v>2070201000</v>
      </c>
      <c r="D231" s="125" t="s">
        <v>27</v>
      </c>
      <c r="E231" s="125" t="s">
        <v>346</v>
      </c>
      <c r="F231" s="125" t="s">
        <v>682</v>
      </c>
      <c r="G231" s="125" t="s">
        <v>59</v>
      </c>
      <c r="H231" s="125"/>
      <c r="I231" s="125" t="s">
        <v>58</v>
      </c>
      <c r="J231" s="125" t="s">
        <v>1077</v>
      </c>
      <c r="K231" s="125">
        <v>100071094</v>
      </c>
      <c r="L231" s="118">
        <v>46085</v>
      </c>
      <c r="M231" s="125" t="s">
        <v>28</v>
      </c>
      <c r="N231" s="126">
        <v>21460</v>
      </c>
      <c r="O231" s="126">
        <v>1</v>
      </c>
      <c r="P231" s="126">
        <f t="shared" si="56"/>
        <v>21460</v>
      </c>
      <c r="Q231" s="126">
        <v>1</v>
      </c>
      <c r="R231" s="126">
        <f t="shared" si="57"/>
        <v>21460</v>
      </c>
      <c r="S231" s="126">
        <f t="shared" si="58"/>
        <v>0</v>
      </c>
      <c r="T231" s="125" t="s">
        <v>97</v>
      </c>
      <c r="U231" s="125">
        <f t="shared" si="54"/>
        <v>-18</v>
      </c>
      <c r="V231" s="126">
        <v>0</v>
      </c>
      <c r="W231" s="126">
        <v>0</v>
      </c>
      <c r="X231" s="126">
        <v>0</v>
      </c>
      <c r="Y231" s="126">
        <v>0</v>
      </c>
      <c r="Z231" s="126">
        <v>0</v>
      </c>
      <c r="AA231" s="126">
        <v>0</v>
      </c>
      <c r="AB231" s="126">
        <v>0</v>
      </c>
      <c r="AC231" s="126">
        <f t="shared" si="60"/>
        <v>21460</v>
      </c>
      <c r="AD231" s="125">
        <v>38965573</v>
      </c>
      <c r="AE231" s="125" t="s">
        <v>112</v>
      </c>
      <c r="AF231" s="125">
        <v>88280</v>
      </c>
      <c r="AG231" s="127">
        <v>46127</v>
      </c>
      <c r="AH231" s="127">
        <v>46130</v>
      </c>
      <c r="AK231" s="66" t="s">
        <v>28</v>
      </c>
      <c r="AL231" s="36">
        <v>1</v>
      </c>
      <c r="AM231" s="39">
        <f t="shared" si="55"/>
        <v>21460</v>
      </c>
      <c r="AN231" s="36"/>
      <c r="AO231" s="39">
        <f t="shared" si="47"/>
        <v>21460</v>
      </c>
      <c r="AP231" s="36">
        <f t="shared" si="48"/>
        <v>-18</v>
      </c>
      <c r="AQ231" s="36" t="str">
        <f t="shared" si="49"/>
        <v>Not Due</v>
      </c>
    </row>
    <row r="232" spans="1:43" ht="14.4">
      <c r="A232" s="125" t="s">
        <v>25</v>
      </c>
      <c r="B232" s="125" t="s">
        <v>26</v>
      </c>
      <c r="C232" s="125">
        <v>2070201000</v>
      </c>
      <c r="D232" s="125" t="s">
        <v>27</v>
      </c>
      <c r="E232" s="125" t="s">
        <v>342</v>
      </c>
      <c r="F232" s="125" t="s">
        <v>682</v>
      </c>
      <c r="G232" s="125" t="s">
        <v>59</v>
      </c>
      <c r="H232" s="125"/>
      <c r="I232" s="125" t="s">
        <v>58</v>
      </c>
      <c r="J232" s="125" t="s">
        <v>1081</v>
      </c>
      <c r="K232" s="125">
        <v>100070364</v>
      </c>
      <c r="L232" s="118">
        <v>46093</v>
      </c>
      <c r="M232" s="125" t="s">
        <v>28</v>
      </c>
      <c r="N232" s="126">
        <v>46980</v>
      </c>
      <c r="O232" s="126">
        <v>1</v>
      </c>
      <c r="P232" s="126">
        <f t="shared" si="56"/>
        <v>46980</v>
      </c>
      <c r="Q232" s="126">
        <v>1</v>
      </c>
      <c r="R232" s="126">
        <f t="shared" si="57"/>
        <v>46980</v>
      </c>
      <c r="S232" s="126">
        <f t="shared" si="58"/>
        <v>0</v>
      </c>
      <c r="T232" s="125" t="s">
        <v>95</v>
      </c>
      <c r="U232" s="125">
        <f t="shared" si="54"/>
        <v>-26</v>
      </c>
      <c r="V232" s="126">
        <v>0</v>
      </c>
      <c r="W232" s="126">
        <v>0</v>
      </c>
      <c r="X232" s="126">
        <v>0</v>
      </c>
      <c r="Y232" s="126">
        <v>0</v>
      </c>
      <c r="Z232" s="126">
        <v>0</v>
      </c>
      <c r="AA232" s="126">
        <v>0</v>
      </c>
      <c r="AB232" s="126">
        <v>0</v>
      </c>
      <c r="AC232" s="126">
        <f t="shared" ref="AC232:AC243" si="61">R232</f>
        <v>46980</v>
      </c>
      <c r="AD232" s="125">
        <v>39011918</v>
      </c>
      <c r="AE232" s="125" t="s">
        <v>112</v>
      </c>
      <c r="AF232" s="125">
        <v>88398</v>
      </c>
      <c r="AG232" s="127">
        <v>46135</v>
      </c>
      <c r="AH232" s="127">
        <v>46138</v>
      </c>
      <c r="AK232" s="66" t="s">
        <v>28</v>
      </c>
      <c r="AL232" s="36">
        <v>1</v>
      </c>
      <c r="AM232" s="39">
        <f t="shared" si="55"/>
        <v>46980</v>
      </c>
      <c r="AN232" s="36"/>
      <c r="AO232" s="39">
        <f t="shared" ref="AO232:AO295" si="62">AM232</f>
        <v>46980</v>
      </c>
      <c r="AP232" s="36">
        <f t="shared" ref="AP232:AP295" si="63">$AP$19-AH232</f>
        <v>-26</v>
      </c>
      <c r="AQ232" s="36" t="str">
        <f t="shared" ref="AQ232:AQ295" si="64">IF(AP232&lt;0,"Not Due",IF(AP232&lt;366,"Less than 1 year",IF(AP232&lt;731,"1-2 years",IF(AP232&lt;1096,"2-3 years","More than 3 years"))))</f>
        <v>Not Due</v>
      </c>
    </row>
    <row r="233" spans="1:43" ht="14.4">
      <c r="A233" s="125" t="s">
        <v>25</v>
      </c>
      <c r="B233" s="125" t="s">
        <v>26</v>
      </c>
      <c r="C233" s="125">
        <v>2070201000</v>
      </c>
      <c r="D233" s="125" t="s">
        <v>27</v>
      </c>
      <c r="E233" s="125" t="s">
        <v>353</v>
      </c>
      <c r="F233" s="125" t="s">
        <v>682</v>
      </c>
      <c r="G233" s="125" t="s">
        <v>59</v>
      </c>
      <c r="H233" s="125"/>
      <c r="I233" s="125" t="s">
        <v>58</v>
      </c>
      <c r="J233" s="125">
        <v>142</v>
      </c>
      <c r="K233" s="125">
        <v>100069996</v>
      </c>
      <c r="L233" s="118">
        <v>46085</v>
      </c>
      <c r="M233" s="125" t="s">
        <v>28</v>
      </c>
      <c r="N233" s="126">
        <v>422278.34</v>
      </c>
      <c r="O233" s="126">
        <v>1</v>
      </c>
      <c r="P233" s="126">
        <f t="shared" si="56"/>
        <v>422278.34</v>
      </c>
      <c r="Q233" s="126">
        <v>1</v>
      </c>
      <c r="R233" s="126">
        <f t="shared" si="57"/>
        <v>422278.34</v>
      </c>
      <c r="S233" s="126">
        <f t="shared" si="58"/>
        <v>0</v>
      </c>
      <c r="T233" s="125" t="s">
        <v>97</v>
      </c>
      <c r="U233" s="125">
        <f t="shared" si="54"/>
        <v>-18</v>
      </c>
      <c r="V233" s="126">
        <v>0</v>
      </c>
      <c r="W233" s="126">
        <v>0</v>
      </c>
      <c r="X233" s="126">
        <v>0</v>
      </c>
      <c r="Y233" s="126">
        <v>0</v>
      </c>
      <c r="Z233" s="126">
        <v>0</v>
      </c>
      <c r="AA233" s="126">
        <v>0</v>
      </c>
      <c r="AB233" s="126">
        <v>0</v>
      </c>
      <c r="AC233" s="126">
        <f t="shared" si="61"/>
        <v>422278.34</v>
      </c>
      <c r="AD233" s="125">
        <v>38976053</v>
      </c>
      <c r="AE233" s="125" t="s">
        <v>112</v>
      </c>
      <c r="AF233" s="125">
        <v>88275</v>
      </c>
      <c r="AG233" s="127">
        <v>46127</v>
      </c>
      <c r="AH233" s="127">
        <v>46130</v>
      </c>
      <c r="AK233" s="66" t="s">
        <v>28</v>
      </c>
      <c r="AL233" s="36">
        <v>1</v>
      </c>
      <c r="AM233" s="39">
        <f t="shared" si="55"/>
        <v>422278.34</v>
      </c>
      <c r="AN233" s="36"/>
      <c r="AO233" s="39">
        <f t="shared" si="62"/>
        <v>422278.34</v>
      </c>
      <c r="AP233" s="36">
        <f t="shared" si="63"/>
        <v>-18</v>
      </c>
      <c r="AQ233" s="36" t="str">
        <f t="shared" si="64"/>
        <v>Not Due</v>
      </c>
    </row>
    <row r="234" spans="1:43" ht="14.4">
      <c r="A234" s="125" t="s">
        <v>25</v>
      </c>
      <c r="B234" s="125" t="s">
        <v>26</v>
      </c>
      <c r="C234" s="125">
        <v>2070201000</v>
      </c>
      <c r="D234" s="125" t="s">
        <v>27</v>
      </c>
      <c r="E234" s="125" t="s">
        <v>366</v>
      </c>
      <c r="F234" s="125" t="s">
        <v>682</v>
      </c>
      <c r="G234" s="125" t="s">
        <v>59</v>
      </c>
      <c r="H234" s="125"/>
      <c r="I234" s="125" t="s">
        <v>58</v>
      </c>
      <c r="J234" s="125" t="s">
        <v>1087</v>
      </c>
      <c r="K234" s="125">
        <v>100069343</v>
      </c>
      <c r="L234" s="118">
        <v>46080</v>
      </c>
      <c r="M234" s="125" t="s">
        <v>28</v>
      </c>
      <c r="N234" s="126">
        <v>4060</v>
      </c>
      <c r="O234" s="126">
        <v>1</v>
      </c>
      <c r="P234" s="126">
        <f t="shared" si="56"/>
        <v>4060</v>
      </c>
      <c r="Q234" s="126">
        <v>1</v>
      </c>
      <c r="R234" s="126">
        <f t="shared" si="57"/>
        <v>4060</v>
      </c>
      <c r="S234" s="126">
        <f t="shared" si="58"/>
        <v>0</v>
      </c>
      <c r="T234" s="125" t="s">
        <v>97</v>
      </c>
      <c r="U234" s="125">
        <f t="shared" si="54"/>
        <v>-13</v>
      </c>
      <c r="V234" s="126">
        <v>0</v>
      </c>
      <c r="W234" s="126">
        <v>0</v>
      </c>
      <c r="X234" s="126">
        <v>0</v>
      </c>
      <c r="Y234" s="126">
        <v>0</v>
      </c>
      <c r="Z234" s="126">
        <v>0</v>
      </c>
      <c r="AA234" s="126">
        <v>0</v>
      </c>
      <c r="AB234" s="126">
        <v>0</v>
      </c>
      <c r="AC234" s="126">
        <f t="shared" si="61"/>
        <v>4060</v>
      </c>
      <c r="AD234" s="125">
        <v>38946101</v>
      </c>
      <c r="AE234" s="125" t="s">
        <v>112</v>
      </c>
      <c r="AF234" s="125">
        <v>88178</v>
      </c>
      <c r="AG234" s="127">
        <v>46122</v>
      </c>
      <c r="AH234" s="127">
        <v>46125</v>
      </c>
      <c r="AK234" s="66" t="s">
        <v>28</v>
      </c>
      <c r="AL234" s="36">
        <v>1</v>
      </c>
      <c r="AM234" s="39">
        <f t="shared" si="55"/>
        <v>4060</v>
      </c>
      <c r="AN234" s="36"/>
      <c r="AO234" s="39">
        <f t="shared" si="62"/>
        <v>4060</v>
      </c>
      <c r="AP234" s="36">
        <f t="shared" si="63"/>
        <v>-13</v>
      </c>
      <c r="AQ234" s="36" t="str">
        <f t="shared" si="64"/>
        <v>Not Due</v>
      </c>
    </row>
    <row r="235" spans="1:43" ht="14.4">
      <c r="A235" s="125" t="s">
        <v>25</v>
      </c>
      <c r="B235" s="125" t="s">
        <v>26</v>
      </c>
      <c r="C235" s="125">
        <v>2070201000</v>
      </c>
      <c r="D235" s="125" t="s">
        <v>27</v>
      </c>
      <c r="E235" s="125" t="s">
        <v>1089</v>
      </c>
      <c r="F235" s="125" t="s">
        <v>682</v>
      </c>
      <c r="G235" s="125" t="s">
        <v>59</v>
      </c>
      <c r="H235" s="125"/>
      <c r="I235" s="125" t="s">
        <v>58</v>
      </c>
      <c r="J235" s="125" t="s">
        <v>1090</v>
      </c>
      <c r="K235" s="125">
        <v>100070840</v>
      </c>
      <c r="L235" s="118">
        <v>46074</v>
      </c>
      <c r="M235" s="125" t="s">
        <v>28</v>
      </c>
      <c r="N235" s="126">
        <v>58183.65</v>
      </c>
      <c r="O235" s="126">
        <v>1</v>
      </c>
      <c r="P235" s="126">
        <f t="shared" si="56"/>
        <v>58183.65</v>
      </c>
      <c r="Q235" s="126">
        <v>1</v>
      </c>
      <c r="R235" s="126">
        <f t="shared" si="57"/>
        <v>58183.65</v>
      </c>
      <c r="S235" s="126">
        <f t="shared" si="58"/>
        <v>0</v>
      </c>
      <c r="T235" s="125" t="s">
        <v>97</v>
      </c>
      <c r="U235" s="125">
        <f t="shared" si="54"/>
        <v>-7</v>
      </c>
      <c r="V235" s="126">
        <v>0</v>
      </c>
      <c r="W235" s="126">
        <v>0</v>
      </c>
      <c r="X235" s="126">
        <v>0</v>
      </c>
      <c r="Y235" s="126">
        <v>0</v>
      </c>
      <c r="Z235" s="126">
        <v>0</v>
      </c>
      <c r="AA235" s="126">
        <v>0</v>
      </c>
      <c r="AB235" s="126">
        <v>0</v>
      </c>
      <c r="AC235" s="126">
        <f t="shared" si="61"/>
        <v>58183.65</v>
      </c>
      <c r="AD235" s="125">
        <v>38964829</v>
      </c>
      <c r="AE235" s="125" t="s">
        <v>112</v>
      </c>
      <c r="AF235" s="125">
        <v>88104</v>
      </c>
      <c r="AG235" s="127">
        <v>46118</v>
      </c>
      <c r="AH235" s="127">
        <v>46119</v>
      </c>
      <c r="AK235" s="66" t="s">
        <v>28</v>
      </c>
      <c r="AL235" s="36">
        <v>1</v>
      </c>
      <c r="AM235" s="39">
        <f t="shared" si="55"/>
        <v>58183.65</v>
      </c>
      <c r="AN235" s="36"/>
      <c r="AO235" s="39">
        <f t="shared" si="62"/>
        <v>58183.65</v>
      </c>
      <c r="AP235" s="36">
        <f t="shared" si="63"/>
        <v>-7</v>
      </c>
      <c r="AQ235" s="36" t="str">
        <f t="shared" si="64"/>
        <v>Not Due</v>
      </c>
    </row>
    <row r="236" spans="1:43" ht="14.4">
      <c r="A236" s="125" t="s">
        <v>25</v>
      </c>
      <c r="B236" s="125" t="s">
        <v>26</v>
      </c>
      <c r="C236" s="125">
        <v>2070201000</v>
      </c>
      <c r="D236" s="125" t="s">
        <v>27</v>
      </c>
      <c r="E236" s="125" t="s">
        <v>359</v>
      </c>
      <c r="F236" s="125" t="s">
        <v>682</v>
      </c>
      <c r="G236" s="125" t="s">
        <v>59</v>
      </c>
      <c r="H236" s="125"/>
      <c r="I236" s="125" t="s">
        <v>58</v>
      </c>
      <c r="J236" s="125" t="s">
        <v>1091</v>
      </c>
      <c r="K236" s="125">
        <v>100070783</v>
      </c>
      <c r="L236" s="118">
        <v>46082</v>
      </c>
      <c r="M236" s="125" t="s">
        <v>28</v>
      </c>
      <c r="N236" s="126">
        <v>68031.13</v>
      </c>
      <c r="O236" s="126">
        <v>1</v>
      </c>
      <c r="P236" s="126">
        <f t="shared" si="56"/>
        <v>68031.13</v>
      </c>
      <c r="Q236" s="126">
        <v>1</v>
      </c>
      <c r="R236" s="126">
        <f t="shared" si="57"/>
        <v>68031.13</v>
      </c>
      <c r="S236" s="126">
        <f t="shared" si="58"/>
        <v>0</v>
      </c>
      <c r="T236" s="125" t="s">
        <v>97</v>
      </c>
      <c r="U236" s="125">
        <f t="shared" si="54"/>
        <v>-15</v>
      </c>
      <c r="V236" s="126">
        <v>0</v>
      </c>
      <c r="W236" s="126">
        <v>0</v>
      </c>
      <c r="X236" s="126">
        <v>0</v>
      </c>
      <c r="Y236" s="126">
        <v>0</v>
      </c>
      <c r="Z236" s="126">
        <v>0</v>
      </c>
      <c r="AA236" s="126">
        <v>0</v>
      </c>
      <c r="AB236" s="126">
        <v>0</v>
      </c>
      <c r="AC236" s="126">
        <f t="shared" si="61"/>
        <v>68031.13</v>
      </c>
      <c r="AD236" s="125">
        <v>38981837</v>
      </c>
      <c r="AE236" s="125" t="s">
        <v>112</v>
      </c>
      <c r="AF236" s="125">
        <v>88194</v>
      </c>
      <c r="AG236" s="127">
        <v>46125</v>
      </c>
      <c r="AH236" s="127">
        <v>46127</v>
      </c>
      <c r="AK236" s="66" t="s">
        <v>28</v>
      </c>
      <c r="AL236" s="36">
        <v>1</v>
      </c>
      <c r="AM236" s="39">
        <f t="shared" si="55"/>
        <v>68031.13</v>
      </c>
      <c r="AN236" s="36"/>
      <c r="AO236" s="39">
        <f t="shared" si="62"/>
        <v>68031.13</v>
      </c>
      <c r="AP236" s="36">
        <f t="shared" si="63"/>
        <v>-15</v>
      </c>
      <c r="AQ236" s="36" t="str">
        <f t="shared" si="64"/>
        <v>Not Due</v>
      </c>
    </row>
    <row r="237" spans="1:43" ht="14.4">
      <c r="A237" s="125" t="s">
        <v>25</v>
      </c>
      <c r="B237" s="125" t="s">
        <v>26</v>
      </c>
      <c r="C237" s="125">
        <v>2070201000</v>
      </c>
      <c r="D237" s="125" t="s">
        <v>27</v>
      </c>
      <c r="E237" s="125" t="s">
        <v>373</v>
      </c>
      <c r="F237" s="125" t="s">
        <v>682</v>
      </c>
      <c r="G237" s="125" t="s">
        <v>59</v>
      </c>
      <c r="H237" s="125"/>
      <c r="I237" s="125" t="s">
        <v>58</v>
      </c>
      <c r="J237" s="125" t="s">
        <v>1092</v>
      </c>
      <c r="K237" s="125">
        <v>100070935</v>
      </c>
      <c r="L237" s="118">
        <v>46085</v>
      </c>
      <c r="M237" s="125" t="s">
        <v>28</v>
      </c>
      <c r="N237" s="126">
        <v>94647.76</v>
      </c>
      <c r="O237" s="126">
        <v>1</v>
      </c>
      <c r="P237" s="126">
        <f t="shared" si="56"/>
        <v>94647.76</v>
      </c>
      <c r="Q237" s="126">
        <v>1</v>
      </c>
      <c r="R237" s="126">
        <f t="shared" si="57"/>
        <v>94647.76</v>
      </c>
      <c r="S237" s="126">
        <f t="shared" si="58"/>
        <v>0</v>
      </c>
      <c r="T237" s="125" t="s">
        <v>97</v>
      </c>
      <c r="U237" s="125">
        <f t="shared" si="54"/>
        <v>-18</v>
      </c>
      <c r="V237" s="126">
        <v>0</v>
      </c>
      <c r="W237" s="126">
        <v>0</v>
      </c>
      <c r="X237" s="126">
        <v>0</v>
      </c>
      <c r="Y237" s="126">
        <v>0</v>
      </c>
      <c r="Z237" s="126">
        <v>0</v>
      </c>
      <c r="AA237" s="126">
        <v>0</v>
      </c>
      <c r="AB237" s="126">
        <v>0</v>
      </c>
      <c r="AC237" s="126">
        <f t="shared" si="61"/>
        <v>94647.76</v>
      </c>
      <c r="AD237" s="125">
        <v>38988381</v>
      </c>
      <c r="AE237" s="125" t="s">
        <v>112</v>
      </c>
      <c r="AF237" s="125">
        <v>88273</v>
      </c>
      <c r="AG237" s="127">
        <v>46127</v>
      </c>
      <c r="AH237" s="127">
        <v>46130</v>
      </c>
      <c r="AK237" s="66" t="s">
        <v>28</v>
      </c>
      <c r="AL237" s="36">
        <v>1</v>
      </c>
      <c r="AM237" s="39">
        <f t="shared" si="55"/>
        <v>94647.76</v>
      </c>
      <c r="AN237" s="36"/>
      <c r="AO237" s="39">
        <f t="shared" si="62"/>
        <v>94647.76</v>
      </c>
      <c r="AP237" s="36">
        <f t="shared" si="63"/>
        <v>-18</v>
      </c>
      <c r="AQ237" s="36" t="str">
        <f t="shared" si="64"/>
        <v>Not Due</v>
      </c>
    </row>
    <row r="238" spans="1:43" ht="14.4">
      <c r="A238" s="125" t="s">
        <v>25</v>
      </c>
      <c r="B238" s="125" t="s">
        <v>26</v>
      </c>
      <c r="C238" s="125">
        <v>2070201000</v>
      </c>
      <c r="D238" s="125" t="s">
        <v>27</v>
      </c>
      <c r="E238" s="125" t="s">
        <v>1093</v>
      </c>
      <c r="F238" s="125" t="s">
        <v>682</v>
      </c>
      <c r="G238" s="125" t="s">
        <v>59</v>
      </c>
      <c r="H238" s="125"/>
      <c r="I238" s="125" t="s">
        <v>58</v>
      </c>
      <c r="J238" s="125" t="s">
        <v>1094</v>
      </c>
      <c r="K238" s="125">
        <v>100070966</v>
      </c>
      <c r="L238" s="118">
        <v>46084</v>
      </c>
      <c r="M238" s="125" t="s">
        <v>28</v>
      </c>
      <c r="N238" s="126">
        <v>162000</v>
      </c>
      <c r="O238" s="126">
        <v>1</v>
      </c>
      <c r="P238" s="126">
        <f t="shared" si="56"/>
        <v>162000</v>
      </c>
      <c r="Q238" s="126">
        <v>1</v>
      </c>
      <c r="R238" s="126">
        <f t="shared" si="57"/>
        <v>162000</v>
      </c>
      <c r="S238" s="126">
        <f t="shared" si="58"/>
        <v>0</v>
      </c>
      <c r="T238" s="125" t="s">
        <v>97</v>
      </c>
      <c r="U238" s="125">
        <f t="shared" si="54"/>
        <v>-17</v>
      </c>
      <c r="V238" s="126">
        <v>0</v>
      </c>
      <c r="W238" s="126">
        <v>0</v>
      </c>
      <c r="X238" s="126">
        <v>0</v>
      </c>
      <c r="Y238" s="126">
        <v>0</v>
      </c>
      <c r="Z238" s="126">
        <v>0</v>
      </c>
      <c r="AA238" s="126">
        <v>0</v>
      </c>
      <c r="AB238" s="126">
        <v>0</v>
      </c>
      <c r="AC238" s="126">
        <f t="shared" si="61"/>
        <v>162000</v>
      </c>
      <c r="AD238" s="125">
        <v>38964803</v>
      </c>
      <c r="AE238" s="125" t="s">
        <v>112</v>
      </c>
      <c r="AF238" s="125">
        <v>88253</v>
      </c>
      <c r="AG238" s="127">
        <v>46126</v>
      </c>
      <c r="AH238" s="127">
        <v>46129</v>
      </c>
      <c r="AK238" s="66" t="s">
        <v>28</v>
      </c>
      <c r="AL238" s="36">
        <v>1</v>
      </c>
      <c r="AM238" s="39">
        <f t="shared" si="55"/>
        <v>162000</v>
      </c>
      <c r="AN238" s="36"/>
      <c r="AO238" s="39">
        <f t="shared" si="62"/>
        <v>162000</v>
      </c>
      <c r="AP238" s="36">
        <f t="shared" si="63"/>
        <v>-17</v>
      </c>
      <c r="AQ238" s="36" t="str">
        <f t="shared" si="64"/>
        <v>Not Due</v>
      </c>
    </row>
    <row r="239" spans="1:43" ht="14.4">
      <c r="A239" s="125" t="s">
        <v>25</v>
      </c>
      <c r="B239" s="125" t="s">
        <v>26</v>
      </c>
      <c r="C239" s="125">
        <v>2070201000</v>
      </c>
      <c r="D239" s="125" t="s">
        <v>27</v>
      </c>
      <c r="E239" s="125" t="s">
        <v>342</v>
      </c>
      <c r="F239" s="125" t="s">
        <v>682</v>
      </c>
      <c r="G239" s="125" t="s">
        <v>59</v>
      </c>
      <c r="H239" s="125"/>
      <c r="I239" s="125" t="s">
        <v>58</v>
      </c>
      <c r="J239" s="125" t="s">
        <v>1095</v>
      </c>
      <c r="K239" s="125">
        <v>100070376</v>
      </c>
      <c r="L239" s="118">
        <v>46070</v>
      </c>
      <c r="M239" s="125" t="s">
        <v>28</v>
      </c>
      <c r="N239" s="126">
        <v>10440</v>
      </c>
      <c r="O239" s="126">
        <v>1</v>
      </c>
      <c r="P239" s="126">
        <f t="shared" si="56"/>
        <v>10440</v>
      </c>
      <c r="Q239" s="126">
        <v>1</v>
      </c>
      <c r="R239" s="126">
        <f t="shared" si="57"/>
        <v>10440</v>
      </c>
      <c r="S239" s="126">
        <f t="shared" si="58"/>
        <v>0</v>
      </c>
      <c r="T239" s="125" t="s">
        <v>95</v>
      </c>
      <c r="U239" s="125">
        <f t="shared" si="54"/>
        <v>-3</v>
      </c>
      <c r="V239" s="126">
        <v>0</v>
      </c>
      <c r="W239" s="126">
        <v>0</v>
      </c>
      <c r="X239" s="126">
        <v>0</v>
      </c>
      <c r="Y239" s="126">
        <v>0</v>
      </c>
      <c r="Z239" s="126">
        <v>0</v>
      </c>
      <c r="AA239" s="126">
        <v>0</v>
      </c>
      <c r="AB239" s="126">
        <v>0</v>
      </c>
      <c r="AC239" s="126">
        <f t="shared" si="61"/>
        <v>10440</v>
      </c>
      <c r="AD239" s="125">
        <v>38895261</v>
      </c>
      <c r="AE239" s="125" t="s">
        <v>112</v>
      </c>
      <c r="AF239" s="125">
        <v>88038</v>
      </c>
      <c r="AG239" s="127">
        <v>46113</v>
      </c>
      <c r="AH239" s="127">
        <v>46115</v>
      </c>
      <c r="AK239" s="66" t="s">
        <v>28</v>
      </c>
      <c r="AL239" s="36">
        <v>1</v>
      </c>
      <c r="AM239" s="39">
        <f t="shared" si="55"/>
        <v>10440</v>
      </c>
      <c r="AN239" s="36"/>
      <c r="AO239" s="39">
        <f t="shared" si="62"/>
        <v>10440</v>
      </c>
      <c r="AP239" s="36">
        <f t="shared" si="63"/>
        <v>-3</v>
      </c>
      <c r="AQ239" s="36" t="str">
        <f t="shared" si="64"/>
        <v>Not Due</v>
      </c>
    </row>
    <row r="240" spans="1:43" ht="14.4">
      <c r="A240" s="125" t="s">
        <v>25</v>
      </c>
      <c r="B240" s="125" t="s">
        <v>26</v>
      </c>
      <c r="C240" s="125">
        <v>2070201000</v>
      </c>
      <c r="D240" s="125" t="s">
        <v>27</v>
      </c>
      <c r="E240" s="125" t="s">
        <v>401</v>
      </c>
      <c r="F240" s="125" t="s">
        <v>682</v>
      </c>
      <c r="G240" s="125" t="s">
        <v>59</v>
      </c>
      <c r="H240" s="125"/>
      <c r="I240" s="125" t="s">
        <v>58</v>
      </c>
      <c r="J240" s="125" t="s">
        <v>1096</v>
      </c>
      <c r="K240" s="125">
        <v>100070483</v>
      </c>
      <c r="L240" s="118">
        <v>46084</v>
      </c>
      <c r="M240" s="125" t="s">
        <v>28</v>
      </c>
      <c r="N240" s="126">
        <v>35384.910000000003</v>
      </c>
      <c r="O240" s="126">
        <v>1</v>
      </c>
      <c r="P240" s="126">
        <f t="shared" si="56"/>
        <v>35384.910000000003</v>
      </c>
      <c r="Q240" s="126">
        <v>1</v>
      </c>
      <c r="R240" s="126">
        <f t="shared" si="57"/>
        <v>35384.910000000003</v>
      </c>
      <c r="S240" s="126">
        <f t="shared" si="58"/>
        <v>0</v>
      </c>
      <c r="T240" s="125" t="s">
        <v>95</v>
      </c>
      <c r="U240" s="125">
        <f t="shared" si="54"/>
        <v>-17</v>
      </c>
      <c r="V240" s="126">
        <v>0</v>
      </c>
      <c r="W240" s="126">
        <v>0</v>
      </c>
      <c r="X240" s="126">
        <v>0</v>
      </c>
      <c r="Y240" s="126">
        <v>0</v>
      </c>
      <c r="Z240" s="126">
        <v>0</v>
      </c>
      <c r="AA240" s="126">
        <v>0</v>
      </c>
      <c r="AB240" s="126">
        <v>0</v>
      </c>
      <c r="AC240" s="126">
        <f t="shared" si="61"/>
        <v>35384.910000000003</v>
      </c>
      <c r="AD240" s="125">
        <v>39012974</v>
      </c>
      <c r="AE240" s="125" t="s">
        <v>112</v>
      </c>
      <c r="AF240" s="125">
        <v>88260</v>
      </c>
      <c r="AG240" s="127">
        <v>46126</v>
      </c>
      <c r="AH240" s="127">
        <v>46129</v>
      </c>
      <c r="AK240" s="66" t="s">
        <v>28</v>
      </c>
      <c r="AL240" s="36">
        <v>1</v>
      </c>
      <c r="AM240" s="39">
        <f t="shared" si="55"/>
        <v>35384.910000000003</v>
      </c>
      <c r="AN240" s="36"/>
      <c r="AO240" s="39">
        <f t="shared" si="62"/>
        <v>35384.910000000003</v>
      </c>
      <c r="AP240" s="36">
        <f t="shared" si="63"/>
        <v>-17</v>
      </c>
      <c r="AQ240" s="36" t="str">
        <f t="shared" si="64"/>
        <v>Not Due</v>
      </c>
    </row>
    <row r="241" spans="1:43" ht="14.4">
      <c r="A241" s="125" t="s">
        <v>25</v>
      </c>
      <c r="B241" s="125" t="s">
        <v>26</v>
      </c>
      <c r="C241" s="125">
        <v>2070201000</v>
      </c>
      <c r="D241" s="125" t="s">
        <v>27</v>
      </c>
      <c r="E241" s="125" t="s">
        <v>400</v>
      </c>
      <c r="F241" s="125" t="s">
        <v>682</v>
      </c>
      <c r="G241" s="125" t="s">
        <v>59</v>
      </c>
      <c r="H241" s="125"/>
      <c r="I241" s="125" t="s">
        <v>58</v>
      </c>
      <c r="J241" s="125" t="s">
        <v>1098</v>
      </c>
      <c r="K241" s="125">
        <v>100067870</v>
      </c>
      <c r="L241" s="118">
        <v>46097</v>
      </c>
      <c r="M241" s="125" t="s">
        <v>28</v>
      </c>
      <c r="N241" s="126">
        <v>162000</v>
      </c>
      <c r="O241" s="126">
        <v>1</v>
      </c>
      <c r="P241" s="126">
        <f t="shared" si="56"/>
        <v>162000</v>
      </c>
      <c r="Q241" s="126">
        <v>1</v>
      </c>
      <c r="R241" s="126">
        <f t="shared" si="57"/>
        <v>162000</v>
      </c>
      <c r="S241" s="126">
        <f t="shared" si="58"/>
        <v>0</v>
      </c>
      <c r="T241" s="125" t="s">
        <v>95</v>
      </c>
      <c r="U241" s="125">
        <f t="shared" si="54"/>
        <v>-30</v>
      </c>
      <c r="V241" s="126">
        <v>0</v>
      </c>
      <c r="W241" s="126">
        <v>0</v>
      </c>
      <c r="X241" s="126">
        <v>0</v>
      </c>
      <c r="Y241" s="126">
        <v>0</v>
      </c>
      <c r="Z241" s="126">
        <v>0</v>
      </c>
      <c r="AA241" s="126">
        <v>0</v>
      </c>
      <c r="AB241" s="126">
        <v>0</v>
      </c>
      <c r="AC241" s="126">
        <f t="shared" si="61"/>
        <v>162000</v>
      </c>
      <c r="AD241" s="125">
        <v>39036072</v>
      </c>
      <c r="AE241" s="125" t="s">
        <v>112</v>
      </c>
      <c r="AF241" s="125">
        <v>88436</v>
      </c>
      <c r="AG241" s="127">
        <v>46136</v>
      </c>
      <c r="AH241" s="127">
        <v>46142</v>
      </c>
      <c r="AK241" s="66" t="s">
        <v>28</v>
      </c>
      <c r="AL241" s="36">
        <v>1</v>
      </c>
      <c r="AM241" s="39">
        <f t="shared" si="55"/>
        <v>162000</v>
      </c>
      <c r="AN241" s="36"/>
      <c r="AO241" s="39">
        <f t="shared" si="62"/>
        <v>162000</v>
      </c>
      <c r="AP241" s="36">
        <f t="shared" si="63"/>
        <v>-30</v>
      </c>
      <c r="AQ241" s="36" t="str">
        <f t="shared" si="64"/>
        <v>Not Due</v>
      </c>
    </row>
    <row r="242" spans="1:43" ht="14.4">
      <c r="A242" s="125" t="s">
        <v>25</v>
      </c>
      <c r="B242" s="125" t="s">
        <v>26</v>
      </c>
      <c r="C242" s="125">
        <v>2070201000</v>
      </c>
      <c r="D242" s="125" t="s">
        <v>27</v>
      </c>
      <c r="E242" s="125" t="s">
        <v>387</v>
      </c>
      <c r="F242" s="125" t="s">
        <v>682</v>
      </c>
      <c r="G242" s="125" t="s">
        <v>59</v>
      </c>
      <c r="H242" s="125"/>
      <c r="I242" s="125" t="s">
        <v>58</v>
      </c>
      <c r="J242" s="125" t="s">
        <v>1099</v>
      </c>
      <c r="K242" s="125">
        <v>100070789</v>
      </c>
      <c r="L242" s="118">
        <v>46069</v>
      </c>
      <c r="M242" s="125" t="s">
        <v>28</v>
      </c>
      <c r="N242" s="126">
        <v>84269.36</v>
      </c>
      <c r="O242" s="126">
        <v>1</v>
      </c>
      <c r="P242" s="126">
        <f t="shared" si="56"/>
        <v>84269.36</v>
      </c>
      <c r="Q242" s="126">
        <v>1</v>
      </c>
      <c r="R242" s="126">
        <f t="shared" si="57"/>
        <v>84269.36</v>
      </c>
      <c r="S242" s="126">
        <f t="shared" si="58"/>
        <v>0</v>
      </c>
      <c r="T242" s="125" t="s">
        <v>97</v>
      </c>
      <c r="U242" s="125">
        <f t="shared" si="54"/>
        <v>-2</v>
      </c>
      <c r="V242" s="126">
        <v>0</v>
      </c>
      <c r="W242" s="126">
        <v>0</v>
      </c>
      <c r="X242" s="126">
        <v>0</v>
      </c>
      <c r="Y242" s="126">
        <v>0</v>
      </c>
      <c r="Z242" s="126">
        <v>0</v>
      </c>
      <c r="AA242" s="126">
        <v>0</v>
      </c>
      <c r="AB242" s="126">
        <v>0</v>
      </c>
      <c r="AC242" s="126">
        <f t="shared" si="61"/>
        <v>84269.36</v>
      </c>
      <c r="AD242" s="125">
        <v>38915677</v>
      </c>
      <c r="AE242" s="125" t="s">
        <v>112</v>
      </c>
      <c r="AF242" s="125">
        <v>88025</v>
      </c>
      <c r="AG242" s="127">
        <v>46113</v>
      </c>
      <c r="AH242" s="127">
        <v>46114</v>
      </c>
      <c r="AK242" s="66" t="s">
        <v>28</v>
      </c>
      <c r="AL242" s="36">
        <v>1</v>
      </c>
      <c r="AM242" s="39">
        <f t="shared" si="55"/>
        <v>84269.36</v>
      </c>
      <c r="AN242" s="36"/>
      <c r="AO242" s="39">
        <f t="shared" si="62"/>
        <v>84269.36</v>
      </c>
      <c r="AP242" s="36">
        <f t="shared" si="63"/>
        <v>-2</v>
      </c>
      <c r="AQ242" s="36" t="str">
        <f t="shared" si="64"/>
        <v>Not Due</v>
      </c>
    </row>
    <row r="243" spans="1:43" ht="14.4">
      <c r="A243" s="125" t="s">
        <v>25</v>
      </c>
      <c r="B243" s="125" t="s">
        <v>26</v>
      </c>
      <c r="C243" s="125">
        <v>2070201000</v>
      </c>
      <c r="D243" s="125" t="s">
        <v>27</v>
      </c>
      <c r="E243" s="125" t="s">
        <v>1101</v>
      </c>
      <c r="F243" s="125" t="s">
        <v>682</v>
      </c>
      <c r="G243" s="125" t="s">
        <v>59</v>
      </c>
      <c r="H243" s="125"/>
      <c r="I243" s="125" t="s">
        <v>58</v>
      </c>
      <c r="J243" s="125" t="s">
        <v>1102</v>
      </c>
      <c r="K243" s="125">
        <v>100068165</v>
      </c>
      <c r="L243" s="118">
        <v>46069</v>
      </c>
      <c r="M243" s="125" t="s">
        <v>28</v>
      </c>
      <c r="N243" s="126">
        <v>568400</v>
      </c>
      <c r="O243" s="126">
        <v>1</v>
      </c>
      <c r="P243" s="126">
        <f t="shared" si="56"/>
        <v>568400</v>
      </c>
      <c r="Q243" s="126">
        <v>1</v>
      </c>
      <c r="R243" s="126">
        <f t="shared" si="57"/>
        <v>568400</v>
      </c>
      <c r="S243" s="126">
        <f t="shared" si="58"/>
        <v>0</v>
      </c>
      <c r="T243" s="125" t="s">
        <v>95</v>
      </c>
      <c r="U243" s="125">
        <f t="shared" si="54"/>
        <v>-2</v>
      </c>
      <c r="V243" s="126">
        <v>0</v>
      </c>
      <c r="W243" s="126">
        <v>0</v>
      </c>
      <c r="X243" s="126">
        <v>0</v>
      </c>
      <c r="Y243" s="126">
        <v>0</v>
      </c>
      <c r="Z243" s="126">
        <v>0</v>
      </c>
      <c r="AA243" s="126">
        <v>0</v>
      </c>
      <c r="AB243" s="126">
        <v>0</v>
      </c>
      <c r="AC243" s="126">
        <f t="shared" si="61"/>
        <v>568400</v>
      </c>
      <c r="AD243" s="125">
        <v>38938548</v>
      </c>
      <c r="AE243" s="125" t="s">
        <v>112</v>
      </c>
      <c r="AF243" s="125">
        <v>88010</v>
      </c>
      <c r="AG243" s="127">
        <v>46113</v>
      </c>
      <c r="AH243" s="127">
        <v>46114</v>
      </c>
      <c r="AK243" s="66" t="s">
        <v>28</v>
      </c>
      <c r="AL243" s="36">
        <v>1</v>
      </c>
      <c r="AM243" s="39">
        <f t="shared" si="55"/>
        <v>568400</v>
      </c>
      <c r="AN243" s="36"/>
      <c r="AO243" s="39">
        <f t="shared" si="62"/>
        <v>568400</v>
      </c>
      <c r="AP243" s="36">
        <f t="shared" si="63"/>
        <v>-2</v>
      </c>
      <c r="AQ243" s="36" t="str">
        <f t="shared" si="64"/>
        <v>Not Due</v>
      </c>
    </row>
    <row r="244" spans="1:43" ht="14.4">
      <c r="A244" s="125" t="s">
        <v>25</v>
      </c>
      <c r="B244" s="125" t="s">
        <v>26</v>
      </c>
      <c r="C244" s="125">
        <v>2070201000</v>
      </c>
      <c r="D244" s="125" t="s">
        <v>27</v>
      </c>
      <c r="E244" s="125" t="s">
        <v>1106</v>
      </c>
      <c r="F244" s="125" t="s">
        <v>682</v>
      </c>
      <c r="G244" s="125" t="s">
        <v>59</v>
      </c>
      <c r="H244" s="125"/>
      <c r="I244" s="125" t="s">
        <v>58</v>
      </c>
      <c r="J244" s="125" t="s">
        <v>1107</v>
      </c>
      <c r="K244" s="125">
        <v>100068925</v>
      </c>
      <c r="L244" s="118">
        <v>46076</v>
      </c>
      <c r="M244" s="125" t="s">
        <v>28</v>
      </c>
      <c r="N244" s="126">
        <v>131635.35</v>
      </c>
      <c r="O244" s="126">
        <v>1</v>
      </c>
      <c r="P244" s="126">
        <f t="shared" ref="P244:P281" si="65">N244*O244</f>
        <v>131635.35</v>
      </c>
      <c r="Q244" s="126">
        <v>1</v>
      </c>
      <c r="R244" s="126">
        <f t="shared" ref="R244:R281" si="66">N244*Q244</f>
        <v>131635.35</v>
      </c>
      <c r="S244" s="126">
        <f t="shared" ref="S244:S281" si="67">R244-P244</f>
        <v>0</v>
      </c>
      <c r="T244" s="125" t="s">
        <v>97</v>
      </c>
      <c r="U244" s="125">
        <f t="shared" si="54"/>
        <v>-9</v>
      </c>
      <c r="V244" s="126">
        <v>0</v>
      </c>
      <c r="W244" s="126">
        <v>0</v>
      </c>
      <c r="X244" s="126">
        <v>0</v>
      </c>
      <c r="Y244" s="126">
        <v>0</v>
      </c>
      <c r="Z244" s="126">
        <v>0</v>
      </c>
      <c r="AA244" s="126">
        <v>0</v>
      </c>
      <c r="AB244" s="126">
        <v>0</v>
      </c>
      <c r="AC244" s="126">
        <f t="shared" ref="AC244:AC266" si="68">R244</f>
        <v>131635.35</v>
      </c>
      <c r="AD244" s="125">
        <v>38932760</v>
      </c>
      <c r="AE244" s="125" t="s">
        <v>112</v>
      </c>
      <c r="AF244" s="125">
        <v>88098</v>
      </c>
      <c r="AG244" s="127">
        <v>46118</v>
      </c>
      <c r="AH244" s="127">
        <v>46121</v>
      </c>
      <c r="AK244" s="66" t="s">
        <v>28</v>
      </c>
      <c r="AL244" s="36">
        <v>1</v>
      </c>
      <c r="AM244" s="39">
        <f t="shared" si="55"/>
        <v>131635.35</v>
      </c>
      <c r="AN244" s="36"/>
      <c r="AO244" s="39">
        <f t="shared" si="62"/>
        <v>131635.35</v>
      </c>
      <c r="AP244" s="36">
        <f t="shared" si="63"/>
        <v>-9</v>
      </c>
      <c r="AQ244" s="36" t="str">
        <f t="shared" si="64"/>
        <v>Not Due</v>
      </c>
    </row>
    <row r="245" spans="1:43" ht="14.4">
      <c r="A245" s="125" t="s">
        <v>25</v>
      </c>
      <c r="B245" s="125" t="s">
        <v>26</v>
      </c>
      <c r="C245" s="125">
        <v>2070201000</v>
      </c>
      <c r="D245" s="125" t="s">
        <v>27</v>
      </c>
      <c r="E245" s="125" t="s">
        <v>758</v>
      </c>
      <c r="F245" s="125" t="s">
        <v>682</v>
      </c>
      <c r="G245" s="125" t="s">
        <v>59</v>
      </c>
      <c r="H245" s="125"/>
      <c r="I245" s="125" t="s">
        <v>58</v>
      </c>
      <c r="J245" s="125">
        <v>202597</v>
      </c>
      <c r="K245" s="125">
        <v>100070981</v>
      </c>
      <c r="L245" s="118">
        <v>46078</v>
      </c>
      <c r="M245" s="125" t="s">
        <v>28</v>
      </c>
      <c r="N245" s="126">
        <v>52866.16</v>
      </c>
      <c r="O245" s="126">
        <v>1</v>
      </c>
      <c r="P245" s="126">
        <f t="shared" si="65"/>
        <v>52866.16</v>
      </c>
      <c r="Q245" s="126">
        <v>1</v>
      </c>
      <c r="R245" s="126">
        <f t="shared" si="66"/>
        <v>52866.16</v>
      </c>
      <c r="S245" s="126">
        <f t="shared" si="67"/>
        <v>0</v>
      </c>
      <c r="T245" s="125" t="s">
        <v>95</v>
      </c>
      <c r="U245" s="125">
        <f t="shared" si="54"/>
        <v>-11</v>
      </c>
      <c r="V245" s="126">
        <v>0</v>
      </c>
      <c r="W245" s="126">
        <v>0</v>
      </c>
      <c r="X245" s="126">
        <v>0</v>
      </c>
      <c r="Y245" s="126">
        <v>0</v>
      </c>
      <c r="Z245" s="126">
        <v>0</v>
      </c>
      <c r="AA245" s="126">
        <v>0</v>
      </c>
      <c r="AB245" s="126">
        <v>0</v>
      </c>
      <c r="AC245" s="126">
        <f t="shared" si="68"/>
        <v>52866.16</v>
      </c>
      <c r="AD245" s="125">
        <v>38945222</v>
      </c>
      <c r="AE245" s="125" t="s">
        <v>112</v>
      </c>
      <c r="AF245" s="125">
        <v>88134</v>
      </c>
      <c r="AG245" s="127">
        <v>46120</v>
      </c>
      <c r="AH245" s="127">
        <v>46123</v>
      </c>
      <c r="AK245" s="66" t="s">
        <v>28</v>
      </c>
      <c r="AL245" s="36">
        <v>1</v>
      </c>
      <c r="AM245" s="39">
        <f t="shared" si="55"/>
        <v>52866.16</v>
      </c>
      <c r="AN245" s="36"/>
      <c r="AO245" s="39">
        <f t="shared" si="62"/>
        <v>52866.16</v>
      </c>
      <c r="AP245" s="36">
        <f t="shared" si="63"/>
        <v>-11</v>
      </c>
      <c r="AQ245" s="36" t="str">
        <f t="shared" si="64"/>
        <v>Not Due</v>
      </c>
    </row>
    <row r="246" spans="1:43" ht="14.4">
      <c r="A246" s="125" t="s">
        <v>25</v>
      </c>
      <c r="B246" s="125" t="s">
        <v>26</v>
      </c>
      <c r="C246" s="125">
        <v>2070201000</v>
      </c>
      <c r="D246" s="125" t="s">
        <v>27</v>
      </c>
      <c r="E246" s="125" t="s">
        <v>401</v>
      </c>
      <c r="F246" s="125" t="s">
        <v>682</v>
      </c>
      <c r="G246" s="125" t="s">
        <v>59</v>
      </c>
      <c r="H246" s="125"/>
      <c r="I246" s="125" t="s">
        <v>58</v>
      </c>
      <c r="J246" s="125" t="s">
        <v>1109</v>
      </c>
      <c r="K246" s="125">
        <v>100071059</v>
      </c>
      <c r="L246" s="118">
        <v>46084</v>
      </c>
      <c r="M246" s="125" t="s">
        <v>28</v>
      </c>
      <c r="N246" s="126">
        <v>15786.61</v>
      </c>
      <c r="O246" s="126">
        <v>1</v>
      </c>
      <c r="P246" s="126">
        <f t="shared" si="65"/>
        <v>15786.61</v>
      </c>
      <c r="Q246" s="126">
        <v>1</v>
      </c>
      <c r="R246" s="126">
        <f t="shared" si="66"/>
        <v>15786.61</v>
      </c>
      <c r="S246" s="126">
        <f t="shared" si="67"/>
        <v>0</v>
      </c>
      <c r="T246" s="125" t="s">
        <v>95</v>
      </c>
      <c r="U246" s="125">
        <f t="shared" si="54"/>
        <v>-17</v>
      </c>
      <c r="V246" s="126">
        <v>0</v>
      </c>
      <c r="W246" s="126">
        <v>0</v>
      </c>
      <c r="X246" s="126">
        <v>0</v>
      </c>
      <c r="Y246" s="126">
        <v>0</v>
      </c>
      <c r="Z246" s="126">
        <v>0</v>
      </c>
      <c r="AA246" s="126">
        <v>0</v>
      </c>
      <c r="AB246" s="126">
        <v>0</v>
      </c>
      <c r="AC246" s="126">
        <f t="shared" si="68"/>
        <v>15786.61</v>
      </c>
      <c r="AD246" s="125">
        <v>39011952</v>
      </c>
      <c r="AE246" s="125" t="s">
        <v>112</v>
      </c>
      <c r="AF246" s="125">
        <v>88260</v>
      </c>
      <c r="AG246" s="127">
        <v>46126</v>
      </c>
      <c r="AH246" s="127">
        <v>46129</v>
      </c>
      <c r="AK246" s="66" t="s">
        <v>28</v>
      </c>
      <c r="AL246" s="36">
        <v>1</v>
      </c>
      <c r="AM246" s="39">
        <f t="shared" si="55"/>
        <v>15786.61</v>
      </c>
      <c r="AN246" s="36"/>
      <c r="AO246" s="39">
        <f t="shared" si="62"/>
        <v>15786.61</v>
      </c>
      <c r="AP246" s="36">
        <f t="shared" si="63"/>
        <v>-17</v>
      </c>
      <c r="AQ246" s="36" t="str">
        <f t="shared" si="64"/>
        <v>Not Due</v>
      </c>
    </row>
    <row r="247" spans="1:43" ht="14.4">
      <c r="A247" s="125" t="s">
        <v>25</v>
      </c>
      <c r="B247" s="125" t="s">
        <v>26</v>
      </c>
      <c r="C247" s="125">
        <v>2070201000</v>
      </c>
      <c r="D247" s="125" t="s">
        <v>27</v>
      </c>
      <c r="E247" s="125" t="s">
        <v>362</v>
      </c>
      <c r="F247" s="125" t="s">
        <v>682</v>
      </c>
      <c r="G247" s="125" t="s">
        <v>59</v>
      </c>
      <c r="H247" s="125"/>
      <c r="I247" s="125" t="s">
        <v>58</v>
      </c>
      <c r="J247" s="125" t="s">
        <v>1110</v>
      </c>
      <c r="K247" s="125">
        <v>100070419</v>
      </c>
      <c r="L247" s="118">
        <v>46078</v>
      </c>
      <c r="M247" s="125" t="s">
        <v>28</v>
      </c>
      <c r="N247" s="126">
        <v>87290</v>
      </c>
      <c r="O247" s="126">
        <v>1</v>
      </c>
      <c r="P247" s="126">
        <f t="shared" si="65"/>
        <v>87290</v>
      </c>
      <c r="Q247" s="126">
        <v>1</v>
      </c>
      <c r="R247" s="126">
        <f t="shared" si="66"/>
        <v>87290</v>
      </c>
      <c r="S247" s="126">
        <f t="shared" si="67"/>
        <v>0</v>
      </c>
      <c r="T247" s="125" t="s">
        <v>97</v>
      </c>
      <c r="U247" s="125">
        <f t="shared" si="54"/>
        <v>-11</v>
      </c>
      <c r="V247" s="126">
        <v>0</v>
      </c>
      <c r="W247" s="126">
        <v>0</v>
      </c>
      <c r="X247" s="126">
        <v>0</v>
      </c>
      <c r="Y247" s="126">
        <v>0</v>
      </c>
      <c r="Z247" s="126">
        <v>0</v>
      </c>
      <c r="AA247" s="126">
        <v>0</v>
      </c>
      <c r="AB247" s="126">
        <v>0</v>
      </c>
      <c r="AC247" s="126">
        <f t="shared" si="68"/>
        <v>87290</v>
      </c>
      <c r="AD247" s="125">
        <v>38964796</v>
      </c>
      <c r="AE247" s="125" t="s">
        <v>112</v>
      </c>
      <c r="AF247" s="125">
        <v>88128</v>
      </c>
      <c r="AG247" s="127">
        <v>46120</v>
      </c>
      <c r="AH247" s="127">
        <v>46123</v>
      </c>
      <c r="AK247" s="66" t="s">
        <v>28</v>
      </c>
      <c r="AL247" s="36">
        <v>1</v>
      </c>
      <c r="AM247" s="39">
        <f t="shared" si="55"/>
        <v>87290</v>
      </c>
      <c r="AN247" s="36"/>
      <c r="AO247" s="39">
        <f t="shared" si="62"/>
        <v>87290</v>
      </c>
      <c r="AP247" s="36">
        <f t="shared" si="63"/>
        <v>-11</v>
      </c>
      <c r="AQ247" s="36" t="str">
        <f t="shared" si="64"/>
        <v>Not Due</v>
      </c>
    </row>
    <row r="248" spans="1:43" ht="14.4">
      <c r="A248" s="125" t="s">
        <v>25</v>
      </c>
      <c r="B248" s="125" t="s">
        <v>26</v>
      </c>
      <c r="C248" s="125">
        <v>2070201000</v>
      </c>
      <c r="D248" s="125" t="s">
        <v>27</v>
      </c>
      <c r="E248" s="125" t="s">
        <v>1111</v>
      </c>
      <c r="F248" s="125" t="s">
        <v>682</v>
      </c>
      <c r="G248" s="125" t="s">
        <v>59</v>
      </c>
      <c r="H248" s="125"/>
      <c r="I248" s="125" t="s">
        <v>58</v>
      </c>
      <c r="J248" s="125" t="s">
        <v>1112</v>
      </c>
      <c r="K248" s="125">
        <v>100070700</v>
      </c>
      <c r="L248" s="118">
        <v>46071</v>
      </c>
      <c r="M248" s="125" t="s">
        <v>28</v>
      </c>
      <c r="N248" s="126">
        <v>80596.639999999999</v>
      </c>
      <c r="O248" s="126">
        <v>1</v>
      </c>
      <c r="P248" s="126">
        <f t="shared" si="65"/>
        <v>80596.639999999999</v>
      </c>
      <c r="Q248" s="126">
        <v>1</v>
      </c>
      <c r="R248" s="126">
        <f t="shared" si="66"/>
        <v>80596.639999999999</v>
      </c>
      <c r="S248" s="126">
        <f t="shared" si="67"/>
        <v>0</v>
      </c>
      <c r="T248" s="125" t="s">
        <v>95</v>
      </c>
      <c r="U248" s="125">
        <f t="shared" si="54"/>
        <v>-4</v>
      </c>
      <c r="V248" s="126">
        <v>0</v>
      </c>
      <c r="W248" s="126">
        <v>0</v>
      </c>
      <c r="X248" s="126">
        <v>0</v>
      </c>
      <c r="Y248" s="126">
        <v>0</v>
      </c>
      <c r="Z248" s="126">
        <v>0</v>
      </c>
      <c r="AA248" s="126">
        <v>0</v>
      </c>
      <c r="AB248" s="126">
        <v>0</v>
      </c>
      <c r="AC248" s="126">
        <f t="shared" si="68"/>
        <v>80596.639999999999</v>
      </c>
      <c r="AD248" s="125">
        <v>38895257</v>
      </c>
      <c r="AE248" s="125" t="s">
        <v>112</v>
      </c>
      <c r="AF248" s="125">
        <v>87984</v>
      </c>
      <c r="AG248" s="127">
        <v>46113</v>
      </c>
      <c r="AH248" s="127">
        <v>46116</v>
      </c>
      <c r="AK248" s="66" t="s">
        <v>28</v>
      </c>
      <c r="AL248" s="36">
        <v>1</v>
      </c>
      <c r="AM248" s="39">
        <f t="shared" si="55"/>
        <v>80596.639999999999</v>
      </c>
      <c r="AN248" s="36"/>
      <c r="AO248" s="39">
        <f t="shared" si="62"/>
        <v>80596.639999999999</v>
      </c>
      <c r="AP248" s="36">
        <f t="shared" si="63"/>
        <v>-4</v>
      </c>
      <c r="AQ248" s="36" t="str">
        <f t="shared" si="64"/>
        <v>Not Due</v>
      </c>
    </row>
    <row r="249" spans="1:43" ht="14.4">
      <c r="A249" s="125" t="s">
        <v>25</v>
      </c>
      <c r="B249" s="125" t="s">
        <v>26</v>
      </c>
      <c r="C249" s="125">
        <v>2070201000</v>
      </c>
      <c r="D249" s="125" t="s">
        <v>27</v>
      </c>
      <c r="E249" s="125" t="s">
        <v>401</v>
      </c>
      <c r="F249" s="125" t="s">
        <v>682</v>
      </c>
      <c r="G249" s="125" t="s">
        <v>59</v>
      </c>
      <c r="H249" s="125"/>
      <c r="I249" s="125" t="s">
        <v>58</v>
      </c>
      <c r="J249" s="125" t="s">
        <v>1113</v>
      </c>
      <c r="K249" s="125">
        <v>100070742</v>
      </c>
      <c r="L249" s="118">
        <v>46084</v>
      </c>
      <c r="M249" s="125" t="s">
        <v>28</v>
      </c>
      <c r="N249" s="126">
        <v>21092.34</v>
      </c>
      <c r="O249" s="126">
        <v>1</v>
      </c>
      <c r="P249" s="126">
        <f t="shared" si="65"/>
        <v>21092.34</v>
      </c>
      <c r="Q249" s="126">
        <v>1</v>
      </c>
      <c r="R249" s="126">
        <f t="shared" si="66"/>
        <v>21092.34</v>
      </c>
      <c r="S249" s="126">
        <f t="shared" si="67"/>
        <v>0</v>
      </c>
      <c r="T249" s="125" t="s">
        <v>95</v>
      </c>
      <c r="U249" s="125">
        <f t="shared" si="54"/>
        <v>-17</v>
      </c>
      <c r="V249" s="126">
        <v>0</v>
      </c>
      <c r="W249" s="126">
        <v>0</v>
      </c>
      <c r="X249" s="126">
        <v>0</v>
      </c>
      <c r="Y249" s="126">
        <v>0</v>
      </c>
      <c r="Z249" s="126">
        <v>0</v>
      </c>
      <c r="AA249" s="126">
        <v>0</v>
      </c>
      <c r="AB249" s="126">
        <v>0</v>
      </c>
      <c r="AC249" s="126">
        <f t="shared" si="68"/>
        <v>21092.34</v>
      </c>
      <c r="AD249" s="125">
        <v>39012959</v>
      </c>
      <c r="AE249" s="125" t="s">
        <v>112</v>
      </c>
      <c r="AF249" s="125">
        <v>88260</v>
      </c>
      <c r="AG249" s="127">
        <v>46126</v>
      </c>
      <c r="AH249" s="127">
        <v>46129</v>
      </c>
      <c r="AK249" s="66" t="s">
        <v>28</v>
      </c>
      <c r="AL249" s="36">
        <v>1</v>
      </c>
      <c r="AM249" s="39">
        <f t="shared" si="55"/>
        <v>21092.34</v>
      </c>
      <c r="AN249" s="36"/>
      <c r="AO249" s="39">
        <f t="shared" si="62"/>
        <v>21092.34</v>
      </c>
      <c r="AP249" s="36">
        <f t="shared" si="63"/>
        <v>-17</v>
      </c>
      <c r="AQ249" s="36" t="str">
        <f t="shared" si="64"/>
        <v>Not Due</v>
      </c>
    </row>
    <row r="250" spans="1:43" ht="14.4">
      <c r="A250" s="125" t="s">
        <v>25</v>
      </c>
      <c r="B250" s="125" t="s">
        <v>26</v>
      </c>
      <c r="C250" s="125">
        <v>2070201000</v>
      </c>
      <c r="D250" s="125" t="s">
        <v>27</v>
      </c>
      <c r="E250" s="125" t="s">
        <v>338</v>
      </c>
      <c r="F250" s="125" t="s">
        <v>682</v>
      </c>
      <c r="G250" s="125" t="s">
        <v>59</v>
      </c>
      <c r="H250" s="125"/>
      <c r="I250" s="125" t="s">
        <v>58</v>
      </c>
      <c r="J250" s="125" t="s">
        <v>1115</v>
      </c>
      <c r="K250" s="125">
        <v>100070965</v>
      </c>
      <c r="L250" s="118">
        <v>46090</v>
      </c>
      <c r="M250" s="125" t="s">
        <v>28</v>
      </c>
      <c r="N250" s="126">
        <v>21344</v>
      </c>
      <c r="O250" s="126">
        <v>1</v>
      </c>
      <c r="P250" s="126">
        <f t="shared" si="65"/>
        <v>21344</v>
      </c>
      <c r="Q250" s="126">
        <v>1</v>
      </c>
      <c r="R250" s="126">
        <f t="shared" si="66"/>
        <v>21344</v>
      </c>
      <c r="S250" s="126">
        <f t="shared" si="67"/>
        <v>0</v>
      </c>
      <c r="T250" s="125" t="s">
        <v>95</v>
      </c>
      <c r="U250" s="125">
        <f t="shared" si="54"/>
        <v>-23</v>
      </c>
      <c r="V250" s="126">
        <v>0</v>
      </c>
      <c r="W250" s="126">
        <v>0</v>
      </c>
      <c r="X250" s="126">
        <v>0</v>
      </c>
      <c r="Y250" s="126">
        <v>0</v>
      </c>
      <c r="Z250" s="126">
        <v>0</v>
      </c>
      <c r="AA250" s="126">
        <v>0</v>
      </c>
      <c r="AB250" s="126">
        <v>0</v>
      </c>
      <c r="AC250" s="126">
        <f t="shared" si="68"/>
        <v>21344</v>
      </c>
      <c r="AD250" s="125">
        <v>39028793</v>
      </c>
      <c r="AE250" s="125" t="s">
        <v>112</v>
      </c>
      <c r="AF250" s="125">
        <v>88359</v>
      </c>
      <c r="AG250" s="127">
        <v>46132</v>
      </c>
      <c r="AH250" s="127">
        <v>46135</v>
      </c>
      <c r="AK250" s="66" t="s">
        <v>28</v>
      </c>
      <c r="AL250" s="36">
        <v>1</v>
      </c>
      <c r="AM250" s="39">
        <f t="shared" si="55"/>
        <v>21344</v>
      </c>
      <c r="AN250" s="36"/>
      <c r="AO250" s="39">
        <f t="shared" si="62"/>
        <v>21344</v>
      </c>
      <c r="AP250" s="36">
        <f t="shared" si="63"/>
        <v>-23</v>
      </c>
      <c r="AQ250" s="36" t="str">
        <f t="shared" si="64"/>
        <v>Not Due</v>
      </c>
    </row>
    <row r="251" spans="1:43" ht="14.4">
      <c r="A251" s="125" t="s">
        <v>25</v>
      </c>
      <c r="B251" s="125" t="s">
        <v>26</v>
      </c>
      <c r="C251" s="125">
        <v>2070201000</v>
      </c>
      <c r="D251" s="125" t="s">
        <v>27</v>
      </c>
      <c r="E251" s="125" t="s">
        <v>370</v>
      </c>
      <c r="F251" s="125" t="s">
        <v>682</v>
      </c>
      <c r="G251" s="125" t="s">
        <v>59</v>
      </c>
      <c r="H251" s="125"/>
      <c r="I251" s="125" t="s">
        <v>58</v>
      </c>
      <c r="J251" s="125" t="s">
        <v>1116</v>
      </c>
      <c r="K251" s="125">
        <v>100068697</v>
      </c>
      <c r="L251" s="118">
        <v>46070</v>
      </c>
      <c r="M251" s="125" t="s">
        <v>28</v>
      </c>
      <c r="N251" s="126">
        <v>23200</v>
      </c>
      <c r="O251" s="126">
        <v>1</v>
      </c>
      <c r="P251" s="126">
        <f t="shared" si="65"/>
        <v>23200</v>
      </c>
      <c r="Q251" s="126">
        <v>1</v>
      </c>
      <c r="R251" s="126">
        <f t="shared" si="66"/>
        <v>23200</v>
      </c>
      <c r="S251" s="126">
        <f t="shared" si="67"/>
        <v>0</v>
      </c>
      <c r="T251" s="125" t="s">
        <v>95</v>
      </c>
      <c r="U251" s="125">
        <f t="shared" si="54"/>
        <v>-3</v>
      </c>
      <c r="V251" s="126">
        <v>0</v>
      </c>
      <c r="W251" s="126">
        <v>0</v>
      </c>
      <c r="X251" s="126">
        <v>0</v>
      </c>
      <c r="Y251" s="126">
        <v>0</v>
      </c>
      <c r="Z251" s="126">
        <v>0</v>
      </c>
      <c r="AA251" s="126">
        <v>0</v>
      </c>
      <c r="AB251" s="126">
        <v>0</v>
      </c>
      <c r="AC251" s="126">
        <f t="shared" si="68"/>
        <v>23200</v>
      </c>
      <c r="AD251" s="125">
        <v>38921285</v>
      </c>
      <c r="AE251" s="125" t="s">
        <v>112</v>
      </c>
      <c r="AF251" s="125">
        <v>87975</v>
      </c>
      <c r="AG251" s="127">
        <v>46113</v>
      </c>
      <c r="AH251" s="127">
        <v>46115</v>
      </c>
      <c r="AK251" s="66" t="s">
        <v>28</v>
      </c>
      <c r="AL251" s="36">
        <v>1</v>
      </c>
      <c r="AM251" s="39">
        <f t="shared" si="55"/>
        <v>23200</v>
      </c>
      <c r="AN251" s="36"/>
      <c r="AO251" s="39">
        <f t="shared" si="62"/>
        <v>23200</v>
      </c>
      <c r="AP251" s="36">
        <f t="shared" si="63"/>
        <v>-3</v>
      </c>
      <c r="AQ251" s="36" t="str">
        <f t="shared" si="64"/>
        <v>Not Due</v>
      </c>
    </row>
    <row r="252" spans="1:43" ht="14.4">
      <c r="A252" s="125" t="s">
        <v>25</v>
      </c>
      <c r="B252" s="125" t="s">
        <v>26</v>
      </c>
      <c r="C252" s="125">
        <v>2070201000</v>
      </c>
      <c r="D252" s="125" t="s">
        <v>27</v>
      </c>
      <c r="E252" s="125" t="s">
        <v>369</v>
      </c>
      <c r="F252" s="125" t="s">
        <v>682</v>
      </c>
      <c r="G252" s="125" t="s">
        <v>59</v>
      </c>
      <c r="H252" s="125"/>
      <c r="I252" s="125" t="s">
        <v>58</v>
      </c>
      <c r="J252" s="125" t="s">
        <v>1117</v>
      </c>
      <c r="K252" s="125">
        <v>100066665</v>
      </c>
      <c r="L252" s="118">
        <v>46080</v>
      </c>
      <c r="M252" s="125" t="s">
        <v>28</v>
      </c>
      <c r="N252" s="126">
        <v>309436.94</v>
      </c>
      <c r="O252" s="126">
        <v>1</v>
      </c>
      <c r="P252" s="126">
        <f t="shared" si="65"/>
        <v>309436.94</v>
      </c>
      <c r="Q252" s="126">
        <v>1</v>
      </c>
      <c r="R252" s="126">
        <f t="shared" si="66"/>
        <v>309436.94</v>
      </c>
      <c r="S252" s="126">
        <f t="shared" si="67"/>
        <v>0</v>
      </c>
      <c r="T252" s="125" t="s">
        <v>97</v>
      </c>
      <c r="U252" s="125">
        <f t="shared" si="54"/>
        <v>-13</v>
      </c>
      <c r="V252" s="126">
        <v>0</v>
      </c>
      <c r="W252" s="126">
        <v>0</v>
      </c>
      <c r="X252" s="126">
        <v>0</v>
      </c>
      <c r="Y252" s="126">
        <v>0</v>
      </c>
      <c r="Z252" s="126">
        <v>0</v>
      </c>
      <c r="AA252" s="126">
        <v>0</v>
      </c>
      <c r="AB252" s="126">
        <v>0</v>
      </c>
      <c r="AC252" s="126">
        <f t="shared" si="68"/>
        <v>309436.94</v>
      </c>
      <c r="AD252" s="125">
        <v>38977221</v>
      </c>
      <c r="AE252" s="125" t="s">
        <v>112</v>
      </c>
      <c r="AF252" s="125">
        <v>88188</v>
      </c>
      <c r="AG252" s="127">
        <v>46122</v>
      </c>
      <c r="AH252" s="127">
        <v>46125</v>
      </c>
      <c r="AK252" s="66" t="s">
        <v>28</v>
      </c>
      <c r="AL252" s="36">
        <v>1</v>
      </c>
      <c r="AM252" s="39">
        <f t="shared" si="55"/>
        <v>309436.94</v>
      </c>
      <c r="AN252" s="36"/>
      <c r="AO252" s="39">
        <f t="shared" si="62"/>
        <v>309436.94</v>
      </c>
      <c r="AP252" s="36">
        <f t="shared" si="63"/>
        <v>-13</v>
      </c>
      <c r="AQ252" s="36" t="str">
        <f t="shared" si="64"/>
        <v>Not Due</v>
      </c>
    </row>
    <row r="253" spans="1:43" ht="14.4">
      <c r="A253" s="125" t="s">
        <v>25</v>
      </c>
      <c r="B253" s="125" t="s">
        <v>26</v>
      </c>
      <c r="C253" s="125">
        <v>2070201000</v>
      </c>
      <c r="D253" s="125" t="s">
        <v>27</v>
      </c>
      <c r="E253" s="125" t="s">
        <v>330</v>
      </c>
      <c r="F253" s="125" t="s">
        <v>682</v>
      </c>
      <c r="G253" s="125" t="s">
        <v>59</v>
      </c>
      <c r="H253" s="125"/>
      <c r="I253" s="125" t="s">
        <v>58</v>
      </c>
      <c r="J253" s="125" t="s">
        <v>1118</v>
      </c>
      <c r="K253" s="125">
        <v>100071250</v>
      </c>
      <c r="L253" s="118">
        <v>46097</v>
      </c>
      <c r="M253" s="125" t="s">
        <v>28</v>
      </c>
      <c r="N253" s="126">
        <v>38612.25</v>
      </c>
      <c r="O253" s="126">
        <v>1</v>
      </c>
      <c r="P253" s="126">
        <f t="shared" si="65"/>
        <v>38612.25</v>
      </c>
      <c r="Q253" s="126">
        <v>1</v>
      </c>
      <c r="R253" s="126">
        <f t="shared" si="66"/>
        <v>38612.25</v>
      </c>
      <c r="S253" s="126">
        <f t="shared" si="67"/>
        <v>0</v>
      </c>
      <c r="T253" s="125" t="s">
        <v>95</v>
      </c>
      <c r="U253" s="125">
        <f t="shared" si="54"/>
        <v>-30</v>
      </c>
      <c r="V253" s="126">
        <v>0</v>
      </c>
      <c r="W253" s="126">
        <v>0</v>
      </c>
      <c r="X253" s="126">
        <v>0</v>
      </c>
      <c r="Y253" s="126">
        <v>0</v>
      </c>
      <c r="Z253" s="126">
        <v>0</v>
      </c>
      <c r="AA253" s="126">
        <v>0</v>
      </c>
      <c r="AB253" s="126">
        <v>0</v>
      </c>
      <c r="AC253" s="126">
        <f t="shared" si="68"/>
        <v>38612.25</v>
      </c>
      <c r="AD253" s="125">
        <v>39023178</v>
      </c>
      <c r="AE253" s="125" t="s">
        <v>112</v>
      </c>
      <c r="AF253" s="125">
        <v>88451</v>
      </c>
      <c r="AG253" s="127">
        <v>46136</v>
      </c>
      <c r="AH253" s="127">
        <v>46142</v>
      </c>
      <c r="AK253" s="66" t="s">
        <v>28</v>
      </c>
      <c r="AL253" s="36">
        <v>1</v>
      </c>
      <c r="AM253" s="39">
        <f t="shared" si="55"/>
        <v>38612.25</v>
      </c>
      <c r="AN253" s="36"/>
      <c r="AO253" s="39">
        <f t="shared" si="62"/>
        <v>38612.25</v>
      </c>
      <c r="AP253" s="36">
        <f t="shared" si="63"/>
        <v>-30</v>
      </c>
      <c r="AQ253" s="36" t="str">
        <f t="shared" si="64"/>
        <v>Not Due</v>
      </c>
    </row>
    <row r="254" spans="1:43" ht="14.4">
      <c r="A254" s="125" t="s">
        <v>25</v>
      </c>
      <c r="B254" s="125" t="s">
        <v>26</v>
      </c>
      <c r="C254" s="125">
        <v>2070201000</v>
      </c>
      <c r="D254" s="125" t="s">
        <v>27</v>
      </c>
      <c r="E254" s="125" t="s">
        <v>342</v>
      </c>
      <c r="F254" s="125" t="s">
        <v>682</v>
      </c>
      <c r="G254" s="125" t="s">
        <v>59</v>
      </c>
      <c r="H254" s="125"/>
      <c r="I254" s="125" t="s">
        <v>58</v>
      </c>
      <c r="J254" s="125" t="s">
        <v>1121</v>
      </c>
      <c r="K254" s="125">
        <v>100071010</v>
      </c>
      <c r="L254" s="118">
        <v>46080</v>
      </c>
      <c r="M254" s="125" t="s">
        <v>28</v>
      </c>
      <c r="N254" s="126">
        <v>12025.8</v>
      </c>
      <c r="O254" s="126">
        <v>1</v>
      </c>
      <c r="P254" s="126">
        <f t="shared" si="65"/>
        <v>12025.8</v>
      </c>
      <c r="Q254" s="126">
        <v>1</v>
      </c>
      <c r="R254" s="126">
        <f t="shared" si="66"/>
        <v>12025.8</v>
      </c>
      <c r="S254" s="126">
        <f t="shared" si="67"/>
        <v>0</v>
      </c>
      <c r="T254" s="125" t="s">
        <v>95</v>
      </c>
      <c r="U254" s="125">
        <f t="shared" si="54"/>
        <v>-13</v>
      </c>
      <c r="V254" s="126">
        <v>0</v>
      </c>
      <c r="W254" s="126">
        <v>0</v>
      </c>
      <c r="X254" s="126">
        <v>0</v>
      </c>
      <c r="Y254" s="126">
        <v>0</v>
      </c>
      <c r="Z254" s="126">
        <v>0</v>
      </c>
      <c r="AA254" s="126">
        <v>0</v>
      </c>
      <c r="AB254" s="126">
        <v>0</v>
      </c>
      <c r="AC254" s="126">
        <f t="shared" si="68"/>
        <v>12025.8</v>
      </c>
      <c r="AD254" s="125">
        <v>38956806</v>
      </c>
      <c r="AE254" s="125" t="s">
        <v>112</v>
      </c>
      <c r="AF254" s="125">
        <v>88180</v>
      </c>
      <c r="AG254" s="127">
        <v>46122</v>
      </c>
      <c r="AH254" s="127">
        <v>46125</v>
      </c>
      <c r="AK254" s="66" t="s">
        <v>28</v>
      </c>
      <c r="AL254" s="36">
        <v>1</v>
      </c>
      <c r="AM254" s="39">
        <f t="shared" si="55"/>
        <v>12025.8</v>
      </c>
      <c r="AN254" s="36"/>
      <c r="AO254" s="39">
        <f t="shared" si="62"/>
        <v>12025.8</v>
      </c>
      <c r="AP254" s="36">
        <f t="shared" si="63"/>
        <v>-13</v>
      </c>
      <c r="AQ254" s="36" t="str">
        <f t="shared" si="64"/>
        <v>Not Due</v>
      </c>
    </row>
    <row r="255" spans="1:43" ht="14.4">
      <c r="A255" s="125" t="s">
        <v>25</v>
      </c>
      <c r="B255" s="125" t="s">
        <v>26</v>
      </c>
      <c r="C255" s="125">
        <v>2070201000</v>
      </c>
      <c r="D255" s="125" t="s">
        <v>27</v>
      </c>
      <c r="E255" s="125" t="s">
        <v>609</v>
      </c>
      <c r="F255" s="125" t="s">
        <v>682</v>
      </c>
      <c r="G255" s="125" t="s">
        <v>59</v>
      </c>
      <c r="H255" s="125"/>
      <c r="I255" s="125" t="s">
        <v>58</v>
      </c>
      <c r="J255" s="125">
        <v>480260248</v>
      </c>
      <c r="K255" s="125">
        <v>100070633</v>
      </c>
      <c r="L255" s="118">
        <v>46079</v>
      </c>
      <c r="M255" s="125" t="s">
        <v>28</v>
      </c>
      <c r="N255" s="126">
        <v>207613.91</v>
      </c>
      <c r="O255" s="126">
        <v>1</v>
      </c>
      <c r="P255" s="126">
        <f t="shared" si="65"/>
        <v>207613.91</v>
      </c>
      <c r="Q255" s="126">
        <v>1</v>
      </c>
      <c r="R255" s="126">
        <f t="shared" si="66"/>
        <v>207613.91</v>
      </c>
      <c r="S255" s="126">
        <f t="shared" si="67"/>
        <v>0</v>
      </c>
      <c r="T255" s="125" t="s">
        <v>97</v>
      </c>
      <c r="U255" s="125">
        <f t="shared" si="54"/>
        <v>-12</v>
      </c>
      <c r="V255" s="126">
        <v>0</v>
      </c>
      <c r="W255" s="126">
        <v>0</v>
      </c>
      <c r="X255" s="126">
        <v>0</v>
      </c>
      <c r="Y255" s="126">
        <v>0</v>
      </c>
      <c r="Z255" s="126">
        <v>0</v>
      </c>
      <c r="AA255" s="126">
        <v>0</v>
      </c>
      <c r="AB255" s="126">
        <v>0</v>
      </c>
      <c r="AC255" s="126">
        <f t="shared" si="68"/>
        <v>207613.91</v>
      </c>
      <c r="AD255" s="125">
        <v>38956810</v>
      </c>
      <c r="AE255" s="125" t="s">
        <v>112</v>
      </c>
      <c r="AF255" s="125">
        <v>88149</v>
      </c>
      <c r="AG255" s="127">
        <v>46121</v>
      </c>
      <c r="AH255" s="127">
        <v>46124</v>
      </c>
      <c r="AK255" s="66" t="s">
        <v>28</v>
      </c>
      <c r="AL255" s="36">
        <v>1</v>
      </c>
      <c r="AM255" s="39">
        <f t="shared" si="55"/>
        <v>207613.91</v>
      </c>
      <c r="AN255" s="36"/>
      <c r="AO255" s="39">
        <f t="shared" si="62"/>
        <v>207613.91</v>
      </c>
      <c r="AP255" s="36">
        <f t="shared" si="63"/>
        <v>-12</v>
      </c>
      <c r="AQ255" s="36" t="str">
        <f t="shared" si="64"/>
        <v>Not Due</v>
      </c>
    </row>
    <row r="256" spans="1:43" ht="14.4">
      <c r="A256" s="125" t="s">
        <v>25</v>
      </c>
      <c r="B256" s="125" t="s">
        <v>26</v>
      </c>
      <c r="C256" s="125">
        <v>2070201000</v>
      </c>
      <c r="D256" s="125" t="s">
        <v>27</v>
      </c>
      <c r="E256" s="125" t="s">
        <v>354</v>
      </c>
      <c r="F256" s="125" t="s">
        <v>682</v>
      </c>
      <c r="G256" s="125" t="s">
        <v>59</v>
      </c>
      <c r="H256" s="125"/>
      <c r="I256" s="125" t="s">
        <v>58</v>
      </c>
      <c r="J256" s="125" t="s">
        <v>1122</v>
      </c>
      <c r="K256" s="125">
        <v>100068522</v>
      </c>
      <c r="L256" s="118">
        <v>46079</v>
      </c>
      <c r="M256" s="125" t="s">
        <v>28</v>
      </c>
      <c r="N256" s="126">
        <v>53482.879999999997</v>
      </c>
      <c r="O256" s="126">
        <v>1</v>
      </c>
      <c r="P256" s="126">
        <f t="shared" si="65"/>
        <v>53482.879999999997</v>
      </c>
      <c r="Q256" s="126">
        <v>1</v>
      </c>
      <c r="R256" s="126">
        <f t="shared" si="66"/>
        <v>53482.879999999997</v>
      </c>
      <c r="S256" s="126">
        <f t="shared" si="67"/>
        <v>0</v>
      </c>
      <c r="T256" s="125" t="s">
        <v>95</v>
      </c>
      <c r="U256" s="125">
        <f t="shared" si="54"/>
        <v>-12</v>
      </c>
      <c r="V256" s="126">
        <v>0</v>
      </c>
      <c r="W256" s="126">
        <v>0</v>
      </c>
      <c r="X256" s="126">
        <v>0</v>
      </c>
      <c r="Y256" s="126">
        <v>0</v>
      </c>
      <c r="Z256" s="126">
        <v>0</v>
      </c>
      <c r="AA256" s="126">
        <v>0</v>
      </c>
      <c r="AB256" s="126">
        <v>0</v>
      </c>
      <c r="AC256" s="126">
        <f t="shared" si="68"/>
        <v>53482.879999999997</v>
      </c>
      <c r="AD256" s="125">
        <v>38965296</v>
      </c>
      <c r="AE256" s="125" t="s">
        <v>112</v>
      </c>
      <c r="AF256" s="125">
        <v>88166</v>
      </c>
      <c r="AG256" s="127">
        <v>46121</v>
      </c>
      <c r="AH256" s="127">
        <v>46124</v>
      </c>
      <c r="AK256" s="66" t="s">
        <v>28</v>
      </c>
      <c r="AL256" s="36">
        <v>1</v>
      </c>
      <c r="AM256" s="39">
        <f t="shared" si="55"/>
        <v>53482.879999999997</v>
      </c>
      <c r="AN256" s="36"/>
      <c r="AO256" s="39">
        <f t="shared" si="62"/>
        <v>53482.879999999997</v>
      </c>
      <c r="AP256" s="36">
        <f t="shared" si="63"/>
        <v>-12</v>
      </c>
      <c r="AQ256" s="36" t="str">
        <f t="shared" si="64"/>
        <v>Not Due</v>
      </c>
    </row>
    <row r="257" spans="1:43" ht="14.4">
      <c r="A257" s="125" t="s">
        <v>25</v>
      </c>
      <c r="B257" s="125" t="s">
        <v>26</v>
      </c>
      <c r="C257" s="125">
        <v>2070201000</v>
      </c>
      <c r="D257" s="125" t="s">
        <v>27</v>
      </c>
      <c r="E257" s="125" t="s">
        <v>383</v>
      </c>
      <c r="F257" s="125" t="s">
        <v>682</v>
      </c>
      <c r="G257" s="125" t="s">
        <v>59</v>
      </c>
      <c r="H257" s="125"/>
      <c r="I257" s="125" t="s">
        <v>58</v>
      </c>
      <c r="J257" s="125" t="s">
        <v>1123</v>
      </c>
      <c r="K257" s="125">
        <v>100070705</v>
      </c>
      <c r="L257" s="118">
        <v>46083</v>
      </c>
      <c r="M257" s="125" t="s">
        <v>28</v>
      </c>
      <c r="N257" s="126">
        <v>51272</v>
      </c>
      <c r="O257" s="126">
        <v>1</v>
      </c>
      <c r="P257" s="126">
        <f t="shared" si="65"/>
        <v>51272</v>
      </c>
      <c r="Q257" s="126">
        <v>1</v>
      </c>
      <c r="R257" s="126">
        <f t="shared" si="66"/>
        <v>51272</v>
      </c>
      <c r="S257" s="126">
        <f t="shared" si="67"/>
        <v>0</v>
      </c>
      <c r="T257" s="125" t="s">
        <v>97</v>
      </c>
      <c r="U257" s="125">
        <f t="shared" si="54"/>
        <v>-16</v>
      </c>
      <c r="V257" s="126">
        <v>0</v>
      </c>
      <c r="W257" s="126">
        <v>0</v>
      </c>
      <c r="X257" s="126">
        <v>0</v>
      </c>
      <c r="Y257" s="126">
        <v>0</v>
      </c>
      <c r="Z257" s="126">
        <v>0</v>
      </c>
      <c r="AA257" s="126">
        <v>0</v>
      </c>
      <c r="AB257" s="126">
        <v>0</v>
      </c>
      <c r="AC257" s="126">
        <f t="shared" si="68"/>
        <v>51272</v>
      </c>
      <c r="AD257" s="125">
        <v>38976054</v>
      </c>
      <c r="AE257" s="125" t="s">
        <v>112</v>
      </c>
      <c r="AF257" s="125">
        <v>88201</v>
      </c>
      <c r="AG257" s="127">
        <v>46125</v>
      </c>
      <c r="AH257" s="127">
        <v>46128</v>
      </c>
      <c r="AK257" s="66" t="s">
        <v>28</v>
      </c>
      <c r="AL257" s="36">
        <v>1</v>
      </c>
      <c r="AM257" s="39">
        <f t="shared" si="55"/>
        <v>51272</v>
      </c>
      <c r="AN257" s="36"/>
      <c r="AO257" s="39">
        <f t="shared" si="62"/>
        <v>51272</v>
      </c>
      <c r="AP257" s="36">
        <f t="shared" si="63"/>
        <v>-16</v>
      </c>
      <c r="AQ257" s="36" t="str">
        <f t="shared" si="64"/>
        <v>Not Due</v>
      </c>
    </row>
    <row r="258" spans="1:43" ht="14.4">
      <c r="A258" s="125" t="s">
        <v>25</v>
      </c>
      <c r="B258" s="125" t="s">
        <v>26</v>
      </c>
      <c r="C258" s="125">
        <v>2070201000</v>
      </c>
      <c r="D258" s="125" t="s">
        <v>27</v>
      </c>
      <c r="E258" s="125" t="s">
        <v>340</v>
      </c>
      <c r="F258" s="125" t="s">
        <v>682</v>
      </c>
      <c r="G258" s="125" t="s">
        <v>59</v>
      </c>
      <c r="H258" s="125"/>
      <c r="I258" s="125" t="s">
        <v>58</v>
      </c>
      <c r="J258" s="125" t="s">
        <v>1124</v>
      </c>
      <c r="K258" s="125">
        <v>100071106</v>
      </c>
      <c r="L258" s="118">
        <v>46087</v>
      </c>
      <c r="M258" s="125" t="s">
        <v>28</v>
      </c>
      <c r="N258" s="126">
        <v>92700</v>
      </c>
      <c r="O258" s="126">
        <v>1</v>
      </c>
      <c r="P258" s="126">
        <f t="shared" si="65"/>
        <v>92700</v>
      </c>
      <c r="Q258" s="126">
        <v>1</v>
      </c>
      <c r="R258" s="126">
        <f t="shared" si="66"/>
        <v>92700</v>
      </c>
      <c r="S258" s="126">
        <f t="shared" si="67"/>
        <v>0</v>
      </c>
      <c r="T258" s="125" t="s">
        <v>97</v>
      </c>
      <c r="U258" s="125">
        <f t="shared" si="54"/>
        <v>-20</v>
      </c>
      <c r="V258" s="126">
        <v>0</v>
      </c>
      <c r="W258" s="126">
        <v>0</v>
      </c>
      <c r="X258" s="126">
        <v>0</v>
      </c>
      <c r="Y258" s="126">
        <v>0</v>
      </c>
      <c r="Z258" s="126">
        <v>0</v>
      </c>
      <c r="AA258" s="126">
        <v>0</v>
      </c>
      <c r="AB258" s="126">
        <v>0</v>
      </c>
      <c r="AC258" s="126">
        <f t="shared" si="68"/>
        <v>92700</v>
      </c>
      <c r="AD258" s="125">
        <v>38987438</v>
      </c>
      <c r="AE258" s="125" t="s">
        <v>112</v>
      </c>
      <c r="AF258" s="125">
        <v>88312</v>
      </c>
      <c r="AG258" s="127">
        <v>46129</v>
      </c>
      <c r="AH258" s="127">
        <v>46132</v>
      </c>
      <c r="AK258" s="66" t="s">
        <v>28</v>
      </c>
      <c r="AL258" s="36">
        <v>1</v>
      </c>
      <c r="AM258" s="39">
        <f t="shared" si="55"/>
        <v>92700</v>
      </c>
      <c r="AN258" s="36"/>
      <c r="AO258" s="39">
        <f t="shared" si="62"/>
        <v>92700</v>
      </c>
      <c r="AP258" s="36">
        <f t="shared" si="63"/>
        <v>-20</v>
      </c>
      <c r="AQ258" s="36" t="str">
        <f t="shared" si="64"/>
        <v>Not Due</v>
      </c>
    </row>
    <row r="259" spans="1:43" ht="14.4">
      <c r="A259" s="125" t="s">
        <v>25</v>
      </c>
      <c r="B259" s="125" t="s">
        <v>26</v>
      </c>
      <c r="C259" s="125">
        <v>2070201000</v>
      </c>
      <c r="D259" s="125" t="s">
        <v>27</v>
      </c>
      <c r="E259" s="125" t="s">
        <v>961</v>
      </c>
      <c r="F259" s="125" t="s">
        <v>682</v>
      </c>
      <c r="G259" s="125" t="s">
        <v>59</v>
      </c>
      <c r="H259" s="125"/>
      <c r="I259" s="125" t="s">
        <v>58</v>
      </c>
      <c r="J259" s="125" t="s">
        <v>1125</v>
      </c>
      <c r="K259" s="125">
        <v>100071172</v>
      </c>
      <c r="L259" s="118">
        <v>46091</v>
      </c>
      <c r="M259" s="125" t="s">
        <v>28</v>
      </c>
      <c r="N259" s="126">
        <v>23462.1</v>
      </c>
      <c r="O259" s="126">
        <v>1</v>
      </c>
      <c r="P259" s="126">
        <f t="shared" si="65"/>
        <v>23462.1</v>
      </c>
      <c r="Q259" s="126">
        <v>1</v>
      </c>
      <c r="R259" s="126">
        <f t="shared" si="66"/>
        <v>23462.1</v>
      </c>
      <c r="S259" s="126">
        <f t="shared" si="67"/>
        <v>0</v>
      </c>
      <c r="T259" s="125" t="s">
        <v>95</v>
      </c>
      <c r="U259" s="125">
        <f t="shared" si="54"/>
        <v>-24</v>
      </c>
      <c r="V259" s="126">
        <v>0</v>
      </c>
      <c r="W259" s="126">
        <v>0</v>
      </c>
      <c r="X259" s="126">
        <v>0</v>
      </c>
      <c r="Y259" s="126">
        <v>0</v>
      </c>
      <c r="Z259" s="126">
        <v>0</v>
      </c>
      <c r="AA259" s="126">
        <v>0</v>
      </c>
      <c r="AB259" s="126">
        <v>0</v>
      </c>
      <c r="AC259" s="126">
        <f t="shared" si="68"/>
        <v>23462.1</v>
      </c>
      <c r="AD259" s="125">
        <v>38993169</v>
      </c>
      <c r="AE259" s="125" t="s">
        <v>112</v>
      </c>
      <c r="AF259" s="125">
        <v>88365</v>
      </c>
      <c r="AG259" s="127">
        <v>46133</v>
      </c>
      <c r="AH259" s="127">
        <v>46136</v>
      </c>
      <c r="AK259" s="66" t="s">
        <v>28</v>
      </c>
      <c r="AL259" s="36">
        <v>1</v>
      </c>
      <c r="AM259" s="39">
        <f t="shared" si="55"/>
        <v>23462.1</v>
      </c>
      <c r="AN259" s="36"/>
      <c r="AO259" s="39">
        <f t="shared" si="62"/>
        <v>23462.1</v>
      </c>
      <c r="AP259" s="36">
        <f t="shared" si="63"/>
        <v>-24</v>
      </c>
      <c r="AQ259" s="36" t="str">
        <f t="shared" si="64"/>
        <v>Not Due</v>
      </c>
    </row>
    <row r="260" spans="1:43" ht="14.4">
      <c r="A260" s="125" t="s">
        <v>25</v>
      </c>
      <c r="B260" s="125" t="s">
        <v>26</v>
      </c>
      <c r="C260" s="125">
        <v>2070201000</v>
      </c>
      <c r="D260" s="125" t="s">
        <v>27</v>
      </c>
      <c r="E260" s="125" t="s">
        <v>344</v>
      </c>
      <c r="F260" s="125" t="s">
        <v>682</v>
      </c>
      <c r="G260" s="125" t="s">
        <v>59</v>
      </c>
      <c r="H260" s="125"/>
      <c r="I260" s="125" t="s">
        <v>58</v>
      </c>
      <c r="J260" s="125" t="s">
        <v>1127</v>
      </c>
      <c r="K260" s="125">
        <v>100068749</v>
      </c>
      <c r="L260" s="118">
        <v>46087</v>
      </c>
      <c r="M260" s="125" t="s">
        <v>28</v>
      </c>
      <c r="N260" s="126">
        <v>61252.2</v>
      </c>
      <c r="O260" s="126">
        <v>1</v>
      </c>
      <c r="P260" s="126">
        <f t="shared" si="65"/>
        <v>61252.2</v>
      </c>
      <c r="Q260" s="126">
        <v>1</v>
      </c>
      <c r="R260" s="126">
        <f t="shared" si="66"/>
        <v>61252.2</v>
      </c>
      <c r="S260" s="126">
        <f t="shared" si="67"/>
        <v>0</v>
      </c>
      <c r="T260" s="125" t="s">
        <v>95</v>
      </c>
      <c r="U260" s="125">
        <f t="shared" si="54"/>
        <v>-20</v>
      </c>
      <c r="V260" s="126">
        <v>0</v>
      </c>
      <c r="W260" s="126">
        <v>0</v>
      </c>
      <c r="X260" s="126">
        <v>0</v>
      </c>
      <c r="Y260" s="126">
        <v>0</v>
      </c>
      <c r="Z260" s="126">
        <v>0</v>
      </c>
      <c r="AA260" s="126">
        <v>0</v>
      </c>
      <c r="AB260" s="126">
        <v>0</v>
      </c>
      <c r="AC260" s="126">
        <f t="shared" si="68"/>
        <v>61252.2</v>
      </c>
      <c r="AD260" s="125">
        <v>38998936</v>
      </c>
      <c r="AE260" s="125" t="s">
        <v>112</v>
      </c>
      <c r="AF260" s="125">
        <v>88310</v>
      </c>
      <c r="AG260" s="127">
        <v>46129</v>
      </c>
      <c r="AH260" s="127">
        <v>46132</v>
      </c>
      <c r="AK260" s="66" t="s">
        <v>28</v>
      </c>
      <c r="AL260" s="36">
        <v>1</v>
      </c>
      <c r="AM260" s="39">
        <f t="shared" si="55"/>
        <v>61252.2</v>
      </c>
      <c r="AN260" s="36"/>
      <c r="AO260" s="39">
        <f t="shared" si="62"/>
        <v>61252.2</v>
      </c>
      <c r="AP260" s="36">
        <f t="shared" si="63"/>
        <v>-20</v>
      </c>
      <c r="AQ260" s="36" t="str">
        <f t="shared" si="64"/>
        <v>Not Due</v>
      </c>
    </row>
    <row r="261" spans="1:43" ht="14.4">
      <c r="A261" s="125" t="s">
        <v>25</v>
      </c>
      <c r="B261" s="125" t="s">
        <v>26</v>
      </c>
      <c r="C261" s="125">
        <v>2070201000</v>
      </c>
      <c r="D261" s="125" t="s">
        <v>27</v>
      </c>
      <c r="E261" s="125" t="s">
        <v>428</v>
      </c>
      <c r="F261" s="125" t="s">
        <v>682</v>
      </c>
      <c r="G261" s="125" t="s">
        <v>59</v>
      </c>
      <c r="H261" s="125"/>
      <c r="I261" s="125" t="s">
        <v>58</v>
      </c>
      <c r="J261" s="125" t="s">
        <v>1131</v>
      </c>
      <c r="K261" s="125">
        <v>100068592</v>
      </c>
      <c r="L261" s="118">
        <v>46083</v>
      </c>
      <c r="M261" s="125" t="s">
        <v>28</v>
      </c>
      <c r="N261" s="126">
        <v>97740</v>
      </c>
      <c r="O261" s="126">
        <v>1</v>
      </c>
      <c r="P261" s="126">
        <f t="shared" si="65"/>
        <v>97740</v>
      </c>
      <c r="Q261" s="126">
        <v>1</v>
      </c>
      <c r="R261" s="126">
        <f t="shared" si="66"/>
        <v>97740</v>
      </c>
      <c r="S261" s="126">
        <f t="shared" si="67"/>
        <v>0</v>
      </c>
      <c r="T261" s="125" t="s">
        <v>95</v>
      </c>
      <c r="U261" s="125">
        <f t="shared" si="54"/>
        <v>-16</v>
      </c>
      <c r="V261" s="126">
        <v>0</v>
      </c>
      <c r="W261" s="126">
        <v>0</v>
      </c>
      <c r="X261" s="126">
        <v>0</v>
      </c>
      <c r="Y261" s="126">
        <v>0</v>
      </c>
      <c r="Z261" s="126">
        <v>0</v>
      </c>
      <c r="AA261" s="126">
        <v>0</v>
      </c>
      <c r="AB261" s="126">
        <v>0</v>
      </c>
      <c r="AC261" s="126">
        <f t="shared" si="68"/>
        <v>97740</v>
      </c>
      <c r="AD261" s="125">
        <v>38945285</v>
      </c>
      <c r="AE261" s="125" t="s">
        <v>112</v>
      </c>
      <c r="AF261" s="125">
        <v>88210</v>
      </c>
      <c r="AG261" s="127">
        <v>46125</v>
      </c>
      <c r="AH261" s="127">
        <v>46128</v>
      </c>
      <c r="AK261" s="66" t="s">
        <v>28</v>
      </c>
      <c r="AL261" s="36">
        <v>1</v>
      </c>
      <c r="AM261" s="39">
        <f t="shared" si="55"/>
        <v>97740</v>
      </c>
      <c r="AN261" s="36"/>
      <c r="AO261" s="39">
        <f t="shared" si="62"/>
        <v>97740</v>
      </c>
      <c r="AP261" s="36">
        <f t="shared" si="63"/>
        <v>-16</v>
      </c>
      <c r="AQ261" s="36" t="str">
        <f t="shared" si="64"/>
        <v>Not Due</v>
      </c>
    </row>
    <row r="262" spans="1:43" ht="14.4">
      <c r="A262" s="125" t="s">
        <v>25</v>
      </c>
      <c r="B262" s="125" t="s">
        <v>26</v>
      </c>
      <c r="C262" s="125">
        <v>2070201000</v>
      </c>
      <c r="D262" s="125" t="s">
        <v>27</v>
      </c>
      <c r="E262" s="125" t="s">
        <v>346</v>
      </c>
      <c r="F262" s="125" t="s">
        <v>682</v>
      </c>
      <c r="G262" s="125" t="s">
        <v>59</v>
      </c>
      <c r="H262" s="125"/>
      <c r="I262" s="125" t="s">
        <v>58</v>
      </c>
      <c r="J262" s="125" t="s">
        <v>1132</v>
      </c>
      <c r="K262" s="125">
        <v>100070996</v>
      </c>
      <c r="L262" s="118">
        <v>46079</v>
      </c>
      <c r="M262" s="125" t="s">
        <v>28</v>
      </c>
      <c r="N262" s="126">
        <v>187572</v>
      </c>
      <c r="O262" s="126">
        <v>1</v>
      </c>
      <c r="P262" s="126">
        <f t="shared" si="65"/>
        <v>187572</v>
      </c>
      <c r="Q262" s="126">
        <v>1</v>
      </c>
      <c r="R262" s="126">
        <f t="shared" si="66"/>
        <v>187572</v>
      </c>
      <c r="S262" s="126">
        <f t="shared" si="67"/>
        <v>0</v>
      </c>
      <c r="T262" s="125" t="s">
        <v>97</v>
      </c>
      <c r="U262" s="125">
        <f t="shared" si="54"/>
        <v>-12</v>
      </c>
      <c r="V262" s="126">
        <v>0</v>
      </c>
      <c r="W262" s="126">
        <v>0</v>
      </c>
      <c r="X262" s="126">
        <v>0</v>
      </c>
      <c r="Y262" s="126">
        <v>0</v>
      </c>
      <c r="Z262" s="126">
        <v>0</v>
      </c>
      <c r="AA262" s="126">
        <v>0</v>
      </c>
      <c r="AB262" s="126">
        <v>0</v>
      </c>
      <c r="AC262" s="126">
        <f t="shared" si="68"/>
        <v>187572</v>
      </c>
      <c r="AD262" s="125">
        <v>38960190</v>
      </c>
      <c r="AE262" s="125" t="s">
        <v>112</v>
      </c>
      <c r="AF262" s="125">
        <v>88148</v>
      </c>
      <c r="AG262" s="127">
        <v>46121</v>
      </c>
      <c r="AH262" s="127">
        <v>46124</v>
      </c>
      <c r="AK262" s="66" t="s">
        <v>28</v>
      </c>
      <c r="AL262" s="36">
        <v>1</v>
      </c>
      <c r="AM262" s="39">
        <f t="shared" si="55"/>
        <v>187572</v>
      </c>
      <c r="AN262" s="36"/>
      <c r="AO262" s="39">
        <f t="shared" si="62"/>
        <v>187572</v>
      </c>
      <c r="AP262" s="36">
        <f t="shared" si="63"/>
        <v>-12</v>
      </c>
      <c r="AQ262" s="36" t="str">
        <f t="shared" si="64"/>
        <v>Not Due</v>
      </c>
    </row>
    <row r="263" spans="1:43" ht="14.4">
      <c r="A263" s="125" t="s">
        <v>25</v>
      </c>
      <c r="B263" s="125" t="s">
        <v>26</v>
      </c>
      <c r="C263" s="125">
        <v>2070201000</v>
      </c>
      <c r="D263" s="125" t="s">
        <v>27</v>
      </c>
      <c r="E263" s="125" t="s">
        <v>444</v>
      </c>
      <c r="F263" s="125" t="s">
        <v>682</v>
      </c>
      <c r="G263" s="125" t="s">
        <v>59</v>
      </c>
      <c r="H263" s="125"/>
      <c r="I263" s="125" t="s">
        <v>58</v>
      </c>
      <c r="J263" s="125" t="s">
        <v>1133</v>
      </c>
      <c r="K263" s="125">
        <v>100070444</v>
      </c>
      <c r="L263" s="118">
        <v>46079</v>
      </c>
      <c r="M263" s="125" t="s">
        <v>28</v>
      </c>
      <c r="N263" s="126">
        <v>170820.59</v>
      </c>
      <c r="O263" s="126">
        <v>1</v>
      </c>
      <c r="P263" s="126">
        <f t="shared" si="65"/>
        <v>170820.59</v>
      </c>
      <c r="Q263" s="126">
        <v>1</v>
      </c>
      <c r="R263" s="126">
        <f t="shared" si="66"/>
        <v>170820.59</v>
      </c>
      <c r="S263" s="126">
        <f t="shared" si="67"/>
        <v>0</v>
      </c>
      <c r="T263" s="125" t="s">
        <v>95</v>
      </c>
      <c r="U263" s="125">
        <f t="shared" si="54"/>
        <v>-12</v>
      </c>
      <c r="V263" s="126">
        <v>0</v>
      </c>
      <c r="W263" s="126">
        <v>0</v>
      </c>
      <c r="X263" s="126">
        <v>0</v>
      </c>
      <c r="Y263" s="126">
        <v>0</v>
      </c>
      <c r="Z263" s="126">
        <v>0</v>
      </c>
      <c r="AA263" s="126">
        <v>0</v>
      </c>
      <c r="AB263" s="126">
        <v>0</v>
      </c>
      <c r="AC263" s="126">
        <f t="shared" si="68"/>
        <v>170820.59</v>
      </c>
      <c r="AD263" s="125">
        <v>38965586</v>
      </c>
      <c r="AE263" s="125" t="s">
        <v>112</v>
      </c>
      <c r="AF263" s="125">
        <v>88154</v>
      </c>
      <c r="AG263" s="127">
        <v>46121</v>
      </c>
      <c r="AH263" s="127">
        <v>46124</v>
      </c>
      <c r="AK263" s="66" t="s">
        <v>28</v>
      </c>
      <c r="AL263" s="36">
        <v>1</v>
      </c>
      <c r="AM263" s="39">
        <f t="shared" si="55"/>
        <v>170820.59</v>
      </c>
      <c r="AN263" s="36"/>
      <c r="AO263" s="39">
        <f t="shared" si="62"/>
        <v>170820.59</v>
      </c>
      <c r="AP263" s="36">
        <f t="shared" si="63"/>
        <v>-12</v>
      </c>
      <c r="AQ263" s="36" t="str">
        <f t="shared" si="64"/>
        <v>Not Due</v>
      </c>
    </row>
    <row r="264" spans="1:43" ht="14.4">
      <c r="A264" s="125" t="s">
        <v>25</v>
      </c>
      <c r="B264" s="125" t="s">
        <v>26</v>
      </c>
      <c r="C264" s="125">
        <v>2070201000</v>
      </c>
      <c r="D264" s="125" t="s">
        <v>27</v>
      </c>
      <c r="E264" s="125" t="s">
        <v>350</v>
      </c>
      <c r="F264" s="125" t="s">
        <v>682</v>
      </c>
      <c r="G264" s="125" t="s">
        <v>59</v>
      </c>
      <c r="H264" s="125"/>
      <c r="I264" s="125" t="s">
        <v>58</v>
      </c>
      <c r="J264" s="125" t="s">
        <v>1135</v>
      </c>
      <c r="K264" s="125">
        <v>100070292</v>
      </c>
      <c r="L264" s="118">
        <v>46081</v>
      </c>
      <c r="M264" s="125" t="s">
        <v>28</v>
      </c>
      <c r="N264" s="126">
        <v>313922.76</v>
      </c>
      <c r="O264" s="126">
        <v>1</v>
      </c>
      <c r="P264" s="126">
        <f t="shared" si="65"/>
        <v>313922.76</v>
      </c>
      <c r="Q264" s="126">
        <v>1</v>
      </c>
      <c r="R264" s="126">
        <f t="shared" si="66"/>
        <v>313922.76</v>
      </c>
      <c r="S264" s="126">
        <f t="shared" si="67"/>
        <v>0</v>
      </c>
      <c r="T264" s="125" t="s">
        <v>95</v>
      </c>
      <c r="U264" s="125">
        <f t="shared" si="54"/>
        <v>-14</v>
      </c>
      <c r="V264" s="126">
        <v>0</v>
      </c>
      <c r="W264" s="126">
        <v>0</v>
      </c>
      <c r="X264" s="126">
        <v>0</v>
      </c>
      <c r="Y264" s="126">
        <v>0</v>
      </c>
      <c r="Z264" s="126">
        <v>0</v>
      </c>
      <c r="AA264" s="126">
        <v>0</v>
      </c>
      <c r="AB264" s="126">
        <v>0</v>
      </c>
      <c r="AC264" s="126">
        <f t="shared" si="68"/>
        <v>313922.76</v>
      </c>
      <c r="AD264" s="125">
        <v>38981829</v>
      </c>
      <c r="AE264" s="125" t="s">
        <v>112</v>
      </c>
      <c r="AF264" s="125">
        <v>88222</v>
      </c>
      <c r="AG264" s="127">
        <v>46125</v>
      </c>
      <c r="AH264" s="127">
        <v>46126</v>
      </c>
      <c r="AK264" s="66" t="s">
        <v>28</v>
      </c>
      <c r="AL264" s="36">
        <v>1</v>
      </c>
      <c r="AM264" s="39">
        <f t="shared" si="55"/>
        <v>313922.76</v>
      </c>
      <c r="AN264" s="36"/>
      <c r="AO264" s="39">
        <f t="shared" si="62"/>
        <v>313922.76</v>
      </c>
      <c r="AP264" s="36">
        <f t="shared" si="63"/>
        <v>-14</v>
      </c>
      <c r="AQ264" s="36" t="str">
        <f t="shared" si="64"/>
        <v>Not Due</v>
      </c>
    </row>
    <row r="265" spans="1:43" ht="14.4">
      <c r="A265" s="125" t="s">
        <v>25</v>
      </c>
      <c r="B265" s="125" t="s">
        <v>26</v>
      </c>
      <c r="C265" s="125">
        <v>2070201000</v>
      </c>
      <c r="D265" s="125" t="s">
        <v>27</v>
      </c>
      <c r="E265" s="125" t="s">
        <v>362</v>
      </c>
      <c r="F265" s="125" t="s">
        <v>682</v>
      </c>
      <c r="G265" s="125" t="s">
        <v>59</v>
      </c>
      <c r="H265" s="125"/>
      <c r="I265" s="125" t="s">
        <v>58</v>
      </c>
      <c r="J265" s="125" t="s">
        <v>1137</v>
      </c>
      <c r="K265" s="125">
        <v>100070887</v>
      </c>
      <c r="L265" s="118">
        <v>46087</v>
      </c>
      <c r="M265" s="125" t="s">
        <v>28</v>
      </c>
      <c r="N265" s="126">
        <v>30182.400000000001</v>
      </c>
      <c r="O265" s="126">
        <v>1</v>
      </c>
      <c r="P265" s="126">
        <f t="shared" si="65"/>
        <v>30182.400000000001</v>
      </c>
      <c r="Q265" s="126">
        <v>1</v>
      </c>
      <c r="R265" s="126">
        <f t="shared" si="66"/>
        <v>30182.400000000001</v>
      </c>
      <c r="S265" s="126">
        <f t="shared" si="67"/>
        <v>0</v>
      </c>
      <c r="T265" s="125" t="s">
        <v>97</v>
      </c>
      <c r="U265" s="125">
        <f t="shared" si="54"/>
        <v>-20</v>
      </c>
      <c r="V265" s="126">
        <v>0</v>
      </c>
      <c r="W265" s="126">
        <v>0</v>
      </c>
      <c r="X265" s="126">
        <v>0</v>
      </c>
      <c r="Y265" s="126">
        <v>0</v>
      </c>
      <c r="Z265" s="126">
        <v>0</v>
      </c>
      <c r="AA265" s="126">
        <v>0</v>
      </c>
      <c r="AB265" s="126">
        <v>0</v>
      </c>
      <c r="AC265" s="126">
        <f t="shared" si="68"/>
        <v>30182.400000000001</v>
      </c>
      <c r="AD265" s="125">
        <v>39017910</v>
      </c>
      <c r="AE265" s="125" t="s">
        <v>112</v>
      </c>
      <c r="AF265" s="125">
        <v>88311</v>
      </c>
      <c r="AG265" s="127">
        <v>46129</v>
      </c>
      <c r="AH265" s="127">
        <v>46132</v>
      </c>
      <c r="AK265" s="66" t="s">
        <v>28</v>
      </c>
      <c r="AL265" s="36">
        <v>1</v>
      </c>
      <c r="AM265" s="39">
        <f t="shared" si="55"/>
        <v>30182.400000000001</v>
      </c>
      <c r="AN265" s="36"/>
      <c r="AO265" s="39">
        <f t="shared" si="62"/>
        <v>30182.400000000001</v>
      </c>
      <c r="AP265" s="36">
        <f t="shared" si="63"/>
        <v>-20</v>
      </c>
      <c r="AQ265" s="36" t="str">
        <f t="shared" si="64"/>
        <v>Not Due</v>
      </c>
    </row>
    <row r="266" spans="1:43" ht="14.4">
      <c r="A266" s="125" t="s">
        <v>25</v>
      </c>
      <c r="B266" s="125" t="s">
        <v>26</v>
      </c>
      <c r="C266" s="125">
        <v>2070201000</v>
      </c>
      <c r="D266" s="125" t="s">
        <v>27</v>
      </c>
      <c r="E266" s="125" t="s">
        <v>491</v>
      </c>
      <c r="F266" s="125" t="s">
        <v>682</v>
      </c>
      <c r="G266" s="125" t="s">
        <v>59</v>
      </c>
      <c r="H266" s="125"/>
      <c r="I266" s="125" t="s">
        <v>58</v>
      </c>
      <c r="J266" s="125">
        <v>10012793</v>
      </c>
      <c r="K266" s="125">
        <v>100071242</v>
      </c>
      <c r="L266" s="118">
        <v>46093</v>
      </c>
      <c r="M266" s="125" t="s">
        <v>28</v>
      </c>
      <c r="N266" s="126">
        <v>14210</v>
      </c>
      <c r="O266" s="126">
        <v>1</v>
      </c>
      <c r="P266" s="126">
        <f t="shared" si="65"/>
        <v>14210</v>
      </c>
      <c r="Q266" s="126">
        <v>1</v>
      </c>
      <c r="R266" s="126">
        <f t="shared" si="66"/>
        <v>14210</v>
      </c>
      <c r="S266" s="126">
        <f t="shared" si="67"/>
        <v>0</v>
      </c>
      <c r="T266" s="125" t="s">
        <v>97</v>
      </c>
      <c r="U266" s="125">
        <f t="shared" si="54"/>
        <v>-11</v>
      </c>
      <c r="V266" s="126">
        <v>0</v>
      </c>
      <c r="W266" s="126">
        <v>0</v>
      </c>
      <c r="X266" s="126">
        <v>0</v>
      </c>
      <c r="Y266" s="126">
        <v>0</v>
      </c>
      <c r="Z266" s="126">
        <v>0</v>
      </c>
      <c r="AA266" s="126">
        <v>0</v>
      </c>
      <c r="AB266" s="126">
        <v>0</v>
      </c>
      <c r="AC266" s="126">
        <f t="shared" si="68"/>
        <v>14210</v>
      </c>
      <c r="AD266" s="125">
        <v>39036071</v>
      </c>
      <c r="AE266" s="125" t="s">
        <v>112</v>
      </c>
      <c r="AF266" s="125">
        <v>88130</v>
      </c>
      <c r="AG266" s="127">
        <v>46120</v>
      </c>
      <c r="AH266" s="127">
        <v>46123</v>
      </c>
      <c r="AK266" s="66" t="s">
        <v>28</v>
      </c>
      <c r="AL266" s="36">
        <v>1</v>
      </c>
      <c r="AM266" s="39">
        <f t="shared" si="55"/>
        <v>14210</v>
      </c>
      <c r="AN266" s="36"/>
      <c r="AO266" s="39">
        <f t="shared" si="62"/>
        <v>14210</v>
      </c>
      <c r="AP266" s="36">
        <f t="shared" si="63"/>
        <v>-11</v>
      </c>
      <c r="AQ266" s="36" t="str">
        <f t="shared" si="64"/>
        <v>Not Due</v>
      </c>
    </row>
    <row r="267" spans="1:43" ht="14.4">
      <c r="A267" s="125" t="s">
        <v>25</v>
      </c>
      <c r="B267" s="125" t="s">
        <v>26</v>
      </c>
      <c r="C267" s="125">
        <v>2070201000</v>
      </c>
      <c r="D267" s="125" t="s">
        <v>27</v>
      </c>
      <c r="E267" s="125" t="s">
        <v>440</v>
      </c>
      <c r="F267" s="125" t="s">
        <v>682</v>
      </c>
      <c r="G267" s="125" t="s">
        <v>59</v>
      </c>
      <c r="H267" s="125"/>
      <c r="I267" s="125" t="s">
        <v>58</v>
      </c>
      <c r="J267" s="125">
        <v>9519</v>
      </c>
      <c r="K267" s="125">
        <v>100070736</v>
      </c>
      <c r="L267" s="118">
        <v>46083</v>
      </c>
      <c r="M267" s="125" t="s">
        <v>28</v>
      </c>
      <c r="N267" s="126">
        <v>18000</v>
      </c>
      <c r="O267" s="126">
        <v>1</v>
      </c>
      <c r="P267" s="126">
        <f t="shared" si="65"/>
        <v>18000</v>
      </c>
      <c r="Q267" s="126">
        <v>1</v>
      </c>
      <c r="R267" s="126">
        <f t="shared" si="66"/>
        <v>18000</v>
      </c>
      <c r="S267" s="126">
        <f t="shared" si="67"/>
        <v>0</v>
      </c>
      <c r="T267" s="125" t="s">
        <v>95</v>
      </c>
      <c r="U267" s="125">
        <f t="shared" si="54"/>
        <v>-1</v>
      </c>
      <c r="V267" s="126">
        <v>0</v>
      </c>
      <c r="W267" s="126">
        <v>0</v>
      </c>
      <c r="X267" s="126">
        <v>0</v>
      </c>
      <c r="Y267" s="126">
        <v>0</v>
      </c>
      <c r="Z267" s="126">
        <v>0</v>
      </c>
      <c r="AA267" s="126">
        <v>0</v>
      </c>
      <c r="AB267" s="126">
        <v>0</v>
      </c>
      <c r="AC267" s="126">
        <f t="shared" ref="AC267:AC300" si="69">R267</f>
        <v>18000</v>
      </c>
      <c r="AD267" s="125">
        <v>38956569</v>
      </c>
      <c r="AE267" s="125" t="s">
        <v>112</v>
      </c>
      <c r="AF267" s="125">
        <v>88006</v>
      </c>
      <c r="AG267" s="127">
        <v>46113</v>
      </c>
      <c r="AH267" s="127">
        <v>46113</v>
      </c>
      <c r="AK267" s="66" t="s">
        <v>28</v>
      </c>
      <c r="AL267" s="36">
        <v>1</v>
      </c>
      <c r="AM267" s="39">
        <f t="shared" si="55"/>
        <v>18000</v>
      </c>
      <c r="AN267" s="36"/>
      <c r="AO267" s="39">
        <f t="shared" si="62"/>
        <v>18000</v>
      </c>
      <c r="AP267" s="36">
        <f t="shared" si="63"/>
        <v>-1</v>
      </c>
      <c r="AQ267" s="36" t="str">
        <f t="shared" si="64"/>
        <v>Not Due</v>
      </c>
    </row>
    <row r="268" spans="1:43" ht="14.4">
      <c r="A268" s="125" t="s">
        <v>25</v>
      </c>
      <c r="B268" s="125" t="s">
        <v>26</v>
      </c>
      <c r="C268" s="125">
        <v>2070201000</v>
      </c>
      <c r="D268" s="125" t="s">
        <v>27</v>
      </c>
      <c r="E268" s="125" t="s">
        <v>344</v>
      </c>
      <c r="F268" s="125" t="s">
        <v>682</v>
      </c>
      <c r="G268" s="125" t="s">
        <v>59</v>
      </c>
      <c r="H268" s="125"/>
      <c r="I268" s="125" t="s">
        <v>58</v>
      </c>
      <c r="J268" s="125" t="s">
        <v>1139</v>
      </c>
      <c r="K268" s="125">
        <v>100070912</v>
      </c>
      <c r="L268" s="118">
        <v>46087</v>
      </c>
      <c r="M268" s="125" t="s">
        <v>28</v>
      </c>
      <c r="N268" s="126">
        <v>55234.44</v>
      </c>
      <c r="O268" s="126">
        <v>1</v>
      </c>
      <c r="P268" s="126">
        <f t="shared" si="65"/>
        <v>55234.44</v>
      </c>
      <c r="Q268" s="126">
        <v>1</v>
      </c>
      <c r="R268" s="126">
        <f t="shared" si="66"/>
        <v>55234.44</v>
      </c>
      <c r="S268" s="126">
        <f t="shared" si="67"/>
        <v>0</v>
      </c>
      <c r="T268" s="125" t="s">
        <v>95</v>
      </c>
      <c r="U268" s="125">
        <f t="shared" si="54"/>
        <v>-20</v>
      </c>
      <c r="V268" s="126">
        <v>0</v>
      </c>
      <c r="W268" s="126">
        <v>0</v>
      </c>
      <c r="X268" s="126">
        <v>0</v>
      </c>
      <c r="Y268" s="126">
        <v>0</v>
      </c>
      <c r="Z268" s="126">
        <v>0</v>
      </c>
      <c r="AA268" s="126">
        <v>0</v>
      </c>
      <c r="AB268" s="126">
        <v>0</v>
      </c>
      <c r="AC268" s="126">
        <f t="shared" si="69"/>
        <v>55234.44</v>
      </c>
      <c r="AD268" s="125">
        <v>38987451</v>
      </c>
      <c r="AE268" s="125" t="s">
        <v>112</v>
      </c>
      <c r="AF268" s="125">
        <v>88310</v>
      </c>
      <c r="AG268" s="127">
        <v>46129</v>
      </c>
      <c r="AH268" s="127">
        <v>46132</v>
      </c>
      <c r="AK268" s="66" t="s">
        <v>28</v>
      </c>
      <c r="AL268" s="36">
        <v>1</v>
      </c>
      <c r="AM268" s="39">
        <f t="shared" si="55"/>
        <v>55234.44</v>
      </c>
      <c r="AN268" s="36"/>
      <c r="AO268" s="39">
        <f t="shared" si="62"/>
        <v>55234.44</v>
      </c>
      <c r="AP268" s="36">
        <f t="shared" si="63"/>
        <v>-20</v>
      </c>
      <c r="AQ268" s="36" t="str">
        <f t="shared" si="64"/>
        <v>Not Due</v>
      </c>
    </row>
    <row r="269" spans="1:43" ht="14.4">
      <c r="A269" s="125" t="s">
        <v>25</v>
      </c>
      <c r="B269" s="125" t="s">
        <v>26</v>
      </c>
      <c r="C269" s="125">
        <v>2070201000</v>
      </c>
      <c r="D269" s="125" t="s">
        <v>27</v>
      </c>
      <c r="E269" s="125" t="s">
        <v>327</v>
      </c>
      <c r="F269" s="125" t="s">
        <v>682</v>
      </c>
      <c r="G269" s="125" t="s">
        <v>59</v>
      </c>
      <c r="H269" s="125"/>
      <c r="I269" s="125" t="s">
        <v>58</v>
      </c>
      <c r="J269" s="125" t="s">
        <v>1140</v>
      </c>
      <c r="K269" s="125">
        <v>100070767</v>
      </c>
      <c r="L269" s="118">
        <v>46069</v>
      </c>
      <c r="M269" s="125" t="s">
        <v>28</v>
      </c>
      <c r="N269" s="126">
        <v>54656.639999999999</v>
      </c>
      <c r="O269" s="126">
        <v>1</v>
      </c>
      <c r="P269" s="126">
        <f t="shared" si="65"/>
        <v>54656.639999999999</v>
      </c>
      <c r="Q269" s="126">
        <v>1</v>
      </c>
      <c r="R269" s="126">
        <f t="shared" si="66"/>
        <v>54656.639999999999</v>
      </c>
      <c r="S269" s="126">
        <f t="shared" si="67"/>
        <v>0</v>
      </c>
      <c r="T269" s="125" t="s">
        <v>95</v>
      </c>
      <c r="U269" s="125">
        <f t="shared" si="54"/>
        <v>-2</v>
      </c>
      <c r="V269" s="126">
        <v>0</v>
      </c>
      <c r="W269" s="126">
        <v>0</v>
      </c>
      <c r="X269" s="126">
        <v>0</v>
      </c>
      <c r="Y269" s="126">
        <v>0</v>
      </c>
      <c r="Z269" s="126">
        <v>0</v>
      </c>
      <c r="AA269" s="126">
        <v>0</v>
      </c>
      <c r="AB269" s="126">
        <v>0</v>
      </c>
      <c r="AC269" s="126">
        <f t="shared" si="69"/>
        <v>54656.639999999999</v>
      </c>
      <c r="AD269" s="125">
        <v>38927101</v>
      </c>
      <c r="AE269" s="125" t="s">
        <v>112</v>
      </c>
      <c r="AF269" s="125">
        <v>87991</v>
      </c>
      <c r="AG269" s="127">
        <v>46113</v>
      </c>
      <c r="AH269" s="127">
        <v>46114</v>
      </c>
      <c r="AK269" s="66" t="s">
        <v>28</v>
      </c>
      <c r="AL269" s="36">
        <v>1</v>
      </c>
      <c r="AM269" s="39">
        <f t="shared" si="55"/>
        <v>54656.639999999999</v>
      </c>
      <c r="AN269" s="36"/>
      <c r="AO269" s="39">
        <f t="shared" si="62"/>
        <v>54656.639999999999</v>
      </c>
      <c r="AP269" s="36">
        <f t="shared" si="63"/>
        <v>-2</v>
      </c>
      <c r="AQ269" s="36" t="str">
        <f t="shared" si="64"/>
        <v>Not Due</v>
      </c>
    </row>
    <row r="270" spans="1:43" ht="14.4">
      <c r="A270" s="125" t="s">
        <v>25</v>
      </c>
      <c r="B270" s="125" t="s">
        <v>26</v>
      </c>
      <c r="C270" s="125">
        <v>2070201000</v>
      </c>
      <c r="D270" s="125" t="s">
        <v>27</v>
      </c>
      <c r="E270" s="125" t="s">
        <v>383</v>
      </c>
      <c r="F270" s="125" t="s">
        <v>682</v>
      </c>
      <c r="G270" s="125" t="s">
        <v>59</v>
      </c>
      <c r="H270" s="125"/>
      <c r="I270" s="125" t="s">
        <v>687</v>
      </c>
      <c r="J270" s="125" t="s">
        <v>1379</v>
      </c>
      <c r="K270" s="125">
        <v>100069738</v>
      </c>
      <c r="L270" s="118">
        <v>46083</v>
      </c>
      <c r="M270" s="125" t="s">
        <v>28</v>
      </c>
      <c r="N270" s="126">
        <v>78315.570000000007</v>
      </c>
      <c r="O270" s="126">
        <v>1</v>
      </c>
      <c r="P270" s="126">
        <f t="shared" si="65"/>
        <v>78315.570000000007</v>
      </c>
      <c r="Q270" s="126">
        <v>1</v>
      </c>
      <c r="R270" s="126">
        <f t="shared" si="66"/>
        <v>78315.570000000007</v>
      </c>
      <c r="S270" s="126">
        <f t="shared" si="67"/>
        <v>0</v>
      </c>
      <c r="T270" s="125" t="s">
        <v>97</v>
      </c>
      <c r="U270" s="125">
        <f t="shared" si="54"/>
        <v>-16</v>
      </c>
      <c r="V270" s="126">
        <v>0</v>
      </c>
      <c r="W270" s="126">
        <v>0</v>
      </c>
      <c r="X270" s="126">
        <v>0</v>
      </c>
      <c r="Y270" s="126">
        <v>0</v>
      </c>
      <c r="Z270" s="126">
        <v>0</v>
      </c>
      <c r="AA270" s="126">
        <v>0</v>
      </c>
      <c r="AB270" s="126">
        <v>0</v>
      </c>
      <c r="AC270" s="126">
        <f t="shared" si="69"/>
        <v>78315.570000000007</v>
      </c>
      <c r="AD270" s="125">
        <v>38956790</v>
      </c>
      <c r="AE270" s="125" t="s">
        <v>112</v>
      </c>
      <c r="AF270" s="125">
        <v>88201</v>
      </c>
      <c r="AG270" s="127">
        <v>46125</v>
      </c>
      <c r="AH270" s="127">
        <v>46128</v>
      </c>
      <c r="AK270" s="66" t="s">
        <v>28</v>
      </c>
      <c r="AL270" s="36">
        <v>1</v>
      </c>
      <c r="AM270" s="39">
        <f t="shared" si="55"/>
        <v>78315.570000000007</v>
      </c>
      <c r="AN270" s="36"/>
      <c r="AO270" s="39">
        <f t="shared" si="62"/>
        <v>78315.570000000007</v>
      </c>
      <c r="AP270" s="36">
        <f t="shared" si="63"/>
        <v>-16</v>
      </c>
      <c r="AQ270" s="36" t="str">
        <f t="shared" si="64"/>
        <v>Not Due</v>
      </c>
    </row>
    <row r="271" spans="1:43" ht="14.4">
      <c r="A271" s="125" t="s">
        <v>25</v>
      </c>
      <c r="B271" s="125" t="s">
        <v>26</v>
      </c>
      <c r="C271" s="125">
        <v>2070201000</v>
      </c>
      <c r="D271" s="125" t="s">
        <v>27</v>
      </c>
      <c r="E271" s="125" t="s">
        <v>381</v>
      </c>
      <c r="F271" s="125" t="s">
        <v>682</v>
      </c>
      <c r="G271" s="125" t="s">
        <v>59</v>
      </c>
      <c r="H271" s="125"/>
      <c r="I271" s="125" t="s">
        <v>58</v>
      </c>
      <c r="J271" s="125" t="s">
        <v>1143</v>
      </c>
      <c r="K271" s="125">
        <v>100069401</v>
      </c>
      <c r="L271" s="118">
        <v>46083</v>
      </c>
      <c r="M271" s="125" t="s">
        <v>28</v>
      </c>
      <c r="N271" s="126">
        <v>129600</v>
      </c>
      <c r="O271" s="126">
        <v>1</v>
      </c>
      <c r="P271" s="126">
        <f t="shared" si="65"/>
        <v>129600</v>
      </c>
      <c r="Q271" s="126">
        <v>1</v>
      </c>
      <c r="R271" s="126">
        <f t="shared" si="66"/>
        <v>129600</v>
      </c>
      <c r="S271" s="126">
        <f t="shared" si="67"/>
        <v>0</v>
      </c>
      <c r="T271" s="125" t="s">
        <v>97</v>
      </c>
      <c r="U271" s="125">
        <f t="shared" si="54"/>
        <v>-16</v>
      </c>
      <c r="V271" s="126">
        <v>0</v>
      </c>
      <c r="W271" s="126">
        <v>0</v>
      </c>
      <c r="X271" s="126">
        <v>0</v>
      </c>
      <c r="Y271" s="126">
        <v>0</v>
      </c>
      <c r="Z271" s="126">
        <v>0</v>
      </c>
      <c r="AA271" s="126">
        <v>0</v>
      </c>
      <c r="AB271" s="126">
        <v>0</v>
      </c>
      <c r="AC271" s="126">
        <f t="shared" si="69"/>
        <v>129600</v>
      </c>
      <c r="AD271" s="125">
        <v>38966989</v>
      </c>
      <c r="AE271" s="125" t="s">
        <v>112</v>
      </c>
      <c r="AF271" s="125">
        <v>88217</v>
      </c>
      <c r="AG271" s="127">
        <v>46125</v>
      </c>
      <c r="AH271" s="127">
        <v>46128</v>
      </c>
      <c r="AK271" s="66" t="s">
        <v>28</v>
      </c>
      <c r="AL271" s="36">
        <v>1</v>
      </c>
      <c r="AM271" s="39">
        <f t="shared" si="55"/>
        <v>129600</v>
      </c>
      <c r="AN271" s="36"/>
      <c r="AO271" s="39">
        <f t="shared" si="62"/>
        <v>129600</v>
      </c>
      <c r="AP271" s="36">
        <f t="shared" si="63"/>
        <v>-16</v>
      </c>
      <c r="AQ271" s="36" t="str">
        <f t="shared" si="64"/>
        <v>Not Due</v>
      </c>
    </row>
    <row r="272" spans="1:43" ht="14.4">
      <c r="A272" s="125" t="s">
        <v>25</v>
      </c>
      <c r="B272" s="125" t="s">
        <v>26</v>
      </c>
      <c r="C272" s="125">
        <v>2070201000</v>
      </c>
      <c r="D272" s="125" t="s">
        <v>27</v>
      </c>
      <c r="E272" s="125" t="s">
        <v>385</v>
      </c>
      <c r="F272" s="125" t="s">
        <v>682</v>
      </c>
      <c r="G272" s="125" t="s">
        <v>59</v>
      </c>
      <c r="H272" s="125"/>
      <c r="I272" s="125" t="s">
        <v>58</v>
      </c>
      <c r="J272" s="125" t="s">
        <v>1144</v>
      </c>
      <c r="K272" s="125">
        <v>100070410</v>
      </c>
      <c r="L272" s="118">
        <v>46090</v>
      </c>
      <c r="M272" s="125" t="s">
        <v>28</v>
      </c>
      <c r="N272" s="126">
        <v>125599.47</v>
      </c>
      <c r="O272" s="126">
        <v>1</v>
      </c>
      <c r="P272" s="126">
        <f t="shared" si="65"/>
        <v>125599.47</v>
      </c>
      <c r="Q272" s="126">
        <v>1</v>
      </c>
      <c r="R272" s="126">
        <f t="shared" si="66"/>
        <v>125599.47</v>
      </c>
      <c r="S272" s="126">
        <f t="shared" si="67"/>
        <v>0</v>
      </c>
      <c r="T272" s="125" t="s">
        <v>97</v>
      </c>
      <c r="U272" s="125">
        <f t="shared" si="54"/>
        <v>-8</v>
      </c>
      <c r="V272" s="126">
        <v>0</v>
      </c>
      <c r="W272" s="126">
        <v>0</v>
      </c>
      <c r="X272" s="126">
        <v>0</v>
      </c>
      <c r="Y272" s="126">
        <v>0</v>
      </c>
      <c r="Z272" s="126">
        <v>0</v>
      </c>
      <c r="AA272" s="126">
        <v>0</v>
      </c>
      <c r="AB272" s="126">
        <v>0</v>
      </c>
      <c r="AC272" s="126">
        <f t="shared" si="69"/>
        <v>125599.47</v>
      </c>
      <c r="AD272" s="125">
        <v>38988372</v>
      </c>
      <c r="AE272" s="125" t="s">
        <v>112</v>
      </c>
      <c r="AF272" s="125">
        <v>88096</v>
      </c>
      <c r="AG272" s="127">
        <v>46118</v>
      </c>
      <c r="AH272" s="127">
        <v>46120</v>
      </c>
      <c r="AK272" s="66" t="s">
        <v>28</v>
      </c>
      <c r="AL272" s="36">
        <v>1</v>
      </c>
      <c r="AM272" s="39">
        <f t="shared" si="55"/>
        <v>125599.47</v>
      </c>
      <c r="AN272" s="36"/>
      <c r="AO272" s="39">
        <f t="shared" si="62"/>
        <v>125599.47</v>
      </c>
      <c r="AP272" s="36">
        <f t="shared" si="63"/>
        <v>-8</v>
      </c>
      <c r="AQ272" s="36" t="str">
        <f t="shared" si="64"/>
        <v>Not Due</v>
      </c>
    </row>
    <row r="273" spans="1:43" ht="14.4">
      <c r="A273" s="125" t="s">
        <v>25</v>
      </c>
      <c r="B273" s="125" t="s">
        <v>26</v>
      </c>
      <c r="C273" s="125">
        <v>2070201000</v>
      </c>
      <c r="D273" s="125" t="s">
        <v>27</v>
      </c>
      <c r="E273" s="125" t="s">
        <v>329</v>
      </c>
      <c r="F273" s="125" t="s">
        <v>682</v>
      </c>
      <c r="G273" s="125" t="s">
        <v>59</v>
      </c>
      <c r="H273" s="125"/>
      <c r="I273" s="125" t="s">
        <v>58</v>
      </c>
      <c r="J273" s="125" t="s">
        <v>1145</v>
      </c>
      <c r="K273" s="125">
        <v>100067445</v>
      </c>
      <c r="L273" s="118">
        <v>46085</v>
      </c>
      <c r="M273" s="125" t="s">
        <v>28</v>
      </c>
      <c r="N273" s="126">
        <v>64446.84</v>
      </c>
      <c r="O273" s="126">
        <v>1</v>
      </c>
      <c r="P273" s="126">
        <f t="shared" si="65"/>
        <v>64446.84</v>
      </c>
      <c r="Q273" s="126">
        <v>1</v>
      </c>
      <c r="R273" s="126">
        <f t="shared" si="66"/>
        <v>64446.84</v>
      </c>
      <c r="S273" s="126">
        <f t="shared" si="67"/>
        <v>0</v>
      </c>
      <c r="T273" s="125" t="s">
        <v>95</v>
      </c>
      <c r="U273" s="125">
        <f t="shared" si="54"/>
        <v>-18</v>
      </c>
      <c r="V273" s="126">
        <v>0</v>
      </c>
      <c r="W273" s="126">
        <v>0</v>
      </c>
      <c r="X273" s="126">
        <v>0</v>
      </c>
      <c r="Y273" s="126">
        <v>0</v>
      </c>
      <c r="Z273" s="126">
        <v>0</v>
      </c>
      <c r="AA273" s="126">
        <v>0</v>
      </c>
      <c r="AB273" s="126">
        <v>0</v>
      </c>
      <c r="AC273" s="126">
        <f t="shared" si="69"/>
        <v>64446.84</v>
      </c>
      <c r="AD273" s="125">
        <v>38983024</v>
      </c>
      <c r="AE273" s="125" t="s">
        <v>112</v>
      </c>
      <c r="AF273" s="125">
        <v>88279</v>
      </c>
      <c r="AG273" s="127">
        <v>46127</v>
      </c>
      <c r="AH273" s="127">
        <v>46130</v>
      </c>
      <c r="AK273" s="66" t="s">
        <v>28</v>
      </c>
      <c r="AL273" s="36">
        <v>1</v>
      </c>
      <c r="AM273" s="39">
        <f t="shared" si="55"/>
        <v>64446.84</v>
      </c>
      <c r="AN273" s="36"/>
      <c r="AO273" s="39">
        <f t="shared" si="62"/>
        <v>64446.84</v>
      </c>
      <c r="AP273" s="36">
        <f t="shared" si="63"/>
        <v>-18</v>
      </c>
      <c r="AQ273" s="36" t="str">
        <f t="shared" si="64"/>
        <v>Not Due</v>
      </c>
    </row>
    <row r="274" spans="1:43" ht="14.4">
      <c r="A274" s="125" t="s">
        <v>25</v>
      </c>
      <c r="B274" s="125" t="s">
        <v>26</v>
      </c>
      <c r="C274" s="125">
        <v>2070201000</v>
      </c>
      <c r="D274" s="125" t="s">
        <v>27</v>
      </c>
      <c r="E274" s="125" t="s">
        <v>342</v>
      </c>
      <c r="F274" s="125" t="s">
        <v>682</v>
      </c>
      <c r="G274" s="125" t="s">
        <v>59</v>
      </c>
      <c r="H274" s="125"/>
      <c r="I274" s="125" t="s">
        <v>58</v>
      </c>
      <c r="J274" s="125" t="s">
        <v>1148</v>
      </c>
      <c r="K274" s="125">
        <v>100069953</v>
      </c>
      <c r="L274" s="118">
        <v>46095</v>
      </c>
      <c r="M274" s="125" t="s">
        <v>28</v>
      </c>
      <c r="N274" s="126">
        <v>5220</v>
      </c>
      <c r="O274" s="126">
        <v>1</v>
      </c>
      <c r="P274" s="126">
        <f t="shared" si="65"/>
        <v>5220</v>
      </c>
      <c r="Q274" s="126">
        <v>1</v>
      </c>
      <c r="R274" s="126">
        <f t="shared" si="66"/>
        <v>5220</v>
      </c>
      <c r="S274" s="126">
        <f t="shared" si="67"/>
        <v>0</v>
      </c>
      <c r="T274" s="125" t="s">
        <v>95</v>
      </c>
      <c r="U274" s="125">
        <f t="shared" si="54"/>
        <v>-28</v>
      </c>
      <c r="V274" s="126">
        <v>0</v>
      </c>
      <c r="W274" s="126">
        <v>0</v>
      </c>
      <c r="X274" s="126">
        <v>0</v>
      </c>
      <c r="Y274" s="126">
        <v>0</v>
      </c>
      <c r="Z274" s="126">
        <v>0</v>
      </c>
      <c r="AA274" s="126">
        <v>0</v>
      </c>
      <c r="AB274" s="126">
        <v>0</v>
      </c>
      <c r="AC274" s="126">
        <f t="shared" si="69"/>
        <v>5220</v>
      </c>
      <c r="AD274" s="125">
        <v>39023179</v>
      </c>
      <c r="AE274" s="125" t="s">
        <v>112</v>
      </c>
      <c r="AF274" s="125">
        <v>88447</v>
      </c>
      <c r="AG274" s="127">
        <v>46136</v>
      </c>
      <c r="AH274" s="127">
        <v>46140</v>
      </c>
      <c r="AK274" s="66" t="s">
        <v>28</v>
      </c>
      <c r="AL274" s="36">
        <v>1</v>
      </c>
      <c r="AM274" s="39">
        <f t="shared" si="55"/>
        <v>5220</v>
      </c>
      <c r="AN274" s="36"/>
      <c r="AO274" s="39">
        <f t="shared" si="62"/>
        <v>5220</v>
      </c>
      <c r="AP274" s="36">
        <f t="shared" si="63"/>
        <v>-28</v>
      </c>
      <c r="AQ274" s="36" t="str">
        <f t="shared" si="64"/>
        <v>Not Due</v>
      </c>
    </row>
    <row r="275" spans="1:43" ht="14.4">
      <c r="A275" s="125" t="s">
        <v>25</v>
      </c>
      <c r="B275" s="125" t="s">
        <v>26</v>
      </c>
      <c r="C275" s="125">
        <v>2070201000</v>
      </c>
      <c r="D275" s="125" t="s">
        <v>27</v>
      </c>
      <c r="E275" s="125" t="s">
        <v>342</v>
      </c>
      <c r="F275" s="125" t="s">
        <v>682</v>
      </c>
      <c r="G275" s="125" t="s">
        <v>59</v>
      </c>
      <c r="H275" s="125"/>
      <c r="I275" s="125" t="s">
        <v>58</v>
      </c>
      <c r="J275" s="125" t="s">
        <v>1149</v>
      </c>
      <c r="K275" s="125">
        <v>100071155</v>
      </c>
      <c r="L275" s="118">
        <v>46091</v>
      </c>
      <c r="M275" s="125" t="s">
        <v>28</v>
      </c>
      <c r="N275" s="126">
        <v>274813.90999999997</v>
      </c>
      <c r="O275" s="126">
        <v>1</v>
      </c>
      <c r="P275" s="126">
        <f t="shared" si="65"/>
        <v>274813.90999999997</v>
      </c>
      <c r="Q275" s="126">
        <v>1</v>
      </c>
      <c r="R275" s="126">
        <f t="shared" si="66"/>
        <v>274813.90999999997</v>
      </c>
      <c r="S275" s="126">
        <f t="shared" si="67"/>
        <v>0</v>
      </c>
      <c r="T275" s="125" t="s">
        <v>95</v>
      </c>
      <c r="U275" s="125">
        <f t="shared" si="54"/>
        <v>-24</v>
      </c>
      <c r="V275" s="126">
        <v>0</v>
      </c>
      <c r="W275" s="126">
        <v>0</v>
      </c>
      <c r="X275" s="126">
        <v>0</v>
      </c>
      <c r="Y275" s="126">
        <v>0</v>
      </c>
      <c r="Z275" s="126">
        <v>0</v>
      </c>
      <c r="AA275" s="126">
        <v>0</v>
      </c>
      <c r="AB275" s="126">
        <v>0</v>
      </c>
      <c r="AC275" s="126">
        <f t="shared" si="69"/>
        <v>274813.90999999997</v>
      </c>
      <c r="AD275" s="125">
        <v>38993168</v>
      </c>
      <c r="AE275" s="125" t="s">
        <v>112</v>
      </c>
      <c r="AF275" s="125">
        <v>88363</v>
      </c>
      <c r="AG275" s="127">
        <v>46133</v>
      </c>
      <c r="AH275" s="127">
        <v>46136</v>
      </c>
      <c r="AK275" s="66" t="s">
        <v>28</v>
      </c>
      <c r="AL275" s="36">
        <v>1</v>
      </c>
      <c r="AM275" s="39">
        <f t="shared" si="55"/>
        <v>274813.90999999997</v>
      </c>
      <c r="AN275" s="36"/>
      <c r="AO275" s="39">
        <f t="shared" si="62"/>
        <v>274813.90999999997</v>
      </c>
      <c r="AP275" s="36">
        <f t="shared" si="63"/>
        <v>-24</v>
      </c>
      <c r="AQ275" s="36" t="str">
        <f t="shared" si="64"/>
        <v>Not Due</v>
      </c>
    </row>
    <row r="276" spans="1:43" ht="14.4">
      <c r="A276" s="125" t="s">
        <v>25</v>
      </c>
      <c r="B276" s="125" t="s">
        <v>26</v>
      </c>
      <c r="C276" s="125">
        <v>2070201000</v>
      </c>
      <c r="D276" s="125" t="s">
        <v>27</v>
      </c>
      <c r="E276" s="125" t="s">
        <v>342</v>
      </c>
      <c r="F276" s="125" t="s">
        <v>682</v>
      </c>
      <c r="G276" s="125" t="s">
        <v>59</v>
      </c>
      <c r="H276" s="125"/>
      <c r="I276" s="125" t="s">
        <v>58</v>
      </c>
      <c r="J276" s="125" t="s">
        <v>1150</v>
      </c>
      <c r="K276" s="125">
        <v>100071233</v>
      </c>
      <c r="L276" s="118">
        <v>46094</v>
      </c>
      <c r="M276" s="125" t="s">
        <v>28</v>
      </c>
      <c r="N276" s="126">
        <v>26527.5</v>
      </c>
      <c r="O276" s="126">
        <v>1</v>
      </c>
      <c r="P276" s="126">
        <f t="shared" si="65"/>
        <v>26527.5</v>
      </c>
      <c r="Q276" s="126">
        <v>1</v>
      </c>
      <c r="R276" s="126">
        <f t="shared" si="66"/>
        <v>26527.5</v>
      </c>
      <c r="S276" s="126">
        <f t="shared" si="67"/>
        <v>0</v>
      </c>
      <c r="T276" s="125" t="s">
        <v>95</v>
      </c>
      <c r="U276" s="125">
        <f t="shared" si="54"/>
        <v>-27</v>
      </c>
      <c r="V276" s="126">
        <v>0</v>
      </c>
      <c r="W276" s="126">
        <v>0</v>
      </c>
      <c r="X276" s="126">
        <v>0</v>
      </c>
      <c r="Y276" s="126">
        <v>0</v>
      </c>
      <c r="Z276" s="126">
        <v>0</v>
      </c>
      <c r="AA276" s="126">
        <v>0</v>
      </c>
      <c r="AB276" s="126">
        <v>0</v>
      </c>
      <c r="AC276" s="126">
        <f t="shared" si="69"/>
        <v>26527.5</v>
      </c>
      <c r="AD276" s="125">
        <v>39012028</v>
      </c>
      <c r="AE276" s="125" t="s">
        <v>112</v>
      </c>
      <c r="AF276" s="125">
        <v>88447</v>
      </c>
      <c r="AG276" s="127">
        <v>46136</v>
      </c>
      <c r="AH276" s="127">
        <v>46139</v>
      </c>
      <c r="AK276" s="66" t="s">
        <v>28</v>
      </c>
      <c r="AL276" s="36">
        <v>1</v>
      </c>
      <c r="AM276" s="39">
        <f t="shared" si="55"/>
        <v>26527.5</v>
      </c>
      <c r="AN276" s="36"/>
      <c r="AO276" s="39">
        <f t="shared" si="62"/>
        <v>26527.5</v>
      </c>
      <c r="AP276" s="36">
        <f t="shared" si="63"/>
        <v>-27</v>
      </c>
      <c r="AQ276" s="36" t="str">
        <f t="shared" si="64"/>
        <v>Not Due</v>
      </c>
    </row>
    <row r="277" spans="1:43" ht="14.4">
      <c r="A277" s="125" t="s">
        <v>25</v>
      </c>
      <c r="B277" s="125" t="s">
        <v>26</v>
      </c>
      <c r="C277" s="125">
        <v>2070201000</v>
      </c>
      <c r="D277" s="125" t="s">
        <v>27</v>
      </c>
      <c r="E277" s="125" t="s">
        <v>345</v>
      </c>
      <c r="F277" s="125" t="s">
        <v>682</v>
      </c>
      <c r="G277" s="125" t="s">
        <v>59</v>
      </c>
      <c r="H277" s="125"/>
      <c r="I277" s="125" t="s">
        <v>58</v>
      </c>
      <c r="J277" s="125" t="s">
        <v>1151</v>
      </c>
      <c r="K277" s="125">
        <v>100070950</v>
      </c>
      <c r="L277" s="118">
        <v>46085</v>
      </c>
      <c r="M277" s="125" t="s">
        <v>28</v>
      </c>
      <c r="N277" s="126">
        <v>53656.49</v>
      </c>
      <c r="O277" s="126">
        <v>1</v>
      </c>
      <c r="P277" s="126">
        <f t="shared" si="65"/>
        <v>53656.49</v>
      </c>
      <c r="Q277" s="126">
        <v>1</v>
      </c>
      <c r="R277" s="126">
        <f t="shared" si="66"/>
        <v>53656.49</v>
      </c>
      <c r="S277" s="126">
        <f t="shared" si="67"/>
        <v>0</v>
      </c>
      <c r="T277" s="125" t="s">
        <v>97</v>
      </c>
      <c r="U277" s="125">
        <f t="shared" ref="U277:U340" si="70">$U$1-AH277</f>
        <v>-3</v>
      </c>
      <c r="V277" s="126">
        <v>0</v>
      </c>
      <c r="W277" s="126">
        <v>0</v>
      </c>
      <c r="X277" s="126">
        <v>0</v>
      </c>
      <c r="Y277" s="126">
        <v>0</v>
      </c>
      <c r="Z277" s="126">
        <v>0</v>
      </c>
      <c r="AA277" s="126">
        <v>0</v>
      </c>
      <c r="AB277" s="126">
        <v>0</v>
      </c>
      <c r="AC277" s="126">
        <f t="shared" si="69"/>
        <v>53656.49</v>
      </c>
      <c r="AD277" s="125">
        <v>38964791</v>
      </c>
      <c r="AE277" s="125" t="s">
        <v>112</v>
      </c>
      <c r="AF277" s="125">
        <v>88016</v>
      </c>
      <c r="AG277" s="127">
        <v>46113</v>
      </c>
      <c r="AH277" s="127">
        <v>46115</v>
      </c>
      <c r="AK277" s="66" t="s">
        <v>28</v>
      </c>
      <c r="AL277" s="36">
        <v>1</v>
      </c>
      <c r="AM277" s="39">
        <f t="shared" ref="AM277:AM340" si="71">N277*AL277</f>
        <v>53656.49</v>
      </c>
      <c r="AN277" s="36"/>
      <c r="AO277" s="39">
        <f t="shared" si="62"/>
        <v>53656.49</v>
      </c>
      <c r="AP277" s="36">
        <f t="shared" si="63"/>
        <v>-3</v>
      </c>
      <c r="AQ277" s="36" t="str">
        <f t="shared" si="64"/>
        <v>Not Due</v>
      </c>
    </row>
    <row r="278" spans="1:43" ht="14.4">
      <c r="A278" s="125" t="s">
        <v>25</v>
      </c>
      <c r="B278" s="125" t="s">
        <v>26</v>
      </c>
      <c r="C278" s="125">
        <v>2070201000</v>
      </c>
      <c r="D278" s="125" t="s">
        <v>27</v>
      </c>
      <c r="E278" s="125" t="s">
        <v>362</v>
      </c>
      <c r="F278" s="125" t="s">
        <v>682</v>
      </c>
      <c r="G278" s="125" t="s">
        <v>59</v>
      </c>
      <c r="H278" s="125"/>
      <c r="I278" s="125" t="s">
        <v>58</v>
      </c>
      <c r="J278" s="125" t="s">
        <v>1152</v>
      </c>
      <c r="K278" s="125">
        <v>100070480</v>
      </c>
      <c r="L278" s="118">
        <v>46078</v>
      </c>
      <c r="M278" s="125" t="s">
        <v>28</v>
      </c>
      <c r="N278" s="126">
        <v>56002.5</v>
      </c>
      <c r="O278" s="126">
        <v>1</v>
      </c>
      <c r="P278" s="126">
        <f t="shared" si="65"/>
        <v>56002.5</v>
      </c>
      <c r="Q278" s="126">
        <v>1</v>
      </c>
      <c r="R278" s="126">
        <f t="shared" si="66"/>
        <v>56002.5</v>
      </c>
      <c r="S278" s="126">
        <f t="shared" si="67"/>
        <v>0</v>
      </c>
      <c r="T278" s="125" t="s">
        <v>97</v>
      </c>
      <c r="U278" s="125">
        <f t="shared" si="70"/>
        <v>-11</v>
      </c>
      <c r="V278" s="126">
        <v>0</v>
      </c>
      <c r="W278" s="126">
        <v>0</v>
      </c>
      <c r="X278" s="126">
        <v>0</v>
      </c>
      <c r="Y278" s="126">
        <v>0</v>
      </c>
      <c r="Z278" s="126">
        <v>0</v>
      </c>
      <c r="AA278" s="126">
        <v>0</v>
      </c>
      <c r="AB278" s="126">
        <v>0</v>
      </c>
      <c r="AC278" s="126">
        <f t="shared" si="69"/>
        <v>56002.5</v>
      </c>
      <c r="AD278" s="125">
        <v>38956647</v>
      </c>
      <c r="AE278" s="125" t="s">
        <v>112</v>
      </c>
      <c r="AF278" s="125">
        <v>88128</v>
      </c>
      <c r="AG278" s="127">
        <v>46120</v>
      </c>
      <c r="AH278" s="127">
        <v>46123</v>
      </c>
      <c r="AK278" s="66" t="s">
        <v>28</v>
      </c>
      <c r="AL278" s="36">
        <v>1</v>
      </c>
      <c r="AM278" s="39">
        <f t="shared" si="71"/>
        <v>56002.5</v>
      </c>
      <c r="AN278" s="36"/>
      <c r="AO278" s="39">
        <f t="shared" si="62"/>
        <v>56002.5</v>
      </c>
      <c r="AP278" s="36">
        <f t="shared" si="63"/>
        <v>-11</v>
      </c>
      <c r="AQ278" s="36" t="str">
        <f t="shared" si="64"/>
        <v>Not Due</v>
      </c>
    </row>
    <row r="279" spans="1:43" ht="14.4">
      <c r="A279" s="125" t="s">
        <v>25</v>
      </c>
      <c r="B279" s="125" t="s">
        <v>26</v>
      </c>
      <c r="C279" s="125">
        <v>2070201000</v>
      </c>
      <c r="D279" s="125" t="s">
        <v>27</v>
      </c>
      <c r="E279" s="125" t="s">
        <v>411</v>
      </c>
      <c r="F279" s="125" t="s">
        <v>682</v>
      </c>
      <c r="G279" s="125" t="s">
        <v>59</v>
      </c>
      <c r="H279" s="125"/>
      <c r="I279" s="125" t="s">
        <v>58</v>
      </c>
      <c r="J279" s="125">
        <v>142</v>
      </c>
      <c r="K279" s="125">
        <v>100066045</v>
      </c>
      <c r="L279" s="118">
        <v>46084</v>
      </c>
      <c r="M279" s="125" t="s">
        <v>28</v>
      </c>
      <c r="N279" s="126">
        <v>154796.04999999999</v>
      </c>
      <c r="O279" s="126">
        <v>1</v>
      </c>
      <c r="P279" s="126">
        <f t="shared" si="65"/>
        <v>154796.04999999999</v>
      </c>
      <c r="Q279" s="126">
        <v>1</v>
      </c>
      <c r="R279" s="126">
        <f t="shared" si="66"/>
        <v>154796.04999999999</v>
      </c>
      <c r="S279" s="126">
        <f t="shared" si="67"/>
        <v>0</v>
      </c>
      <c r="T279" s="125" t="s">
        <v>97</v>
      </c>
      <c r="U279" s="125">
        <f t="shared" si="70"/>
        <v>-17</v>
      </c>
      <c r="V279" s="126">
        <v>0</v>
      </c>
      <c r="W279" s="126">
        <v>0</v>
      </c>
      <c r="X279" s="126">
        <v>0</v>
      </c>
      <c r="Y279" s="126">
        <v>0</v>
      </c>
      <c r="Z279" s="126">
        <v>0</v>
      </c>
      <c r="AA279" s="126">
        <v>0</v>
      </c>
      <c r="AB279" s="126">
        <v>0</v>
      </c>
      <c r="AC279" s="126">
        <f t="shared" si="69"/>
        <v>154796.04999999999</v>
      </c>
      <c r="AD279" s="125">
        <v>38984255</v>
      </c>
      <c r="AE279" s="125" t="s">
        <v>112</v>
      </c>
      <c r="AF279" s="125">
        <v>88249</v>
      </c>
      <c r="AG279" s="127">
        <v>46126</v>
      </c>
      <c r="AH279" s="127">
        <v>46129</v>
      </c>
      <c r="AK279" s="66" t="s">
        <v>28</v>
      </c>
      <c r="AL279" s="36">
        <v>1</v>
      </c>
      <c r="AM279" s="39">
        <f t="shared" si="71"/>
        <v>154796.04999999999</v>
      </c>
      <c r="AN279" s="36"/>
      <c r="AO279" s="39">
        <f t="shared" si="62"/>
        <v>154796.04999999999</v>
      </c>
      <c r="AP279" s="36">
        <f t="shared" si="63"/>
        <v>-17</v>
      </c>
      <c r="AQ279" s="36" t="str">
        <f t="shared" si="64"/>
        <v>Not Due</v>
      </c>
    </row>
    <row r="280" spans="1:43" ht="14.4">
      <c r="A280" s="125" t="s">
        <v>25</v>
      </c>
      <c r="B280" s="125" t="s">
        <v>26</v>
      </c>
      <c r="C280" s="125">
        <v>2070201000</v>
      </c>
      <c r="D280" s="125" t="s">
        <v>27</v>
      </c>
      <c r="E280" s="125" t="s">
        <v>324</v>
      </c>
      <c r="F280" s="125" t="s">
        <v>682</v>
      </c>
      <c r="G280" s="125" t="s">
        <v>59</v>
      </c>
      <c r="H280" s="125"/>
      <c r="I280" s="125" t="s">
        <v>58</v>
      </c>
      <c r="J280" s="125" t="s">
        <v>1155</v>
      </c>
      <c r="K280" s="125">
        <v>100070986</v>
      </c>
      <c r="L280" s="118">
        <v>46097</v>
      </c>
      <c r="M280" s="125" t="s">
        <v>28</v>
      </c>
      <c r="N280" s="126">
        <v>18548.27</v>
      </c>
      <c r="O280" s="126">
        <v>1</v>
      </c>
      <c r="P280" s="126">
        <f t="shared" si="65"/>
        <v>18548.27</v>
      </c>
      <c r="Q280" s="126">
        <v>1</v>
      </c>
      <c r="R280" s="126">
        <f t="shared" si="66"/>
        <v>18548.27</v>
      </c>
      <c r="S280" s="126">
        <f t="shared" si="67"/>
        <v>0</v>
      </c>
      <c r="T280" s="125" t="s">
        <v>95</v>
      </c>
      <c r="U280" s="125">
        <f t="shared" si="70"/>
        <v>-30</v>
      </c>
      <c r="V280" s="126">
        <v>0</v>
      </c>
      <c r="W280" s="126">
        <v>0</v>
      </c>
      <c r="X280" s="126">
        <v>0</v>
      </c>
      <c r="Y280" s="126">
        <v>0</v>
      </c>
      <c r="Z280" s="126">
        <v>0</v>
      </c>
      <c r="AA280" s="126">
        <v>0</v>
      </c>
      <c r="AB280" s="126">
        <v>0</v>
      </c>
      <c r="AC280" s="126">
        <f t="shared" si="69"/>
        <v>18548.27</v>
      </c>
      <c r="AD280" s="125">
        <v>39011957</v>
      </c>
      <c r="AE280" s="125" t="s">
        <v>112</v>
      </c>
      <c r="AF280" s="125">
        <v>88459</v>
      </c>
      <c r="AG280" s="127">
        <v>46136</v>
      </c>
      <c r="AH280" s="127">
        <v>46142</v>
      </c>
      <c r="AK280" s="66" t="s">
        <v>28</v>
      </c>
      <c r="AL280" s="36">
        <v>1</v>
      </c>
      <c r="AM280" s="39">
        <f t="shared" si="71"/>
        <v>18548.27</v>
      </c>
      <c r="AN280" s="36"/>
      <c r="AO280" s="39">
        <f t="shared" si="62"/>
        <v>18548.27</v>
      </c>
      <c r="AP280" s="36">
        <f t="shared" si="63"/>
        <v>-30</v>
      </c>
      <c r="AQ280" s="36" t="str">
        <f t="shared" si="64"/>
        <v>Not Due</v>
      </c>
    </row>
    <row r="281" spans="1:43" ht="14.4">
      <c r="A281" s="125" t="s">
        <v>25</v>
      </c>
      <c r="B281" s="125" t="s">
        <v>26</v>
      </c>
      <c r="C281" s="125">
        <v>2070201000</v>
      </c>
      <c r="D281" s="125" t="s">
        <v>27</v>
      </c>
      <c r="E281" s="125" t="s">
        <v>342</v>
      </c>
      <c r="F281" s="125" t="s">
        <v>682</v>
      </c>
      <c r="G281" s="125" t="s">
        <v>59</v>
      </c>
      <c r="H281" s="125"/>
      <c r="I281" s="125" t="s">
        <v>58</v>
      </c>
      <c r="J281" s="125" t="s">
        <v>1156</v>
      </c>
      <c r="K281" s="125">
        <v>100070698</v>
      </c>
      <c r="L281" s="118">
        <v>46069</v>
      </c>
      <c r="M281" s="125" t="s">
        <v>28</v>
      </c>
      <c r="N281" s="126">
        <v>8488.7999999999993</v>
      </c>
      <c r="O281" s="126">
        <v>1</v>
      </c>
      <c r="P281" s="126">
        <f t="shared" si="65"/>
        <v>8488.7999999999993</v>
      </c>
      <c r="Q281" s="126">
        <v>1</v>
      </c>
      <c r="R281" s="126">
        <f t="shared" si="66"/>
        <v>8488.7999999999993</v>
      </c>
      <c r="S281" s="126">
        <f t="shared" si="67"/>
        <v>0</v>
      </c>
      <c r="T281" s="125" t="s">
        <v>95</v>
      </c>
      <c r="U281" s="125">
        <f t="shared" si="70"/>
        <v>-2</v>
      </c>
      <c r="V281" s="126">
        <v>0</v>
      </c>
      <c r="W281" s="126">
        <v>0</v>
      </c>
      <c r="X281" s="126">
        <v>0</v>
      </c>
      <c r="Y281" s="126">
        <v>0</v>
      </c>
      <c r="Z281" s="126">
        <v>0</v>
      </c>
      <c r="AA281" s="126">
        <v>0</v>
      </c>
      <c r="AB281" s="126">
        <v>0</v>
      </c>
      <c r="AC281" s="126">
        <f t="shared" si="69"/>
        <v>8488.7999999999993</v>
      </c>
      <c r="AD281" s="125">
        <v>38887900</v>
      </c>
      <c r="AE281" s="125" t="s">
        <v>112</v>
      </c>
      <c r="AF281" s="125">
        <v>88038</v>
      </c>
      <c r="AG281" s="127">
        <v>46113</v>
      </c>
      <c r="AH281" s="127">
        <v>46114</v>
      </c>
      <c r="AK281" s="66" t="s">
        <v>28</v>
      </c>
      <c r="AL281" s="36">
        <v>1</v>
      </c>
      <c r="AM281" s="39">
        <f t="shared" si="71"/>
        <v>8488.7999999999993</v>
      </c>
      <c r="AN281" s="36"/>
      <c r="AO281" s="39">
        <f t="shared" si="62"/>
        <v>8488.7999999999993</v>
      </c>
      <c r="AP281" s="36">
        <f t="shared" si="63"/>
        <v>-2</v>
      </c>
      <c r="AQ281" s="36" t="str">
        <f t="shared" si="64"/>
        <v>Not Due</v>
      </c>
    </row>
    <row r="282" spans="1:43" ht="14.4">
      <c r="A282" s="125" t="s">
        <v>25</v>
      </c>
      <c r="B282" s="125" t="s">
        <v>26</v>
      </c>
      <c r="C282" s="125">
        <v>2070201000</v>
      </c>
      <c r="D282" s="125" t="s">
        <v>27</v>
      </c>
      <c r="E282" s="125" t="s">
        <v>329</v>
      </c>
      <c r="F282" s="125" t="s">
        <v>682</v>
      </c>
      <c r="G282" s="125" t="s">
        <v>59</v>
      </c>
      <c r="H282" s="125"/>
      <c r="I282" s="125" t="s">
        <v>58</v>
      </c>
      <c r="J282" s="125" t="s">
        <v>1158</v>
      </c>
      <c r="K282" s="125">
        <v>100070744</v>
      </c>
      <c r="L282" s="118">
        <v>46085</v>
      </c>
      <c r="M282" s="125" t="s">
        <v>28</v>
      </c>
      <c r="N282" s="126">
        <v>19020.060000000001</v>
      </c>
      <c r="O282" s="126">
        <v>1</v>
      </c>
      <c r="P282" s="126">
        <f t="shared" ref="P282:P316" si="72">N282*O282</f>
        <v>19020.060000000001</v>
      </c>
      <c r="Q282" s="126">
        <v>1</v>
      </c>
      <c r="R282" s="126">
        <f t="shared" ref="R282:R316" si="73">N282*Q282</f>
        <v>19020.060000000001</v>
      </c>
      <c r="S282" s="126">
        <f t="shared" ref="S282:S316" si="74">R282-P282</f>
        <v>0</v>
      </c>
      <c r="T282" s="125" t="s">
        <v>95</v>
      </c>
      <c r="U282" s="125">
        <f t="shared" si="70"/>
        <v>-18</v>
      </c>
      <c r="V282" s="126">
        <v>0</v>
      </c>
      <c r="W282" s="126">
        <v>0</v>
      </c>
      <c r="X282" s="126">
        <v>0</v>
      </c>
      <c r="Y282" s="126">
        <v>0</v>
      </c>
      <c r="Z282" s="126">
        <v>0</v>
      </c>
      <c r="AA282" s="126">
        <v>0</v>
      </c>
      <c r="AB282" s="126">
        <v>0</v>
      </c>
      <c r="AC282" s="126">
        <f t="shared" si="69"/>
        <v>19020.060000000001</v>
      </c>
      <c r="AD282" s="125">
        <v>38992301</v>
      </c>
      <c r="AE282" s="125" t="s">
        <v>112</v>
      </c>
      <c r="AF282" s="125">
        <v>88279</v>
      </c>
      <c r="AG282" s="127">
        <v>46127</v>
      </c>
      <c r="AH282" s="127">
        <v>46130</v>
      </c>
      <c r="AK282" s="66" t="s">
        <v>28</v>
      </c>
      <c r="AL282" s="36">
        <v>1</v>
      </c>
      <c r="AM282" s="39">
        <f t="shared" si="71"/>
        <v>19020.060000000001</v>
      </c>
      <c r="AN282" s="36"/>
      <c r="AO282" s="39">
        <f t="shared" si="62"/>
        <v>19020.060000000001</v>
      </c>
      <c r="AP282" s="36">
        <f t="shared" si="63"/>
        <v>-18</v>
      </c>
      <c r="AQ282" s="36" t="str">
        <f t="shared" si="64"/>
        <v>Not Due</v>
      </c>
    </row>
    <row r="283" spans="1:43" ht="14.4">
      <c r="A283" s="125" t="s">
        <v>25</v>
      </c>
      <c r="B283" s="125" t="s">
        <v>26</v>
      </c>
      <c r="C283" s="125">
        <v>2070201000</v>
      </c>
      <c r="D283" s="125" t="s">
        <v>27</v>
      </c>
      <c r="E283" s="125" t="s">
        <v>342</v>
      </c>
      <c r="F283" s="125" t="s">
        <v>682</v>
      </c>
      <c r="G283" s="125" t="s">
        <v>59</v>
      </c>
      <c r="H283" s="125"/>
      <c r="I283" s="125" t="s">
        <v>58</v>
      </c>
      <c r="J283" s="125" t="s">
        <v>1159</v>
      </c>
      <c r="K283" s="125">
        <v>100071077</v>
      </c>
      <c r="L283" s="118">
        <v>46085</v>
      </c>
      <c r="M283" s="125" t="s">
        <v>28</v>
      </c>
      <c r="N283" s="126">
        <v>29232</v>
      </c>
      <c r="O283" s="126">
        <v>1</v>
      </c>
      <c r="P283" s="126">
        <f t="shared" si="72"/>
        <v>29232</v>
      </c>
      <c r="Q283" s="126">
        <v>1</v>
      </c>
      <c r="R283" s="126">
        <f t="shared" si="73"/>
        <v>29232</v>
      </c>
      <c r="S283" s="126">
        <f t="shared" si="74"/>
        <v>0</v>
      </c>
      <c r="T283" s="125" t="s">
        <v>95</v>
      </c>
      <c r="U283" s="125">
        <f t="shared" si="70"/>
        <v>-18</v>
      </c>
      <c r="V283" s="126">
        <v>0</v>
      </c>
      <c r="W283" s="126">
        <v>0</v>
      </c>
      <c r="X283" s="126">
        <v>0</v>
      </c>
      <c r="Y283" s="126">
        <v>0</v>
      </c>
      <c r="Z283" s="126">
        <v>0</v>
      </c>
      <c r="AA283" s="126">
        <v>0</v>
      </c>
      <c r="AB283" s="126">
        <v>0</v>
      </c>
      <c r="AC283" s="126">
        <f t="shared" si="69"/>
        <v>29232</v>
      </c>
      <c r="AD283" s="125">
        <v>38966945</v>
      </c>
      <c r="AE283" s="125" t="s">
        <v>112</v>
      </c>
      <c r="AF283" s="125">
        <v>88289</v>
      </c>
      <c r="AG283" s="127">
        <v>46127</v>
      </c>
      <c r="AH283" s="127">
        <v>46130</v>
      </c>
      <c r="AK283" s="66" t="s">
        <v>28</v>
      </c>
      <c r="AL283" s="36">
        <v>1</v>
      </c>
      <c r="AM283" s="39">
        <f t="shared" si="71"/>
        <v>29232</v>
      </c>
      <c r="AN283" s="36"/>
      <c r="AO283" s="39">
        <f t="shared" si="62"/>
        <v>29232</v>
      </c>
      <c r="AP283" s="36">
        <f t="shared" si="63"/>
        <v>-18</v>
      </c>
      <c r="AQ283" s="36" t="str">
        <f t="shared" si="64"/>
        <v>Not Due</v>
      </c>
    </row>
    <row r="284" spans="1:43" ht="14.4">
      <c r="A284" s="125" t="s">
        <v>25</v>
      </c>
      <c r="B284" s="125" t="s">
        <v>26</v>
      </c>
      <c r="C284" s="125">
        <v>2070201000</v>
      </c>
      <c r="D284" s="125" t="s">
        <v>27</v>
      </c>
      <c r="E284" s="125" t="s">
        <v>337</v>
      </c>
      <c r="F284" s="125" t="s">
        <v>682</v>
      </c>
      <c r="G284" s="125" t="s">
        <v>59</v>
      </c>
      <c r="H284" s="125"/>
      <c r="I284" s="125" t="s">
        <v>58</v>
      </c>
      <c r="J284" s="125">
        <v>5944</v>
      </c>
      <c r="K284" s="125">
        <v>100071168</v>
      </c>
      <c r="L284" s="118">
        <v>46093</v>
      </c>
      <c r="M284" s="125" t="s">
        <v>28</v>
      </c>
      <c r="N284" s="126">
        <v>6956.1</v>
      </c>
      <c r="O284" s="126">
        <v>1</v>
      </c>
      <c r="P284" s="126">
        <f t="shared" si="72"/>
        <v>6956.1</v>
      </c>
      <c r="Q284" s="126">
        <v>1</v>
      </c>
      <c r="R284" s="126">
        <f t="shared" si="73"/>
        <v>6956.1</v>
      </c>
      <c r="S284" s="126">
        <f t="shared" si="74"/>
        <v>0</v>
      </c>
      <c r="T284" s="125" t="s">
        <v>95</v>
      </c>
      <c r="U284" s="125">
        <f t="shared" si="70"/>
        <v>-26</v>
      </c>
      <c r="V284" s="126">
        <v>0</v>
      </c>
      <c r="W284" s="126">
        <v>0</v>
      </c>
      <c r="X284" s="126">
        <v>0</v>
      </c>
      <c r="Y284" s="126">
        <v>0</v>
      </c>
      <c r="Z284" s="126">
        <v>0</v>
      </c>
      <c r="AA284" s="126">
        <v>0</v>
      </c>
      <c r="AB284" s="126">
        <v>0</v>
      </c>
      <c r="AC284" s="126">
        <f t="shared" si="69"/>
        <v>6956.1</v>
      </c>
      <c r="AD284" s="125">
        <v>39023172</v>
      </c>
      <c r="AE284" s="125" t="s">
        <v>112</v>
      </c>
      <c r="AF284" s="125">
        <v>88405</v>
      </c>
      <c r="AG284" s="127">
        <v>46135</v>
      </c>
      <c r="AH284" s="127">
        <v>46138</v>
      </c>
      <c r="AK284" s="66" t="s">
        <v>28</v>
      </c>
      <c r="AL284" s="36">
        <v>1</v>
      </c>
      <c r="AM284" s="39">
        <f t="shared" si="71"/>
        <v>6956.1</v>
      </c>
      <c r="AN284" s="36"/>
      <c r="AO284" s="39">
        <f t="shared" si="62"/>
        <v>6956.1</v>
      </c>
      <c r="AP284" s="36">
        <f t="shared" si="63"/>
        <v>-26</v>
      </c>
      <c r="AQ284" s="36" t="str">
        <f t="shared" si="64"/>
        <v>Not Due</v>
      </c>
    </row>
    <row r="285" spans="1:43" ht="14.4">
      <c r="A285" s="125" t="s">
        <v>25</v>
      </c>
      <c r="B285" s="125" t="s">
        <v>26</v>
      </c>
      <c r="C285" s="125">
        <v>2070201000</v>
      </c>
      <c r="D285" s="125" t="s">
        <v>27</v>
      </c>
      <c r="E285" s="125" t="s">
        <v>1160</v>
      </c>
      <c r="F285" s="125" t="s">
        <v>682</v>
      </c>
      <c r="G285" s="125" t="s">
        <v>59</v>
      </c>
      <c r="H285" s="125"/>
      <c r="I285" s="125" t="s">
        <v>58</v>
      </c>
      <c r="J285" s="125" t="s">
        <v>1161</v>
      </c>
      <c r="K285" s="125">
        <v>100067863</v>
      </c>
      <c r="L285" s="118">
        <v>46079</v>
      </c>
      <c r="M285" s="125" t="s">
        <v>28</v>
      </c>
      <c r="N285" s="126">
        <v>151619.4</v>
      </c>
      <c r="O285" s="126">
        <v>1</v>
      </c>
      <c r="P285" s="126">
        <f t="shared" si="72"/>
        <v>151619.4</v>
      </c>
      <c r="Q285" s="126">
        <v>1</v>
      </c>
      <c r="R285" s="126">
        <f t="shared" si="73"/>
        <v>151619.4</v>
      </c>
      <c r="S285" s="126">
        <f t="shared" si="74"/>
        <v>0</v>
      </c>
      <c r="T285" s="125" t="s">
        <v>95</v>
      </c>
      <c r="U285" s="125">
        <f t="shared" si="70"/>
        <v>-12</v>
      </c>
      <c r="V285" s="126">
        <v>0</v>
      </c>
      <c r="W285" s="126">
        <v>0</v>
      </c>
      <c r="X285" s="126">
        <v>0</v>
      </c>
      <c r="Y285" s="126">
        <v>0</v>
      </c>
      <c r="Z285" s="126">
        <v>0</v>
      </c>
      <c r="AA285" s="126">
        <v>0</v>
      </c>
      <c r="AB285" s="126">
        <v>0</v>
      </c>
      <c r="AC285" s="126">
        <f t="shared" si="69"/>
        <v>151619.4</v>
      </c>
      <c r="AD285" s="125">
        <v>38956641</v>
      </c>
      <c r="AE285" s="125" t="s">
        <v>112</v>
      </c>
      <c r="AF285" s="125">
        <v>88162</v>
      </c>
      <c r="AG285" s="127">
        <v>46121</v>
      </c>
      <c r="AH285" s="127">
        <v>46124</v>
      </c>
      <c r="AK285" s="66" t="s">
        <v>28</v>
      </c>
      <c r="AL285" s="36">
        <v>1</v>
      </c>
      <c r="AM285" s="39">
        <f t="shared" si="71"/>
        <v>151619.4</v>
      </c>
      <c r="AN285" s="36"/>
      <c r="AO285" s="39">
        <f t="shared" si="62"/>
        <v>151619.4</v>
      </c>
      <c r="AP285" s="36">
        <f t="shared" si="63"/>
        <v>-12</v>
      </c>
      <c r="AQ285" s="36" t="str">
        <f t="shared" si="64"/>
        <v>Not Due</v>
      </c>
    </row>
    <row r="286" spans="1:43" ht="14.4">
      <c r="A286" s="125" t="s">
        <v>25</v>
      </c>
      <c r="B286" s="125" t="s">
        <v>26</v>
      </c>
      <c r="C286" s="125">
        <v>2070201000</v>
      </c>
      <c r="D286" s="125" t="s">
        <v>27</v>
      </c>
      <c r="E286" s="125" t="s">
        <v>330</v>
      </c>
      <c r="F286" s="125" t="s">
        <v>682</v>
      </c>
      <c r="G286" s="125" t="s">
        <v>59</v>
      </c>
      <c r="H286" s="125"/>
      <c r="I286" s="125" t="s">
        <v>58</v>
      </c>
      <c r="J286" s="125" t="s">
        <v>1162</v>
      </c>
      <c r="K286" s="125">
        <v>100070813</v>
      </c>
      <c r="L286" s="118">
        <v>46090</v>
      </c>
      <c r="M286" s="125" t="s">
        <v>28</v>
      </c>
      <c r="N286" s="126">
        <v>3282.8</v>
      </c>
      <c r="O286" s="126">
        <v>1</v>
      </c>
      <c r="P286" s="126">
        <f t="shared" si="72"/>
        <v>3282.8</v>
      </c>
      <c r="Q286" s="126">
        <v>1</v>
      </c>
      <c r="R286" s="126">
        <f t="shared" si="73"/>
        <v>3282.8</v>
      </c>
      <c r="S286" s="126">
        <f t="shared" si="74"/>
        <v>0</v>
      </c>
      <c r="T286" s="125" t="s">
        <v>95</v>
      </c>
      <c r="U286" s="125">
        <f t="shared" si="70"/>
        <v>-23</v>
      </c>
      <c r="V286" s="126">
        <v>0</v>
      </c>
      <c r="W286" s="126">
        <v>0</v>
      </c>
      <c r="X286" s="126">
        <v>0</v>
      </c>
      <c r="Y286" s="126">
        <v>0</v>
      </c>
      <c r="Z286" s="126">
        <v>0</v>
      </c>
      <c r="AA286" s="126">
        <v>0</v>
      </c>
      <c r="AB286" s="126">
        <v>0</v>
      </c>
      <c r="AC286" s="126">
        <f t="shared" si="69"/>
        <v>3282.8</v>
      </c>
      <c r="AD286" s="125">
        <v>38987421</v>
      </c>
      <c r="AE286" s="125" t="s">
        <v>112</v>
      </c>
      <c r="AF286" s="125">
        <v>88353</v>
      </c>
      <c r="AG286" s="127">
        <v>46132</v>
      </c>
      <c r="AH286" s="127">
        <v>46135</v>
      </c>
      <c r="AK286" s="66" t="s">
        <v>28</v>
      </c>
      <c r="AL286" s="36">
        <v>1</v>
      </c>
      <c r="AM286" s="39">
        <f t="shared" si="71"/>
        <v>3282.8</v>
      </c>
      <c r="AN286" s="36"/>
      <c r="AO286" s="39">
        <f t="shared" si="62"/>
        <v>3282.8</v>
      </c>
      <c r="AP286" s="36">
        <f t="shared" si="63"/>
        <v>-23</v>
      </c>
      <c r="AQ286" s="36" t="str">
        <f t="shared" si="64"/>
        <v>Not Due</v>
      </c>
    </row>
    <row r="287" spans="1:43" ht="14.4">
      <c r="A287" s="125" t="s">
        <v>25</v>
      </c>
      <c r="B287" s="125" t="s">
        <v>26</v>
      </c>
      <c r="C287" s="125">
        <v>2070201000</v>
      </c>
      <c r="D287" s="125" t="s">
        <v>27</v>
      </c>
      <c r="E287" s="125" t="s">
        <v>482</v>
      </c>
      <c r="F287" s="125" t="s">
        <v>682</v>
      </c>
      <c r="G287" s="125" t="s">
        <v>59</v>
      </c>
      <c r="H287" s="125"/>
      <c r="I287" s="125" t="s">
        <v>58</v>
      </c>
      <c r="J287" s="125" t="s">
        <v>1163</v>
      </c>
      <c r="K287" s="125">
        <v>100067107</v>
      </c>
      <c r="L287" s="118">
        <v>46092</v>
      </c>
      <c r="M287" s="125" t="s">
        <v>28</v>
      </c>
      <c r="N287" s="126">
        <v>90359.96</v>
      </c>
      <c r="O287" s="126">
        <v>1</v>
      </c>
      <c r="P287" s="126">
        <f t="shared" si="72"/>
        <v>90359.96</v>
      </c>
      <c r="Q287" s="126">
        <v>1</v>
      </c>
      <c r="R287" s="126">
        <f t="shared" si="73"/>
        <v>90359.96</v>
      </c>
      <c r="S287" s="126">
        <f t="shared" si="74"/>
        <v>0</v>
      </c>
      <c r="T287" s="125" t="s">
        <v>97</v>
      </c>
      <c r="U287" s="125">
        <f t="shared" si="70"/>
        <v>-10</v>
      </c>
      <c r="V287" s="126">
        <v>0</v>
      </c>
      <c r="W287" s="126">
        <v>0</v>
      </c>
      <c r="X287" s="126">
        <v>0</v>
      </c>
      <c r="Y287" s="126">
        <v>0</v>
      </c>
      <c r="Z287" s="126">
        <v>0</v>
      </c>
      <c r="AA287" s="126">
        <v>0</v>
      </c>
      <c r="AB287" s="126">
        <v>0</v>
      </c>
      <c r="AC287" s="126">
        <f t="shared" si="69"/>
        <v>90359.96</v>
      </c>
      <c r="AD287" s="125">
        <v>39012981</v>
      </c>
      <c r="AE287" s="125" t="s">
        <v>112</v>
      </c>
      <c r="AF287" s="125">
        <v>88113</v>
      </c>
      <c r="AG287" s="127">
        <v>46119</v>
      </c>
      <c r="AH287" s="127">
        <v>46122</v>
      </c>
      <c r="AK287" s="66" t="s">
        <v>28</v>
      </c>
      <c r="AL287" s="36">
        <v>1</v>
      </c>
      <c r="AM287" s="39">
        <f t="shared" si="71"/>
        <v>90359.96</v>
      </c>
      <c r="AN287" s="36"/>
      <c r="AO287" s="39">
        <f t="shared" si="62"/>
        <v>90359.96</v>
      </c>
      <c r="AP287" s="36">
        <f t="shared" si="63"/>
        <v>-10</v>
      </c>
      <c r="AQ287" s="36" t="str">
        <f t="shared" si="64"/>
        <v>Not Due</v>
      </c>
    </row>
    <row r="288" spans="1:43" ht="14.4">
      <c r="A288" s="125" t="s">
        <v>25</v>
      </c>
      <c r="B288" s="125" t="s">
        <v>26</v>
      </c>
      <c r="C288" s="125">
        <v>2070201000</v>
      </c>
      <c r="D288" s="125" t="s">
        <v>27</v>
      </c>
      <c r="E288" s="125" t="s">
        <v>1380</v>
      </c>
      <c r="F288" s="125" t="s">
        <v>682</v>
      </c>
      <c r="G288" s="125" t="s">
        <v>59</v>
      </c>
      <c r="H288" s="125"/>
      <c r="I288" s="125" t="s">
        <v>687</v>
      </c>
      <c r="J288" s="125">
        <v>300</v>
      </c>
      <c r="K288" s="125">
        <v>100061257</v>
      </c>
      <c r="L288" s="118">
        <v>46085</v>
      </c>
      <c r="M288" s="125" t="s">
        <v>28</v>
      </c>
      <c r="N288" s="126">
        <v>516359.84</v>
      </c>
      <c r="O288" s="126">
        <v>1</v>
      </c>
      <c r="P288" s="126">
        <f t="shared" si="72"/>
        <v>516359.84</v>
      </c>
      <c r="Q288" s="126">
        <v>1</v>
      </c>
      <c r="R288" s="126">
        <f t="shared" si="73"/>
        <v>516359.84</v>
      </c>
      <c r="S288" s="126">
        <f t="shared" si="74"/>
        <v>0</v>
      </c>
      <c r="T288" s="125" t="s">
        <v>95</v>
      </c>
      <c r="U288" s="125">
        <f t="shared" si="70"/>
        <v>-18</v>
      </c>
      <c r="V288" s="126">
        <v>0</v>
      </c>
      <c r="W288" s="126">
        <v>0</v>
      </c>
      <c r="X288" s="126">
        <v>0</v>
      </c>
      <c r="Y288" s="126">
        <v>0</v>
      </c>
      <c r="Z288" s="126">
        <v>0</v>
      </c>
      <c r="AA288" s="126">
        <v>0</v>
      </c>
      <c r="AB288" s="126">
        <v>0</v>
      </c>
      <c r="AC288" s="126">
        <f t="shared" si="69"/>
        <v>516359.84</v>
      </c>
      <c r="AD288" s="125">
        <v>39017973</v>
      </c>
      <c r="AE288" s="125" t="s">
        <v>112</v>
      </c>
      <c r="AF288" s="125">
        <v>88283</v>
      </c>
      <c r="AG288" s="127">
        <v>46127</v>
      </c>
      <c r="AH288" s="127">
        <v>46130</v>
      </c>
      <c r="AK288" s="66" t="s">
        <v>28</v>
      </c>
      <c r="AL288" s="36">
        <v>1</v>
      </c>
      <c r="AM288" s="39">
        <f t="shared" si="71"/>
        <v>516359.84</v>
      </c>
      <c r="AN288" s="36"/>
      <c r="AO288" s="39">
        <f t="shared" si="62"/>
        <v>516359.84</v>
      </c>
      <c r="AP288" s="36">
        <f t="shared" si="63"/>
        <v>-18</v>
      </c>
      <c r="AQ288" s="36" t="str">
        <f t="shared" si="64"/>
        <v>Not Due</v>
      </c>
    </row>
    <row r="289" spans="1:43" ht="14.4">
      <c r="A289" s="125" t="s">
        <v>25</v>
      </c>
      <c r="B289" s="125" t="s">
        <v>26</v>
      </c>
      <c r="C289" s="125">
        <v>2070201000</v>
      </c>
      <c r="D289" s="125" t="s">
        <v>27</v>
      </c>
      <c r="E289" s="125" t="s">
        <v>352</v>
      </c>
      <c r="F289" s="125" t="s">
        <v>682</v>
      </c>
      <c r="G289" s="125" t="s">
        <v>59</v>
      </c>
      <c r="H289" s="125"/>
      <c r="I289" s="125" t="s">
        <v>58</v>
      </c>
      <c r="J289" s="125" t="s">
        <v>1165</v>
      </c>
      <c r="K289" s="125">
        <v>100070262</v>
      </c>
      <c r="L289" s="118">
        <v>46092</v>
      </c>
      <c r="M289" s="125" t="s">
        <v>28</v>
      </c>
      <c r="N289" s="126">
        <v>662548</v>
      </c>
      <c r="O289" s="126">
        <v>1</v>
      </c>
      <c r="P289" s="126">
        <f t="shared" si="72"/>
        <v>662548</v>
      </c>
      <c r="Q289" s="126">
        <v>1</v>
      </c>
      <c r="R289" s="126">
        <f t="shared" si="73"/>
        <v>662548</v>
      </c>
      <c r="S289" s="126">
        <f t="shared" si="74"/>
        <v>0</v>
      </c>
      <c r="T289" s="125" t="s">
        <v>97</v>
      </c>
      <c r="U289" s="125">
        <f t="shared" si="70"/>
        <v>-25</v>
      </c>
      <c r="V289" s="126">
        <v>0</v>
      </c>
      <c r="W289" s="126">
        <v>0</v>
      </c>
      <c r="X289" s="126">
        <v>0</v>
      </c>
      <c r="Y289" s="126">
        <v>0</v>
      </c>
      <c r="Z289" s="126">
        <v>0</v>
      </c>
      <c r="AA289" s="126">
        <v>0</v>
      </c>
      <c r="AB289" s="126">
        <v>0</v>
      </c>
      <c r="AC289" s="126">
        <f t="shared" si="69"/>
        <v>662548</v>
      </c>
      <c r="AD289" s="125">
        <v>39011962</v>
      </c>
      <c r="AE289" s="125" t="s">
        <v>112</v>
      </c>
      <c r="AF289" s="125">
        <v>88387</v>
      </c>
      <c r="AG289" s="127">
        <v>46134</v>
      </c>
      <c r="AH289" s="127">
        <v>46137</v>
      </c>
      <c r="AK289" s="66" t="s">
        <v>28</v>
      </c>
      <c r="AL289" s="36">
        <v>1</v>
      </c>
      <c r="AM289" s="39">
        <f t="shared" si="71"/>
        <v>662548</v>
      </c>
      <c r="AN289" s="36"/>
      <c r="AO289" s="39">
        <f t="shared" si="62"/>
        <v>662548</v>
      </c>
      <c r="AP289" s="36">
        <f t="shared" si="63"/>
        <v>-25</v>
      </c>
      <c r="AQ289" s="36" t="str">
        <f t="shared" si="64"/>
        <v>Not Due</v>
      </c>
    </row>
    <row r="290" spans="1:43" ht="14.4">
      <c r="A290" s="125" t="s">
        <v>25</v>
      </c>
      <c r="B290" s="125" t="s">
        <v>26</v>
      </c>
      <c r="C290" s="125">
        <v>2070201000</v>
      </c>
      <c r="D290" s="125" t="s">
        <v>27</v>
      </c>
      <c r="E290" s="125" t="s">
        <v>447</v>
      </c>
      <c r="F290" s="125" t="s">
        <v>682</v>
      </c>
      <c r="G290" s="125" t="s">
        <v>59</v>
      </c>
      <c r="H290" s="125"/>
      <c r="I290" s="125" t="s">
        <v>58</v>
      </c>
      <c r="J290" s="125" t="s">
        <v>1166</v>
      </c>
      <c r="K290" s="125">
        <v>100068019</v>
      </c>
      <c r="L290" s="118">
        <v>46085</v>
      </c>
      <c r="M290" s="125" t="s">
        <v>28</v>
      </c>
      <c r="N290" s="126">
        <v>680400</v>
      </c>
      <c r="O290" s="126">
        <v>1</v>
      </c>
      <c r="P290" s="126">
        <f t="shared" si="72"/>
        <v>680400</v>
      </c>
      <c r="Q290" s="126">
        <v>1</v>
      </c>
      <c r="R290" s="126">
        <f t="shared" si="73"/>
        <v>680400</v>
      </c>
      <c r="S290" s="126">
        <f t="shared" si="74"/>
        <v>0</v>
      </c>
      <c r="T290" s="125" t="s">
        <v>95</v>
      </c>
      <c r="U290" s="125">
        <f t="shared" si="70"/>
        <v>-18</v>
      </c>
      <c r="V290" s="126">
        <v>0</v>
      </c>
      <c r="W290" s="126">
        <v>0</v>
      </c>
      <c r="X290" s="126">
        <v>0</v>
      </c>
      <c r="Y290" s="126">
        <v>0</v>
      </c>
      <c r="Z290" s="126">
        <v>0</v>
      </c>
      <c r="AA290" s="126">
        <v>0</v>
      </c>
      <c r="AB290" s="126">
        <v>0</v>
      </c>
      <c r="AC290" s="126">
        <f t="shared" si="69"/>
        <v>680400</v>
      </c>
      <c r="AD290" s="125">
        <v>38981809</v>
      </c>
      <c r="AE290" s="125" t="s">
        <v>112</v>
      </c>
      <c r="AF290" s="125">
        <v>88282</v>
      </c>
      <c r="AG290" s="127">
        <v>46127</v>
      </c>
      <c r="AH290" s="127">
        <v>46130</v>
      </c>
      <c r="AK290" s="66" t="s">
        <v>28</v>
      </c>
      <c r="AL290" s="36">
        <v>1</v>
      </c>
      <c r="AM290" s="39">
        <f t="shared" si="71"/>
        <v>680400</v>
      </c>
      <c r="AN290" s="36"/>
      <c r="AO290" s="39">
        <f t="shared" si="62"/>
        <v>680400</v>
      </c>
      <c r="AP290" s="36">
        <f t="shared" si="63"/>
        <v>-18</v>
      </c>
      <c r="AQ290" s="36" t="str">
        <f t="shared" si="64"/>
        <v>Not Due</v>
      </c>
    </row>
    <row r="291" spans="1:43" ht="14.4">
      <c r="A291" s="125" t="s">
        <v>25</v>
      </c>
      <c r="B291" s="125" t="s">
        <v>26</v>
      </c>
      <c r="C291" s="125">
        <v>2070201000</v>
      </c>
      <c r="D291" s="125" t="s">
        <v>27</v>
      </c>
      <c r="E291" s="125" t="s">
        <v>373</v>
      </c>
      <c r="F291" s="125" t="s">
        <v>682</v>
      </c>
      <c r="G291" s="125" t="s">
        <v>59</v>
      </c>
      <c r="H291" s="125"/>
      <c r="I291" s="125" t="s">
        <v>58</v>
      </c>
      <c r="J291" s="125" t="s">
        <v>1169</v>
      </c>
      <c r="K291" s="125">
        <v>100070689</v>
      </c>
      <c r="L291" s="118">
        <v>46083</v>
      </c>
      <c r="M291" s="125" t="s">
        <v>28</v>
      </c>
      <c r="N291" s="126">
        <v>747.49</v>
      </c>
      <c r="O291" s="126">
        <v>1</v>
      </c>
      <c r="P291" s="126">
        <f t="shared" si="72"/>
        <v>747.49</v>
      </c>
      <c r="Q291" s="126">
        <v>1</v>
      </c>
      <c r="R291" s="126">
        <f t="shared" si="73"/>
        <v>747.49</v>
      </c>
      <c r="S291" s="126">
        <f t="shared" si="74"/>
        <v>0</v>
      </c>
      <c r="T291" s="125" t="s">
        <v>97</v>
      </c>
      <c r="U291" s="125">
        <f t="shared" si="70"/>
        <v>-16</v>
      </c>
      <c r="V291" s="126">
        <v>0</v>
      </c>
      <c r="W291" s="126">
        <v>0</v>
      </c>
      <c r="X291" s="126">
        <v>0</v>
      </c>
      <c r="Y291" s="126">
        <v>0</v>
      </c>
      <c r="Z291" s="126">
        <v>0</v>
      </c>
      <c r="AA291" s="126">
        <v>0</v>
      </c>
      <c r="AB291" s="126">
        <v>0</v>
      </c>
      <c r="AC291" s="126">
        <f t="shared" si="69"/>
        <v>747.49</v>
      </c>
      <c r="AD291" s="125">
        <v>38956786</v>
      </c>
      <c r="AE291" s="125" t="s">
        <v>112</v>
      </c>
      <c r="AF291" s="125">
        <v>88197</v>
      </c>
      <c r="AG291" s="127">
        <v>46125</v>
      </c>
      <c r="AH291" s="127">
        <v>46128</v>
      </c>
      <c r="AK291" s="66" t="s">
        <v>28</v>
      </c>
      <c r="AL291" s="36">
        <v>1</v>
      </c>
      <c r="AM291" s="39">
        <f t="shared" si="71"/>
        <v>747.49</v>
      </c>
      <c r="AN291" s="36"/>
      <c r="AO291" s="39">
        <f t="shared" si="62"/>
        <v>747.49</v>
      </c>
      <c r="AP291" s="36">
        <f t="shared" si="63"/>
        <v>-16</v>
      </c>
      <c r="AQ291" s="36" t="str">
        <f t="shared" si="64"/>
        <v>Not Due</v>
      </c>
    </row>
    <row r="292" spans="1:43" ht="14.4">
      <c r="A292" s="125" t="s">
        <v>25</v>
      </c>
      <c r="B292" s="125" t="s">
        <v>26</v>
      </c>
      <c r="C292" s="125">
        <v>2070201000</v>
      </c>
      <c r="D292" s="125" t="s">
        <v>27</v>
      </c>
      <c r="E292" s="125" t="s">
        <v>1171</v>
      </c>
      <c r="F292" s="125" t="s">
        <v>682</v>
      </c>
      <c r="G292" s="125" t="s">
        <v>59</v>
      </c>
      <c r="H292" s="125"/>
      <c r="I292" s="125" t="s">
        <v>58</v>
      </c>
      <c r="J292" s="125" t="s">
        <v>1172</v>
      </c>
      <c r="K292" s="125">
        <v>100070301</v>
      </c>
      <c r="L292" s="118">
        <v>46098</v>
      </c>
      <c r="M292" s="125" t="s">
        <v>28</v>
      </c>
      <c r="N292" s="126">
        <v>813093.75</v>
      </c>
      <c r="O292" s="126">
        <v>1</v>
      </c>
      <c r="P292" s="126">
        <f t="shared" si="72"/>
        <v>813093.75</v>
      </c>
      <c r="Q292" s="126">
        <v>1</v>
      </c>
      <c r="R292" s="126">
        <f t="shared" si="73"/>
        <v>813093.75</v>
      </c>
      <c r="S292" s="126">
        <f t="shared" si="74"/>
        <v>0</v>
      </c>
      <c r="T292" s="125" t="s">
        <v>97</v>
      </c>
      <c r="U292" s="125">
        <f t="shared" si="70"/>
        <v>-1</v>
      </c>
      <c r="V292" s="126">
        <v>0</v>
      </c>
      <c r="W292" s="126">
        <v>0</v>
      </c>
      <c r="X292" s="126">
        <v>0</v>
      </c>
      <c r="Y292" s="126">
        <v>0</v>
      </c>
      <c r="Z292" s="126">
        <v>0</v>
      </c>
      <c r="AA292" s="126">
        <v>0</v>
      </c>
      <c r="AB292" s="126">
        <v>0</v>
      </c>
      <c r="AC292" s="126">
        <f t="shared" si="69"/>
        <v>813093.75</v>
      </c>
      <c r="AD292" s="125">
        <v>39028933</v>
      </c>
      <c r="AE292" s="125" t="s">
        <v>112</v>
      </c>
      <c r="AF292" s="125">
        <v>88008</v>
      </c>
      <c r="AG292" s="127">
        <v>46113</v>
      </c>
      <c r="AH292" s="127">
        <v>46113</v>
      </c>
      <c r="AK292" s="66" t="s">
        <v>28</v>
      </c>
      <c r="AL292" s="36">
        <v>1</v>
      </c>
      <c r="AM292" s="39">
        <f t="shared" si="71"/>
        <v>813093.75</v>
      </c>
      <c r="AN292" s="36"/>
      <c r="AO292" s="39">
        <f t="shared" si="62"/>
        <v>813093.75</v>
      </c>
      <c r="AP292" s="36">
        <f t="shared" si="63"/>
        <v>-1</v>
      </c>
      <c r="AQ292" s="36" t="str">
        <f t="shared" si="64"/>
        <v>Not Due</v>
      </c>
    </row>
    <row r="293" spans="1:43" ht="14.4">
      <c r="A293" s="125" t="s">
        <v>25</v>
      </c>
      <c r="B293" s="125" t="s">
        <v>26</v>
      </c>
      <c r="C293" s="125">
        <v>2070201000</v>
      </c>
      <c r="D293" s="125" t="s">
        <v>27</v>
      </c>
      <c r="E293" s="125" t="s">
        <v>390</v>
      </c>
      <c r="F293" s="125" t="s">
        <v>682</v>
      </c>
      <c r="G293" s="125" t="s">
        <v>59</v>
      </c>
      <c r="H293" s="125"/>
      <c r="I293" s="125" t="s">
        <v>58</v>
      </c>
      <c r="J293" s="125" t="s">
        <v>1176</v>
      </c>
      <c r="K293" s="125">
        <v>100070851</v>
      </c>
      <c r="L293" s="118">
        <v>46070</v>
      </c>
      <c r="M293" s="125" t="s">
        <v>28</v>
      </c>
      <c r="N293" s="126">
        <v>9266.94</v>
      </c>
      <c r="O293" s="126">
        <v>1</v>
      </c>
      <c r="P293" s="126">
        <f t="shared" si="72"/>
        <v>9266.94</v>
      </c>
      <c r="Q293" s="126">
        <v>1</v>
      </c>
      <c r="R293" s="126">
        <f t="shared" si="73"/>
        <v>9266.94</v>
      </c>
      <c r="S293" s="126">
        <f t="shared" si="74"/>
        <v>0</v>
      </c>
      <c r="T293" s="125" t="s">
        <v>97</v>
      </c>
      <c r="U293" s="125">
        <f t="shared" si="70"/>
        <v>-3</v>
      </c>
      <c r="V293" s="126">
        <v>0</v>
      </c>
      <c r="W293" s="126">
        <v>0</v>
      </c>
      <c r="X293" s="126">
        <v>0</v>
      </c>
      <c r="Y293" s="126">
        <v>0</v>
      </c>
      <c r="Z293" s="126">
        <v>0</v>
      </c>
      <c r="AA293" s="126">
        <v>0</v>
      </c>
      <c r="AB293" s="126">
        <v>0</v>
      </c>
      <c r="AC293" s="126">
        <f t="shared" si="69"/>
        <v>9266.94</v>
      </c>
      <c r="AD293" s="125">
        <v>38895996</v>
      </c>
      <c r="AE293" s="125" t="s">
        <v>112</v>
      </c>
      <c r="AF293" s="125">
        <v>88009</v>
      </c>
      <c r="AG293" s="127">
        <v>46113</v>
      </c>
      <c r="AH293" s="127">
        <v>46115</v>
      </c>
      <c r="AK293" s="66" t="s">
        <v>28</v>
      </c>
      <c r="AL293" s="36">
        <v>1</v>
      </c>
      <c r="AM293" s="39">
        <f t="shared" si="71"/>
        <v>9266.94</v>
      </c>
      <c r="AN293" s="36"/>
      <c r="AO293" s="39">
        <f t="shared" si="62"/>
        <v>9266.94</v>
      </c>
      <c r="AP293" s="36">
        <f t="shared" si="63"/>
        <v>-3</v>
      </c>
      <c r="AQ293" s="36" t="str">
        <f t="shared" si="64"/>
        <v>Not Due</v>
      </c>
    </row>
    <row r="294" spans="1:43" ht="14.4">
      <c r="A294" s="125" t="s">
        <v>25</v>
      </c>
      <c r="B294" s="125" t="s">
        <v>26</v>
      </c>
      <c r="C294" s="125">
        <v>2070201000</v>
      </c>
      <c r="D294" s="125" t="s">
        <v>27</v>
      </c>
      <c r="E294" s="125" t="s">
        <v>1177</v>
      </c>
      <c r="F294" s="125" t="s">
        <v>682</v>
      </c>
      <c r="G294" s="125" t="s">
        <v>59</v>
      </c>
      <c r="H294" s="125"/>
      <c r="I294" s="125" t="s">
        <v>58</v>
      </c>
      <c r="J294" s="125" t="s">
        <v>1178</v>
      </c>
      <c r="K294" s="125">
        <v>100070534</v>
      </c>
      <c r="L294" s="118">
        <v>46073</v>
      </c>
      <c r="M294" s="125" t="s">
        <v>28</v>
      </c>
      <c r="N294" s="126">
        <v>134142.20000000001</v>
      </c>
      <c r="O294" s="126">
        <v>1</v>
      </c>
      <c r="P294" s="126">
        <f t="shared" si="72"/>
        <v>134142.20000000001</v>
      </c>
      <c r="Q294" s="126">
        <v>1</v>
      </c>
      <c r="R294" s="126">
        <f t="shared" si="73"/>
        <v>134142.20000000001</v>
      </c>
      <c r="S294" s="126">
        <f t="shared" si="74"/>
        <v>0</v>
      </c>
      <c r="T294" s="125" t="s">
        <v>95</v>
      </c>
      <c r="U294" s="125">
        <f t="shared" si="70"/>
        <v>-6</v>
      </c>
      <c r="V294" s="126">
        <v>0</v>
      </c>
      <c r="W294" s="126">
        <v>0</v>
      </c>
      <c r="X294" s="126">
        <v>0</v>
      </c>
      <c r="Y294" s="126">
        <v>0</v>
      </c>
      <c r="Z294" s="126">
        <v>0</v>
      </c>
      <c r="AA294" s="126">
        <v>0</v>
      </c>
      <c r="AB294" s="126">
        <v>0</v>
      </c>
      <c r="AC294" s="126">
        <f t="shared" si="69"/>
        <v>134142.20000000001</v>
      </c>
      <c r="AD294" s="125">
        <v>38927082</v>
      </c>
      <c r="AE294" s="125" t="s">
        <v>112</v>
      </c>
      <c r="AF294" s="125">
        <v>88065</v>
      </c>
      <c r="AG294" s="127">
        <v>46115</v>
      </c>
      <c r="AH294" s="127">
        <v>46118</v>
      </c>
      <c r="AK294" s="66" t="s">
        <v>28</v>
      </c>
      <c r="AL294" s="36">
        <v>1</v>
      </c>
      <c r="AM294" s="39">
        <f t="shared" si="71"/>
        <v>134142.20000000001</v>
      </c>
      <c r="AN294" s="36"/>
      <c r="AO294" s="39">
        <f t="shared" si="62"/>
        <v>134142.20000000001</v>
      </c>
      <c r="AP294" s="36">
        <f t="shared" si="63"/>
        <v>-6</v>
      </c>
      <c r="AQ294" s="36" t="str">
        <f t="shared" si="64"/>
        <v>Not Due</v>
      </c>
    </row>
    <row r="295" spans="1:43" ht="14.4">
      <c r="A295" s="125" t="s">
        <v>25</v>
      </c>
      <c r="B295" s="125" t="s">
        <v>26</v>
      </c>
      <c r="C295" s="125">
        <v>2070201000</v>
      </c>
      <c r="D295" s="125" t="s">
        <v>27</v>
      </c>
      <c r="E295" s="125" t="s">
        <v>451</v>
      </c>
      <c r="F295" s="125" t="s">
        <v>682</v>
      </c>
      <c r="G295" s="125" t="s">
        <v>59</v>
      </c>
      <c r="H295" s="125"/>
      <c r="I295" s="125" t="s">
        <v>58</v>
      </c>
      <c r="J295" s="125" t="s">
        <v>1179</v>
      </c>
      <c r="K295" s="125">
        <v>100071028</v>
      </c>
      <c r="L295" s="118">
        <v>46096</v>
      </c>
      <c r="M295" s="125" t="s">
        <v>28</v>
      </c>
      <c r="N295" s="126">
        <v>27234.9</v>
      </c>
      <c r="O295" s="126">
        <v>1</v>
      </c>
      <c r="P295" s="126">
        <f t="shared" si="72"/>
        <v>27234.9</v>
      </c>
      <c r="Q295" s="126">
        <v>1</v>
      </c>
      <c r="R295" s="126">
        <f t="shared" si="73"/>
        <v>27234.9</v>
      </c>
      <c r="S295" s="126">
        <f t="shared" si="74"/>
        <v>0</v>
      </c>
      <c r="T295" s="125" t="s">
        <v>95</v>
      </c>
      <c r="U295" s="125">
        <f t="shared" si="70"/>
        <v>-29</v>
      </c>
      <c r="V295" s="126">
        <v>0</v>
      </c>
      <c r="W295" s="126">
        <v>0</v>
      </c>
      <c r="X295" s="126">
        <v>0</v>
      </c>
      <c r="Y295" s="126">
        <v>0</v>
      </c>
      <c r="Z295" s="126">
        <v>0</v>
      </c>
      <c r="AA295" s="126">
        <v>0</v>
      </c>
      <c r="AB295" s="126">
        <v>0</v>
      </c>
      <c r="AC295" s="126">
        <f t="shared" si="69"/>
        <v>27234.9</v>
      </c>
      <c r="AD295" s="125">
        <v>39012027</v>
      </c>
      <c r="AE295" s="125" t="s">
        <v>112</v>
      </c>
      <c r="AF295" s="125">
        <v>88421</v>
      </c>
      <c r="AG295" s="127">
        <v>46136</v>
      </c>
      <c r="AH295" s="127">
        <v>46141</v>
      </c>
      <c r="AK295" s="66" t="s">
        <v>28</v>
      </c>
      <c r="AL295" s="36">
        <v>1</v>
      </c>
      <c r="AM295" s="39">
        <f t="shared" si="71"/>
        <v>27234.9</v>
      </c>
      <c r="AN295" s="36"/>
      <c r="AO295" s="39">
        <f t="shared" si="62"/>
        <v>27234.9</v>
      </c>
      <c r="AP295" s="36">
        <f t="shared" si="63"/>
        <v>-29</v>
      </c>
      <c r="AQ295" s="36" t="str">
        <f t="shared" si="64"/>
        <v>Not Due</v>
      </c>
    </row>
    <row r="296" spans="1:43" ht="14.4">
      <c r="A296" s="125" t="s">
        <v>25</v>
      </c>
      <c r="B296" s="125" t="s">
        <v>26</v>
      </c>
      <c r="C296" s="125">
        <v>2070201000</v>
      </c>
      <c r="D296" s="125" t="s">
        <v>27</v>
      </c>
      <c r="E296" s="125" t="s">
        <v>366</v>
      </c>
      <c r="F296" s="125" t="s">
        <v>682</v>
      </c>
      <c r="G296" s="125" t="s">
        <v>59</v>
      </c>
      <c r="H296" s="125"/>
      <c r="I296" s="125" t="s">
        <v>58</v>
      </c>
      <c r="J296" s="125" t="s">
        <v>1180</v>
      </c>
      <c r="K296" s="125">
        <v>100070812</v>
      </c>
      <c r="L296" s="118">
        <v>46071</v>
      </c>
      <c r="M296" s="125" t="s">
        <v>28</v>
      </c>
      <c r="N296" s="126">
        <v>64845</v>
      </c>
      <c r="O296" s="126">
        <v>1</v>
      </c>
      <c r="P296" s="126">
        <f t="shared" si="72"/>
        <v>64845</v>
      </c>
      <c r="Q296" s="126">
        <v>1</v>
      </c>
      <c r="R296" s="126">
        <f t="shared" si="73"/>
        <v>64845</v>
      </c>
      <c r="S296" s="126">
        <f t="shared" si="74"/>
        <v>0</v>
      </c>
      <c r="T296" s="125" t="s">
        <v>97</v>
      </c>
      <c r="U296" s="125">
        <f t="shared" si="70"/>
        <v>-4</v>
      </c>
      <c r="V296" s="126">
        <v>0</v>
      </c>
      <c r="W296" s="126">
        <v>0</v>
      </c>
      <c r="X296" s="126">
        <v>0</v>
      </c>
      <c r="Y296" s="126">
        <v>0</v>
      </c>
      <c r="Z296" s="126">
        <v>0</v>
      </c>
      <c r="AA296" s="126">
        <v>0</v>
      </c>
      <c r="AB296" s="126">
        <v>0</v>
      </c>
      <c r="AC296" s="126">
        <f t="shared" si="69"/>
        <v>64845</v>
      </c>
      <c r="AD296" s="125">
        <v>38933314</v>
      </c>
      <c r="AE296" s="125" t="s">
        <v>112</v>
      </c>
      <c r="AF296" s="125">
        <v>88033</v>
      </c>
      <c r="AG296" s="127">
        <v>46113</v>
      </c>
      <c r="AH296" s="127">
        <v>46116</v>
      </c>
      <c r="AK296" s="66" t="s">
        <v>28</v>
      </c>
      <c r="AL296" s="36">
        <v>1</v>
      </c>
      <c r="AM296" s="39">
        <f t="shared" si="71"/>
        <v>64845</v>
      </c>
      <c r="AN296" s="36"/>
      <c r="AO296" s="39">
        <f t="shared" ref="AO296:AO359" si="75">AM296</f>
        <v>64845</v>
      </c>
      <c r="AP296" s="36">
        <f t="shared" ref="AP296:AP359" si="76">$AP$19-AH296</f>
        <v>-4</v>
      </c>
      <c r="AQ296" s="36" t="str">
        <f t="shared" ref="AQ296:AQ359" si="77">IF(AP296&lt;0,"Not Due",IF(AP296&lt;366,"Less than 1 year",IF(AP296&lt;731,"1-2 years",IF(AP296&lt;1096,"2-3 years","More than 3 years"))))</f>
        <v>Not Due</v>
      </c>
    </row>
    <row r="297" spans="1:43" ht="14.4">
      <c r="A297" s="125" t="s">
        <v>25</v>
      </c>
      <c r="B297" s="125" t="s">
        <v>26</v>
      </c>
      <c r="C297" s="125">
        <v>2070201000</v>
      </c>
      <c r="D297" s="125" t="s">
        <v>27</v>
      </c>
      <c r="E297" s="125" t="s">
        <v>397</v>
      </c>
      <c r="F297" s="125" t="s">
        <v>682</v>
      </c>
      <c r="G297" s="125" t="s">
        <v>59</v>
      </c>
      <c r="H297" s="125"/>
      <c r="I297" s="125" t="s">
        <v>58</v>
      </c>
      <c r="J297" s="125" t="s">
        <v>1181</v>
      </c>
      <c r="K297" s="125">
        <v>100070295</v>
      </c>
      <c r="L297" s="118">
        <v>46082</v>
      </c>
      <c r="M297" s="125" t="s">
        <v>28</v>
      </c>
      <c r="N297" s="126">
        <v>111940</v>
      </c>
      <c r="O297" s="126">
        <v>1</v>
      </c>
      <c r="P297" s="126">
        <f t="shared" si="72"/>
        <v>111940</v>
      </c>
      <c r="Q297" s="126">
        <v>1</v>
      </c>
      <c r="R297" s="126">
        <f t="shared" si="73"/>
        <v>111940</v>
      </c>
      <c r="S297" s="126">
        <f t="shared" si="74"/>
        <v>0</v>
      </c>
      <c r="T297" s="125" t="s">
        <v>97</v>
      </c>
      <c r="U297" s="125">
        <f t="shared" si="70"/>
        <v>-15</v>
      </c>
      <c r="V297" s="126">
        <v>0</v>
      </c>
      <c r="W297" s="126">
        <v>0</v>
      </c>
      <c r="X297" s="126">
        <v>0</v>
      </c>
      <c r="Y297" s="126">
        <v>0</v>
      </c>
      <c r="Z297" s="126">
        <v>0</v>
      </c>
      <c r="AA297" s="126">
        <v>0</v>
      </c>
      <c r="AB297" s="126">
        <v>0</v>
      </c>
      <c r="AC297" s="126">
        <f t="shared" si="69"/>
        <v>111940</v>
      </c>
      <c r="AD297" s="125">
        <v>38993134</v>
      </c>
      <c r="AE297" s="125" t="s">
        <v>112</v>
      </c>
      <c r="AF297" s="125">
        <v>88214</v>
      </c>
      <c r="AG297" s="127">
        <v>46125</v>
      </c>
      <c r="AH297" s="127">
        <v>46127</v>
      </c>
      <c r="AK297" s="66" t="s">
        <v>28</v>
      </c>
      <c r="AL297" s="36">
        <v>1</v>
      </c>
      <c r="AM297" s="39">
        <f t="shared" si="71"/>
        <v>111940</v>
      </c>
      <c r="AN297" s="36"/>
      <c r="AO297" s="39">
        <f t="shared" si="75"/>
        <v>111940</v>
      </c>
      <c r="AP297" s="36">
        <f t="shared" si="76"/>
        <v>-15</v>
      </c>
      <c r="AQ297" s="36" t="str">
        <f t="shared" si="77"/>
        <v>Not Due</v>
      </c>
    </row>
    <row r="298" spans="1:43" ht="14.4">
      <c r="A298" s="125" t="s">
        <v>25</v>
      </c>
      <c r="B298" s="125" t="s">
        <v>26</v>
      </c>
      <c r="C298" s="125">
        <v>2070201000</v>
      </c>
      <c r="D298" s="125" t="s">
        <v>27</v>
      </c>
      <c r="E298" s="125" t="s">
        <v>379</v>
      </c>
      <c r="F298" s="125" t="s">
        <v>682</v>
      </c>
      <c r="G298" s="125" t="s">
        <v>59</v>
      </c>
      <c r="H298" s="125"/>
      <c r="I298" s="125" t="s">
        <v>58</v>
      </c>
      <c r="J298" s="125" t="s">
        <v>1182</v>
      </c>
      <c r="K298" s="125">
        <v>100070368</v>
      </c>
      <c r="L298" s="118">
        <v>46084</v>
      </c>
      <c r="M298" s="125" t="s">
        <v>28</v>
      </c>
      <c r="N298" s="126">
        <v>301564.21999999997</v>
      </c>
      <c r="O298" s="126">
        <v>1</v>
      </c>
      <c r="P298" s="126">
        <f t="shared" si="72"/>
        <v>301564.21999999997</v>
      </c>
      <c r="Q298" s="126">
        <v>1</v>
      </c>
      <c r="R298" s="126">
        <f t="shared" si="73"/>
        <v>301564.21999999997</v>
      </c>
      <c r="S298" s="126">
        <f t="shared" si="74"/>
        <v>0</v>
      </c>
      <c r="T298" s="125" t="s">
        <v>95</v>
      </c>
      <c r="U298" s="125">
        <f t="shared" si="70"/>
        <v>-17</v>
      </c>
      <c r="V298" s="126">
        <v>0</v>
      </c>
      <c r="W298" s="126">
        <v>0</v>
      </c>
      <c r="X298" s="126">
        <v>0</v>
      </c>
      <c r="Y298" s="126">
        <v>0</v>
      </c>
      <c r="Z298" s="126">
        <v>0</v>
      </c>
      <c r="AA298" s="126">
        <v>0</v>
      </c>
      <c r="AB298" s="126">
        <v>0</v>
      </c>
      <c r="AC298" s="126">
        <f t="shared" si="69"/>
        <v>301564.21999999997</v>
      </c>
      <c r="AD298" s="125">
        <v>38956869</v>
      </c>
      <c r="AE298" s="125" t="s">
        <v>112</v>
      </c>
      <c r="AF298" s="125">
        <v>88514</v>
      </c>
      <c r="AG298" s="127">
        <v>46143</v>
      </c>
      <c r="AH298" s="127">
        <v>46129</v>
      </c>
      <c r="AK298" s="66" t="s">
        <v>28</v>
      </c>
      <c r="AL298" s="36">
        <v>1</v>
      </c>
      <c r="AM298" s="39">
        <f t="shared" si="71"/>
        <v>301564.21999999997</v>
      </c>
      <c r="AN298" s="36"/>
      <c r="AO298" s="39">
        <f t="shared" si="75"/>
        <v>301564.21999999997</v>
      </c>
      <c r="AP298" s="36">
        <f t="shared" si="76"/>
        <v>-17</v>
      </c>
      <c r="AQ298" s="36" t="str">
        <f t="shared" si="77"/>
        <v>Not Due</v>
      </c>
    </row>
    <row r="299" spans="1:43" ht="14.4">
      <c r="A299" s="125" t="s">
        <v>25</v>
      </c>
      <c r="B299" s="125" t="s">
        <v>26</v>
      </c>
      <c r="C299" s="125">
        <v>2070201000</v>
      </c>
      <c r="D299" s="125" t="s">
        <v>27</v>
      </c>
      <c r="E299" s="125" t="s">
        <v>330</v>
      </c>
      <c r="F299" s="125" t="s">
        <v>682</v>
      </c>
      <c r="G299" s="125" t="s">
        <v>59</v>
      </c>
      <c r="H299" s="125"/>
      <c r="I299" s="125" t="s">
        <v>58</v>
      </c>
      <c r="J299" s="125" t="s">
        <v>1183</v>
      </c>
      <c r="K299" s="125">
        <v>100070813</v>
      </c>
      <c r="L299" s="118">
        <v>46072</v>
      </c>
      <c r="M299" s="125" t="s">
        <v>28</v>
      </c>
      <c r="N299" s="126">
        <v>14186.8</v>
      </c>
      <c r="O299" s="126">
        <v>1</v>
      </c>
      <c r="P299" s="126">
        <f t="shared" si="72"/>
        <v>14186.8</v>
      </c>
      <c r="Q299" s="126">
        <v>1</v>
      </c>
      <c r="R299" s="126">
        <f t="shared" si="73"/>
        <v>14186.8</v>
      </c>
      <c r="S299" s="126">
        <f t="shared" si="74"/>
        <v>0</v>
      </c>
      <c r="T299" s="125" t="s">
        <v>95</v>
      </c>
      <c r="U299" s="125">
        <f t="shared" si="70"/>
        <v>-5</v>
      </c>
      <c r="V299" s="126">
        <v>0</v>
      </c>
      <c r="W299" s="126">
        <v>0</v>
      </c>
      <c r="X299" s="126">
        <v>0</v>
      </c>
      <c r="Y299" s="126">
        <v>0</v>
      </c>
      <c r="Z299" s="126">
        <v>0</v>
      </c>
      <c r="AA299" s="126">
        <v>0</v>
      </c>
      <c r="AB299" s="126">
        <v>0</v>
      </c>
      <c r="AC299" s="126">
        <f t="shared" si="69"/>
        <v>14186.8</v>
      </c>
      <c r="AD299" s="125">
        <v>38921227</v>
      </c>
      <c r="AE299" s="125" t="s">
        <v>112</v>
      </c>
      <c r="AF299" s="125">
        <v>88053</v>
      </c>
      <c r="AG299" s="127">
        <v>46114</v>
      </c>
      <c r="AH299" s="127">
        <v>46117</v>
      </c>
      <c r="AK299" s="66" t="s">
        <v>28</v>
      </c>
      <c r="AL299" s="36">
        <v>1</v>
      </c>
      <c r="AM299" s="39">
        <f t="shared" si="71"/>
        <v>14186.8</v>
      </c>
      <c r="AN299" s="36"/>
      <c r="AO299" s="39">
        <f t="shared" si="75"/>
        <v>14186.8</v>
      </c>
      <c r="AP299" s="36">
        <f t="shared" si="76"/>
        <v>-5</v>
      </c>
      <c r="AQ299" s="36" t="str">
        <f t="shared" si="77"/>
        <v>Not Due</v>
      </c>
    </row>
    <row r="300" spans="1:43" ht="14.4">
      <c r="A300" s="125" t="s">
        <v>25</v>
      </c>
      <c r="B300" s="125" t="s">
        <v>26</v>
      </c>
      <c r="C300" s="125">
        <v>2070201000</v>
      </c>
      <c r="D300" s="125" t="s">
        <v>27</v>
      </c>
      <c r="E300" s="125" t="s">
        <v>375</v>
      </c>
      <c r="F300" s="125" t="s">
        <v>682</v>
      </c>
      <c r="G300" s="125" t="s">
        <v>59</v>
      </c>
      <c r="H300" s="125"/>
      <c r="I300" s="125" t="s">
        <v>58</v>
      </c>
      <c r="J300" s="125" t="s">
        <v>1184</v>
      </c>
      <c r="K300" s="125">
        <v>100071015</v>
      </c>
      <c r="L300" s="118">
        <v>46081</v>
      </c>
      <c r="M300" s="125" t="s">
        <v>28</v>
      </c>
      <c r="N300" s="126">
        <v>48751.65</v>
      </c>
      <c r="O300" s="126">
        <v>1</v>
      </c>
      <c r="P300" s="126">
        <f t="shared" si="72"/>
        <v>48751.65</v>
      </c>
      <c r="Q300" s="126">
        <v>1</v>
      </c>
      <c r="R300" s="126">
        <f t="shared" si="73"/>
        <v>48751.65</v>
      </c>
      <c r="S300" s="126">
        <f t="shared" si="74"/>
        <v>0</v>
      </c>
      <c r="T300" s="125" t="s">
        <v>96</v>
      </c>
      <c r="U300" s="125">
        <f t="shared" si="70"/>
        <v>-14</v>
      </c>
      <c r="V300" s="126">
        <v>0</v>
      </c>
      <c r="W300" s="126">
        <v>0</v>
      </c>
      <c r="X300" s="126">
        <v>0</v>
      </c>
      <c r="Y300" s="126">
        <v>0</v>
      </c>
      <c r="Z300" s="126">
        <v>0</v>
      </c>
      <c r="AA300" s="126">
        <v>0</v>
      </c>
      <c r="AB300" s="126">
        <v>0</v>
      </c>
      <c r="AC300" s="126">
        <f t="shared" si="69"/>
        <v>48751.65</v>
      </c>
      <c r="AD300" s="125">
        <v>38987436</v>
      </c>
      <c r="AE300" s="125" t="s">
        <v>112</v>
      </c>
      <c r="AF300" s="125">
        <v>88198</v>
      </c>
      <c r="AG300" s="127">
        <v>46125</v>
      </c>
      <c r="AH300" s="127">
        <v>46126</v>
      </c>
      <c r="AK300" s="66" t="s">
        <v>28</v>
      </c>
      <c r="AL300" s="36">
        <v>1</v>
      </c>
      <c r="AM300" s="39">
        <f t="shared" si="71"/>
        <v>48751.65</v>
      </c>
      <c r="AN300" s="36"/>
      <c r="AO300" s="39">
        <f t="shared" si="75"/>
        <v>48751.65</v>
      </c>
      <c r="AP300" s="36">
        <f t="shared" si="76"/>
        <v>-14</v>
      </c>
      <c r="AQ300" s="36" t="str">
        <f t="shared" si="77"/>
        <v>Not Due</v>
      </c>
    </row>
    <row r="301" spans="1:43" ht="14.4">
      <c r="A301" s="125" t="s">
        <v>25</v>
      </c>
      <c r="B301" s="125" t="s">
        <v>26</v>
      </c>
      <c r="C301" s="125">
        <v>2070201000</v>
      </c>
      <c r="D301" s="125" t="s">
        <v>27</v>
      </c>
      <c r="E301" s="125" t="s">
        <v>366</v>
      </c>
      <c r="F301" s="125" t="s">
        <v>682</v>
      </c>
      <c r="G301" s="125" t="s">
        <v>59</v>
      </c>
      <c r="H301" s="125"/>
      <c r="I301" s="125" t="s">
        <v>687</v>
      </c>
      <c r="J301" s="125" t="s">
        <v>1381</v>
      </c>
      <c r="K301" s="125">
        <v>100071029</v>
      </c>
      <c r="L301" s="118">
        <v>46090</v>
      </c>
      <c r="M301" s="125" t="s">
        <v>28</v>
      </c>
      <c r="N301" s="126">
        <v>22283.1</v>
      </c>
      <c r="O301" s="126">
        <v>1</v>
      </c>
      <c r="P301" s="126">
        <f t="shared" si="72"/>
        <v>22283.1</v>
      </c>
      <c r="Q301" s="126">
        <v>1</v>
      </c>
      <c r="R301" s="126">
        <f t="shared" si="73"/>
        <v>22283.1</v>
      </c>
      <c r="S301" s="126">
        <f t="shared" si="74"/>
        <v>0</v>
      </c>
      <c r="T301" s="125" t="s">
        <v>97</v>
      </c>
      <c r="U301" s="125">
        <f t="shared" si="70"/>
        <v>-23</v>
      </c>
      <c r="V301" s="126">
        <v>0</v>
      </c>
      <c r="W301" s="126">
        <v>0</v>
      </c>
      <c r="X301" s="126">
        <v>0</v>
      </c>
      <c r="Y301" s="126">
        <v>0</v>
      </c>
      <c r="Z301" s="126">
        <v>0</v>
      </c>
      <c r="AA301" s="126">
        <v>0</v>
      </c>
      <c r="AB301" s="126">
        <v>0</v>
      </c>
      <c r="AC301" s="126">
        <f t="shared" ref="AC301:AC314" si="78">R301</f>
        <v>22283.1</v>
      </c>
      <c r="AD301" s="125">
        <v>39018012</v>
      </c>
      <c r="AE301" s="125" t="s">
        <v>112</v>
      </c>
      <c r="AF301" s="125">
        <v>88343</v>
      </c>
      <c r="AG301" s="127">
        <v>46132</v>
      </c>
      <c r="AH301" s="127">
        <v>46135</v>
      </c>
      <c r="AK301" s="66" t="s">
        <v>28</v>
      </c>
      <c r="AL301" s="36">
        <v>1</v>
      </c>
      <c r="AM301" s="39">
        <f t="shared" si="71"/>
        <v>22283.1</v>
      </c>
      <c r="AN301" s="36"/>
      <c r="AO301" s="39">
        <f t="shared" si="75"/>
        <v>22283.1</v>
      </c>
      <c r="AP301" s="36">
        <f t="shared" si="76"/>
        <v>-23</v>
      </c>
      <c r="AQ301" s="36" t="str">
        <f t="shared" si="77"/>
        <v>Not Due</v>
      </c>
    </row>
    <row r="302" spans="1:43" ht="14.4">
      <c r="A302" s="125" t="s">
        <v>25</v>
      </c>
      <c r="B302" s="125" t="s">
        <v>26</v>
      </c>
      <c r="C302" s="125">
        <v>2070201000</v>
      </c>
      <c r="D302" s="125" t="s">
        <v>27</v>
      </c>
      <c r="E302" s="125" t="s">
        <v>989</v>
      </c>
      <c r="F302" s="125" t="s">
        <v>682</v>
      </c>
      <c r="G302" s="125" t="s">
        <v>59</v>
      </c>
      <c r="H302" s="125"/>
      <c r="I302" s="125" t="s">
        <v>58</v>
      </c>
      <c r="J302" s="125" t="s">
        <v>1187</v>
      </c>
      <c r="K302" s="125">
        <v>100069928</v>
      </c>
      <c r="L302" s="118">
        <v>46087</v>
      </c>
      <c r="M302" s="125" t="s">
        <v>28</v>
      </c>
      <c r="N302" s="126">
        <v>870000</v>
      </c>
      <c r="O302" s="126">
        <v>1</v>
      </c>
      <c r="P302" s="126">
        <f t="shared" si="72"/>
        <v>870000</v>
      </c>
      <c r="Q302" s="126">
        <v>1</v>
      </c>
      <c r="R302" s="126">
        <f t="shared" si="73"/>
        <v>870000</v>
      </c>
      <c r="S302" s="126">
        <f t="shared" si="74"/>
        <v>0</v>
      </c>
      <c r="T302" s="125" t="s">
        <v>96</v>
      </c>
      <c r="U302" s="125">
        <f t="shared" si="70"/>
        <v>-20</v>
      </c>
      <c r="V302" s="126">
        <v>0</v>
      </c>
      <c r="W302" s="126">
        <v>0</v>
      </c>
      <c r="X302" s="126">
        <v>0</v>
      </c>
      <c r="Y302" s="126">
        <v>0</v>
      </c>
      <c r="Z302" s="126">
        <v>0</v>
      </c>
      <c r="AA302" s="126">
        <v>0</v>
      </c>
      <c r="AB302" s="126">
        <v>0</v>
      </c>
      <c r="AC302" s="126">
        <f t="shared" si="78"/>
        <v>870000</v>
      </c>
      <c r="AD302" s="125">
        <v>38987439</v>
      </c>
      <c r="AE302" s="125" t="s">
        <v>112</v>
      </c>
      <c r="AF302" s="125">
        <v>88317</v>
      </c>
      <c r="AG302" s="127">
        <v>46129</v>
      </c>
      <c r="AH302" s="127">
        <v>46132</v>
      </c>
      <c r="AK302" s="66" t="s">
        <v>28</v>
      </c>
      <c r="AL302" s="36">
        <v>1</v>
      </c>
      <c r="AM302" s="39">
        <f t="shared" si="71"/>
        <v>870000</v>
      </c>
      <c r="AN302" s="36"/>
      <c r="AO302" s="39">
        <f t="shared" si="75"/>
        <v>870000</v>
      </c>
      <c r="AP302" s="36">
        <f t="shared" si="76"/>
        <v>-20</v>
      </c>
      <c r="AQ302" s="36" t="str">
        <f t="shared" si="77"/>
        <v>Not Due</v>
      </c>
    </row>
    <row r="303" spans="1:43" ht="14.4">
      <c r="A303" s="125" t="s">
        <v>25</v>
      </c>
      <c r="B303" s="125" t="s">
        <v>26</v>
      </c>
      <c r="C303" s="125">
        <v>2070201000</v>
      </c>
      <c r="D303" s="125" t="s">
        <v>27</v>
      </c>
      <c r="E303" s="125" t="s">
        <v>329</v>
      </c>
      <c r="F303" s="125" t="s">
        <v>682</v>
      </c>
      <c r="G303" s="125" t="s">
        <v>59</v>
      </c>
      <c r="H303" s="125"/>
      <c r="I303" s="125" t="s">
        <v>58</v>
      </c>
      <c r="J303" s="125" t="s">
        <v>1188</v>
      </c>
      <c r="K303" s="125">
        <v>100067061</v>
      </c>
      <c r="L303" s="118">
        <v>46085</v>
      </c>
      <c r="M303" s="125" t="s">
        <v>28</v>
      </c>
      <c r="N303" s="126">
        <v>66598.740000000005</v>
      </c>
      <c r="O303" s="126">
        <v>1</v>
      </c>
      <c r="P303" s="126">
        <f t="shared" si="72"/>
        <v>66598.740000000005</v>
      </c>
      <c r="Q303" s="126">
        <v>1</v>
      </c>
      <c r="R303" s="126">
        <f t="shared" si="73"/>
        <v>66598.740000000005</v>
      </c>
      <c r="S303" s="126">
        <f t="shared" si="74"/>
        <v>0</v>
      </c>
      <c r="T303" s="125" t="s">
        <v>95</v>
      </c>
      <c r="U303" s="125">
        <f t="shared" si="70"/>
        <v>-18</v>
      </c>
      <c r="V303" s="126">
        <v>0</v>
      </c>
      <c r="W303" s="126">
        <v>0</v>
      </c>
      <c r="X303" s="126">
        <v>0</v>
      </c>
      <c r="Y303" s="126">
        <v>0</v>
      </c>
      <c r="Z303" s="126">
        <v>0</v>
      </c>
      <c r="AA303" s="126">
        <v>0</v>
      </c>
      <c r="AB303" s="126">
        <v>0</v>
      </c>
      <c r="AC303" s="126">
        <f t="shared" si="78"/>
        <v>66598.740000000005</v>
      </c>
      <c r="AD303" s="125">
        <v>38983011</v>
      </c>
      <c r="AE303" s="125" t="s">
        <v>112</v>
      </c>
      <c r="AF303" s="125">
        <v>88279</v>
      </c>
      <c r="AG303" s="127">
        <v>46127</v>
      </c>
      <c r="AH303" s="127">
        <v>46130</v>
      </c>
      <c r="AK303" s="66" t="s">
        <v>28</v>
      </c>
      <c r="AL303" s="36">
        <v>1</v>
      </c>
      <c r="AM303" s="39">
        <f t="shared" si="71"/>
        <v>66598.740000000005</v>
      </c>
      <c r="AN303" s="36"/>
      <c r="AO303" s="39">
        <f t="shared" si="75"/>
        <v>66598.740000000005</v>
      </c>
      <c r="AP303" s="36">
        <f t="shared" si="76"/>
        <v>-18</v>
      </c>
      <c r="AQ303" s="36" t="str">
        <f t="shared" si="77"/>
        <v>Not Due</v>
      </c>
    </row>
    <row r="304" spans="1:43" ht="14.4">
      <c r="A304" s="125" t="s">
        <v>25</v>
      </c>
      <c r="B304" s="125" t="s">
        <v>26</v>
      </c>
      <c r="C304" s="125">
        <v>2070201000</v>
      </c>
      <c r="D304" s="125" t="s">
        <v>27</v>
      </c>
      <c r="E304" s="125" t="s">
        <v>1190</v>
      </c>
      <c r="F304" s="125" t="s">
        <v>682</v>
      </c>
      <c r="G304" s="125" t="s">
        <v>59</v>
      </c>
      <c r="H304" s="125"/>
      <c r="I304" s="125" t="s">
        <v>58</v>
      </c>
      <c r="J304" s="125">
        <v>292025261593</v>
      </c>
      <c r="K304" s="125">
        <v>100067911</v>
      </c>
      <c r="L304" s="118">
        <v>46073</v>
      </c>
      <c r="M304" s="125" t="s">
        <v>28</v>
      </c>
      <c r="N304" s="126">
        <v>452736</v>
      </c>
      <c r="O304" s="126">
        <v>1</v>
      </c>
      <c r="P304" s="126">
        <f t="shared" si="72"/>
        <v>452736</v>
      </c>
      <c r="Q304" s="126">
        <v>1</v>
      </c>
      <c r="R304" s="126">
        <f t="shared" si="73"/>
        <v>452736</v>
      </c>
      <c r="S304" s="126">
        <f t="shared" si="74"/>
        <v>0</v>
      </c>
      <c r="T304" s="125" t="s">
        <v>97</v>
      </c>
      <c r="U304" s="125">
        <f t="shared" si="70"/>
        <v>-6</v>
      </c>
      <c r="V304" s="126">
        <v>0</v>
      </c>
      <c r="W304" s="126">
        <v>0</v>
      </c>
      <c r="X304" s="126">
        <v>0</v>
      </c>
      <c r="Y304" s="126">
        <v>0</v>
      </c>
      <c r="Z304" s="126">
        <v>0</v>
      </c>
      <c r="AA304" s="126">
        <v>0</v>
      </c>
      <c r="AB304" s="126">
        <v>0</v>
      </c>
      <c r="AC304" s="126">
        <f t="shared" si="78"/>
        <v>452736</v>
      </c>
      <c r="AD304" s="125">
        <v>38938486</v>
      </c>
      <c r="AE304" s="125" t="s">
        <v>112</v>
      </c>
      <c r="AF304" s="125">
        <v>88068</v>
      </c>
      <c r="AG304" s="127">
        <v>46115</v>
      </c>
      <c r="AH304" s="127">
        <v>46118</v>
      </c>
      <c r="AK304" s="66" t="s">
        <v>28</v>
      </c>
      <c r="AL304" s="36">
        <v>1</v>
      </c>
      <c r="AM304" s="39">
        <f t="shared" si="71"/>
        <v>452736</v>
      </c>
      <c r="AN304" s="36"/>
      <c r="AO304" s="39">
        <f t="shared" si="75"/>
        <v>452736</v>
      </c>
      <c r="AP304" s="36">
        <f t="shared" si="76"/>
        <v>-6</v>
      </c>
      <c r="AQ304" s="36" t="str">
        <f t="shared" si="77"/>
        <v>Not Due</v>
      </c>
    </row>
    <row r="305" spans="1:43" ht="14.4">
      <c r="A305" s="125" t="s">
        <v>25</v>
      </c>
      <c r="B305" s="125" t="s">
        <v>26</v>
      </c>
      <c r="C305" s="125">
        <v>2070201000</v>
      </c>
      <c r="D305" s="125" t="s">
        <v>27</v>
      </c>
      <c r="E305" s="125" t="s">
        <v>344</v>
      </c>
      <c r="F305" s="125" t="s">
        <v>682</v>
      </c>
      <c r="G305" s="125" t="s">
        <v>59</v>
      </c>
      <c r="H305" s="125"/>
      <c r="I305" s="125" t="s">
        <v>58</v>
      </c>
      <c r="J305" s="125" t="s">
        <v>1191</v>
      </c>
      <c r="K305" s="125">
        <v>100065981</v>
      </c>
      <c r="L305" s="118">
        <v>46087</v>
      </c>
      <c r="M305" s="125" t="s">
        <v>28</v>
      </c>
      <c r="N305" s="126">
        <v>47394.720000000001</v>
      </c>
      <c r="O305" s="126">
        <v>1</v>
      </c>
      <c r="P305" s="126">
        <f t="shared" si="72"/>
        <v>47394.720000000001</v>
      </c>
      <c r="Q305" s="126">
        <v>1</v>
      </c>
      <c r="R305" s="126">
        <f t="shared" si="73"/>
        <v>47394.720000000001</v>
      </c>
      <c r="S305" s="126">
        <f t="shared" si="74"/>
        <v>0</v>
      </c>
      <c r="T305" s="125" t="s">
        <v>95</v>
      </c>
      <c r="U305" s="125">
        <f t="shared" si="70"/>
        <v>-20</v>
      </c>
      <c r="V305" s="126">
        <v>0</v>
      </c>
      <c r="W305" s="126">
        <v>0</v>
      </c>
      <c r="X305" s="126">
        <v>0</v>
      </c>
      <c r="Y305" s="126">
        <v>0</v>
      </c>
      <c r="Z305" s="126">
        <v>0</v>
      </c>
      <c r="AA305" s="126">
        <v>0</v>
      </c>
      <c r="AB305" s="126">
        <v>0</v>
      </c>
      <c r="AC305" s="126">
        <f t="shared" si="78"/>
        <v>47394.720000000001</v>
      </c>
      <c r="AD305" s="125">
        <v>38998934</v>
      </c>
      <c r="AE305" s="125" t="s">
        <v>112</v>
      </c>
      <c r="AF305" s="125">
        <v>88310</v>
      </c>
      <c r="AG305" s="127">
        <v>46129</v>
      </c>
      <c r="AH305" s="127">
        <v>46132</v>
      </c>
      <c r="AK305" s="66" t="s">
        <v>28</v>
      </c>
      <c r="AL305" s="36">
        <v>1</v>
      </c>
      <c r="AM305" s="39">
        <f t="shared" si="71"/>
        <v>47394.720000000001</v>
      </c>
      <c r="AN305" s="36"/>
      <c r="AO305" s="39">
        <f t="shared" si="75"/>
        <v>47394.720000000001</v>
      </c>
      <c r="AP305" s="36">
        <f t="shared" si="76"/>
        <v>-20</v>
      </c>
      <c r="AQ305" s="36" t="str">
        <f t="shared" si="77"/>
        <v>Not Due</v>
      </c>
    </row>
    <row r="306" spans="1:43" ht="14.4">
      <c r="A306" s="125" t="s">
        <v>25</v>
      </c>
      <c r="B306" s="125" t="s">
        <v>26</v>
      </c>
      <c r="C306" s="125">
        <v>2070201000</v>
      </c>
      <c r="D306" s="125" t="s">
        <v>27</v>
      </c>
      <c r="E306" s="125" t="s">
        <v>408</v>
      </c>
      <c r="F306" s="125" t="s">
        <v>682</v>
      </c>
      <c r="G306" s="125" t="s">
        <v>59</v>
      </c>
      <c r="H306" s="125"/>
      <c r="I306" s="125" t="s">
        <v>58</v>
      </c>
      <c r="J306" s="125" t="s">
        <v>1192</v>
      </c>
      <c r="K306" s="125">
        <v>100071025</v>
      </c>
      <c r="L306" s="118">
        <v>46090</v>
      </c>
      <c r="M306" s="125" t="s">
        <v>28</v>
      </c>
      <c r="N306" s="126">
        <v>304535.7</v>
      </c>
      <c r="O306" s="126">
        <v>1</v>
      </c>
      <c r="P306" s="126">
        <f t="shared" si="72"/>
        <v>304535.7</v>
      </c>
      <c r="Q306" s="126">
        <v>1</v>
      </c>
      <c r="R306" s="126">
        <f t="shared" si="73"/>
        <v>304535.7</v>
      </c>
      <c r="S306" s="126">
        <f t="shared" si="74"/>
        <v>0</v>
      </c>
      <c r="T306" s="125" t="s">
        <v>95</v>
      </c>
      <c r="U306" s="125">
        <f t="shared" si="70"/>
        <v>-23</v>
      </c>
      <c r="V306" s="126">
        <v>0</v>
      </c>
      <c r="W306" s="126">
        <v>0</v>
      </c>
      <c r="X306" s="126">
        <v>0</v>
      </c>
      <c r="Y306" s="126">
        <v>0</v>
      </c>
      <c r="Z306" s="126">
        <v>0</v>
      </c>
      <c r="AA306" s="126">
        <v>0</v>
      </c>
      <c r="AB306" s="126">
        <v>0</v>
      </c>
      <c r="AC306" s="126">
        <f t="shared" si="78"/>
        <v>304535.7</v>
      </c>
      <c r="AD306" s="125">
        <v>39007136</v>
      </c>
      <c r="AE306" s="125" t="s">
        <v>112</v>
      </c>
      <c r="AF306" s="125">
        <v>88336</v>
      </c>
      <c r="AG306" s="127">
        <v>46132</v>
      </c>
      <c r="AH306" s="127">
        <v>46135</v>
      </c>
      <c r="AK306" s="66" t="s">
        <v>28</v>
      </c>
      <c r="AL306" s="36">
        <v>1</v>
      </c>
      <c r="AM306" s="39">
        <f t="shared" si="71"/>
        <v>304535.7</v>
      </c>
      <c r="AN306" s="36"/>
      <c r="AO306" s="39">
        <f t="shared" si="75"/>
        <v>304535.7</v>
      </c>
      <c r="AP306" s="36">
        <f t="shared" si="76"/>
        <v>-23</v>
      </c>
      <c r="AQ306" s="36" t="str">
        <f t="shared" si="77"/>
        <v>Not Due</v>
      </c>
    </row>
    <row r="307" spans="1:43" ht="14.4">
      <c r="A307" s="125" t="s">
        <v>25</v>
      </c>
      <c r="B307" s="125" t="s">
        <v>26</v>
      </c>
      <c r="C307" s="125">
        <v>2070201000</v>
      </c>
      <c r="D307" s="125" t="s">
        <v>27</v>
      </c>
      <c r="E307" s="125" t="s">
        <v>360</v>
      </c>
      <c r="F307" s="125" t="s">
        <v>682</v>
      </c>
      <c r="G307" s="125" t="s">
        <v>59</v>
      </c>
      <c r="H307" s="125"/>
      <c r="I307" s="125" t="s">
        <v>58</v>
      </c>
      <c r="J307" s="125">
        <v>811504862</v>
      </c>
      <c r="K307" s="125">
        <v>100067596</v>
      </c>
      <c r="L307" s="118">
        <v>46085</v>
      </c>
      <c r="M307" s="125" t="s">
        <v>28</v>
      </c>
      <c r="N307" s="126">
        <v>138953.25</v>
      </c>
      <c r="O307" s="126">
        <v>1</v>
      </c>
      <c r="P307" s="126">
        <f t="shared" si="72"/>
        <v>138953.25</v>
      </c>
      <c r="Q307" s="126">
        <v>1</v>
      </c>
      <c r="R307" s="126">
        <f t="shared" si="73"/>
        <v>138953.25</v>
      </c>
      <c r="S307" s="126">
        <f t="shared" si="74"/>
        <v>0</v>
      </c>
      <c r="T307" s="125" t="s">
        <v>96</v>
      </c>
      <c r="U307" s="125">
        <f t="shared" si="70"/>
        <v>-18</v>
      </c>
      <c r="V307" s="126">
        <v>0</v>
      </c>
      <c r="W307" s="126">
        <v>0</v>
      </c>
      <c r="X307" s="126">
        <v>0</v>
      </c>
      <c r="Y307" s="126">
        <v>0</v>
      </c>
      <c r="Z307" s="126">
        <v>0</v>
      </c>
      <c r="AA307" s="126">
        <v>0</v>
      </c>
      <c r="AB307" s="126">
        <v>0</v>
      </c>
      <c r="AC307" s="126">
        <f t="shared" si="78"/>
        <v>138953.25</v>
      </c>
      <c r="AD307" s="125">
        <v>38994144</v>
      </c>
      <c r="AE307" s="125" t="s">
        <v>112</v>
      </c>
      <c r="AF307" s="125">
        <v>88274</v>
      </c>
      <c r="AG307" s="127">
        <v>46127</v>
      </c>
      <c r="AH307" s="127">
        <v>46130</v>
      </c>
      <c r="AK307" s="66" t="s">
        <v>28</v>
      </c>
      <c r="AL307" s="36">
        <v>1</v>
      </c>
      <c r="AM307" s="39">
        <f t="shared" si="71"/>
        <v>138953.25</v>
      </c>
      <c r="AN307" s="36"/>
      <c r="AO307" s="39">
        <f t="shared" si="75"/>
        <v>138953.25</v>
      </c>
      <c r="AP307" s="36">
        <f t="shared" si="76"/>
        <v>-18</v>
      </c>
      <c r="AQ307" s="36" t="str">
        <f t="shared" si="77"/>
        <v>Not Due</v>
      </c>
    </row>
    <row r="308" spans="1:43" ht="14.4">
      <c r="A308" s="125" t="s">
        <v>25</v>
      </c>
      <c r="B308" s="125" t="s">
        <v>26</v>
      </c>
      <c r="C308" s="125">
        <v>2070201000</v>
      </c>
      <c r="D308" s="125" t="s">
        <v>27</v>
      </c>
      <c r="E308" s="125" t="s">
        <v>329</v>
      </c>
      <c r="F308" s="125" t="s">
        <v>682</v>
      </c>
      <c r="G308" s="125" t="s">
        <v>59</v>
      </c>
      <c r="H308" s="125"/>
      <c r="I308" s="125" t="s">
        <v>58</v>
      </c>
      <c r="J308" s="125" t="s">
        <v>1195</v>
      </c>
      <c r="K308" s="125">
        <v>100066138</v>
      </c>
      <c r="L308" s="118">
        <v>46085</v>
      </c>
      <c r="M308" s="125" t="s">
        <v>28</v>
      </c>
      <c r="N308" s="126">
        <v>62801.22</v>
      </c>
      <c r="O308" s="126">
        <v>1</v>
      </c>
      <c r="P308" s="126">
        <f t="shared" si="72"/>
        <v>62801.22</v>
      </c>
      <c r="Q308" s="126">
        <v>1</v>
      </c>
      <c r="R308" s="126">
        <f t="shared" si="73"/>
        <v>62801.22</v>
      </c>
      <c r="S308" s="126">
        <f t="shared" si="74"/>
        <v>0</v>
      </c>
      <c r="T308" s="125" t="s">
        <v>95</v>
      </c>
      <c r="U308" s="125">
        <f t="shared" si="70"/>
        <v>-18</v>
      </c>
      <c r="V308" s="126">
        <v>0</v>
      </c>
      <c r="W308" s="126">
        <v>0</v>
      </c>
      <c r="X308" s="126">
        <v>0</v>
      </c>
      <c r="Y308" s="126">
        <v>0</v>
      </c>
      <c r="Z308" s="126">
        <v>0</v>
      </c>
      <c r="AA308" s="126">
        <v>0</v>
      </c>
      <c r="AB308" s="126">
        <v>0</v>
      </c>
      <c r="AC308" s="126">
        <f t="shared" si="78"/>
        <v>62801.22</v>
      </c>
      <c r="AD308" s="125">
        <v>38981693</v>
      </c>
      <c r="AE308" s="125" t="s">
        <v>112</v>
      </c>
      <c r="AF308" s="125">
        <v>88279</v>
      </c>
      <c r="AG308" s="127">
        <v>46127</v>
      </c>
      <c r="AH308" s="127">
        <v>46130</v>
      </c>
      <c r="AK308" s="66" t="s">
        <v>28</v>
      </c>
      <c r="AL308" s="36">
        <v>1</v>
      </c>
      <c r="AM308" s="39">
        <f t="shared" si="71"/>
        <v>62801.22</v>
      </c>
      <c r="AN308" s="36"/>
      <c r="AO308" s="39">
        <f t="shared" si="75"/>
        <v>62801.22</v>
      </c>
      <c r="AP308" s="36">
        <f t="shared" si="76"/>
        <v>-18</v>
      </c>
      <c r="AQ308" s="36" t="str">
        <f t="shared" si="77"/>
        <v>Not Due</v>
      </c>
    </row>
    <row r="309" spans="1:43" ht="14.4">
      <c r="A309" s="125" t="s">
        <v>25</v>
      </c>
      <c r="B309" s="125" t="s">
        <v>26</v>
      </c>
      <c r="C309" s="125">
        <v>2070201000</v>
      </c>
      <c r="D309" s="125" t="s">
        <v>27</v>
      </c>
      <c r="E309" s="125" t="s">
        <v>383</v>
      </c>
      <c r="F309" s="125" t="s">
        <v>682</v>
      </c>
      <c r="G309" s="125" t="s">
        <v>59</v>
      </c>
      <c r="H309" s="125"/>
      <c r="I309" s="125" t="s">
        <v>687</v>
      </c>
      <c r="J309" s="125" t="s">
        <v>1382</v>
      </c>
      <c r="K309" s="125">
        <v>100069738</v>
      </c>
      <c r="L309" s="118">
        <v>46083</v>
      </c>
      <c r="M309" s="125" t="s">
        <v>28</v>
      </c>
      <c r="N309" s="126">
        <v>40107.5</v>
      </c>
      <c r="O309" s="126">
        <v>1</v>
      </c>
      <c r="P309" s="126">
        <f t="shared" si="72"/>
        <v>40107.5</v>
      </c>
      <c r="Q309" s="126">
        <v>1</v>
      </c>
      <c r="R309" s="126">
        <f t="shared" si="73"/>
        <v>40107.5</v>
      </c>
      <c r="S309" s="126">
        <f t="shared" si="74"/>
        <v>0</v>
      </c>
      <c r="T309" s="125" t="s">
        <v>97</v>
      </c>
      <c r="U309" s="125">
        <f t="shared" si="70"/>
        <v>-16</v>
      </c>
      <c r="V309" s="126">
        <v>0</v>
      </c>
      <c r="W309" s="126">
        <v>0</v>
      </c>
      <c r="X309" s="126">
        <v>0</v>
      </c>
      <c r="Y309" s="126">
        <v>0</v>
      </c>
      <c r="Z309" s="126">
        <v>0</v>
      </c>
      <c r="AA309" s="126">
        <v>0</v>
      </c>
      <c r="AB309" s="126">
        <v>0</v>
      </c>
      <c r="AC309" s="126">
        <f t="shared" si="78"/>
        <v>40107.5</v>
      </c>
      <c r="AD309" s="125">
        <v>38976044</v>
      </c>
      <c r="AE309" s="125" t="s">
        <v>112</v>
      </c>
      <c r="AF309" s="125">
        <v>88201</v>
      </c>
      <c r="AG309" s="127">
        <v>46125</v>
      </c>
      <c r="AH309" s="127">
        <v>46128</v>
      </c>
      <c r="AK309" s="66" t="s">
        <v>28</v>
      </c>
      <c r="AL309" s="36">
        <v>1</v>
      </c>
      <c r="AM309" s="39">
        <f t="shared" si="71"/>
        <v>40107.5</v>
      </c>
      <c r="AN309" s="36"/>
      <c r="AO309" s="39">
        <f t="shared" si="75"/>
        <v>40107.5</v>
      </c>
      <c r="AP309" s="36">
        <f t="shared" si="76"/>
        <v>-16</v>
      </c>
      <c r="AQ309" s="36" t="str">
        <f t="shared" si="77"/>
        <v>Not Due</v>
      </c>
    </row>
    <row r="310" spans="1:43" ht="14.4">
      <c r="A310" s="125" t="s">
        <v>25</v>
      </c>
      <c r="B310" s="125" t="s">
        <v>26</v>
      </c>
      <c r="C310" s="125">
        <v>2070201000</v>
      </c>
      <c r="D310" s="125" t="s">
        <v>27</v>
      </c>
      <c r="E310" s="125" t="s">
        <v>355</v>
      </c>
      <c r="F310" s="125" t="s">
        <v>682</v>
      </c>
      <c r="G310" s="125" t="s">
        <v>59</v>
      </c>
      <c r="H310" s="125"/>
      <c r="I310" s="125" t="s">
        <v>687</v>
      </c>
      <c r="J310" s="125" t="s">
        <v>1383</v>
      </c>
      <c r="K310" s="125">
        <v>100069256</v>
      </c>
      <c r="L310" s="118">
        <v>46072</v>
      </c>
      <c r="M310" s="125" t="s">
        <v>28</v>
      </c>
      <c r="N310" s="126">
        <v>254902.96</v>
      </c>
      <c r="O310" s="126">
        <v>1</v>
      </c>
      <c r="P310" s="126">
        <f t="shared" si="72"/>
        <v>254902.96</v>
      </c>
      <c r="Q310" s="126">
        <v>1</v>
      </c>
      <c r="R310" s="126">
        <f t="shared" si="73"/>
        <v>254902.96</v>
      </c>
      <c r="S310" s="126">
        <f t="shared" si="74"/>
        <v>0</v>
      </c>
      <c r="T310" s="125" t="s">
        <v>95</v>
      </c>
      <c r="U310" s="125">
        <f t="shared" si="70"/>
        <v>-5</v>
      </c>
      <c r="V310" s="126">
        <v>0</v>
      </c>
      <c r="W310" s="126">
        <v>0</v>
      </c>
      <c r="X310" s="126">
        <v>0</v>
      </c>
      <c r="Y310" s="126">
        <v>0</v>
      </c>
      <c r="Z310" s="126">
        <v>0</v>
      </c>
      <c r="AA310" s="126">
        <v>0</v>
      </c>
      <c r="AB310" s="126">
        <v>0</v>
      </c>
      <c r="AC310" s="126">
        <f t="shared" si="78"/>
        <v>254902.96</v>
      </c>
      <c r="AD310" s="125">
        <v>38966911</v>
      </c>
      <c r="AE310" s="125" t="s">
        <v>112</v>
      </c>
      <c r="AF310" s="125">
        <v>88055</v>
      </c>
      <c r="AG310" s="127">
        <v>46114</v>
      </c>
      <c r="AH310" s="127">
        <v>46117</v>
      </c>
      <c r="AK310" s="66" t="s">
        <v>28</v>
      </c>
      <c r="AL310" s="36">
        <v>1</v>
      </c>
      <c r="AM310" s="39">
        <f t="shared" si="71"/>
        <v>254902.96</v>
      </c>
      <c r="AN310" s="36"/>
      <c r="AO310" s="39">
        <f t="shared" si="75"/>
        <v>254902.96</v>
      </c>
      <c r="AP310" s="36">
        <f t="shared" si="76"/>
        <v>-5</v>
      </c>
      <c r="AQ310" s="36" t="str">
        <f t="shared" si="77"/>
        <v>Not Due</v>
      </c>
    </row>
    <row r="311" spans="1:43" ht="14.4">
      <c r="A311" s="125" t="s">
        <v>25</v>
      </c>
      <c r="B311" s="125" t="s">
        <v>26</v>
      </c>
      <c r="C311" s="125">
        <v>2070201000</v>
      </c>
      <c r="D311" s="125" t="s">
        <v>27</v>
      </c>
      <c r="E311" s="125" t="s">
        <v>385</v>
      </c>
      <c r="F311" s="125" t="s">
        <v>682</v>
      </c>
      <c r="G311" s="125" t="s">
        <v>59</v>
      </c>
      <c r="H311" s="125"/>
      <c r="I311" s="125" t="s">
        <v>58</v>
      </c>
      <c r="J311" s="125" t="s">
        <v>1198</v>
      </c>
      <c r="K311" s="125">
        <v>100071018</v>
      </c>
      <c r="L311" s="118">
        <v>46084</v>
      </c>
      <c r="M311" s="125" t="s">
        <v>28</v>
      </c>
      <c r="N311" s="126">
        <v>35282.07</v>
      </c>
      <c r="O311" s="126">
        <v>1</v>
      </c>
      <c r="P311" s="126">
        <f t="shared" si="72"/>
        <v>35282.07</v>
      </c>
      <c r="Q311" s="126">
        <v>1</v>
      </c>
      <c r="R311" s="126">
        <f t="shared" si="73"/>
        <v>35282.07</v>
      </c>
      <c r="S311" s="126">
        <f t="shared" si="74"/>
        <v>0</v>
      </c>
      <c r="T311" s="125" t="s">
        <v>97</v>
      </c>
      <c r="U311" s="125">
        <f t="shared" si="70"/>
        <v>-2</v>
      </c>
      <c r="V311" s="126">
        <v>0</v>
      </c>
      <c r="W311" s="126">
        <v>0</v>
      </c>
      <c r="X311" s="126">
        <v>0</v>
      </c>
      <c r="Y311" s="126">
        <v>0</v>
      </c>
      <c r="Z311" s="126">
        <v>0</v>
      </c>
      <c r="AA311" s="126">
        <v>0</v>
      </c>
      <c r="AB311" s="126">
        <v>0</v>
      </c>
      <c r="AC311" s="126">
        <f t="shared" si="78"/>
        <v>35282.07</v>
      </c>
      <c r="AD311" s="125">
        <v>38956937</v>
      </c>
      <c r="AE311" s="125" t="s">
        <v>112</v>
      </c>
      <c r="AF311" s="125">
        <v>87976</v>
      </c>
      <c r="AG311" s="127">
        <v>46113</v>
      </c>
      <c r="AH311" s="127">
        <v>46114</v>
      </c>
      <c r="AK311" s="66" t="s">
        <v>28</v>
      </c>
      <c r="AL311" s="36">
        <v>1</v>
      </c>
      <c r="AM311" s="39">
        <f t="shared" si="71"/>
        <v>35282.07</v>
      </c>
      <c r="AN311" s="36"/>
      <c r="AO311" s="39">
        <f t="shared" si="75"/>
        <v>35282.07</v>
      </c>
      <c r="AP311" s="36">
        <f t="shared" si="76"/>
        <v>-2</v>
      </c>
      <c r="AQ311" s="36" t="str">
        <f t="shared" si="77"/>
        <v>Not Due</v>
      </c>
    </row>
    <row r="312" spans="1:43" ht="14.4">
      <c r="A312" s="125" t="s">
        <v>25</v>
      </c>
      <c r="B312" s="125" t="s">
        <v>26</v>
      </c>
      <c r="C312" s="125">
        <v>2070201000</v>
      </c>
      <c r="D312" s="125" t="s">
        <v>27</v>
      </c>
      <c r="E312" s="125" t="s">
        <v>340</v>
      </c>
      <c r="F312" s="125" t="s">
        <v>682</v>
      </c>
      <c r="G312" s="125" t="s">
        <v>59</v>
      </c>
      <c r="H312" s="125"/>
      <c r="I312" s="125" t="s">
        <v>58</v>
      </c>
      <c r="J312" s="125" t="s">
        <v>1200</v>
      </c>
      <c r="K312" s="125">
        <v>100066527</v>
      </c>
      <c r="L312" s="118">
        <v>46075</v>
      </c>
      <c r="M312" s="125" t="s">
        <v>28</v>
      </c>
      <c r="N312" s="126">
        <v>5036.7</v>
      </c>
      <c r="O312" s="126">
        <v>1</v>
      </c>
      <c r="P312" s="126">
        <f t="shared" si="72"/>
        <v>5036.7</v>
      </c>
      <c r="Q312" s="126">
        <v>1</v>
      </c>
      <c r="R312" s="126">
        <f t="shared" si="73"/>
        <v>5036.7</v>
      </c>
      <c r="S312" s="126">
        <f t="shared" si="74"/>
        <v>0</v>
      </c>
      <c r="T312" s="125" t="s">
        <v>97</v>
      </c>
      <c r="U312" s="125">
        <f t="shared" si="70"/>
        <v>-8</v>
      </c>
      <c r="V312" s="126">
        <v>0</v>
      </c>
      <c r="W312" s="126">
        <v>0</v>
      </c>
      <c r="X312" s="126">
        <v>0</v>
      </c>
      <c r="Y312" s="126">
        <v>0</v>
      </c>
      <c r="Z312" s="126">
        <v>0</v>
      </c>
      <c r="AA312" s="126">
        <v>0</v>
      </c>
      <c r="AB312" s="126">
        <v>0</v>
      </c>
      <c r="AC312" s="126">
        <f t="shared" si="78"/>
        <v>5036.7</v>
      </c>
      <c r="AD312" s="125">
        <v>38956682</v>
      </c>
      <c r="AE312" s="125" t="s">
        <v>112</v>
      </c>
      <c r="AF312" s="125">
        <v>88083</v>
      </c>
      <c r="AG312" s="127">
        <v>46118</v>
      </c>
      <c r="AH312" s="127">
        <v>46120</v>
      </c>
      <c r="AK312" s="66" t="s">
        <v>28</v>
      </c>
      <c r="AL312" s="36">
        <v>1</v>
      </c>
      <c r="AM312" s="39">
        <f t="shared" si="71"/>
        <v>5036.7</v>
      </c>
      <c r="AN312" s="36"/>
      <c r="AO312" s="39">
        <f t="shared" si="75"/>
        <v>5036.7</v>
      </c>
      <c r="AP312" s="36">
        <f t="shared" si="76"/>
        <v>-8</v>
      </c>
      <c r="AQ312" s="36" t="str">
        <f t="shared" si="77"/>
        <v>Not Due</v>
      </c>
    </row>
    <row r="313" spans="1:43" ht="14.4">
      <c r="A313" s="125" t="s">
        <v>25</v>
      </c>
      <c r="B313" s="125" t="s">
        <v>26</v>
      </c>
      <c r="C313" s="125">
        <v>2070201000</v>
      </c>
      <c r="D313" s="125" t="s">
        <v>27</v>
      </c>
      <c r="E313" s="125" t="s">
        <v>342</v>
      </c>
      <c r="F313" s="125" t="s">
        <v>682</v>
      </c>
      <c r="G313" s="125" t="s">
        <v>59</v>
      </c>
      <c r="H313" s="125"/>
      <c r="I313" s="125" t="s">
        <v>58</v>
      </c>
      <c r="J313" s="125" t="s">
        <v>1201</v>
      </c>
      <c r="K313" s="125">
        <v>100071241</v>
      </c>
      <c r="L313" s="118">
        <v>46094</v>
      </c>
      <c r="M313" s="125" t="s">
        <v>28</v>
      </c>
      <c r="N313" s="126">
        <v>17243.37</v>
      </c>
      <c r="O313" s="126">
        <v>1</v>
      </c>
      <c r="P313" s="126">
        <f t="shared" si="72"/>
        <v>17243.37</v>
      </c>
      <c r="Q313" s="126">
        <v>1</v>
      </c>
      <c r="R313" s="126">
        <f t="shared" si="73"/>
        <v>17243.37</v>
      </c>
      <c r="S313" s="126">
        <f t="shared" si="74"/>
        <v>0</v>
      </c>
      <c r="T313" s="125" t="s">
        <v>95</v>
      </c>
      <c r="U313" s="125">
        <f t="shared" si="70"/>
        <v>-27</v>
      </c>
      <c r="V313" s="126">
        <v>0</v>
      </c>
      <c r="W313" s="126">
        <v>0</v>
      </c>
      <c r="X313" s="126">
        <v>0</v>
      </c>
      <c r="Y313" s="126">
        <v>0</v>
      </c>
      <c r="Z313" s="126">
        <v>0</v>
      </c>
      <c r="AA313" s="126">
        <v>0</v>
      </c>
      <c r="AB313" s="126">
        <v>0</v>
      </c>
      <c r="AC313" s="126">
        <f t="shared" si="78"/>
        <v>17243.37</v>
      </c>
      <c r="AD313" s="125">
        <v>39011950</v>
      </c>
      <c r="AE313" s="125" t="s">
        <v>112</v>
      </c>
      <c r="AF313" s="125">
        <v>88447</v>
      </c>
      <c r="AG313" s="127">
        <v>46136</v>
      </c>
      <c r="AH313" s="127">
        <v>46139</v>
      </c>
      <c r="AK313" s="66" t="s">
        <v>28</v>
      </c>
      <c r="AL313" s="36">
        <v>1</v>
      </c>
      <c r="AM313" s="39">
        <f t="shared" si="71"/>
        <v>17243.37</v>
      </c>
      <c r="AN313" s="36"/>
      <c r="AO313" s="39">
        <f t="shared" si="75"/>
        <v>17243.37</v>
      </c>
      <c r="AP313" s="36">
        <f t="shared" si="76"/>
        <v>-27</v>
      </c>
      <c r="AQ313" s="36" t="str">
        <f t="shared" si="77"/>
        <v>Not Due</v>
      </c>
    </row>
    <row r="314" spans="1:43" ht="14.4">
      <c r="A314" s="125" t="s">
        <v>25</v>
      </c>
      <c r="B314" s="125" t="s">
        <v>26</v>
      </c>
      <c r="C314" s="125">
        <v>2070201000</v>
      </c>
      <c r="D314" s="125" t="s">
        <v>27</v>
      </c>
      <c r="E314" s="125" t="s">
        <v>360</v>
      </c>
      <c r="F314" s="125" t="s">
        <v>682</v>
      </c>
      <c r="G314" s="125" t="s">
        <v>59</v>
      </c>
      <c r="H314" s="125"/>
      <c r="I314" s="125" t="s">
        <v>58</v>
      </c>
      <c r="J314" s="125">
        <v>811504873</v>
      </c>
      <c r="K314" s="125">
        <v>100069484</v>
      </c>
      <c r="L314" s="118">
        <v>46086</v>
      </c>
      <c r="M314" s="125" t="s">
        <v>28</v>
      </c>
      <c r="N314" s="126">
        <v>9860</v>
      </c>
      <c r="O314" s="126">
        <v>1</v>
      </c>
      <c r="P314" s="126">
        <f t="shared" si="72"/>
        <v>9860</v>
      </c>
      <c r="Q314" s="126">
        <v>1</v>
      </c>
      <c r="R314" s="126">
        <f t="shared" si="73"/>
        <v>9860</v>
      </c>
      <c r="S314" s="126">
        <f t="shared" si="74"/>
        <v>0</v>
      </c>
      <c r="T314" s="125" t="s">
        <v>96</v>
      </c>
      <c r="U314" s="125">
        <f t="shared" si="70"/>
        <v>-19</v>
      </c>
      <c r="V314" s="126">
        <v>0</v>
      </c>
      <c r="W314" s="126">
        <v>0</v>
      </c>
      <c r="X314" s="126">
        <v>0</v>
      </c>
      <c r="Y314" s="126">
        <v>0</v>
      </c>
      <c r="Z314" s="126">
        <v>0</v>
      </c>
      <c r="AA314" s="126">
        <v>0</v>
      </c>
      <c r="AB314" s="126">
        <v>0</v>
      </c>
      <c r="AC314" s="126">
        <f t="shared" si="78"/>
        <v>9860</v>
      </c>
      <c r="AD314" s="125">
        <v>38987445</v>
      </c>
      <c r="AE314" s="125" t="s">
        <v>112</v>
      </c>
      <c r="AF314" s="125">
        <v>88303</v>
      </c>
      <c r="AG314" s="127">
        <v>46128</v>
      </c>
      <c r="AH314" s="127">
        <v>46131</v>
      </c>
      <c r="AK314" s="66" t="s">
        <v>28</v>
      </c>
      <c r="AL314" s="36">
        <v>1</v>
      </c>
      <c r="AM314" s="39">
        <f t="shared" si="71"/>
        <v>9860</v>
      </c>
      <c r="AN314" s="36"/>
      <c r="AO314" s="39">
        <f t="shared" si="75"/>
        <v>9860</v>
      </c>
      <c r="AP314" s="36">
        <f t="shared" si="76"/>
        <v>-19</v>
      </c>
      <c r="AQ314" s="36" t="str">
        <f t="shared" si="77"/>
        <v>Not Due</v>
      </c>
    </row>
    <row r="315" spans="1:43" ht="14.4">
      <c r="A315" s="125" t="s">
        <v>25</v>
      </c>
      <c r="B315" s="125" t="s">
        <v>26</v>
      </c>
      <c r="C315" s="125">
        <v>2070201000</v>
      </c>
      <c r="D315" s="125" t="s">
        <v>27</v>
      </c>
      <c r="E315" s="125" t="s">
        <v>373</v>
      </c>
      <c r="F315" s="125" t="s">
        <v>682</v>
      </c>
      <c r="G315" s="125" t="s">
        <v>59</v>
      </c>
      <c r="H315" s="125"/>
      <c r="I315" s="125" t="s">
        <v>58</v>
      </c>
      <c r="J315" s="125" t="s">
        <v>1208</v>
      </c>
      <c r="K315" s="125">
        <v>100071047</v>
      </c>
      <c r="L315" s="118">
        <v>46090</v>
      </c>
      <c r="M315" s="125" t="s">
        <v>28</v>
      </c>
      <c r="N315" s="126">
        <v>91350</v>
      </c>
      <c r="O315" s="126">
        <v>1</v>
      </c>
      <c r="P315" s="126">
        <f t="shared" si="72"/>
        <v>91350</v>
      </c>
      <c r="Q315" s="126">
        <v>1</v>
      </c>
      <c r="R315" s="126">
        <f t="shared" si="73"/>
        <v>91350</v>
      </c>
      <c r="S315" s="126">
        <f t="shared" si="74"/>
        <v>0</v>
      </c>
      <c r="T315" s="125" t="s">
        <v>97</v>
      </c>
      <c r="U315" s="125">
        <f t="shared" si="70"/>
        <v>-23</v>
      </c>
      <c r="V315" s="126">
        <v>0</v>
      </c>
      <c r="W315" s="126">
        <v>0</v>
      </c>
      <c r="X315" s="126">
        <v>0</v>
      </c>
      <c r="Y315" s="126">
        <v>0</v>
      </c>
      <c r="Z315" s="126">
        <v>0</v>
      </c>
      <c r="AA315" s="126">
        <v>0</v>
      </c>
      <c r="AB315" s="126">
        <v>0</v>
      </c>
      <c r="AC315" s="126">
        <f t="shared" ref="AC315:AC317" si="79">R315</f>
        <v>91350</v>
      </c>
      <c r="AD315" s="125">
        <v>38993180</v>
      </c>
      <c r="AE315" s="125" t="s">
        <v>112</v>
      </c>
      <c r="AF315" s="125">
        <v>88328</v>
      </c>
      <c r="AG315" s="127">
        <v>46132</v>
      </c>
      <c r="AH315" s="127">
        <v>46135</v>
      </c>
      <c r="AK315" s="66" t="s">
        <v>28</v>
      </c>
      <c r="AL315" s="36">
        <v>1</v>
      </c>
      <c r="AM315" s="39">
        <f t="shared" si="71"/>
        <v>91350</v>
      </c>
      <c r="AN315" s="36"/>
      <c r="AO315" s="39">
        <f t="shared" si="75"/>
        <v>91350</v>
      </c>
      <c r="AP315" s="36">
        <f t="shared" si="76"/>
        <v>-23</v>
      </c>
      <c r="AQ315" s="36" t="str">
        <f t="shared" si="77"/>
        <v>Not Due</v>
      </c>
    </row>
    <row r="316" spans="1:43" ht="14.4">
      <c r="A316" s="125" t="s">
        <v>25</v>
      </c>
      <c r="B316" s="125" t="s">
        <v>26</v>
      </c>
      <c r="C316" s="125">
        <v>2070201000</v>
      </c>
      <c r="D316" s="125" t="s">
        <v>27</v>
      </c>
      <c r="E316" s="125" t="s">
        <v>362</v>
      </c>
      <c r="F316" s="125" t="s">
        <v>682</v>
      </c>
      <c r="G316" s="125" t="s">
        <v>59</v>
      </c>
      <c r="H316" s="125"/>
      <c r="I316" s="125" t="s">
        <v>58</v>
      </c>
      <c r="J316" s="125" t="s">
        <v>1209</v>
      </c>
      <c r="K316" s="125">
        <v>100070228</v>
      </c>
      <c r="L316" s="118">
        <v>46093</v>
      </c>
      <c r="M316" s="125" t="s">
        <v>28</v>
      </c>
      <c r="N316" s="126">
        <v>12760</v>
      </c>
      <c r="O316" s="126">
        <v>1</v>
      </c>
      <c r="P316" s="126">
        <f t="shared" si="72"/>
        <v>12760</v>
      </c>
      <c r="Q316" s="126">
        <v>1</v>
      </c>
      <c r="R316" s="126">
        <f t="shared" si="73"/>
        <v>12760</v>
      </c>
      <c r="S316" s="126">
        <f t="shared" si="74"/>
        <v>0</v>
      </c>
      <c r="T316" s="125" t="s">
        <v>97</v>
      </c>
      <c r="U316" s="125">
        <f t="shared" si="70"/>
        <v>-26</v>
      </c>
      <c r="V316" s="126">
        <v>0</v>
      </c>
      <c r="W316" s="126">
        <v>0</v>
      </c>
      <c r="X316" s="126">
        <v>0</v>
      </c>
      <c r="Y316" s="126">
        <v>0</v>
      </c>
      <c r="Z316" s="126">
        <v>0</v>
      </c>
      <c r="AA316" s="126">
        <v>0</v>
      </c>
      <c r="AB316" s="126">
        <v>0</v>
      </c>
      <c r="AC316" s="126">
        <f t="shared" si="79"/>
        <v>12760</v>
      </c>
      <c r="AD316" s="125">
        <v>39017908</v>
      </c>
      <c r="AE316" s="125" t="s">
        <v>112</v>
      </c>
      <c r="AF316" s="125">
        <v>88409</v>
      </c>
      <c r="AG316" s="127">
        <v>46135</v>
      </c>
      <c r="AH316" s="127">
        <v>46138</v>
      </c>
      <c r="AK316" s="66" t="s">
        <v>28</v>
      </c>
      <c r="AL316" s="36">
        <v>1</v>
      </c>
      <c r="AM316" s="39">
        <f t="shared" si="71"/>
        <v>12760</v>
      </c>
      <c r="AN316" s="36"/>
      <c r="AO316" s="39">
        <f t="shared" si="75"/>
        <v>12760</v>
      </c>
      <c r="AP316" s="36">
        <f t="shared" si="76"/>
        <v>-26</v>
      </c>
      <c r="AQ316" s="36" t="str">
        <f t="shared" si="77"/>
        <v>Not Due</v>
      </c>
    </row>
    <row r="317" spans="1:43" ht="14.4">
      <c r="A317" s="125" t="s">
        <v>25</v>
      </c>
      <c r="B317" s="125" t="s">
        <v>26</v>
      </c>
      <c r="C317" s="125">
        <v>2070201000</v>
      </c>
      <c r="D317" s="125" t="s">
        <v>27</v>
      </c>
      <c r="E317" s="125" t="s">
        <v>1210</v>
      </c>
      <c r="F317" s="125" t="s">
        <v>682</v>
      </c>
      <c r="G317" s="125" t="s">
        <v>59</v>
      </c>
      <c r="H317" s="125"/>
      <c r="I317" s="125" t="s">
        <v>58</v>
      </c>
      <c r="J317" s="125" t="s">
        <v>1211</v>
      </c>
      <c r="K317" s="125">
        <v>100071153</v>
      </c>
      <c r="L317" s="118">
        <v>46092</v>
      </c>
      <c r="M317" s="125" t="s">
        <v>28</v>
      </c>
      <c r="N317" s="126">
        <v>4904.6400000000003</v>
      </c>
      <c r="O317" s="126">
        <v>1</v>
      </c>
      <c r="P317" s="126">
        <f t="shared" ref="P317:P350" si="80">N317*O317</f>
        <v>4904.6400000000003</v>
      </c>
      <c r="Q317" s="126">
        <v>1</v>
      </c>
      <c r="R317" s="126">
        <f t="shared" ref="R317:R350" si="81">N317*Q317</f>
        <v>4904.6400000000003</v>
      </c>
      <c r="S317" s="126">
        <f t="shared" ref="S317:S350" si="82">R317-P317</f>
        <v>0</v>
      </c>
      <c r="T317" s="125" t="s">
        <v>95</v>
      </c>
      <c r="U317" s="125">
        <f t="shared" si="70"/>
        <v>-25</v>
      </c>
      <c r="V317" s="126">
        <v>0</v>
      </c>
      <c r="W317" s="126">
        <v>0</v>
      </c>
      <c r="X317" s="126">
        <v>0</v>
      </c>
      <c r="Y317" s="126">
        <v>0</v>
      </c>
      <c r="Z317" s="126">
        <v>0</v>
      </c>
      <c r="AA317" s="126">
        <v>0</v>
      </c>
      <c r="AB317" s="126">
        <v>0</v>
      </c>
      <c r="AC317" s="126">
        <f t="shared" si="79"/>
        <v>4904.6400000000003</v>
      </c>
      <c r="AD317" s="125">
        <v>39008147</v>
      </c>
      <c r="AE317" s="125" t="s">
        <v>112</v>
      </c>
      <c r="AF317" s="125">
        <v>88391</v>
      </c>
      <c r="AG317" s="127">
        <v>46134</v>
      </c>
      <c r="AH317" s="127">
        <v>46137</v>
      </c>
      <c r="AK317" s="66" t="s">
        <v>28</v>
      </c>
      <c r="AL317" s="36">
        <v>1</v>
      </c>
      <c r="AM317" s="39">
        <f t="shared" si="71"/>
        <v>4904.6400000000003</v>
      </c>
      <c r="AN317" s="36"/>
      <c r="AO317" s="39">
        <f t="shared" si="75"/>
        <v>4904.6400000000003</v>
      </c>
      <c r="AP317" s="36">
        <f t="shared" si="76"/>
        <v>-25</v>
      </c>
      <c r="AQ317" s="36" t="str">
        <f t="shared" si="77"/>
        <v>Not Due</v>
      </c>
    </row>
    <row r="318" spans="1:43" ht="14.4">
      <c r="A318" s="125" t="s">
        <v>25</v>
      </c>
      <c r="B318" s="125" t="s">
        <v>26</v>
      </c>
      <c r="C318" s="125">
        <v>2070201000</v>
      </c>
      <c r="D318" s="125" t="s">
        <v>27</v>
      </c>
      <c r="E318" s="125" t="s">
        <v>346</v>
      </c>
      <c r="F318" s="125" t="s">
        <v>682</v>
      </c>
      <c r="G318" s="125" t="s">
        <v>59</v>
      </c>
      <c r="H318" s="125"/>
      <c r="I318" s="125" t="s">
        <v>58</v>
      </c>
      <c r="J318" s="125" t="s">
        <v>1213</v>
      </c>
      <c r="K318" s="125">
        <v>100070587</v>
      </c>
      <c r="L318" s="118">
        <v>46073</v>
      </c>
      <c r="M318" s="125" t="s">
        <v>28</v>
      </c>
      <c r="N318" s="126">
        <v>9894.17</v>
      </c>
      <c r="O318" s="126">
        <v>1</v>
      </c>
      <c r="P318" s="126">
        <f t="shared" si="80"/>
        <v>9894.17</v>
      </c>
      <c r="Q318" s="126">
        <v>1</v>
      </c>
      <c r="R318" s="126">
        <f t="shared" si="81"/>
        <v>9894.17</v>
      </c>
      <c r="S318" s="126">
        <f t="shared" si="82"/>
        <v>0</v>
      </c>
      <c r="T318" s="125" t="s">
        <v>97</v>
      </c>
      <c r="U318" s="125">
        <f t="shared" si="70"/>
        <v>-6</v>
      </c>
      <c r="V318" s="126">
        <v>0</v>
      </c>
      <c r="W318" s="126">
        <v>0</v>
      </c>
      <c r="X318" s="126">
        <v>0</v>
      </c>
      <c r="Y318" s="126">
        <v>0</v>
      </c>
      <c r="Z318" s="126">
        <v>0</v>
      </c>
      <c r="AA318" s="126">
        <v>0</v>
      </c>
      <c r="AB318" s="126">
        <v>0</v>
      </c>
      <c r="AC318" s="126">
        <f t="shared" ref="AC318:AC322" si="83">R318</f>
        <v>9894.17</v>
      </c>
      <c r="AD318" s="125">
        <v>38933042</v>
      </c>
      <c r="AE318" s="125" t="s">
        <v>112</v>
      </c>
      <c r="AF318" s="125">
        <v>88062</v>
      </c>
      <c r="AG318" s="127">
        <v>46115</v>
      </c>
      <c r="AH318" s="127">
        <v>46118</v>
      </c>
      <c r="AK318" s="66" t="s">
        <v>28</v>
      </c>
      <c r="AL318" s="36">
        <v>1</v>
      </c>
      <c r="AM318" s="39">
        <f t="shared" si="71"/>
        <v>9894.17</v>
      </c>
      <c r="AN318" s="36"/>
      <c r="AO318" s="39">
        <f t="shared" si="75"/>
        <v>9894.17</v>
      </c>
      <c r="AP318" s="36">
        <f t="shared" si="76"/>
        <v>-6</v>
      </c>
      <c r="AQ318" s="36" t="str">
        <f t="shared" si="77"/>
        <v>Not Due</v>
      </c>
    </row>
    <row r="319" spans="1:43" ht="14.4">
      <c r="A319" s="125" t="s">
        <v>25</v>
      </c>
      <c r="B319" s="125" t="s">
        <v>26</v>
      </c>
      <c r="C319" s="125">
        <v>2070201000</v>
      </c>
      <c r="D319" s="125" t="s">
        <v>27</v>
      </c>
      <c r="E319" s="125" t="s">
        <v>362</v>
      </c>
      <c r="F319" s="125" t="s">
        <v>682</v>
      </c>
      <c r="G319" s="125" t="s">
        <v>59</v>
      </c>
      <c r="H319" s="125"/>
      <c r="I319" s="125" t="s">
        <v>58</v>
      </c>
      <c r="J319" s="125" t="s">
        <v>1215</v>
      </c>
      <c r="K319" s="125">
        <v>100068108</v>
      </c>
      <c r="L319" s="118">
        <v>46073</v>
      </c>
      <c r="M319" s="125" t="s">
        <v>28</v>
      </c>
      <c r="N319" s="126">
        <v>11597.11</v>
      </c>
      <c r="O319" s="126">
        <v>1</v>
      </c>
      <c r="P319" s="126">
        <f t="shared" si="80"/>
        <v>11597.11</v>
      </c>
      <c r="Q319" s="126">
        <v>1</v>
      </c>
      <c r="R319" s="126">
        <f t="shared" si="81"/>
        <v>11597.11</v>
      </c>
      <c r="S319" s="126">
        <f t="shared" si="82"/>
        <v>0</v>
      </c>
      <c r="T319" s="125" t="s">
        <v>97</v>
      </c>
      <c r="U319" s="125">
        <f t="shared" si="70"/>
        <v>-6</v>
      </c>
      <c r="V319" s="126">
        <v>0</v>
      </c>
      <c r="W319" s="126">
        <v>0</v>
      </c>
      <c r="X319" s="126">
        <v>0</v>
      </c>
      <c r="Y319" s="126">
        <v>0</v>
      </c>
      <c r="Z319" s="126">
        <v>0</v>
      </c>
      <c r="AA319" s="126">
        <v>0</v>
      </c>
      <c r="AB319" s="126">
        <v>0</v>
      </c>
      <c r="AC319" s="126">
        <f t="shared" si="83"/>
        <v>11597.11</v>
      </c>
      <c r="AD319" s="125">
        <v>38946081</v>
      </c>
      <c r="AE319" s="125" t="s">
        <v>112</v>
      </c>
      <c r="AF319" s="125">
        <v>88061</v>
      </c>
      <c r="AG319" s="127">
        <v>46115</v>
      </c>
      <c r="AH319" s="127">
        <v>46118</v>
      </c>
      <c r="AK319" s="66" t="s">
        <v>28</v>
      </c>
      <c r="AL319" s="36">
        <v>1</v>
      </c>
      <c r="AM319" s="39">
        <f t="shared" si="71"/>
        <v>11597.11</v>
      </c>
      <c r="AN319" s="36"/>
      <c r="AO319" s="39">
        <f t="shared" si="75"/>
        <v>11597.11</v>
      </c>
      <c r="AP319" s="36">
        <f t="shared" si="76"/>
        <v>-6</v>
      </c>
      <c r="AQ319" s="36" t="str">
        <f t="shared" si="77"/>
        <v>Not Due</v>
      </c>
    </row>
    <row r="320" spans="1:43" ht="14.4">
      <c r="A320" s="125" t="s">
        <v>25</v>
      </c>
      <c r="B320" s="125" t="s">
        <v>26</v>
      </c>
      <c r="C320" s="125">
        <v>2070201000</v>
      </c>
      <c r="D320" s="125" t="s">
        <v>27</v>
      </c>
      <c r="E320" s="125" t="s">
        <v>366</v>
      </c>
      <c r="F320" s="125" t="s">
        <v>682</v>
      </c>
      <c r="G320" s="125" t="s">
        <v>59</v>
      </c>
      <c r="H320" s="125"/>
      <c r="I320" s="125" t="s">
        <v>58</v>
      </c>
      <c r="J320" s="125" t="s">
        <v>1216</v>
      </c>
      <c r="K320" s="125">
        <v>100071129</v>
      </c>
      <c r="L320" s="118">
        <v>46090</v>
      </c>
      <c r="M320" s="125" t="s">
        <v>28</v>
      </c>
      <c r="N320" s="126">
        <v>19158.75</v>
      </c>
      <c r="O320" s="126">
        <v>1</v>
      </c>
      <c r="P320" s="126">
        <f t="shared" si="80"/>
        <v>19158.75</v>
      </c>
      <c r="Q320" s="126">
        <v>1</v>
      </c>
      <c r="R320" s="126">
        <f t="shared" si="81"/>
        <v>19158.75</v>
      </c>
      <c r="S320" s="126">
        <f t="shared" si="82"/>
        <v>0</v>
      </c>
      <c r="T320" s="125" t="s">
        <v>97</v>
      </c>
      <c r="U320" s="125">
        <f t="shared" si="70"/>
        <v>-23</v>
      </c>
      <c r="V320" s="126">
        <v>0</v>
      </c>
      <c r="W320" s="126">
        <v>0</v>
      </c>
      <c r="X320" s="126">
        <v>0</v>
      </c>
      <c r="Y320" s="126">
        <v>0</v>
      </c>
      <c r="Z320" s="126">
        <v>0</v>
      </c>
      <c r="AA320" s="126">
        <v>0</v>
      </c>
      <c r="AB320" s="126">
        <v>0</v>
      </c>
      <c r="AC320" s="126">
        <f t="shared" si="83"/>
        <v>19158.75</v>
      </c>
      <c r="AD320" s="125">
        <v>38987425</v>
      </c>
      <c r="AE320" s="125" t="s">
        <v>112</v>
      </c>
      <c r="AF320" s="125">
        <v>88343</v>
      </c>
      <c r="AG320" s="127">
        <v>46132</v>
      </c>
      <c r="AH320" s="127">
        <v>46135</v>
      </c>
      <c r="AK320" s="66" t="s">
        <v>28</v>
      </c>
      <c r="AL320" s="36">
        <v>1</v>
      </c>
      <c r="AM320" s="39">
        <f t="shared" si="71"/>
        <v>19158.75</v>
      </c>
      <c r="AN320" s="36"/>
      <c r="AO320" s="39">
        <f t="shared" si="75"/>
        <v>19158.75</v>
      </c>
      <c r="AP320" s="36">
        <f t="shared" si="76"/>
        <v>-23</v>
      </c>
      <c r="AQ320" s="36" t="str">
        <f t="shared" si="77"/>
        <v>Not Due</v>
      </c>
    </row>
    <row r="321" spans="1:43" ht="14.4">
      <c r="A321" s="125" t="s">
        <v>25</v>
      </c>
      <c r="B321" s="125" t="s">
        <v>26</v>
      </c>
      <c r="C321" s="125">
        <v>2070201000</v>
      </c>
      <c r="D321" s="125" t="s">
        <v>27</v>
      </c>
      <c r="E321" s="125" t="s">
        <v>344</v>
      </c>
      <c r="F321" s="125" t="s">
        <v>682</v>
      </c>
      <c r="G321" s="125" t="s">
        <v>59</v>
      </c>
      <c r="H321" s="125"/>
      <c r="I321" s="125" t="s">
        <v>58</v>
      </c>
      <c r="J321" s="125" t="s">
        <v>1217</v>
      </c>
      <c r="K321" s="125">
        <v>100066434</v>
      </c>
      <c r="L321" s="118">
        <v>46087</v>
      </c>
      <c r="M321" s="125" t="s">
        <v>28</v>
      </c>
      <c r="N321" s="126">
        <v>48168</v>
      </c>
      <c r="O321" s="126">
        <v>1</v>
      </c>
      <c r="P321" s="126">
        <f t="shared" si="80"/>
        <v>48168</v>
      </c>
      <c r="Q321" s="126">
        <v>1</v>
      </c>
      <c r="R321" s="126">
        <f t="shared" si="81"/>
        <v>48168</v>
      </c>
      <c r="S321" s="126">
        <f t="shared" si="82"/>
        <v>0</v>
      </c>
      <c r="T321" s="125" t="s">
        <v>95</v>
      </c>
      <c r="U321" s="125">
        <f t="shared" si="70"/>
        <v>-20</v>
      </c>
      <c r="V321" s="126">
        <v>0</v>
      </c>
      <c r="W321" s="126">
        <v>0</v>
      </c>
      <c r="X321" s="126">
        <v>0</v>
      </c>
      <c r="Y321" s="126">
        <v>0</v>
      </c>
      <c r="Z321" s="126">
        <v>0</v>
      </c>
      <c r="AA321" s="126">
        <v>0</v>
      </c>
      <c r="AB321" s="126">
        <v>0</v>
      </c>
      <c r="AC321" s="126">
        <f t="shared" si="83"/>
        <v>48168</v>
      </c>
      <c r="AD321" s="125">
        <v>38987457</v>
      </c>
      <c r="AE321" s="125" t="s">
        <v>112</v>
      </c>
      <c r="AF321" s="125">
        <v>88310</v>
      </c>
      <c r="AG321" s="127">
        <v>46129</v>
      </c>
      <c r="AH321" s="127">
        <v>46132</v>
      </c>
      <c r="AK321" s="66" t="s">
        <v>28</v>
      </c>
      <c r="AL321" s="36">
        <v>1</v>
      </c>
      <c r="AM321" s="39">
        <f t="shared" si="71"/>
        <v>48168</v>
      </c>
      <c r="AN321" s="36"/>
      <c r="AO321" s="39">
        <f t="shared" si="75"/>
        <v>48168</v>
      </c>
      <c r="AP321" s="36">
        <f t="shared" si="76"/>
        <v>-20</v>
      </c>
      <c r="AQ321" s="36" t="str">
        <f t="shared" si="77"/>
        <v>Not Due</v>
      </c>
    </row>
    <row r="322" spans="1:43" ht="14.4">
      <c r="A322" s="125" t="s">
        <v>25</v>
      </c>
      <c r="B322" s="125" t="s">
        <v>26</v>
      </c>
      <c r="C322" s="125">
        <v>2070201000</v>
      </c>
      <c r="D322" s="125" t="s">
        <v>27</v>
      </c>
      <c r="E322" s="125" t="s">
        <v>390</v>
      </c>
      <c r="F322" s="125" t="s">
        <v>682</v>
      </c>
      <c r="G322" s="125" t="s">
        <v>59</v>
      </c>
      <c r="H322" s="125"/>
      <c r="I322" s="125" t="s">
        <v>58</v>
      </c>
      <c r="J322" s="125">
        <v>5264006</v>
      </c>
      <c r="K322" s="125">
        <v>100070491</v>
      </c>
      <c r="L322" s="118">
        <v>46072</v>
      </c>
      <c r="M322" s="125" t="s">
        <v>28</v>
      </c>
      <c r="N322" s="126">
        <v>27904.57</v>
      </c>
      <c r="O322" s="126">
        <v>1</v>
      </c>
      <c r="P322" s="126">
        <f t="shared" si="80"/>
        <v>27904.57</v>
      </c>
      <c r="Q322" s="126">
        <v>1</v>
      </c>
      <c r="R322" s="126">
        <f t="shared" si="81"/>
        <v>27904.57</v>
      </c>
      <c r="S322" s="126">
        <f t="shared" si="82"/>
        <v>0</v>
      </c>
      <c r="T322" s="125" t="s">
        <v>97</v>
      </c>
      <c r="U322" s="125">
        <f t="shared" si="70"/>
        <v>-5</v>
      </c>
      <c r="V322" s="126">
        <v>0</v>
      </c>
      <c r="W322" s="126">
        <v>0</v>
      </c>
      <c r="X322" s="126">
        <v>0</v>
      </c>
      <c r="Y322" s="126">
        <v>0</v>
      </c>
      <c r="Z322" s="126">
        <v>0</v>
      </c>
      <c r="AA322" s="126">
        <v>0</v>
      </c>
      <c r="AB322" s="126">
        <v>0</v>
      </c>
      <c r="AC322" s="126">
        <f t="shared" si="83"/>
        <v>27904.57</v>
      </c>
      <c r="AD322" s="125">
        <v>38927086</v>
      </c>
      <c r="AE322" s="125" t="s">
        <v>112</v>
      </c>
      <c r="AF322" s="125">
        <v>88043</v>
      </c>
      <c r="AG322" s="127">
        <v>46114</v>
      </c>
      <c r="AH322" s="127">
        <v>46117</v>
      </c>
      <c r="AK322" s="66" t="s">
        <v>28</v>
      </c>
      <c r="AL322" s="36">
        <v>1</v>
      </c>
      <c r="AM322" s="39">
        <f t="shared" si="71"/>
        <v>27904.57</v>
      </c>
      <c r="AN322" s="36"/>
      <c r="AO322" s="39">
        <f t="shared" si="75"/>
        <v>27904.57</v>
      </c>
      <c r="AP322" s="36">
        <f t="shared" si="76"/>
        <v>-5</v>
      </c>
      <c r="AQ322" s="36" t="str">
        <f t="shared" si="77"/>
        <v>Not Due</v>
      </c>
    </row>
    <row r="323" spans="1:43" ht="14.4">
      <c r="A323" s="125" t="s">
        <v>25</v>
      </c>
      <c r="B323" s="125" t="s">
        <v>26</v>
      </c>
      <c r="C323" s="125">
        <v>2070201000</v>
      </c>
      <c r="D323" s="125" t="s">
        <v>27</v>
      </c>
      <c r="E323" s="125" t="s">
        <v>753</v>
      </c>
      <c r="F323" s="125" t="s">
        <v>682</v>
      </c>
      <c r="G323" s="125" t="s">
        <v>59</v>
      </c>
      <c r="H323" s="125"/>
      <c r="I323" s="125" t="s">
        <v>58</v>
      </c>
      <c r="J323" s="125" t="s">
        <v>1220</v>
      </c>
      <c r="K323" s="125">
        <v>100071347</v>
      </c>
      <c r="L323" s="118">
        <v>46101</v>
      </c>
      <c r="M323" s="125" t="s">
        <v>28</v>
      </c>
      <c r="N323" s="126">
        <v>42746</v>
      </c>
      <c r="O323" s="126">
        <v>1</v>
      </c>
      <c r="P323" s="126">
        <f t="shared" si="80"/>
        <v>42746</v>
      </c>
      <c r="Q323" s="126">
        <v>1</v>
      </c>
      <c r="R323" s="126">
        <f t="shared" si="81"/>
        <v>42746</v>
      </c>
      <c r="S323" s="126">
        <f t="shared" si="82"/>
        <v>0</v>
      </c>
      <c r="T323" s="125" t="s">
        <v>95</v>
      </c>
      <c r="U323" s="125">
        <f t="shared" si="70"/>
        <v>-34</v>
      </c>
      <c r="V323" s="126">
        <v>0</v>
      </c>
      <c r="W323" s="126">
        <v>0</v>
      </c>
      <c r="X323" s="126">
        <v>0</v>
      </c>
      <c r="Y323" s="126">
        <v>0</v>
      </c>
      <c r="Z323" s="126">
        <v>0</v>
      </c>
      <c r="AA323" s="126">
        <v>0</v>
      </c>
      <c r="AB323" s="126">
        <v>0</v>
      </c>
      <c r="AC323" s="126">
        <f>R323</f>
        <v>42746</v>
      </c>
      <c r="AD323" s="125">
        <v>39036050</v>
      </c>
      <c r="AE323" s="125" t="s">
        <v>112</v>
      </c>
      <c r="AF323" s="125">
        <v>88475</v>
      </c>
      <c r="AG323" s="127">
        <v>46143</v>
      </c>
      <c r="AH323" s="127">
        <v>46146</v>
      </c>
      <c r="AK323" s="66" t="s">
        <v>28</v>
      </c>
      <c r="AL323" s="36">
        <v>1</v>
      </c>
      <c r="AM323" s="39">
        <f t="shared" si="71"/>
        <v>42746</v>
      </c>
      <c r="AN323" s="36"/>
      <c r="AO323" s="39">
        <f t="shared" si="75"/>
        <v>42746</v>
      </c>
      <c r="AP323" s="36">
        <f t="shared" si="76"/>
        <v>-34</v>
      </c>
      <c r="AQ323" s="36" t="str">
        <f t="shared" si="77"/>
        <v>Not Due</v>
      </c>
    </row>
    <row r="324" spans="1:43" ht="14.4">
      <c r="A324" s="125" t="s">
        <v>25</v>
      </c>
      <c r="B324" s="125" t="s">
        <v>26</v>
      </c>
      <c r="C324" s="125">
        <v>2070201000</v>
      </c>
      <c r="D324" s="125" t="s">
        <v>27</v>
      </c>
      <c r="E324" s="125" t="s">
        <v>385</v>
      </c>
      <c r="F324" s="125" t="s">
        <v>682</v>
      </c>
      <c r="G324" s="125" t="s">
        <v>59</v>
      </c>
      <c r="H324" s="125"/>
      <c r="I324" s="125" t="s">
        <v>58</v>
      </c>
      <c r="J324" s="125" t="s">
        <v>1222</v>
      </c>
      <c r="K324" s="125">
        <v>100071018</v>
      </c>
      <c r="L324" s="118">
        <v>46083</v>
      </c>
      <c r="M324" s="125" t="s">
        <v>28</v>
      </c>
      <c r="N324" s="126">
        <v>58209.63</v>
      </c>
      <c r="O324" s="126">
        <v>1</v>
      </c>
      <c r="P324" s="126">
        <f t="shared" si="80"/>
        <v>58209.63</v>
      </c>
      <c r="Q324" s="126">
        <v>1</v>
      </c>
      <c r="R324" s="126">
        <f t="shared" si="81"/>
        <v>58209.63</v>
      </c>
      <c r="S324" s="126">
        <f t="shared" si="82"/>
        <v>0</v>
      </c>
      <c r="T324" s="125" t="s">
        <v>97</v>
      </c>
      <c r="U324" s="125">
        <f t="shared" si="70"/>
        <v>-1</v>
      </c>
      <c r="V324" s="126">
        <v>0</v>
      </c>
      <c r="W324" s="126">
        <v>0</v>
      </c>
      <c r="X324" s="126">
        <v>0</v>
      </c>
      <c r="Y324" s="126">
        <v>0</v>
      </c>
      <c r="Z324" s="126">
        <v>0</v>
      </c>
      <c r="AA324" s="126">
        <v>0</v>
      </c>
      <c r="AB324" s="126">
        <v>0</v>
      </c>
      <c r="AC324" s="126">
        <f>R324</f>
        <v>58209.63</v>
      </c>
      <c r="AD324" s="125">
        <v>38962667</v>
      </c>
      <c r="AE324" s="125" t="s">
        <v>112</v>
      </c>
      <c r="AF324" s="125">
        <v>87976</v>
      </c>
      <c r="AG324" s="127">
        <v>46113</v>
      </c>
      <c r="AH324" s="127">
        <v>46113</v>
      </c>
      <c r="AK324" s="66" t="s">
        <v>28</v>
      </c>
      <c r="AL324" s="36">
        <v>1</v>
      </c>
      <c r="AM324" s="39">
        <f t="shared" si="71"/>
        <v>58209.63</v>
      </c>
      <c r="AN324" s="36"/>
      <c r="AO324" s="39">
        <f t="shared" si="75"/>
        <v>58209.63</v>
      </c>
      <c r="AP324" s="36">
        <f t="shared" si="76"/>
        <v>-1</v>
      </c>
      <c r="AQ324" s="36" t="str">
        <f t="shared" si="77"/>
        <v>Not Due</v>
      </c>
    </row>
    <row r="325" spans="1:43" ht="14.4">
      <c r="A325" s="125" t="s">
        <v>25</v>
      </c>
      <c r="B325" s="125" t="s">
        <v>26</v>
      </c>
      <c r="C325" s="125">
        <v>2070201000</v>
      </c>
      <c r="D325" s="125" t="s">
        <v>27</v>
      </c>
      <c r="E325" s="125" t="s">
        <v>362</v>
      </c>
      <c r="F325" s="125" t="s">
        <v>682</v>
      </c>
      <c r="G325" s="125" t="s">
        <v>59</v>
      </c>
      <c r="H325" s="125"/>
      <c r="I325" s="125" t="s">
        <v>58</v>
      </c>
      <c r="J325" s="125" t="s">
        <v>1223</v>
      </c>
      <c r="K325" s="125">
        <v>100070815</v>
      </c>
      <c r="L325" s="118">
        <v>46080</v>
      </c>
      <c r="M325" s="125" t="s">
        <v>28</v>
      </c>
      <c r="N325" s="126">
        <v>208447.2</v>
      </c>
      <c r="O325" s="126">
        <v>1</v>
      </c>
      <c r="P325" s="126">
        <f t="shared" si="80"/>
        <v>208447.2</v>
      </c>
      <c r="Q325" s="126">
        <v>1</v>
      </c>
      <c r="R325" s="126">
        <f t="shared" si="81"/>
        <v>208447.2</v>
      </c>
      <c r="S325" s="126">
        <f t="shared" si="82"/>
        <v>0</v>
      </c>
      <c r="T325" s="125" t="s">
        <v>97</v>
      </c>
      <c r="U325" s="125">
        <f t="shared" si="70"/>
        <v>-13</v>
      </c>
      <c r="V325" s="126">
        <v>0</v>
      </c>
      <c r="W325" s="126">
        <v>0</v>
      </c>
      <c r="X325" s="126">
        <v>0</v>
      </c>
      <c r="Y325" s="126">
        <v>0</v>
      </c>
      <c r="Z325" s="126">
        <v>0</v>
      </c>
      <c r="AA325" s="126">
        <v>0</v>
      </c>
      <c r="AB325" s="126">
        <v>0</v>
      </c>
      <c r="AC325" s="126">
        <f>R325</f>
        <v>208447.2</v>
      </c>
      <c r="AD325" s="125">
        <v>38964799</v>
      </c>
      <c r="AE325" s="125" t="s">
        <v>112</v>
      </c>
      <c r="AF325" s="125">
        <v>88186</v>
      </c>
      <c r="AG325" s="127">
        <v>46122</v>
      </c>
      <c r="AH325" s="127">
        <v>46125</v>
      </c>
      <c r="AK325" s="66" t="s">
        <v>28</v>
      </c>
      <c r="AL325" s="36">
        <v>1</v>
      </c>
      <c r="AM325" s="39">
        <f t="shared" si="71"/>
        <v>208447.2</v>
      </c>
      <c r="AN325" s="36"/>
      <c r="AO325" s="39">
        <f t="shared" si="75"/>
        <v>208447.2</v>
      </c>
      <c r="AP325" s="36">
        <f t="shared" si="76"/>
        <v>-13</v>
      </c>
      <c r="AQ325" s="36" t="str">
        <f t="shared" si="77"/>
        <v>Not Due</v>
      </c>
    </row>
    <row r="326" spans="1:43" ht="14.4">
      <c r="A326" s="125" t="s">
        <v>25</v>
      </c>
      <c r="B326" s="125" t="s">
        <v>26</v>
      </c>
      <c r="C326" s="125">
        <v>2070201000</v>
      </c>
      <c r="D326" s="125" t="s">
        <v>27</v>
      </c>
      <c r="E326" s="125" t="s">
        <v>346</v>
      </c>
      <c r="F326" s="125" t="s">
        <v>682</v>
      </c>
      <c r="G326" s="125" t="s">
        <v>59</v>
      </c>
      <c r="H326" s="125"/>
      <c r="I326" s="125" t="s">
        <v>58</v>
      </c>
      <c r="J326" s="125" t="s">
        <v>1227</v>
      </c>
      <c r="K326" s="125">
        <v>100070951</v>
      </c>
      <c r="L326" s="118">
        <v>46077</v>
      </c>
      <c r="M326" s="125" t="s">
        <v>28</v>
      </c>
      <c r="N326" s="126">
        <v>23780</v>
      </c>
      <c r="O326" s="126">
        <v>1</v>
      </c>
      <c r="P326" s="126">
        <f t="shared" si="80"/>
        <v>23780</v>
      </c>
      <c r="Q326" s="126">
        <v>1</v>
      </c>
      <c r="R326" s="126">
        <f t="shared" si="81"/>
        <v>23780</v>
      </c>
      <c r="S326" s="126">
        <f t="shared" si="82"/>
        <v>0</v>
      </c>
      <c r="T326" s="125" t="s">
        <v>97</v>
      </c>
      <c r="U326" s="125">
        <f t="shared" si="70"/>
        <v>-10</v>
      </c>
      <c r="V326" s="126">
        <v>0</v>
      </c>
      <c r="W326" s="126">
        <v>0</v>
      </c>
      <c r="X326" s="126">
        <v>0</v>
      </c>
      <c r="Y326" s="126">
        <v>0</v>
      </c>
      <c r="Z326" s="126">
        <v>0</v>
      </c>
      <c r="AA326" s="126">
        <v>0</v>
      </c>
      <c r="AB326" s="126">
        <v>0</v>
      </c>
      <c r="AC326" s="126">
        <f t="shared" ref="AC326:AC333" si="84">R326</f>
        <v>23780</v>
      </c>
      <c r="AD326" s="125">
        <v>38932746</v>
      </c>
      <c r="AE326" s="125" t="s">
        <v>112</v>
      </c>
      <c r="AF326" s="125">
        <v>88112</v>
      </c>
      <c r="AG326" s="127">
        <v>46119</v>
      </c>
      <c r="AH326" s="127">
        <v>46122</v>
      </c>
      <c r="AK326" s="66" t="s">
        <v>28</v>
      </c>
      <c r="AL326" s="36">
        <v>1</v>
      </c>
      <c r="AM326" s="39">
        <f t="shared" si="71"/>
        <v>23780</v>
      </c>
      <c r="AN326" s="36"/>
      <c r="AO326" s="39">
        <f t="shared" si="75"/>
        <v>23780</v>
      </c>
      <c r="AP326" s="36">
        <f t="shared" si="76"/>
        <v>-10</v>
      </c>
      <c r="AQ326" s="36" t="str">
        <f t="shared" si="77"/>
        <v>Not Due</v>
      </c>
    </row>
    <row r="327" spans="1:43" ht="14.4">
      <c r="A327" s="125" t="s">
        <v>25</v>
      </c>
      <c r="B327" s="125" t="s">
        <v>26</v>
      </c>
      <c r="C327" s="125">
        <v>2070201000</v>
      </c>
      <c r="D327" s="125" t="s">
        <v>27</v>
      </c>
      <c r="E327" s="125" t="s">
        <v>329</v>
      </c>
      <c r="F327" s="125" t="s">
        <v>682</v>
      </c>
      <c r="G327" s="125" t="s">
        <v>59</v>
      </c>
      <c r="H327" s="125"/>
      <c r="I327" s="125" t="s">
        <v>58</v>
      </c>
      <c r="J327" s="125" t="s">
        <v>1228</v>
      </c>
      <c r="K327" s="125">
        <v>100070609</v>
      </c>
      <c r="L327" s="118">
        <v>46085</v>
      </c>
      <c r="M327" s="125" t="s">
        <v>28</v>
      </c>
      <c r="N327" s="126">
        <v>48157.7</v>
      </c>
      <c r="O327" s="126">
        <v>1</v>
      </c>
      <c r="P327" s="126">
        <f t="shared" si="80"/>
        <v>48157.7</v>
      </c>
      <c r="Q327" s="126">
        <v>1</v>
      </c>
      <c r="R327" s="126">
        <f t="shared" si="81"/>
        <v>48157.7</v>
      </c>
      <c r="S327" s="126">
        <f t="shared" si="82"/>
        <v>0</v>
      </c>
      <c r="T327" s="125" t="s">
        <v>95</v>
      </c>
      <c r="U327" s="125">
        <f t="shared" si="70"/>
        <v>-18</v>
      </c>
      <c r="V327" s="126">
        <v>0</v>
      </c>
      <c r="W327" s="126">
        <v>0</v>
      </c>
      <c r="X327" s="126">
        <v>0</v>
      </c>
      <c r="Y327" s="126">
        <v>0</v>
      </c>
      <c r="Z327" s="126">
        <v>0</v>
      </c>
      <c r="AA327" s="126">
        <v>0</v>
      </c>
      <c r="AB327" s="126">
        <v>0</v>
      </c>
      <c r="AC327" s="126">
        <f t="shared" si="84"/>
        <v>48157.7</v>
      </c>
      <c r="AD327" s="125">
        <v>38982989</v>
      </c>
      <c r="AE327" s="125" t="s">
        <v>112</v>
      </c>
      <c r="AF327" s="125">
        <v>88279</v>
      </c>
      <c r="AG327" s="127">
        <v>46127</v>
      </c>
      <c r="AH327" s="127">
        <v>46130</v>
      </c>
      <c r="AK327" s="66" t="s">
        <v>28</v>
      </c>
      <c r="AL327" s="36">
        <v>1</v>
      </c>
      <c r="AM327" s="39">
        <f t="shared" si="71"/>
        <v>48157.7</v>
      </c>
      <c r="AN327" s="36"/>
      <c r="AO327" s="39">
        <f t="shared" si="75"/>
        <v>48157.7</v>
      </c>
      <c r="AP327" s="36">
        <f t="shared" si="76"/>
        <v>-18</v>
      </c>
      <c r="AQ327" s="36" t="str">
        <f t="shared" si="77"/>
        <v>Not Due</v>
      </c>
    </row>
    <row r="328" spans="1:43" ht="14.4">
      <c r="A328" s="125" t="s">
        <v>25</v>
      </c>
      <c r="B328" s="125" t="s">
        <v>26</v>
      </c>
      <c r="C328" s="125">
        <v>2070201000</v>
      </c>
      <c r="D328" s="125" t="s">
        <v>27</v>
      </c>
      <c r="E328" s="125" t="s">
        <v>366</v>
      </c>
      <c r="F328" s="125" t="s">
        <v>682</v>
      </c>
      <c r="G328" s="125" t="s">
        <v>59</v>
      </c>
      <c r="H328" s="125"/>
      <c r="I328" s="125" t="s">
        <v>58</v>
      </c>
      <c r="J328" s="125" t="s">
        <v>1231</v>
      </c>
      <c r="K328" s="125">
        <v>100070945</v>
      </c>
      <c r="L328" s="118">
        <v>46078</v>
      </c>
      <c r="M328" s="125" t="s">
        <v>28</v>
      </c>
      <c r="N328" s="126">
        <v>11790</v>
      </c>
      <c r="O328" s="126">
        <v>1</v>
      </c>
      <c r="P328" s="126">
        <f t="shared" si="80"/>
        <v>11790</v>
      </c>
      <c r="Q328" s="126">
        <v>1</v>
      </c>
      <c r="R328" s="126">
        <f t="shared" si="81"/>
        <v>11790</v>
      </c>
      <c r="S328" s="126">
        <f t="shared" si="82"/>
        <v>0</v>
      </c>
      <c r="T328" s="125" t="s">
        <v>97</v>
      </c>
      <c r="U328" s="125">
        <f t="shared" si="70"/>
        <v>-11</v>
      </c>
      <c r="V328" s="126">
        <v>0</v>
      </c>
      <c r="W328" s="126">
        <v>0</v>
      </c>
      <c r="X328" s="126">
        <v>0</v>
      </c>
      <c r="Y328" s="126">
        <v>0</v>
      </c>
      <c r="Z328" s="126">
        <v>0</v>
      </c>
      <c r="AA328" s="126">
        <v>0</v>
      </c>
      <c r="AB328" s="126">
        <v>0</v>
      </c>
      <c r="AC328" s="126">
        <f t="shared" si="84"/>
        <v>11790</v>
      </c>
      <c r="AD328" s="125">
        <v>38945229</v>
      </c>
      <c r="AE328" s="125" t="s">
        <v>112</v>
      </c>
      <c r="AF328" s="125">
        <v>88140</v>
      </c>
      <c r="AG328" s="127">
        <v>46120</v>
      </c>
      <c r="AH328" s="127">
        <v>46123</v>
      </c>
      <c r="AK328" s="66" t="s">
        <v>28</v>
      </c>
      <c r="AL328" s="36">
        <v>1</v>
      </c>
      <c r="AM328" s="39">
        <f t="shared" si="71"/>
        <v>11790</v>
      </c>
      <c r="AN328" s="36"/>
      <c r="AO328" s="39">
        <f t="shared" si="75"/>
        <v>11790</v>
      </c>
      <c r="AP328" s="36">
        <f t="shared" si="76"/>
        <v>-11</v>
      </c>
      <c r="AQ328" s="36" t="str">
        <f t="shared" si="77"/>
        <v>Not Due</v>
      </c>
    </row>
    <row r="329" spans="1:43" ht="14.4">
      <c r="A329" s="125" t="s">
        <v>25</v>
      </c>
      <c r="B329" s="125" t="s">
        <v>26</v>
      </c>
      <c r="C329" s="125">
        <v>2070201000</v>
      </c>
      <c r="D329" s="125" t="s">
        <v>27</v>
      </c>
      <c r="E329" s="125" t="s">
        <v>350</v>
      </c>
      <c r="F329" s="125" t="s">
        <v>682</v>
      </c>
      <c r="G329" s="125" t="s">
        <v>59</v>
      </c>
      <c r="H329" s="125"/>
      <c r="I329" s="125" t="s">
        <v>58</v>
      </c>
      <c r="J329" s="125" t="s">
        <v>1232</v>
      </c>
      <c r="K329" s="125">
        <v>100070292</v>
      </c>
      <c r="L329" s="118">
        <v>46081</v>
      </c>
      <c r="M329" s="125" t="s">
        <v>28</v>
      </c>
      <c r="N329" s="126">
        <v>83520</v>
      </c>
      <c r="O329" s="126">
        <v>1</v>
      </c>
      <c r="P329" s="126">
        <f t="shared" si="80"/>
        <v>83520</v>
      </c>
      <c r="Q329" s="126">
        <v>1</v>
      </c>
      <c r="R329" s="126">
        <f t="shared" si="81"/>
        <v>83520</v>
      </c>
      <c r="S329" s="126">
        <f t="shared" si="82"/>
        <v>0</v>
      </c>
      <c r="T329" s="125" t="s">
        <v>95</v>
      </c>
      <c r="U329" s="125">
        <f t="shared" si="70"/>
        <v>-14</v>
      </c>
      <c r="V329" s="126">
        <v>0</v>
      </c>
      <c r="W329" s="126">
        <v>0</v>
      </c>
      <c r="X329" s="126">
        <v>0</v>
      </c>
      <c r="Y329" s="126">
        <v>0</v>
      </c>
      <c r="Z329" s="126">
        <v>0</v>
      </c>
      <c r="AA329" s="126">
        <v>0</v>
      </c>
      <c r="AB329" s="126">
        <v>0</v>
      </c>
      <c r="AC329" s="126">
        <f t="shared" si="84"/>
        <v>83520</v>
      </c>
      <c r="AD329" s="125">
        <v>38957178</v>
      </c>
      <c r="AE329" s="125" t="s">
        <v>112</v>
      </c>
      <c r="AF329" s="125">
        <v>88222</v>
      </c>
      <c r="AG329" s="127">
        <v>46125</v>
      </c>
      <c r="AH329" s="127">
        <v>46126</v>
      </c>
      <c r="AK329" s="66" t="s">
        <v>28</v>
      </c>
      <c r="AL329" s="36">
        <v>1</v>
      </c>
      <c r="AM329" s="39">
        <f t="shared" si="71"/>
        <v>83520</v>
      </c>
      <c r="AN329" s="36"/>
      <c r="AO329" s="39">
        <f t="shared" si="75"/>
        <v>83520</v>
      </c>
      <c r="AP329" s="36">
        <f t="shared" si="76"/>
        <v>-14</v>
      </c>
      <c r="AQ329" s="36" t="str">
        <f t="shared" si="77"/>
        <v>Not Due</v>
      </c>
    </row>
    <row r="330" spans="1:43" ht="14.4">
      <c r="A330" s="125" t="s">
        <v>25</v>
      </c>
      <c r="B330" s="125" t="s">
        <v>26</v>
      </c>
      <c r="C330" s="125">
        <v>2070201000</v>
      </c>
      <c r="D330" s="125" t="s">
        <v>27</v>
      </c>
      <c r="E330" s="125" t="s">
        <v>379</v>
      </c>
      <c r="F330" s="125" t="s">
        <v>682</v>
      </c>
      <c r="G330" s="125" t="s">
        <v>59</v>
      </c>
      <c r="H330" s="125"/>
      <c r="I330" s="125" t="s">
        <v>58</v>
      </c>
      <c r="J330" s="125" t="s">
        <v>1235</v>
      </c>
      <c r="K330" s="125">
        <v>100070690</v>
      </c>
      <c r="L330" s="118">
        <v>46086</v>
      </c>
      <c r="M330" s="125" t="s">
        <v>28</v>
      </c>
      <c r="N330" s="126">
        <v>82497.03</v>
      </c>
      <c r="O330" s="126">
        <v>1</v>
      </c>
      <c r="P330" s="126">
        <f t="shared" si="80"/>
        <v>82497.03</v>
      </c>
      <c r="Q330" s="126">
        <v>1</v>
      </c>
      <c r="R330" s="126">
        <f t="shared" si="81"/>
        <v>82497.03</v>
      </c>
      <c r="S330" s="126">
        <f t="shared" si="82"/>
        <v>0</v>
      </c>
      <c r="T330" s="125" t="s">
        <v>95</v>
      </c>
      <c r="U330" s="125">
        <f t="shared" si="70"/>
        <v>-19</v>
      </c>
      <c r="V330" s="126">
        <v>0</v>
      </c>
      <c r="W330" s="126">
        <v>0</v>
      </c>
      <c r="X330" s="126">
        <v>0</v>
      </c>
      <c r="Y330" s="126">
        <v>0</v>
      </c>
      <c r="Z330" s="126">
        <v>0</v>
      </c>
      <c r="AA330" s="126">
        <v>0</v>
      </c>
      <c r="AB330" s="126">
        <v>0</v>
      </c>
      <c r="AC330" s="126">
        <f t="shared" si="84"/>
        <v>82497.03</v>
      </c>
      <c r="AD330" s="125">
        <v>38987426</v>
      </c>
      <c r="AE330" s="125" t="s">
        <v>112</v>
      </c>
      <c r="AF330" s="125">
        <v>88514</v>
      </c>
      <c r="AG330" s="127">
        <v>46143</v>
      </c>
      <c r="AH330" s="127">
        <v>46131</v>
      </c>
      <c r="AK330" s="66" t="s">
        <v>28</v>
      </c>
      <c r="AL330" s="36">
        <v>1</v>
      </c>
      <c r="AM330" s="39">
        <f t="shared" si="71"/>
        <v>82497.03</v>
      </c>
      <c r="AN330" s="36"/>
      <c r="AO330" s="39">
        <f t="shared" si="75"/>
        <v>82497.03</v>
      </c>
      <c r="AP330" s="36">
        <f t="shared" si="76"/>
        <v>-19</v>
      </c>
      <c r="AQ330" s="36" t="str">
        <f t="shared" si="77"/>
        <v>Not Due</v>
      </c>
    </row>
    <row r="331" spans="1:43" ht="14.4">
      <c r="A331" s="125" t="s">
        <v>25</v>
      </c>
      <c r="B331" s="125" t="s">
        <v>26</v>
      </c>
      <c r="C331" s="125">
        <v>2070201000</v>
      </c>
      <c r="D331" s="125" t="s">
        <v>27</v>
      </c>
      <c r="E331" s="125" t="s">
        <v>342</v>
      </c>
      <c r="F331" s="125" t="s">
        <v>682</v>
      </c>
      <c r="G331" s="125" t="s">
        <v>59</v>
      </c>
      <c r="H331" s="125"/>
      <c r="I331" s="125" t="s">
        <v>58</v>
      </c>
      <c r="J331" s="125" t="s">
        <v>1236</v>
      </c>
      <c r="K331" s="125">
        <v>100070972</v>
      </c>
      <c r="L331" s="118">
        <v>46077</v>
      </c>
      <c r="M331" s="125" t="s">
        <v>28</v>
      </c>
      <c r="N331" s="126">
        <v>12733.2</v>
      </c>
      <c r="O331" s="126">
        <v>1</v>
      </c>
      <c r="P331" s="126">
        <f t="shared" si="80"/>
        <v>12733.2</v>
      </c>
      <c r="Q331" s="126">
        <v>1</v>
      </c>
      <c r="R331" s="126">
        <f t="shared" si="81"/>
        <v>12733.2</v>
      </c>
      <c r="S331" s="126">
        <f t="shared" si="82"/>
        <v>0</v>
      </c>
      <c r="T331" s="125" t="s">
        <v>95</v>
      </c>
      <c r="U331" s="125">
        <f t="shared" si="70"/>
        <v>-10</v>
      </c>
      <c r="V331" s="126">
        <v>0</v>
      </c>
      <c r="W331" s="126">
        <v>0</v>
      </c>
      <c r="X331" s="126">
        <v>0</v>
      </c>
      <c r="Y331" s="126">
        <v>0</v>
      </c>
      <c r="Z331" s="126">
        <v>0</v>
      </c>
      <c r="AA331" s="126">
        <v>0</v>
      </c>
      <c r="AB331" s="126">
        <v>0</v>
      </c>
      <c r="AC331" s="126">
        <f t="shared" si="84"/>
        <v>12733.2</v>
      </c>
      <c r="AD331" s="125">
        <v>38933362</v>
      </c>
      <c r="AE331" s="125" t="s">
        <v>112</v>
      </c>
      <c r="AF331" s="125">
        <v>88116</v>
      </c>
      <c r="AG331" s="127">
        <v>46119</v>
      </c>
      <c r="AH331" s="127">
        <v>46122</v>
      </c>
      <c r="AK331" s="66" t="s">
        <v>28</v>
      </c>
      <c r="AL331" s="36">
        <v>1</v>
      </c>
      <c r="AM331" s="39">
        <f t="shared" si="71"/>
        <v>12733.2</v>
      </c>
      <c r="AN331" s="36"/>
      <c r="AO331" s="39">
        <f t="shared" si="75"/>
        <v>12733.2</v>
      </c>
      <c r="AP331" s="36">
        <f t="shared" si="76"/>
        <v>-10</v>
      </c>
      <c r="AQ331" s="36" t="str">
        <f t="shared" si="77"/>
        <v>Not Due</v>
      </c>
    </row>
    <row r="332" spans="1:43" ht="14.4">
      <c r="A332" s="125" t="s">
        <v>25</v>
      </c>
      <c r="B332" s="125" t="s">
        <v>26</v>
      </c>
      <c r="C332" s="125">
        <v>2070201000</v>
      </c>
      <c r="D332" s="125" t="s">
        <v>27</v>
      </c>
      <c r="E332" s="125" t="s">
        <v>758</v>
      </c>
      <c r="F332" s="125" t="s">
        <v>682</v>
      </c>
      <c r="G332" s="125" t="s">
        <v>59</v>
      </c>
      <c r="H332" s="125"/>
      <c r="I332" s="125" t="s">
        <v>58</v>
      </c>
      <c r="J332" s="125">
        <v>202594</v>
      </c>
      <c r="K332" s="125">
        <v>100070928</v>
      </c>
      <c r="L332" s="118">
        <v>46075</v>
      </c>
      <c r="M332" s="125" t="s">
        <v>28</v>
      </c>
      <c r="N332" s="126">
        <v>52014.2</v>
      </c>
      <c r="O332" s="126">
        <v>1</v>
      </c>
      <c r="P332" s="126">
        <f t="shared" si="80"/>
        <v>52014.2</v>
      </c>
      <c r="Q332" s="126">
        <v>1</v>
      </c>
      <c r="R332" s="126">
        <f t="shared" si="81"/>
        <v>52014.2</v>
      </c>
      <c r="S332" s="126">
        <f t="shared" si="82"/>
        <v>0</v>
      </c>
      <c r="T332" s="125" t="s">
        <v>95</v>
      </c>
      <c r="U332" s="125">
        <f t="shared" si="70"/>
        <v>-8</v>
      </c>
      <c r="V332" s="126">
        <v>0</v>
      </c>
      <c r="W332" s="126">
        <v>0</v>
      </c>
      <c r="X332" s="126">
        <v>0</v>
      </c>
      <c r="Y332" s="126">
        <v>0</v>
      </c>
      <c r="Z332" s="126">
        <v>0</v>
      </c>
      <c r="AA332" s="126">
        <v>0</v>
      </c>
      <c r="AB332" s="126">
        <v>0</v>
      </c>
      <c r="AC332" s="126">
        <f t="shared" si="84"/>
        <v>52014.2</v>
      </c>
      <c r="AD332" s="125">
        <v>38927069</v>
      </c>
      <c r="AE332" s="125" t="s">
        <v>112</v>
      </c>
      <c r="AF332" s="125">
        <v>88103</v>
      </c>
      <c r="AG332" s="127">
        <v>46118</v>
      </c>
      <c r="AH332" s="127">
        <v>46120</v>
      </c>
      <c r="AK332" s="66" t="s">
        <v>28</v>
      </c>
      <c r="AL332" s="36">
        <v>1</v>
      </c>
      <c r="AM332" s="39">
        <f t="shared" si="71"/>
        <v>52014.2</v>
      </c>
      <c r="AN332" s="36"/>
      <c r="AO332" s="39">
        <f t="shared" si="75"/>
        <v>52014.2</v>
      </c>
      <c r="AP332" s="36">
        <f t="shared" si="76"/>
        <v>-8</v>
      </c>
      <c r="AQ332" s="36" t="str">
        <f t="shared" si="77"/>
        <v>Not Due</v>
      </c>
    </row>
    <row r="333" spans="1:43" ht="14.4">
      <c r="A333" s="125" t="s">
        <v>25</v>
      </c>
      <c r="B333" s="125" t="s">
        <v>26</v>
      </c>
      <c r="C333" s="125">
        <v>2070201000</v>
      </c>
      <c r="D333" s="125" t="s">
        <v>27</v>
      </c>
      <c r="E333" s="125" t="s">
        <v>344</v>
      </c>
      <c r="F333" s="125" t="s">
        <v>682</v>
      </c>
      <c r="G333" s="125" t="s">
        <v>59</v>
      </c>
      <c r="H333" s="125"/>
      <c r="I333" s="125" t="s">
        <v>58</v>
      </c>
      <c r="J333" s="125" t="s">
        <v>1237</v>
      </c>
      <c r="K333" s="125">
        <v>100069845</v>
      </c>
      <c r="L333" s="118">
        <v>46087</v>
      </c>
      <c r="M333" s="125" t="s">
        <v>28</v>
      </c>
      <c r="N333" s="126">
        <v>68708.52</v>
      </c>
      <c r="O333" s="126">
        <v>1</v>
      </c>
      <c r="P333" s="126">
        <f t="shared" si="80"/>
        <v>68708.52</v>
      </c>
      <c r="Q333" s="126">
        <v>1</v>
      </c>
      <c r="R333" s="126">
        <f t="shared" si="81"/>
        <v>68708.52</v>
      </c>
      <c r="S333" s="126">
        <f t="shared" si="82"/>
        <v>0</v>
      </c>
      <c r="T333" s="125" t="s">
        <v>95</v>
      </c>
      <c r="U333" s="125">
        <f t="shared" si="70"/>
        <v>-20</v>
      </c>
      <c r="V333" s="126">
        <v>0</v>
      </c>
      <c r="W333" s="126">
        <v>0</v>
      </c>
      <c r="X333" s="126">
        <v>0</v>
      </c>
      <c r="Y333" s="126">
        <v>0</v>
      </c>
      <c r="Z333" s="126">
        <v>0</v>
      </c>
      <c r="AA333" s="126">
        <v>0</v>
      </c>
      <c r="AB333" s="126">
        <v>0</v>
      </c>
      <c r="AC333" s="126">
        <f t="shared" si="84"/>
        <v>68708.52</v>
      </c>
      <c r="AD333" s="125">
        <v>38987461</v>
      </c>
      <c r="AE333" s="125" t="s">
        <v>112</v>
      </c>
      <c r="AF333" s="125">
        <v>88310</v>
      </c>
      <c r="AG333" s="127">
        <v>46129</v>
      </c>
      <c r="AH333" s="127">
        <v>46132</v>
      </c>
      <c r="AK333" s="66" t="s">
        <v>28</v>
      </c>
      <c r="AL333" s="36">
        <v>1</v>
      </c>
      <c r="AM333" s="39">
        <f t="shared" si="71"/>
        <v>68708.52</v>
      </c>
      <c r="AN333" s="36"/>
      <c r="AO333" s="39">
        <f t="shared" si="75"/>
        <v>68708.52</v>
      </c>
      <c r="AP333" s="36">
        <f t="shared" si="76"/>
        <v>-20</v>
      </c>
      <c r="AQ333" s="36" t="str">
        <f t="shared" si="77"/>
        <v>Not Due</v>
      </c>
    </row>
    <row r="334" spans="1:43" ht="14.4">
      <c r="A334" s="125" t="s">
        <v>25</v>
      </c>
      <c r="B334" s="125" t="s">
        <v>26</v>
      </c>
      <c r="C334" s="125">
        <v>2070201000</v>
      </c>
      <c r="D334" s="125" t="s">
        <v>27</v>
      </c>
      <c r="E334" s="125" t="s">
        <v>518</v>
      </c>
      <c r="F334" s="125" t="s">
        <v>682</v>
      </c>
      <c r="G334" s="125" t="s">
        <v>59</v>
      </c>
      <c r="H334" s="125"/>
      <c r="I334" s="125" t="s">
        <v>58</v>
      </c>
      <c r="J334" s="125" t="s">
        <v>1241</v>
      </c>
      <c r="K334" s="125">
        <v>100069701</v>
      </c>
      <c r="L334" s="118">
        <v>46008</v>
      </c>
      <c r="M334" s="125" t="s">
        <v>28</v>
      </c>
      <c r="N334" s="126">
        <v>11600</v>
      </c>
      <c r="O334" s="126">
        <v>1</v>
      </c>
      <c r="P334" s="126">
        <f t="shared" si="80"/>
        <v>11600</v>
      </c>
      <c r="Q334" s="126">
        <v>1</v>
      </c>
      <c r="R334" s="126">
        <f t="shared" si="81"/>
        <v>11600</v>
      </c>
      <c r="S334" s="126">
        <f t="shared" si="82"/>
        <v>0</v>
      </c>
      <c r="T334" s="125" t="s">
        <v>95</v>
      </c>
      <c r="U334" s="125">
        <f t="shared" si="70"/>
        <v>-6</v>
      </c>
      <c r="V334" s="126">
        <v>0</v>
      </c>
      <c r="W334" s="126">
        <v>0</v>
      </c>
      <c r="X334" s="126">
        <v>0</v>
      </c>
      <c r="Y334" s="126">
        <v>0</v>
      </c>
      <c r="Z334" s="126">
        <v>0</v>
      </c>
      <c r="AA334" s="126">
        <v>0</v>
      </c>
      <c r="AB334" s="126">
        <v>0</v>
      </c>
      <c r="AC334" s="126">
        <f t="shared" ref="AC334:AC346" si="85">R334</f>
        <v>11600</v>
      </c>
      <c r="AD334" s="125">
        <v>38932762</v>
      </c>
      <c r="AE334" s="125" t="s">
        <v>112</v>
      </c>
      <c r="AF334" s="125">
        <v>88067</v>
      </c>
      <c r="AG334" s="127">
        <v>46115</v>
      </c>
      <c r="AH334" s="127">
        <v>46118</v>
      </c>
      <c r="AK334" s="66" t="s">
        <v>28</v>
      </c>
      <c r="AL334" s="36">
        <v>1</v>
      </c>
      <c r="AM334" s="39">
        <f t="shared" si="71"/>
        <v>11600</v>
      </c>
      <c r="AN334" s="36"/>
      <c r="AO334" s="39">
        <f t="shared" si="75"/>
        <v>11600</v>
      </c>
      <c r="AP334" s="36">
        <f t="shared" si="76"/>
        <v>-6</v>
      </c>
      <c r="AQ334" s="36" t="str">
        <f t="shared" si="77"/>
        <v>Not Due</v>
      </c>
    </row>
    <row r="335" spans="1:43" ht="14.4">
      <c r="A335" s="125" t="s">
        <v>25</v>
      </c>
      <c r="B335" s="125" t="s">
        <v>26</v>
      </c>
      <c r="C335" s="125">
        <v>2070201000</v>
      </c>
      <c r="D335" s="125" t="s">
        <v>27</v>
      </c>
      <c r="E335" s="125" t="s">
        <v>342</v>
      </c>
      <c r="F335" s="125" t="s">
        <v>682</v>
      </c>
      <c r="G335" s="125" t="s">
        <v>59</v>
      </c>
      <c r="H335" s="125"/>
      <c r="I335" s="125" t="s">
        <v>58</v>
      </c>
      <c r="J335" s="125" t="s">
        <v>1243</v>
      </c>
      <c r="K335" s="125">
        <v>100070760</v>
      </c>
      <c r="L335" s="118">
        <v>46077</v>
      </c>
      <c r="M335" s="125" t="s">
        <v>28</v>
      </c>
      <c r="N335" s="126">
        <v>67792.5</v>
      </c>
      <c r="O335" s="126">
        <v>1</v>
      </c>
      <c r="P335" s="126">
        <f t="shared" si="80"/>
        <v>67792.5</v>
      </c>
      <c r="Q335" s="126">
        <v>1</v>
      </c>
      <c r="R335" s="126">
        <f t="shared" si="81"/>
        <v>67792.5</v>
      </c>
      <c r="S335" s="126">
        <f t="shared" si="82"/>
        <v>0</v>
      </c>
      <c r="T335" s="125" t="s">
        <v>95</v>
      </c>
      <c r="U335" s="125">
        <f t="shared" si="70"/>
        <v>-10</v>
      </c>
      <c r="V335" s="126">
        <v>0</v>
      </c>
      <c r="W335" s="126">
        <v>0</v>
      </c>
      <c r="X335" s="126">
        <v>0</v>
      </c>
      <c r="Y335" s="126">
        <v>0</v>
      </c>
      <c r="Z335" s="126">
        <v>0</v>
      </c>
      <c r="AA335" s="126">
        <v>0</v>
      </c>
      <c r="AB335" s="126">
        <v>0</v>
      </c>
      <c r="AC335" s="126">
        <f t="shared" si="85"/>
        <v>67792.5</v>
      </c>
      <c r="AD335" s="125">
        <v>38938511</v>
      </c>
      <c r="AE335" s="125" t="s">
        <v>112</v>
      </c>
      <c r="AF335" s="125">
        <v>88116</v>
      </c>
      <c r="AG335" s="127">
        <v>46119</v>
      </c>
      <c r="AH335" s="127">
        <v>46122</v>
      </c>
      <c r="AK335" s="66" t="s">
        <v>28</v>
      </c>
      <c r="AL335" s="36">
        <v>1</v>
      </c>
      <c r="AM335" s="39">
        <f t="shared" si="71"/>
        <v>67792.5</v>
      </c>
      <c r="AN335" s="36"/>
      <c r="AO335" s="39">
        <f t="shared" si="75"/>
        <v>67792.5</v>
      </c>
      <c r="AP335" s="36">
        <f t="shared" si="76"/>
        <v>-10</v>
      </c>
      <c r="AQ335" s="36" t="str">
        <f t="shared" si="77"/>
        <v>Not Due</v>
      </c>
    </row>
    <row r="336" spans="1:43" ht="14.4">
      <c r="A336" s="125" t="s">
        <v>25</v>
      </c>
      <c r="B336" s="125" t="s">
        <v>26</v>
      </c>
      <c r="C336" s="125">
        <v>2070201000</v>
      </c>
      <c r="D336" s="125" t="s">
        <v>27</v>
      </c>
      <c r="E336" s="125" t="s">
        <v>354</v>
      </c>
      <c r="F336" s="125" t="s">
        <v>682</v>
      </c>
      <c r="G336" s="125" t="s">
        <v>59</v>
      </c>
      <c r="H336" s="125"/>
      <c r="I336" s="125" t="s">
        <v>58</v>
      </c>
      <c r="J336" s="125" t="s">
        <v>1244</v>
      </c>
      <c r="K336" s="125">
        <v>100070494</v>
      </c>
      <c r="L336" s="118">
        <v>46073</v>
      </c>
      <c r="M336" s="125" t="s">
        <v>28</v>
      </c>
      <c r="N336" s="126">
        <v>98470.48</v>
      </c>
      <c r="O336" s="126">
        <v>1</v>
      </c>
      <c r="P336" s="126">
        <f t="shared" si="80"/>
        <v>98470.48</v>
      </c>
      <c r="Q336" s="126">
        <v>1</v>
      </c>
      <c r="R336" s="126">
        <f t="shared" si="81"/>
        <v>98470.48</v>
      </c>
      <c r="S336" s="126">
        <f t="shared" si="82"/>
        <v>0</v>
      </c>
      <c r="T336" s="125" t="s">
        <v>95</v>
      </c>
      <c r="U336" s="125">
        <f t="shared" si="70"/>
        <v>-6</v>
      </c>
      <c r="V336" s="126">
        <v>0</v>
      </c>
      <c r="W336" s="126">
        <v>0</v>
      </c>
      <c r="X336" s="126">
        <v>0</v>
      </c>
      <c r="Y336" s="126">
        <v>0</v>
      </c>
      <c r="Z336" s="126">
        <v>0</v>
      </c>
      <c r="AA336" s="126">
        <v>0</v>
      </c>
      <c r="AB336" s="126">
        <v>0</v>
      </c>
      <c r="AC336" s="126">
        <f t="shared" si="85"/>
        <v>98470.48</v>
      </c>
      <c r="AD336" s="125">
        <v>38945219</v>
      </c>
      <c r="AE336" s="125" t="s">
        <v>112</v>
      </c>
      <c r="AF336" s="125">
        <v>88060</v>
      </c>
      <c r="AG336" s="127">
        <v>46115</v>
      </c>
      <c r="AH336" s="127">
        <v>46118</v>
      </c>
      <c r="AK336" s="66" t="s">
        <v>28</v>
      </c>
      <c r="AL336" s="36">
        <v>1</v>
      </c>
      <c r="AM336" s="39">
        <f t="shared" si="71"/>
        <v>98470.48</v>
      </c>
      <c r="AN336" s="36"/>
      <c r="AO336" s="39">
        <f t="shared" si="75"/>
        <v>98470.48</v>
      </c>
      <c r="AP336" s="36">
        <f t="shared" si="76"/>
        <v>-6</v>
      </c>
      <c r="AQ336" s="36" t="str">
        <f t="shared" si="77"/>
        <v>Not Due</v>
      </c>
    </row>
    <row r="337" spans="1:43" ht="14.4">
      <c r="A337" s="125" t="s">
        <v>25</v>
      </c>
      <c r="B337" s="125" t="s">
        <v>26</v>
      </c>
      <c r="C337" s="125">
        <v>2070201000</v>
      </c>
      <c r="D337" s="125" t="s">
        <v>27</v>
      </c>
      <c r="E337" s="125" t="s">
        <v>375</v>
      </c>
      <c r="F337" s="125" t="s">
        <v>682</v>
      </c>
      <c r="G337" s="125" t="s">
        <v>59</v>
      </c>
      <c r="H337" s="125"/>
      <c r="I337" s="125" t="s">
        <v>58</v>
      </c>
      <c r="J337" s="125" t="s">
        <v>1245</v>
      </c>
      <c r="K337" s="125">
        <v>100070860</v>
      </c>
      <c r="L337" s="118">
        <v>46076</v>
      </c>
      <c r="M337" s="125" t="s">
        <v>28</v>
      </c>
      <c r="N337" s="126">
        <v>170483.4</v>
      </c>
      <c r="O337" s="126">
        <v>1</v>
      </c>
      <c r="P337" s="126">
        <f t="shared" si="80"/>
        <v>170483.4</v>
      </c>
      <c r="Q337" s="126">
        <v>1</v>
      </c>
      <c r="R337" s="126">
        <f t="shared" si="81"/>
        <v>170483.4</v>
      </c>
      <c r="S337" s="126">
        <f t="shared" si="82"/>
        <v>0</v>
      </c>
      <c r="T337" s="125" t="s">
        <v>96</v>
      </c>
      <c r="U337" s="125">
        <f t="shared" si="70"/>
        <v>-9</v>
      </c>
      <c r="V337" s="126">
        <v>0</v>
      </c>
      <c r="W337" s="126">
        <v>0</v>
      </c>
      <c r="X337" s="126">
        <v>0</v>
      </c>
      <c r="Y337" s="126">
        <v>0</v>
      </c>
      <c r="Z337" s="126">
        <v>0</v>
      </c>
      <c r="AA337" s="126">
        <v>0</v>
      </c>
      <c r="AB337" s="126">
        <v>0</v>
      </c>
      <c r="AC337" s="126">
        <f t="shared" si="85"/>
        <v>170483.4</v>
      </c>
      <c r="AD337" s="125">
        <v>38945750</v>
      </c>
      <c r="AE337" s="125" t="s">
        <v>112</v>
      </c>
      <c r="AF337" s="125">
        <v>88099</v>
      </c>
      <c r="AG337" s="127">
        <v>46118</v>
      </c>
      <c r="AH337" s="127">
        <v>46121</v>
      </c>
      <c r="AK337" s="66" t="s">
        <v>28</v>
      </c>
      <c r="AL337" s="36">
        <v>1</v>
      </c>
      <c r="AM337" s="39">
        <f t="shared" si="71"/>
        <v>170483.4</v>
      </c>
      <c r="AN337" s="36"/>
      <c r="AO337" s="39">
        <f t="shared" si="75"/>
        <v>170483.4</v>
      </c>
      <c r="AP337" s="36">
        <f t="shared" si="76"/>
        <v>-9</v>
      </c>
      <c r="AQ337" s="36" t="str">
        <f t="shared" si="77"/>
        <v>Not Due</v>
      </c>
    </row>
    <row r="338" spans="1:43" ht="14.4">
      <c r="A338" s="125" t="s">
        <v>25</v>
      </c>
      <c r="B338" s="125" t="s">
        <v>26</v>
      </c>
      <c r="C338" s="125">
        <v>2070201000</v>
      </c>
      <c r="D338" s="125" t="s">
        <v>27</v>
      </c>
      <c r="E338" s="125" t="s">
        <v>342</v>
      </c>
      <c r="F338" s="125" t="s">
        <v>682</v>
      </c>
      <c r="G338" s="125" t="s">
        <v>59</v>
      </c>
      <c r="H338" s="125"/>
      <c r="I338" s="125" t="s">
        <v>58</v>
      </c>
      <c r="J338" s="125" t="s">
        <v>1248</v>
      </c>
      <c r="K338" s="125">
        <v>100070933</v>
      </c>
      <c r="L338" s="118">
        <v>46076</v>
      </c>
      <c r="M338" s="125" t="s">
        <v>28</v>
      </c>
      <c r="N338" s="126">
        <v>42444</v>
      </c>
      <c r="O338" s="126">
        <v>1</v>
      </c>
      <c r="P338" s="126">
        <f t="shared" si="80"/>
        <v>42444</v>
      </c>
      <c r="Q338" s="126">
        <v>1</v>
      </c>
      <c r="R338" s="126">
        <f t="shared" si="81"/>
        <v>42444</v>
      </c>
      <c r="S338" s="126">
        <f t="shared" si="82"/>
        <v>0</v>
      </c>
      <c r="T338" s="125" t="s">
        <v>95</v>
      </c>
      <c r="U338" s="125">
        <f t="shared" si="70"/>
        <v>-9</v>
      </c>
      <c r="V338" s="126">
        <v>0</v>
      </c>
      <c r="W338" s="126">
        <v>0</v>
      </c>
      <c r="X338" s="126">
        <v>0</v>
      </c>
      <c r="Y338" s="126">
        <v>0</v>
      </c>
      <c r="Z338" s="126">
        <v>0</v>
      </c>
      <c r="AA338" s="126">
        <v>0</v>
      </c>
      <c r="AB338" s="126">
        <v>0</v>
      </c>
      <c r="AC338" s="126">
        <f t="shared" si="85"/>
        <v>42444</v>
      </c>
      <c r="AD338" s="125">
        <v>38938478</v>
      </c>
      <c r="AE338" s="125" t="s">
        <v>112</v>
      </c>
      <c r="AF338" s="125">
        <v>88092</v>
      </c>
      <c r="AG338" s="127">
        <v>46118</v>
      </c>
      <c r="AH338" s="127">
        <v>46121</v>
      </c>
      <c r="AK338" s="66" t="s">
        <v>28</v>
      </c>
      <c r="AL338" s="36">
        <v>1</v>
      </c>
      <c r="AM338" s="39">
        <f t="shared" si="71"/>
        <v>42444</v>
      </c>
      <c r="AN338" s="36"/>
      <c r="AO338" s="39">
        <f t="shared" si="75"/>
        <v>42444</v>
      </c>
      <c r="AP338" s="36">
        <f t="shared" si="76"/>
        <v>-9</v>
      </c>
      <c r="AQ338" s="36" t="str">
        <f t="shared" si="77"/>
        <v>Not Due</v>
      </c>
    </row>
    <row r="339" spans="1:43" ht="14.4">
      <c r="A339" s="125" t="s">
        <v>25</v>
      </c>
      <c r="B339" s="125" t="s">
        <v>26</v>
      </c>
      <c r="C339" s="125">
        <v>2070201000</v>
      </c>
      <c r="D339" s="125" t="s">
        <v>27</v>
      </c>
      <c r="E339" s="125" t="s">
        <v>420</v>
      </c>
      <c r="F339" s="125" t="s">
        <v>682</v>
      </c>
      <c r="G339" s="125" t="s">
        <v>59</v>
      </c>
      <c r="H339" s="125"/>
      <c r="I339" s="125" t="s">
        <v>58</v>
      </c>
      <c r="J339" s="125">
        <v>802612</v>
      </c>
      <c r="K339" s="125">
        <v>100069336</v>
      </c>
      <c r="L339" s="118">
        <v>46092</v>
      </c>
      <c r="M339" s="125" t="s">
        <v>28</v>
      </c>
      <c r="N339" s="126">
        <v>152083.67000000001</v>
      </c>
      <c r="O339" s="126">
        <v>1</v>
      </c>
      <c r="P339" s="126">
        <f t="shared" si="80"/>
        <v>152083.67000000001</v>
      </c>
      <c r="Q339" s="126">
        <v>1</v>
      </c>
      <c r="R339" s="126">
        <f t="shared" si="81"/>
        <v>152083.67000000001</v>
      </c>
      <c r="S339" s="126">
        <f t="shared" si="82"/>
        <v>0</v>
      </c>
      <c r="T339" s="125" t="s">
        <v>96</v>
      </c>
      <c r="U339" s="125">
        <f t="shared" si="70"/>
        <v>-25</v>
      </c>
      <c r="V339" s="126">
        <v>0</v>
      </c>
      <c r="W339" s="126">
        <v>0</v>
      </c>
      <c r="X339" s="126">
        <v>0</v>
      </c>
      <c r="Y339" s="126">
        <v>0</v>
      </c>
      <c r="Z339" s="126">
        <v>0</v>
      </c>
      <c r="AA339" s="126">
        <v>0</v>
      </c>
      <c r="AB339" s="126">
        <v>0</v>
      </c>
      <c r="AC339" s="126">
        <f t="shared" si="85"/>
        <v>152083.67000000001</v>
      </c>
      <c r="AD339" s="125">
        <v>39018014</v>
      </c>
      <c r="AE339" s="125" t="s">
        <v>112</v>
      </c>
      <c r="AF339" s="125">
        <v>88389</v>
      </c>
      <c r="AG339" s="127">
        <v>46134</v>
      </c>
      <c r="AH339" s="127">
        <v>46137</v>
      </c>
      <c r="AK339" s="66" t="s">
        <v>28</v>
      </c>
      <c r="AL339" s="36">
        <v>1</v>
      </c>
      <c r="AM339" s="39">
        <f t="shared" si="71"/>
        <v>152083.67000000001</v>
      </c>
      <c r="AN339" s="36"/>
      <c r="AO339" s="39">
        <f t="shared" si="75"/>
        <v>152083.67000000001</v>
      </c>
      <c r="AP339" s="36">
        <f t="shared" si="76"/>
        <v>-25</v>
      </c>
      <c r="AQ339" s="36" t="str">
        <f t="shared" si="77"/>
        <v>Not Due</v>
      </c>
    </row>
    <row r="340" spans="1:43" ht="14.4">
      <c r="A340" s="125" t="s">
        <v>25</v>
      </c>
      <c r="B340" s="125" t="s">
        <v>26</v>
      </c>
      <c r="C340" s="125">
        <v>2070201000</v>
      </c>
      <c r="D340" s="125" t="s">
        <v>27</v>
      </c>
      <c r="E340" s="125" t="s">
        <v>327</v>
      </c>
      <c r="F340" s="125" t="s">
        <v>682</v>
      </c>
      <c r="G340" s="125" t="s">
        <v>59</v>
      </c>
      <c r="H340" s="125"/>
      <c r="I340" s="125" t="s">
        <v>58</v>
      </c>
      <c r="J340" s="125" t="s">
        <v>1251</v>
      </c>
      <c r="K340" s="125">
        <v>100070680</v>
      </c>
      <c r="L340" s="118">
        <v>46069</v>
      </c>
      <c r="M340" s="125" t="s">
        <v>28</v>
      </c>
      <c r="N340" s="126">
        <v>7238.2</v>
      </c>
      <c r="O340" s="126">
        <v>1</v>
      </c>
      <c r="P340" s="126">
        <f t="shared" si="80"/>
        <v>7238.2</v>
      </c>
      <c r="Q340" s="126">
        <v>1</v>
      </c>
      <c r="R340" s="126">
        <f t="shared" si="81"/>
        <v>7238.2</v>
      </c>
      <c r="S340" s="126">
        <f t="shared" si="82"/>
        <v>0</v>
      </c>
      <c r="T340" s="125" t="s">
        <v>95</v>
      </c>
      <c r="U340" s="125">
        <f t="shared" si="70"/>
        <v>-2</v>
      </c>
      <c r="V340" s="126">
        <v>0</v>
      </c>
      <c r="W340" s="126">
        <v>0</v>
      </c>
      <c r="X340" s="126">
        <v>0</v>
      </c>
      <c r="Y340" s="126">
        <v>0</v>
      </c>
      <c r="Z340" s="126">
        <v>0</v>
      </c>
      <c r="AA340" s="126">
        <v>0</v>
      </c>
      <c r="AB340" s="126">
        <v>0</v>
      </c>
      <c r="AC340" s="126">
        <f t="shared" si="85"/>
        <v>7238.2</v>
      </c>
      <c r="AD340" s="125">
        <v>38906844</v>
      </c>
      <c r="AE340" s="125" t="s">
        <v>112</v>
      </c>
      <c r="AF340" s="125">
        <v>87991</v>
      </c>
      <c r="AG340" s="127">
        <v>46113</v>
      </c>
      <c r="AH340" s="127">
        <v>46114</v>
      </c>
      <c r="AK340" s="66" t="s">
        <v>28</v>
      </c>
      <c r="AL340" s="36">
        <v>1</v>
      </c>
      <c r="AM340" s="39">
        <f t="shared" si="71"/>
        <v>7238.2</v>
      </c>
      <c r="AN340" s="36"/>
      <c r="AO340" s="39">
        <f t="shared" si="75"/>
        <v>7238.2</v>
      </c>
      <c r="AP340" s="36">
        <f t="shared" si="76"/>
        <v>-2</v>
      </c>
      <c r="AQ340" s="36" t="str">
        <f t="shared" si="77"/>
        <v>Not Due</v>
      </c>
    </row>
    <row r="341" spans="1:43" ht="14.4">
      <c r="A341" s="125" t="s">
        <v>25</v>
      </c>
      <c r="B341" s="125" t="s">
        <v>26</v>
      </c>
      <c r="C341" s="125">
        <v>2070201000</v>
      </c>
      <c r="D341" s="125" t="s">
        <v>27</v>
      </c>
      <c r="E341" s="125" t="s">
        <v>383</v>
      </c>
      <c r="F341" s="125" t="s">
        <v>682</v>
      </c>
      <c r="G341" s="125" t="s">
        <v>59</v>
      </c>
      <c r="H341" s="125"/>
      <c r="I341" s="125" t="s">
        <v>58</v>
      </c>
      <c r="J341" s="125" t="s">
        <v>1252</v>
      </c>
      <c r="K341" s="125">
        <v>100070401</v>
      </c>
      <c r="L341" s="118">
        <v>46083</v>
      </c>
      <c r="M341" s="125" t="s">
        <v>28</v>
      </c>
      <c r="N341" s="126">
        <v>15660</v>
      </c>
      <c r="O341" s="126">
        <v>1</v>
      </c>
      <c r="P341" s="126">
        <f t="shared" si="80"/>
        <v>15660</v>
      </c>
      <c r="Q341" s="126">
        <v>1</v>
      </c>
      <c r="R341" s="126">
        <f t="shared" si="81"/>
        <v>15660</v>
      </c>
      <c r="S341" s="126">
        <f t="shared" si="82"/>
        <v>0</v>
      </c>
      <c r="T341" s="125" t="s">
        <v>97</v>
      </c>
      <c r="U341" s="125">
        <f t="shared" ref="U341:U404" si="86">$U$1-AH341</f>
        <v>-16</v>
      </c>
      <c r="V341" s="126">
        <v>0</v>
      </c>
      <c r="W341" s="126">
        <v>0</v>
      </c>
      <c r="X341" s="126">
        <v>0</v>
      </c>
      <c r="Y341" s="126">
        <v>0</v>
      </c>
      <c r="Z341" s="126">
        <v>0</v>
      </c>
      <c r="AA341" s="126">
        <v>0</v>
      </c>
      <c r="AB341" s="126">
        <v>0</v>
      </c>
      <c r="AC341" s="126">
        <f t="shared" si="85"/>
        <v>15660</v>
      </c>
      <c r="AD341" s="125">
        <v>39008009</v>
      </c>
      <c r="AE341" s="125" t="s">
        <v>112</v>
      </c>
      <c r="AF341" s="125">
        <v>88201</v>
      </c>
      <c r="AG341" s="127">
        <v>46125</v>
      </c>
      <c r="AH341" s="127">
        <v>46128</v>
      </c>
      <c r="AK341" s="66" t="s">
        <v>28</v>
      </c>
      <c r="AL341" s="36">
        <v>1</v>
      </c>
      <c r="AM341" s="39">
        <f t="shared" ref="AM341:AM404" si="87">N341*AL341</f>
        <v>15660</v>
      </c>
      <c r="AN341" s="36"/>
      <c r="AO341" s="39">
        <f t="shared" si="75"/>
        <v>15660</v>
      </c>
      <c r="AP341" s="36">
        <f t="shared" si="76"/>
        <v>-16</v>
      </c>
      <c r="AQ341" s="36" t="str">
        <f t="shared" si="77"/>
        <v>Not Due</v>
      </c>
    </row>
    <row r="342" spans="1:43" ht="14.4">
      <c r="A342" s="125" t="s">
        <v>25</v>
      </c>
      <c r="B342" s="125" t="s">
        <v>26</v>
      </c>
      <c r="C342" s="125">
        <v>2070201000</v>
      </c>
      <c r="D342" s="125" t="s">
        <v>27</v>
      </c>
      <c r="E342" s="125" t="s">
        <v>344</v>
      </c>
      <c r="F342" s="125" t="s">
        <v>682</v>
      </c>
      <c r="G342" s="125" t="s">
        <v>59</v>
      </c>
      <c r="H342" s="125"/>
      <c r="I342" s="125" t="s">
        <v>58</v>
      </c>
      <c r="J342" s="125" t="s">
        <v>1253</v>
      </c>
      <c r="K342" s="125">
        <v>100067792</v>
      </c>
      <c r="L342" s="118">
        <v>46087</v>
      </c>
      <c r="M342" s="125" t="s">
        <v>28</v>
      </c>
      <c r="N342" s="126">
        <v>47723.040000000001</v>
      </c>
      <c r="O342" s="126">
        <v>1</v>
      </c>
      <c r="P342" s="126">
        <f t="shared" si="80"/>
        <v>47723.040000000001</v>
      </c>
      <c r="Q342" s="126">
        <v>1</v>
      </c>
      <c r="R342" s="126">
        <f t="shared" si="81"/>
        <v>47723.040000000001</v>
      </c>
      <c r="S342" s="126">
        <f t="shared" si="82"/>
        <v>0</v>
      </c>
      <c r="T342" s="125" t="s">
        <v>95</v>
      </c>
      <c r="U342" s="125">
        <f t="shared" si="86"/>
        <v>-20</v>
      </c>
      <c r="V342" s="126">
        <v>0</v>
      </c>
      <c r="W342" s="126">
        <v>0</v>
      </c>
      <c r="X342" s="126">
        <v>0</v>
      </c>
      <c r="Y342" s="126">
        <v>0</v>
      </c>
      <c r="Z342" s="126">
        <v>0</v>
      </c>
      <c r="AA342" s="126">
        <v>0</v>
      </c>
      <c r="AB342" s="126">
        <v>0</v>
      </c>
      <c r="AC342" s="126">
        <f t="shared" si="85"/>
        <v>47723.040000000001</v>
      </c>
      <c r="AD342" s="125">
        <v>39006066</v>
      </c>
      <c r="AE342" s="125" t="s">
        <v>112</v>
      </c>
      <c r="AF342" s="125">
        <v>88310</v>
      </c>
      <c r="AG342" s="127">
        <v>46129</v>
      </c>
      <c r="AH342" s="127">
        <v>46132</v>
      </c>
      <c r="AK342" s="66" t="s">
        <v>28</v>
      </c>
      <c r="AL342" s="36">
        <v>1</v>
      </c>
      <c r="AM342" s="39">
        <f t="shared" si="87"/>
        <v>47723.040000000001</v>
      </c>
      <c r="AN342" s="36"/>
      <c r="AO342" s="39">
        <f t="shared" si="75"/>
        <v>47723.040000000001</v>
      </c>
      <c r="AP342" s="36">
        <f t="shared" si="76"/>
        <v>-20</v>
      </c>
      <c r="AQ342" s="36" t="str">
        <f t="shared" si="77"/>
        <v>Not Due</v>
      </c>
    </row>
    <row r="343" spans="1:43" ht="14.4">
      <c r="A343" s="125" t="s">
        <v>25</v>
      </c>
      <c r="B343" s="125" t="s">
        <v>26</v>
      </c>
      <c r="C343" s="125">
        <v>2070201000</v>
      </c>
      <c r="D343" s="125" t="s">
        <v>27</v>
      </c>
      <c r="E343" s="125" t="s">
        <v>346</v>
      </c>
      <c r="F343" s="125" t="s">
        <v>682</v>
      </c>
      <c r="G343" s="125" t="s">
        <v>59</v>
      </c>
      <c r="H343" s="125"/>
      <c r="I343" s="125" t="s">
        <v>58</v>
      </c>
      <c r="J343" s="125" t="s">
        <v>1255</v>
      </c>
      <c r="K343" s="125">
        <v>100070849</v>
      </c>
      <c r="L343" s="118">
        <v>46092</v>
      </c>
      <c r="M343" s="125" t="s">
        <v>28</v>
      </c>
      <c r="N343" s="126">
        <v>164739.93</v>
      </c>
      <c r="O343" s="126">
        <v>1</v>
      </c>
      <c r="P343" s="126">
        <f t="shared" si="80"/>
        <v>164739.93</v>
      </c>
      <c r="Q343" s="126">
        <v>1</v>
      </c>
      <c r="R343" s="126">
        <f t="shared" si="81"/>
        <v>164739.93</v>
      </c>
      <c r="S343" s="126">
        <f t="shared" si="82"/>
        <v>0</v>
      </c>
      <c r="T343" s="125" t="s">
        <v>97</v>
      </c>
      <c r="U343" s="125">
        <f t="shared" si="86"/>
        <v>-25</v>
      </c>
      <c r="V343" s="126">
        <v>0</v>
      </c>
      <c r="W343" s="126">
        <v>0</v>
      </c>
      <c r="X343" s="126">
        <v>0</v>
      </c>
      <c r="Y343" s="126">
        <v>0</v>
      </c>
      <c r="Z343" s="126">
        <v>0</v>
      </c>
      <c r="AA343" s="126">
        <v>0</v>
      </c>
      <c r="AB343" s="126">
        <v>0</v>
      </c>
      <c r="AC343" s="126">
        <f t="shared" si="85"/>
        <v>164739.93</v>
      </c>
      <c r="AD343" s="125">
        <v>38998941</v>
      </c>
      <c r="AE343" s="125" t="s">
        <v>112</v>
      </c>
      <c r="AF343" s="125">
        <v>88385</v>
      </c>
      <c r="AG343" s="127">
        <v>46134</v>
      </c>
      <c r="AH343" s="127">
        <v>46137</v>
      </c>
      <c r="AK343" s="66" t="s">
        <v>28</v>
      </c>
      <c r="AL343" s="36">
        <v>1</v>
      </c>
      <c r="AM343" s="39">
        <f t="shared" si="87"/>
        <v>164739.93</v>
      </c>
      <c r="AN343" s="36"/>
      <c r="AO343" s="39">
        <f t="shared" si="75"/>
        <v>164739.93</v>
      </c>
      <c r="AP343" s="36">
        <f t="shared" si="76"/>
        <v>-25</v>
      </c>
      <c r="AQ343" s="36" t="str">
        <f t="shared" si="77"/>
        <v>Not Due</v>
      </c>
    </row>
    <row r="344" spans="1:43" ht="14.4">
      <c r="A344" s="125" t="s">
        <v>25</v>
      </c>
      <c r="B344" s="125" t="s">
        <v>26</v>
      </c>
      <c r="C344" s="125">
        <v>2070201000</v>
      </c>
      <c r="D344" s="125" t="s">
        <v>27</v>
      </c>
      <c r="E344" s="125" t="s">
        <v>429</v>
      </c>
      <c r="F344" s="125" t="s">
        <v>682</v>
      </c>
      <c r="G344" s="125" t="s">
        <v>59</v>
      </c>
      <c r="H344" s="125"/>
      <c r="I344" s="125" t="s">
        <v>58</v>
      </c>
      <c r="J344" s="125" t="s">
        <v>1256</v>
      </c>
      <c r="K344" s="125">
        <v>100070334</v>
      </c>
      <c r="L344" s="118">
        <v>46070</v>
      </c>
      <c r="M344" s="125" t="s">
        <v>28</v>
      </c>
      <c r="N344" s="126">
        <v>91577.7</v>
      </c>
      <c r="O344" s="126">
        <v>1</v>
      </c>
      <c r="P344" s="126">
        <f t="shared" si="80"/>
        <v>91577.7</v>
      </c>
      <c r="Q344" s="126">
        <v>1</v>
      </c>
      <c r="R344" s="126">
        <f t="shared" si="81"/>
        <v>91577.7</v>
      </c>
      <c r="S344" s="126">
        <f t="shared" si="82"/>
        <v>0</v>
      </c>
      <c r="T344" s="125" t="s">
        <v>97</v>
      </c>
      <c r="U344" s="125">
        <f t="shared" si="86"/>
        <v>-3</v>
      </c>
      <c r="V344" s="126">
        <v>0</v>
      </c>
      <c r="W344" s="126">
        <v>0</v>
      </c>
      <c r="X344" s="126">
        <v>0</v>
      </c>
      <c r="Y344" s="126">
        <v>0</v>
      </c>
      <c r="Z344" s="126">
        <v>0</v>
      </c>
      <c r="AA344" s="126">
        <v>0</v>
      </c>
      <c r="AB344" s="126">
        <v>0</v>
      </c>
      <c r="AC344" s="126">
        <f t="shared" si="85"/>
        <v>91577.7</v>
      </c>
      <c r="AD344" s="125">
        <v>38915638</v>
      </c>
      <c r="AE344" s="125" t="s">
        <v>112</v>
      </c>
      <c r="AF344" s="125">
        <v>88037</v>
      </c>
      <c r="AG344" s="127">
        <v>46113</v>
      </c>
      <c r="AH344" s="127">
        <v>46115</v>
      </c>
      <c r="AK344" s="66" t="s">
        <v>28</v>
      </c>
      <c r="AL344" s="36">
        <v>1</v>
      </c>
      <c r="AM344" s="39">
        <f t="shared" si="87"/>
        <v>91577.7</v>
      </c>
      <c r="AN344" s="36"/>
      <c r="AO344" s="39">
        <f t="shared" si="75"/>
        <v>91577.7</v>
      </c>
      <c r="AP344" s="36">
        <f t="shared" si="76"/>
        <v>-3</v>
      </c>
      <c r="AQ344" s="36" t="str">
        <f t="shared" si="77"/>
        <v>Not Due</v>
      </c>
    </row>
    <row r="345" spans="1:43" ht="14.4">
      <c r="A345" s="125" t="s">
        <v>25</v>
      </c>
      <c r="B345" s="125" t="s">
        <v>26</v>
      </c>
      <c r="C345" s="125">
        <v>2070201000</v>
      </c>
      <c r="D345" s="125" t="s">
        <v>27</v>
      </c>
      <c r="E345" s="125" t="s">
        <v>420</v>
      </c>
      <c r="F345" s="125" t="s">
        <v>682</v>
      </c>
      <c r="G345" s="125" t="s">
        <v>59</v>
      </c>
      <c r="H345" s="125"/>
      <c r="I345" s="125" t="s">
        <v>58</v>
      </c>
      <c r="J345" s="125">
        <v>801364</v>
      </c>
      <c r="K345" s="125">
        <v>100065168</v>
      </c>
      <c r="L345" s="118">
        <v>45926</v>
      </c>
      <c r="M345" s="125" t="s">
        <v>28</v>
      </c>
      <c r="N345" s="126">
        <v>116100</v>
      </c>
      <c r="O345" s="126">
        <v>1</v>
      </c>
      <c r="P345" s="126">
        <f t="shared" si="80"/>
        <v>116100</v>
      </c>
      <c r="Q345" s="126">
        <v>1</v>
      </c>
      <c r="R345" s="126">
        <f t="shared" si="81"/>
        <v>116100</v>
      </c>
      <c r="S345" s="126">
        <f t="shared" si="82"/>
        <v>0</v>
      </c>
      <c r="T345" s="125" t="s">
        <v>96</v>
      </c>
      <c r="U345" s="125">
        <f t="shared" si="86"/>
        <v>-4</v>
      </c>
      <c r="V345" s="126">
        <v>0</v>
      </c>
      <c r="W345" s="126">
        <v>0</v>
      </c>
      <c r="X345" s="126">
        <v>0</v>
      </c>
      <c r="Y345" s="126">
        <v>0</v>
      </c>
      <c r="Z345" s="126">
        <v>0</v>
      </c>
      <c r="AA345" s="126">
        <v>0</v>
      </c>
      <c r="AB345" s="126">
        <v>0</v>
      </c>
      <c r="AC345" s="126">
        <f t="shared" si="85"/>
        <v>116100</v>
      </c>
      <c r="AD345" s="125">
        <v>38916163</v>
      </c>
      <c r="AE345" s="125" t="s">
        <v>112</v>
      </c>
      <c r="AF345" s="125">
        <v>88039</v>
      </c>
      <c r="AG345" s="127">
        <v>46113</v>
      </c>
      <c r="AH345" s="127">
        <v>46116</v>
      </c>
      <c r="AK345" s="66" t="s">
        <v>28</v>
      </c>
      <c r="AL345" s="36">
        <v>1</v>
      </c>
      <c r="AM345" s="39">
        <f t="shared" si="87"/>
        <v>116100</v>
      </c>
      <c r="AN345" s="36"/>
      <c r="AO345" s="39">
        <f t="shared" si="75"/>
        <v>116100</v>
      </c>
      <c r="AP345" s="36">
        <f t="shared" si="76"/>
        <v>-4</v>
      </c>
      <c r="AQ345" s="36" t="str">
        <f t="shared" si="77"/>
        <v>Not Due</v>
      </c>
    </row>
    <row r="346" spans="1:43" ht="14.4">
      <c r="A346" s="125" t="s">
        <v>25</v>
      </c>
      <c r="B346" s="125" t="s">
        <v>26</v>
      </c>
      <c r="C346" s="125">
        <v>2070201000</v>
      </c>
      <c r="D346" s="125" t="s">
        <v>27</v>
      </c>
      <c r="E346" s="125" t="s">
        <v>440</v>
      </c>
      <c r="F346" s="125" t="s">
        <v>682</v>
      </c>
      <c r="G346" s="125" t="s">
        <v>59</v>
      </c>
      <c r="H346" s="125"/>
      <c r="I346" s="125" t="s">
        <v>58</v>
      </c>
      <c r="J346" s="125">
        <v>9516</v>
      </c>
      <c r="K346" s="125">
        <v>100070736</v>
      </c>
      <c r="L346" s="118">
        <v>46083</v>
      </c>
      <c r="M346" s="125" t="s">
        <v>28</v>
      </c>
      <c r="N346" s="126">
        <v>191550.6</v>
      </c>
      <c r="O346" s="126">
        <v>1</v>
      </c>
      <c r="P346" s="126">
        <f t="shared" si="80"/>
        <v>191550.6</v>
      </c>
      <c r="Q346" s="126">
        <v>1</v>
      </c>
      <c r="R346" s="126">
        <f t="shared" si="81"/>
        <v>191550.6</v>
      </c>
      <c r="S346" s="126">
        <f t="shared" si="82"/>
        <v>0</v>
      </c>
      <c r="T346" s="125" t="s">
        <v>95</v>
      </c>
      <c r="U346" s="125">
        <f t="shared" si="86"/>
        <v>-1</v>
      </c>
      <c r="V346" s="126">
        <v>0</v>
      </c>
      <c r="W346" s="126">
        <v>0</v>
      </c>
      <c r="X346" s="126">
        <v>0</v>
      </c>
      <c r="Y346" s="126">
        <v>0</v>
      </c>
      <c r="Z346" s="126">
        <v>0</v>
      </c>
      <c r="AA346" s="126">
        <v>0</v>
      </c>
      <c r="AB346" s="126">
        <v>0</v>
      </c>
      <c r="AC346" s="126">
        <f t="shared" si="85"/>
        <v>191550.6</v>
      </c>
      <c r="AD346" s="125">
        <v>38956563</v>
      </c>
      <c r="AE346" s="125" t="s">
        <v>112</v>
      </c>
      <c r="AF346" s="125">
        <v>88006</v>
      </c>
      <c r="AG346" s="127">
        <v>46113</v>
      </c>
      <c r="AH346" s="127">
        <v>46113</v>
      </c>
      <c r="AK346" s="66" t="s">
        <v>28</v>
      </c>
      <c r="AL346" s="36">
        <v>1</v>
      </c>
      <c r="AM346" s="39">
        <f t="shared" si="87"/>
        <v>191550.6</v>
      </c>
      <c r="AN346" s="36"/>
      <c r="AO346" s="39">
        <f t="shared" si="75"/>
        <v>191550.6</v>
      </c>
      <c r="AP346" s="36">
        <f t="shared" si="76"/>
        <v>-1</v>
      </c>
      <c r="AQ346" s="36" t="str">
        <f t="shared" si="77"/>
        <v>Not Due</v>
      </c>
    </row>
    <row r="347" spans="1:43" ht="14.4">
      <c r="A347" s="125" t="s">
        <v>25</v>
      </c>
      <c r="B347" s="125" t="s">
        <v>26</v>
      </c>
      <c r="C347" s="125">
        <v>2070201000</v>
      </c>
      <c r="D347" s="125" t="s">
        <v>27</v>
      </c>
      <c r="E347" s="125" t="s">
        <v>366</v>
      </c>
      <c r="F347" s="125" t="s">
        <v>682</v>
      </c>
      <c r="G347" s="125" t="s">
        <v>59</v>
      </c>
      <c r="H347" s="125"/>
      <c r="I347" s="125" t="s">
        <v>687</v>
      </c>
      <c r="J347" s="125" t="s">
        <v>1384</v>
      </c>
      <c r="K347" s="125">
        <v>100071029</v>
      </c>
      <c r="L347" s="118">
        <v>46090</v>
      </c>
      <c r="M347" s="125" t="s">
        <v>28</v>
      </c>
      <c r="N347" s="126">
        <v>112005</v>
      </c>
      <c r="O347" s="126">
        <v>1</v>
      </c>
      <c r="P347" s="126">
        <f t="shared" si="80"/>
        <v>112005</v>
      </c>
      <c r="Q347" s="126">
        <v>1</v>
      </c>
      <c r="R347" s="126">
        <f t="shared" si="81"/>
        <v>112005</v>
      </c>
      <c r="S347" s="126">
        <f t="shared" si="82"/>
        <v>0</v>
      </c>
      <c r="T347" s="125" t="s">
        <v>97</v>
      </c>
      <c r="U347" s="125">
        <f t="shared" si="86"/>
        <v>-23</v>
      </c>
      <c r="V347" s="126">
        <v>0</v>
      </c>
      <c r="W347" s="126">
        <v>0</v>
      </c>
      <c r="X347" s="126">
        <v>0</v>
      </c>
      <c r="Y347" s="126">
        <v>0</v>
      </c>
      <c r="Z347" s="126">
        <v>0</v>
      </c>
      <c r="AA347" s="126">
        <v>0</v>
      </c>
      <c r="AB347" s="126">
        <v>0</v>
      </c>
      <c r="AC347" s="126">
        <f t="shared" ref="AC347:AC364" si="88">R347</f>
        <v>112005</v>
      </c>
      <c r="AD347" s="125">
        <v>39018072</v>
      </c>
      <c r="AE347" s="125" t="s">
        <v>112</v>
      </c>
      <c r="AF347" s="125">
        <v>88343</v>
      </c>
      <c r="AG347" s="127">
        <v>46132</v>
      </c>
      <c r="AH347" s="127">
        <v>46135</v>
      </c>
      <c r="AK347" s="66" t="s">
        <v>28</v>
      </c>
      <c r="AL347" s="36">
        <v>1</v>
      </c>
      <c r="AM347" s="39">
        <f t="shared" si="87"/>
        <v>112005</v>
      </c>
      <c r="AN347" s="36"/>
      <c r="AO347" s="39">
        <f t="shared" si="75"/>
        <v>112005</v>
      </c>
      <c r="AP347" s="36">
        <f t="shared" si="76"/>
        <v>-23</v>
      </c>
      <c r="AQ347" s="36" t="str">
        <f t="shared" si="77"/>
        <v>Not Due</v>
      </c>
    </row>
    <row r="348" spans="1:43" ht="14.4">
      <c r="A348" s="125" t="s">
        <v>25</v>
      </c>
      <c r="B348" s="125" t="s">
        <v>26</v>
      </c>
      <c r="C348" s="125">
        <v>2070201000</v>
      </c>
      <c r="D348" s="125" t="s">
        <v>27</v>
      </c>
      <c r="E348" s="125" t="s">
        <v>357</v>
      </c>
      <c r="F348" s="125" t="s">
        <v>682</v>
      </c>
      <c r="G348" s="125" t="s">
        <v>59</v>
      </c>
      <c r="H348" s="125"/>
      <c r="I348" s="125" t="s">
        <v>58</v>
      </c>
      <c r="J348" s="125" t="s">
        <v>1262</v>
      </c>
      <c r="K348" s="125">
        <v>100068520</v>
      </c>
      <c r="L348" s="118">
        <v>46072</v>
      </c>
      <c r="M348" s="125" t="s">
        <v>28</v>
      </c>
      <c r="N348" s="126">
        <v>15384.04</v>
      </c>
      <c r="O348" s="126">
        <v>1</v>
      </c>
      <c r="P348" s="126">
        <f t="shared" si="80"/>
        <v>15384.04</v>
      </c>
      <c r="Q348" s="126">
        <v>1</v>
      </c>
      <c r="R348" s="126">
        <f t="shared" si="81"/>
        <v>15384.04</v>
      </c>
      <c r="S348" s="126">
        <f t="shared" si="82"/>
        <v>0</v>
      </c>
      <c r="T348" s="125" t="s">
        <v>96</v>
      </c>
      <c r="U348" s="125">
        <f t="shared" si="86"/>
        <v>-5</v>
      </c>
      <c r="V348" s="126">
        <v>0</v>
      </c>
      <c r="W348" s="126">
        <v>0</v>
      </c>
      <c r="X348" s="126">
        <v>0</v>
      </c>
      <c r="Y348" s="126">
        <v>0</v>
      </c>
      <c r="Z348" s="126">
        <v>0</v>
      </c>
      <c r="AA348" s="126">
        <v>0</v>
      </c>
      <c r="AB348" s="126">
        <v>0</v>
      </c>
      <c r="AC348" s="126">
        <f t="shared" si="88"/>
        <v>15384.04</v>
      </c>
      <c r="AD348" s="125">
        <v>38938533</v>
      </c>
      <c r="AE348" s="125" t="s">
        <v>112</v>
      </c>
      <c r="AF348" s="125">
        <v>88047</v>
      </c>
      <c r="AG348" s="127">
        <v>46114</v>
      </c>
      <c r="AH348" s="127">
        <v>46117</v>
      </c>
      <c r="AK348" s="66" t="s">
        <v>28</v>
      </c>
      <c r="AL348" s="36">
        <v>1</v>
      </c>
      <c r="AM348" s="39">
        <f t="shared" si="87"/>
        <v>15384.04</v>
      </c>
      <c r="AN348" s="36"/>
      <c r="AO348" s="39">
        <f t="shared" si="75"/>
        <v>15384.04</v>
      </c>
      <c r="AP348" s="36">
        <f t="shared" si="76"/>
        <v>-5</v>
      </c>
      <c r="AQ348" s="36" t="str">
        <f t="shared" si="77"/>
        <v>Not Due</v>
      </c>
    </row>
    <row r="349" spans="1:43" ht="14.4">
      <c r="A349" s="125" t="s">
        <v>25</v>
      </c>
      <c r="B349" s="125" t="s">
        <v>26</v>
      </c>
      <c r="C349" s="125">
        <v>2070201000</v>
      </c>
      <c r="D349" s="125" t="s">
        <v>27</v>
      </c>
      <c r="E349" s="125" t="s">
        <v>440</v>
      </c>
      <c r="F349" s="125" t="s">
        <v>682</v>
      </c>
      <c r="G349" s="125" t="s">
        <v>59</v>
      </c>
      <c r="H349" s="125"/>
      <c r="I349" s="125" t="s">
        <v>58</v>
      </c>
      <c r="J349" s="125">
        <v>9518</v>
      </c>
      <c r="K349" s="125">
        <v>100070736</v>
      </c>
      <c r="L349" s="118">
        <v>46083</v>
      </c>
      <c r="M349" s="125" t="s">
        <v>28</v>
      </c>
      <c r="N349" s="126">
        <v>3600</v>
      </c>
      <c r="O349" s="126">
        <v>1</v>
      </c>
      <c r="P349" s="126">
        <f t="shared" si="80"/>
        <v>3600</v>
      </c>
      <c r="Q349" s="126">
        <v>1</v>
      </c>
      <c r="R349" s="126">
        <f t="shared" si="81"/>
        <v>3600</v>
      </c>
      <c r="S349" s="126">
        <f t="shared" si="82"/>
        <v>0</v>
      </c>
      <c r="T349" s="125" t="s">
        <v>95</v>
      </c>
      <c r="U349" s="125">
        <f t="shared" si="86"/>
        <v>-1</v>
      </c>
      <c r="V349" s="126">
        <v>0</v>
      </c>
      <c r="W349" s="126">
        <v>0</v>
      </c>
      <c r="X349" s="126">
        <v>0</v>
      </c>
      <c r="Y349" s="126">
        <v>0</v>
      </c>
      <c r="Z349" s="126">
        <v>0</v>
      </c>
      <c r="AA349" s="126">
        <v>0</v>
      </c>
      <c r="AB349" s="126">
        <v>0</v>
      </c>
      <c r="AC349" s="126">
        <f t="shared" si="88"/>
        <v>3600</v>
      </c>
      <c r="AD349" s="125">
        <v>38956565</v>
      </c>
      <c r="AE349" s="125" t="s">
        <v>112</v>
      </c>
      <c r="AF349" s="125">
        <v>88006</v>
      </c>
      <c r="AG349" s="127">
        <v>46113</v>
      </c>
      <c r="AH349" s="127">
        <v>46113</v>
      </c>
      <c r="AK349" s="66" t="s">
        <v>28</v>
      </c>
      <c r="AL349" s="36">
        <v>1</v>
      </c>
      <c r="AM349" s="39">
        <f t="shared" si="87"/>
        <v>3600</v>
      </c>
      <c r="AN349" s="36"/>
      <c r="AO349" s="39">
        <f t="shared" si="75"/>
        <v>3600</v>
      </c>
      <c r="AP349" s="36">
        <f t="shared" si="76"/>
        <v>-1</v>
      </c>
      <c r="AQ349" s="36" t="str">
        <f t="shared" si="77"/>
        <v>Not Due</v>
      </c>
    </row>
    <row r="350" spans="1:43" ht="14.4">
      <c r="A350" s="125" t="s">
        <v>25</v>
      </c>
      <c r="B350" s="125" t="s">
        <v>26</v>
      </c>
      <c r="C350" s="125">
        <v>2070201000</v>
      </c>
      <c r="D350" s="125" t="s">
        <v>27</v>
      </c>
      <c r="E350" s="125" t="s">
        <v>359</v>
      </c>
      <c r="F350" s="125" t="s">
        <v>682</v>
      </c>
      <c r="G350" s="125" t="s">
        <v>59</v>
      </c>
      <c r="H350" s="125"/>
      <c r="I350" s="125" t="s">
        <v>58</v>
      </c>
      <c r="J350" s="125" t="s">
        <v>1263</v>
      </c>
      <c r="K350" s="125">
        <v>100066510</v>
      </c>
      <c r="L350" s="118">
        <v>46082</v>
      </c>
      <c r="M350" s="125" t="s">
        <v>28</v>
      </c>
      <c r="N350" s="126">
        <v>100413.25</v>
      </c>
      <c r="O350" s="126">
        <v>1</v>
      </c>
      <c r="P350" s="126">
        <f t="shared" si="80"/>
        <v>100413.25</v>
      </c>
      <c r="Q350" s="126">
        <v>1</v>
      </c>
      <c r="R350" s="126">
        <f t="shared" si="81"/>
        <v>100413.25</v>
      </c>
      <c r="S350" s="126">
        <f t="shared" si="82"/>
        <v>0</v>
      </c>
      <c r="T350" s="125" t="s">
        <v>97</v>
      </c>
      <c r="U350" s="125">
        <f t="shared" si="86"/>
        <v>-15</v>
      </c>
      <c r="V350" s="126">
        <v>0</v>
      </c>
      <c r="W350" s="126">
        <v>0</v>
      </c>
      <c r="X350" s="126">
        <v>0</v>
      </c>
      <c r="Y350" s="126">
        <v>0</v>
      </c>
      <c r="Z350" s="126">
        <v>0</v>
      </c>
      <c r="AA350" s="126">
        <v>0</v>
      </c>
      <c r="AB350" s="126">
        <v>0</v>
      </c>
      <c r="AC350" s="126">
        <f t="shared" si="88"/>
        <v>100413.25</v>
      </c>
      <c r="AD350" s="125">
        <v>38956831</v>
      </c>
      <c r="AE350" s="125" t="s">
        <v>112</v>
      </c>
      <c r="AF350" s="125">
        <v>88194</v>
      </c>
      <c r="AG350" s="127">
        <v>46125</v>
      </c>
      <c r="AH350" s="127">
        <v>46127</v>
      </c>
      <c r="AK350" s="66" t="s">
        <v>28</v>
      </c>
      <c r="AL350" s="36">
        <v>1</v>
      </c>
      <c r="AM350" s="39">
        <f t="shared" si="87"/>
        <v>100413.25</v>
      </c>
      <c r="AN350" s="36"/>
      <c r="AO350" s="39">
        <f t="shared" si="75"/>
        <v>100413.25</v>
      </c>
      <c r="AP350" s="36">
        <f t="shared" si="76"/>
        <v>-15</v>
      </c>
      <c r="AQ350" s="36" t="str">
        <f t="shared" si="77"/>
        <v>Not Due</v>
      </c>
    </row>
    <row r="351" spans="1:43" ht="14.4">
      <c r="A351" s="125" t="s">
        <v>25</v>
      </c>
      <c r="B351" s="125" t="s">
        <v>26</v>
      </c>
      <c r="C351" s="125">
        <v>2070201000</v>
      </c>
      <c r="D351" s="125" t="s">
        <v>27</v>
      </c>
      <c r="E351" s="125" t="s">
        <v>344</v>
      </c>
      <c r="F351" s="125" t="s">
        <v>682</v>
      </c>
      <c r="G351" s="125" t="s">
        <v>59</v>
      </c>
      <c r="H351" s="125"/>
      <c r="I351" s="125" t="s">
        <v>58</v>
      </c>
      <c r="J351" s="125" t="s">
        <v>1264</v>
      </c>
      <c r="K351" s="125">
        <v>100069321</v>
      </c>
      <c r="L351" s="118">
        <v>46087</v>
      </c>
      <c r="M351" s="125" t="s">
        <v>28</v>
      </c>
      <c r="N351" s="126">
        <v>83325.240000000005</v>
      </c>
      <c r="O351" s="126">
        <v>1</v>
      </c>
      <c r="P351" s="126">
        <f t="shared" ref="P351:P386" si="89">N351*O351</f>
        <v>83325.240000000005</v>
      </c>
      <c r="Q351" s="126">
        <v>1</v>
      </c>
      <c r="R351" s="126">
        <f t="shared" ref="R351:R386" si="90">N351*Q351</f>
        <v>83325.240000000005</v>
      </c>
      <c r="S351" s="126">
        <f t="shared" ref="S351:S386" si="91">R351-P351</f>
        <v>0</v>
      </c>
      <c r="T351" s="125" t="s">
        <v>95</v>
      </c>
      <c r="U351" s="125">
        <f t="shared" si="86"/>
        <v>-20</v>
      </c>
      <c r="V351" s="126">
        <v>0</v>
      </c>
      <c r="W351" s="126">
        <v>0</v>
      </c>
      <c r="X351" s="126">
        <v>0</v>
      </c>
      <c r="Y351" s="126">
        <v>0</v>
      </c>
      <c r="Z351" s="126">
        <v>0</v>
      </c>
      <c r="AA351" s="126">
        <v>0</v>
      </c>
      <c r="AB351" s="126">
        <v>0</v>
      </c>
      <c r="AC351" s="126">
        <f t="shared" si="88"/>
        <v>83325.240000000005</v>
      </c>
      <c r="AD351" s="125">
        <v>38987471</v>
      </c>
      <c r="AE351" s="125" t="s">
        <v>112</v>
      </c>
      <c r="AF351" s="125">
        <v>88310</v>
      </c>
      <c r="AG351" s="127">
        <v>46129</v>
      </c>
      <c r="AH351" s="127">
        <v>46132</v>
      </c>
      <c r="AK351" s="66" t="s">
        <v>28</v>
      </c>
      <c r="AL351" s="36">
        <v>1</v>
      </c>
      <c r="AM351" s="39">
        <f t="shared" si="87"/>
        <v>83325.240000000005</v>
      </c>
      <c r="AN351" s="36"/>
      <c r="AO351" s="39">
        <f t="shared" si="75"/>
        <v>83325.240000000005</v>
      </c>
      <c r="AP351" s="36">
        <f t="shared" si="76"/>
        <v>-20</v>
      </c>
      <c r="AQ351" s="36" t="str">
        <f t="shared" si="77"/>
        <v>Not Due</v>
      </c>
    </row>
    <row r="352" spans="1:43" ht="14.4">
      <c r="A352" s="125" t="s">
        <v>25</v>
      </c>
      <c r="B352" s="125" t="s">
        <v>26</v>
      </c>
      <c r="C352" s="125">
        <v>2070201000</v>
      </c>
      <c r="D352" s="125" t="s">
        <v>27</v>
      </c>
      <c r="E352" s="125" t="s">
        <v>338</v>
      </c>
      <c r="F352" s="125" t="s">
        <v>682</v>
      </c>
      <c r="G352" s="125" t="s">
        <v>59</v>
      </c>
      <c r="H352" s="125"/>
      <c r="I352" s="125" t="s">
        <v>58</v>
      </c>
      <c r="J352" s="125" t="s">
        <v>1265</v>
      </c>
      <c r="K352" s="125">
        <v>100070513</v>
      </c>
      <c r="L352" s="118">
        <v>46090</v>
      </c>
      <c r="M352" s="125" t="s">
        <v>28</v>
      </c>
      <c r="N352" s="126">
        <v>112114</v>
      </c>
      <c r="O352" s="126">
        <v>1</v>
      </c>
      <c r="P352" s="126">
        <f t="shared" si="89"/>
        <v>112114</v>
      </c>
      <c r="Q352" s="126">
        <v>1</v>
      </c>
      <c r="R352" s="126">
        <f t="shared" si="90"/>
        <v>112114</v>
      </c>
      <c r="S352" s="126">
        <f t="shared" si="91"/>
        <v>0</v>
      </c>
      <c r="T352" s="125" t="s">
        <v>95</v>
      </c>
      <c r="U352" s="125">
        <f t="shared" si="86"/>
        <v>-23</v>
      </c>
      <c r="V352" s="126">
        <v>0</v>
      </c>
      <c r="W352" s="126">
        <v>0</v>
      </c>
      <c r="X352" s="126">
        <v>0</v>
      </c>
      <c r="Y352" s="126">
        <v>0</v>
      </c>
      <c r="Z352" s="126">
        <v>0</v>
      </c>
      <c r="AA352" s="126">
        <v>0</v>
      </c>
      <c r="AB352" s="126">
        <v>0</v>
      </c>
      <c r="AC352" s="126">
        <f t="shared" si="88"/>
        <v>112114</v>
      </c>
      <c r="AD352" s="125">
        <v>39028787</v>
      </c>
      <c r="AE352" s="125" t="s">
        <v>112</v>
      </c>
      <c r="AF352" s="125">
        <v>88359</v>
      </c>
      <c r="AG352" s="127">
        <v>46132</v>
      </c>
      <c r="AH352" s="127">
        <v>46135</v>
      </c>
      <c r="AK352" s="66" t="s">
        <v>28</v>
      </c>
      <c r="AL352" s="36">
        <v>1</v>
      </c>
      <c r="AM352" s="39">
        <f t="shared" si="87"/>
        <v>112114</v>
      </c>
      <c r="AN352" s="36"/>
      <c r="AO352" s="39">
        <f t="shared" si="75"/>
        <v>112114</v>
      </c>
      <c r="AP352" s="36">
        <f t="shared" si="76"/>
        <v>-23</v>
      </c>
      <c r="AQ352" s="36" t="str">
        <f t="shared" si="77"/>
        <v>Not Due</v>
      </c>
    </row>
    <row r="353" spans="1:43" ht="14.4">
      <c r="A353" s="125" t="s">
        <v>25</v>
      </c>
      <c r="B353" s="125" t="s">
        <v>26</v>
      </c>
      <c r="C353" s="125">
        <v>2070201000</v>
      </c>
      <c r="D353" s="125" t="s">
        <v>27</v>
      </c>
      <c r="E353" s="125" t="s">
        <v>1177</v>
      </c>
      <c r="F353" s="125" t="s">
        <v>682</v>
      </c>
      <c r="G353" s="125" t="s">
        <v>59</v>
      </c>
      <c r="H353" s="125"/>
      <c r="I353" s="125" t="s">
        <v>58</v>
      </c>
      <c r="J353" s="125" t="s">
        <v>1266</v>
      </c>
      <c r="K353" s="125">
        <v>100070923</v>
      </c>
      <c r="L353" s="118">
        <v>46073</v>
      </c>
      <c r="M353" s="125" t="s">
        <v>28</v>
      </c>
      <c r="N353" s="126">
        <v>65080.800000000003</v>
      </c>
      <c r="O353" s="126">
        <v>1</v>
      </c>
      <c r="P353" s="126">
        <f t="shared" si="89"/>
        <v>65080.800000000003</v>
      </c>
      <c r="Q353" s="126">
        <v>1</v>
      </c>
      <c r="R353" s="126">
        <f t="shared" si="90"/>
        <v>65080.800000000003</v>
      </c>
      <c r="S353" s="126">
        <f t="shared" si="91"/>
        <v>0</v>
      </c>
      <c r="T353" s="125" t="s">
        <v>95</v>
      </c>
      <c r="U353" s="125">
        <f t="shared" si="86"/>
        <v>-6</v>
      </c>
      <c r="V353" s="126">
        <v>0</v>
      </c>
      <c r="W353" s="126">
        <v>0</v>
      </c>
      <c r="X353" s="126">
        <v>0</v>
      </c>
      <c r="Y353" s="126">
        <v>0</v>
      </c>
      <c r="Z353" s="126">
        <v>0</v>
      </c>
      <c r="AA353" s="126">
        <v>0</v>
      </c>
      <c r="AB353" s="126">
        <v>0</v>
      </c>
      <c r="AC353" s="126">
        <f t="shared" si="88"/>
        <v>65080.800000000003</v>
      </c>
      <c r="AD353" s="125">
        <v>38927066</v>
      </c>
      <c r="AE353" s="125" t="s">
        <v>112</v>
      </c>
      <c r="AF353" s="125">
        <v>88065</v>
      </c>
      <c r="AG353" s="127">
        <v>46115</v>
      </c>
      <c r="AH353" s="127">
        <v>46118</v>
      </c>
      <c r="AK353" s="66" t="s">
        <v>28</v>
      </c>
      <c r="AL353" s="36">
        <v>1</v>
      </c>
      <c r="AM353" s="39">
        <f t="shared" si="87"/>
        <v>65080.800000000003</v>
      </c>
      <c r="AN353" s="36"/>
      <c r="AO353" s="39">
        <f t="shared" si="75"/>
        <v>65080.800000000003</v>
      </c>
      <c r="AP353" s="36">
        <f t="shared" si="76"/>
        <v>-6</v>
      </c>
      <c r="AQ353" s="36" t="str">
        <f t="shared" si="77"/>
        <v>Not Due</v>
      </c>
    </row>
    <row r="354" spans="1:43" ht="14.4">
      <c r="A354" s="125" t="s">
        <v>25</v>
      </c>
      <c r="B354" s="125" t="s">
        <v>26</v>
      </c>
      <c r="C354" s="125">
        <v>2070201000</v>
      </c>
      <c r="D354" s="125" t="s">
        <v>27</v>
      </c>
      <c r="E354" s="125" t="s">
        <v>453</v>
      </c>
      <c r="F354" s="125" t="s">
        <v>682</v>
      </c>
      <c r="G354" s="125" t="s">
        <v>59</v>
      </c>
      <c r="H354" s="125"/>
      <c r="I354" s="125" t="s">
        <v>58</v>
      </c>
      <c r="J354" s="125" t="s">
        <v>1267</v>
      </c>
      <c r="K354" s="125">
        <v>100070626</v>
      </c>
      <c r="L354" s="118">
        <v>46077</v>
      </c>
      <c r="M354" s="125" t="s">
        <v>28</v>
      </c>
      <c r="N354" s="126">
        <v>723600</v>
      </c>
      <c r="O354" s="126">
        <v>1</v>
      </c>
      <c r="P354" s="126">
        <f t="shared" si="89"/>
        <v>723600</v>
      </c>
      <c r="Q354" s="126">
        <v>1</v>
      </c>
      <c r="R354" s="126">
        <f t="shared" si="90"/>
        <v>723600</v>
      </c>
      <c r="S354" s="126">
        <f t="shared" si="91"/>
        <v>0</v>
      </c>
      <c r="T354" s="125" t="s">
        <v>95</v>
      </c>
      <c r="U354" s="125">
        <f t="shared" si="86"/>
        <v>-10</v>
      </c>
      <c r="V354" s="126">
        <v>0</v>
      </c>
      <c r="W354" s="126">
        <v>0</v>
      </c>
      <c r="X354" s="126">
        <v>0</v>
      </c>
      <c r="Y354" s="126">
        <v>0</v>
      </c>
      <c r="Z354" s="126">
        <v>0</v>
      </c>
      <c r="AA354" s="126">
        <v>0</v>
      </c>
      <c r="AB354" s="126">
        <v>0</v>
      </c>
      <c r="AC354" s="126">
        <f t="shared" si="88"/>
        <v>723600</v>
      </c>
      <c r="AD354" s="125">
        <v>38945218</v>
      </c>
      <c r="AE354" s="125" t="s">
        <v>112</v>
      </c>
      <c r="AF354" s="125">
        <v>88115</v>
      </c>
      <c r="AG354" s="127">
        <v>46119</v>
      </c>
      <c r="AH354" s="127">
        <v>46122</v>
      </c>
      <c r="AK354" s="66" t="s">
        <v>28</v>
      </c>
      <c r="AL354" s="36">
        <v>1</v>
      </c>
      <c r="AM354" s="39">
        <f t="shared" si="87"/>
        <v>723600</v>
      </c>
      <c r="AN354" s="36"/>
      <c r="AO354" s="39">
        <f t="shared" si="75"/>
        <v>723600</v>
      </c>
      <c r="AP354" s="36">
        <f t="shared" si="76"/>
        <v>-10</v>
      </c>
      <c r="AQ354" s="36" t="str">
        <f t="shared" si="77"/>
        <v>Not Due</v>
      </c>
    </row>
    <row r="355" spans="1:43" ht="14.4">
      <c r="A355" s="125" t="s">
        <v>25</v>
      </c>
      <c r="B355" s="125" t="s">
        <v>26</v>
      </c>
      <c r="C355" s="125">
        <v>2070201000</v>
      </c>
      <c r="D355" s="125" t="s">
        <v>27</v>
      </c>
      <c r="E355" s="125" t="s">
        <v>344</v>
      </c>
      <c r="F355" s="125" t="s">
        <v>682</v>
      </c>
      <c r="G355" s="125" t="s">
        <v>59</v>
      </c>
      <c r="H355" s="125"/>
      <c r="I355" s="125" t="s">
        <v>58</v>
      </c>
      <c r="J355" s="125" t="s">
        <v>1268</v>
      </c>
      <c r="K355" s="125">
        <v>100065688</v>
      </c>
      <c r="L355" s="118">
        <v>46087</v>
      </c>
      <c r="M355" s="125" t="s">
        <v>28</v>
      </c>
      <c r="N355" s="126">
        <v>51222.239999999998</v>
      </c>
      <c r="O355" s="126">
        <v>1</v>
      </c>
      <c r="P355" s="126">
        <f t="shared" si="89"/>
        <v>51222.239999999998</v>
      </c>
      <c r="Q355" s="126">
        <v>1</v>
      </c>
      <c r="R355" s="126">
        <f t="shared" si="90"/>
        <v>51222.239999999998</v>
      </c>
      <c r="S355" s="126">
        <f t="shared" si="91"/>
        <v>0</v>
      </c>
      <c r="T355" s="125" t="s">
        <v>95</v>
      </c>
      <c r="U355" s="125">
        <f t="shared" si="86"/>
        <v>-20</v>
      </c>
      <c r="V355" s="126">
        <v>0</v>
      </c>
      <c r="W355" s="126">
        <v>0</v>
      </c>
      <c r="X355" s="126">
        <v>0</v>
      </c>
      <c r="Y355" s="126">
        <v>0</v>
      </c>
      <c r="Z355" s="126">
        <v>0</v>
      </c>
      <c r="AA355" s="126">
        <v>0</v>
      </c>
      <c r="AB355" s="126">
        <v>0</v>
      </c>
      <c r="AC355" s="126">
        <f t="shared" si="88"/>
        <v>51222.239999999998</v>
      </c>
      <c r="AD355" s="125">
        <v>38987466</v>
      </c>
      <c r="AE355" s="125" t="s">
        <v>112</v>
      </c>
      <c r="AF355" s="125">
        <v>88310</v>
      </c>
      <c r="AG355" s="127">
        <v>46129</v>
      </c>
      <c r="AH355" s="127">
        <v>46132</v>
      </c>
      <c r="AK355" s="66" t="s">
        <v>28</v>
      </c>
      <c r="AL355" s="36">
        <v>1</v>
      </c>
      <c r="AM355" s="39">
        <f t="shared" si="87"/>
        <v>51222.239999999998</v>
      </c>
      <c r="AN355" s="36"/>
      <c r="AO355" s="39">
        <f t="shared" si="75"/>
        <v>51222.239999999998</v>
      </c>
      <c r="AP355" s="36">
        <f t="shared" si="76"/>
        <v>-20</v>
      </c>
      <c r="AQ355" s="36" t="str">
        <f t="shared" si="77"/>
        <v>Not Due</v>
      </c>
    </row>
    <row r="356" spans="1:43" ht="14.4">
      <c r="A356" s="125" t="s">
        <v>25</v>
      </c>
      <c r="B356" s="125" t="s">
        <v>26</v>
      </c>
      <c r="C356" s="125">
        <v>2070201000</v>
      </c>
      <c r="D356" s="125" t="s">
        <v>27</v>
      </c>
      <c r="E356" s="125" t="s">
        <v>451</v>
      </c>
      <c r="F356" s="125" t="s">
        <v>682</v>
      </c>
      <c r="G356" s="125" t="s">
        <v>59</v>
      </c>
      <c r="H356" s="125"/>
      <c r="I356" s="125" t="s">
        <v>687</v>
      </c>
      <c r="J356" s="125" t="s">
        <v>1385</v>
      </c>
      <c r="K356" s="125">
        <v>100069005</v>
      </c>
      <c r="L356" s="118">
        <v>46096</v>
      </c>
      <c r="M356" s="125" t="s">
        <v>28</v>
      </c>
      <c r="N356" s="126">
        <v>2796352.2</v>
      </c>
      <c r="O356" s="126">
        <v>1</v>
      </c>
      <c r="P356" s="126">
        <f t="shared" si="89"/>
        <v>2796352.2</v>
      </c>
      <c r="Q356" s="126">
        <v>1</v>
      </c>
      <c r="R356" s="126">
        <f t="shared" si="90"/>
        <v>2796352.2</v>
      </c>
      <c r="S356" s="126">
        <f t="shared" si="91"/>
        <v>0</v>
      </c>
      <c r="T356" s="125" t="s">
        <v>95</v>
      </c>
      <c r="U356" s="125">
        <f t="shared" si="86"/>
        <v>-29</v>
      </c>
      <c r="V356" s="126">
        <v>0</v>
      </c>
      <c r="W356" s="126">
        <v>0</v>
      </c>
      <c r="X356" s="126">
        <v>0</v>
      </c>
      <c r="Y356" s="126">
        <v>0</v>
      </c>
      <c r="Z356" s="126">
        <v>0</v>
      </c>
      <c r="AA356" s="126">
        <v>0</v>
      </c>
      <c r="AB356" s="126">
        <v>0</v>
      </c>
      <c r="AC356" s="126">
        <f t="shared" si="88"/>
        <v>2796352.2</v>
      </c>
      <c r="AD356" s="125">
        <v>39012031</v>
      </c>
      <c r="AE356" s="125" t="s">
        <v>112</v>
      </c>
      <c r="AF356" s="125">
        <v>88421</v>
      </c>
      <c r="AG356" s="127">
        <v>46136</v>
      </c>
      <c r="AH356" s="127">
        <v>46141</v>
      </c>
      <c r="AK356" s="66" t="s">
        <v>28</v>
      </c>
      <c r="AL356" s="36">
        <v>1</v>
      </c>
      <c r="AM356" s="39">
        <f t="shared" si="87"/>
        <v>2796352.2</v>
      </c>
      <c r="AN356" s="36"/>
      <c r="AO356" s="39">
        <f t="shared" si="75"/>
        <v>2796352.2</v>
      </c>
      <c r="AP356" s="36">
        <f t="shared" si="76"/>
        <v>-29</v>
      </c>
      <c r="AQ356" s="36" t="str">
        <f t="shared" si="77"/>
        <v>Not Due</v>
      </c>
    </row>
    <row r="357" spans="1:43" ht="14.4">
      <c r="A357" s="125" t="s">
        <v>25</v>
      </c>
      <c r="B357" s="125" t="s">
        <v>26</v>
      </c>
      <c r="C357" s="125">
        <v>2070201000</v>
      </c>
      <c r="D357" s="125" t="s">
        <v>27</v>
      </c>
      <c r="E357" s="125" t="s">
        <v>342</v>
      </c>
      <c r="F357" s="125" t="s">
        <v>682</v>
      </c>
      <c r="G357" s="125" t="s">
        <v>59</v>
      </c>
      <c r="H357" s="125"/>
      <c r="I357" s="125" t="s">
        <v>58</v>
      </c>
      <c r="J357" s="125" t="s">
        <v>1273</v>
      </c>
      <c r="K357" s="125">
        <v>100070093</v>
      </c>
      <c r="L357" s="118">
        <v>46080</v>
      </c>
      <c r="M357" s="125" t="s">
        <v>28</v>
      </c>
      <c r="N357" s="126">
        <v>4176</v>
      </c>
      <c r="O357" s="126">
        <v>1</v>
      </c>
      <c r="P357" s="126">
        <f t="shared" si="89"/>
        <v>4176</v>
      </c>
      <c r="Q357" s="126">
        <v>1</v>
      </c>
      <c r="R357" s="126">
        <f t="shared" si="90"/>
        <v>4176</v>
      </c>
      <c r="S357" s="126">
        <f t="shared" si="91"/>
        <v>0</v>
      </c>
      <c r="T357" s="125" t="s">
        <v>95</v>
      </c>
      <c r="U357" s="125">
        <f t="shared" si="86"/>
        <v>-13</v>
      </c>
      <c r="V357" s="126">
        <v>0</v>
      </c>
      <c r="W357" s="126">
        <v>0</v>
      </c>
      <c r="X357" s="126">
        <v>0</v>
      </c>
      <c r="Y357" s="126">
        <v>0</v>
      </c>
      <c r="Z357" s="126">
        <v>0</v>
      </c>
      <c r="AA357" s="126">
        <v>0</v>
      </c>
      <c r="AB357" s="126">
        <v>0</v>
      </c>
      <c r="AC357" s="126">
        <f t="shared" si="88"/>
        <v>4176</v>
      </c>
      <c r="AD357" s="125">
        <v>38956802</v>
      </c>
      <c r="AE357" s="125" t="s">
        <v>112</v>
      </c>
      <c r="AF357" s="125">
        <v>88180</v>
      </c>
      <c r="AG357" s="127">
        <v>46122</v>
      </c>
      <c r="AH357" s="127">
        <v>46125</v>
      </c>
      <c r="AK357" s="66" t="s">
        <v>28</v>
      </c>
      <c r="AL357" s="36">
        <v>1</v>
      </c>
      <c r="AM357" s="39">
        <f t="shared" si="87"/>
        <v>4176</v>
      </c>
      <c r="AN357" s="36"/>
      <c r="AO357" s="39">
        <f t="shared" si="75"/>
        <v>4176</v>
      </c>
      <c r="AP357" s="36">
        <f t="shared" si="76"/>
        <v>-13</v>
      </c>
      <c r="AQ357" s="36" t="str">
        <f t="shared" si="77"/>
        <v>Not Due</v>
      </c>
    </row>
    <row r="358" spans="1:43" ht="14.4">
      <c r="A358" s="125" t="s">
        <v>25</v>
      </c>
      <c r="B358" s="125" t="s">
        <v>26</v>
      </c>
      <c r="C358" s="125">
        <v>2070201000</v>
      </c>
      <c r="D358" s="125" t="s">
        <v>27</v>
      </c>
      <c r="E358" s="125" t="s">
        <v>401</v>
      </c>
      <c r="F358" s="125" t="s">
        <v>682</v>
      </c>
      <c r="G358" s="125" t="s">
        <v>59</v>
      </c>
      <c r="H358" s="125"/>
      <c r="I358" s="125" t="s">
        <v>58</v>
      </c>
      <c r="J358" s="125" t="s">
        <v>1274</v>
      </c>
      <c r="K358" s="125">
        <v>100070725</v>
      </c>
      <c r="L358" s="118">
        <v>46069</v>
      </c>
      <c r="M358" s="125" t="s">
        <v>28</v>
      </c>
      <c r="N358" s="126">
        <v>10440</v>
      </c>
      <c r="O358" s="126">
        <v>1</v>
      </c>
      <c r="P358" s="126">
        <f t="shared" si="89"/>
        <v>10440</v>
      </c>
      <c r="Q358" s="126">
        <v>1</v>
      </c>
      <c r="R358" s="126">
        <f t="shared" si="90"/>
        <v>10440</v>
      </c>
      <c r="S358" s="126">
        <f t="shared" si="91"/>
        <v>0</v>
      </c>
      <c r="T358" s="125" t="s">
        <v>95</v>
      </c>
      <c r="U358" s="125">
        <f t="shared" si="86"/>
        <v>-2</v>
      </c>
      <c r="V358" s="126">
        <v>0</v>
      </c>
      <c r="W358" s="126">
        <v>0</v>
      </c>
      <c r="X358" s="126">
        <v>0</v>
      </c>
      <c r="Y358" s="126">
        <v>0</v>
      </c>
      <c r="Z358" s="126">
        <v>0</v>
      </c>
      <c r="AA358" s="126">
        <v>0</v>
      </c>
      <c r="AB358" s="126">
        <v>0</v>
      </c>
      <c r="AC358" s="126">
        <f t="shared" si="88"/>
        <v>10440</v>
      </c>
      <c r="AD358" s="125">
        <v>38921240</v>
      </c>
      <c r="AE358" s="125" t="s">
        <v>112</v>
      </c>
      <c r="AF358" s="125">
        <v>87978</v>
      </c>
      <c r="AG358" s="127">
        <v>46113</v>
      </c>
      <c r="AH358" s="127">
        <v>46114</v>
      </c>
      <c r="AK358" s="66" t="s">
        <v>28</v>
      </c>
      <c r="AL358" s="36">
        <v>1</v>
      </c>
      <c r="AM358" s="39">
        <f t="shared" si="87"/>
        <v>10440</v>
      </c>
      <c r="AN358" s="36"/>
      <c r="AO358" s="39">
        <f t="shared" si="75"/>
        <v>10440</v>
      </c>
      <c r="AP358" s="36">
        <f t="shared" si="76"/>
        <v>-2</v>
      </c>
      <c r="AQ358" s="36" t="str">
        <f t="shared" si="77"/>
        <v>Not Due</v>
      </c>
    </row>
    <row r="359" spans="1:43" ht="14.4">
      <c r="A359" s="125" t="s">
        <v>25</v>
      </c>
      <c r="B359" s="125" t="s">
        <v>26</v>
      </c>
      <c r="C359" s="125">
        <v>2070201000</v>
      </c>
      <c r="D359" s="125" t="s">
        <v>27</v>
      </c>
      <c r="E359" s="125" t="s">
        <v>346</v>
      </c>
      <c r="F359" s="125" t="s">
        <v>682</v>
      </c>
      <c r="G359" s="125" t="s">
        <v>59</v>
      </c>
      <c r="H359" s="125"/>
      <c r="I359" s="125" t="s">
        <v>58</v>
      </c>
      <c r="J359" s="125" t="s">
        <v>1275</v>
      </c>
      <c r="K359" s="125">
        <v>100070823</v>
      </c>
      <c r="L359" s="118">
        <v>46073</v>
      </c>
      <c r="M359" s="125" t="s">
        <v>28</v>
      </c>
      <c r="N359" s="126">
        <v>37315.35</v>
      </c>
      <c r="O359" s="126">
        <v>1</v>
      </c>
      <c r="P359" s="126">
        <f t="shared" si="89"/>
        <v>37315.35</v>
      </c>
      <c r="Q359" s="126">
        <v>1</v>
      </c>
      <c r="R359" s="126">
        <f t="shared" si="90"/>
        <v>37315.35</v>
      </c>
      <c r="S359" s="126">
        <f t="shared" si="91"/>
        <v>0</v>
      </c>
      <c r="T359" s="125" t="s">
        <v>97</v>
      </c>
      <c r="U359" s="125">
        <f t="shared" si="86"/>
        <v>-6</v>
      </c>
      <c r="V359" s="126">
        <v>0</v>
      </c>
      <c r="W359" s="126">
        <v>0</v>
      </c>
      <c r="X359" s="126">
        <v>0</v>
      </c>
      <c r="Y359" s="126">
        <v>0</v>
      </c>
      <c r="Z359" s="126">
        <v>0</v>
      </c>
      <c r="AA359" s="126">
        <v>0</v>
      </c>
      <c r="AB359" s="126">
        <v>0</v>
      </c>
      <c r="AC359" s="126">
        <f t="shared" si="88"/>
        <v>37315.35</v>
      </c>
      <c r="AD359" s="125">
        <v>38933048</v>
      </c>
      <c r="AE359" s="125" t="s">
        <v>112</v>
      </c>
      <c r="AF359" s="125">
        <v>88062</v>
      </c>
      <c r="AG359" s="127">
        <v>46115</v>
      </c>
      <c r="AH359" s="127">
        <v>46118</v>
      </c>
      <c r="AK359" s="66" t="s">
        <v>28</v>
      </c>
      <c r="AL359" s="36">
        <v>1</v>
      </c>
      <c r="AM359" s="39">
        <f t="shared" si="87"/>
        <v>37315.35</v>
      </c>
      <c r="AN359" s="36"/>
      <c r="AO359" s="39">
        <f t="shared" si="75"/>
        <v>37315.35</v>
      </c>
      <c r="AP359" s="36">
        <f t="shared" si="76"/>
        <v>-6</v>
      </c>
      <c r="AQ359" s="36" t="str">
        <f t="shared" si="77"/>
        <v>Not Due</v>
      </c>
    </row>
    <row r="360" spans="1:43" ht="14.4">
      <c r="A360" s="125" t="s">
        <v>25</v>
      </c>
      <c r="B360" s="125" t="s">
        <v>26</v>
      </c>
      <c r="C360" s="125">
        <v>2070201000</v>
      </c>
      <c r="D360" s="125" t="s">
        <v>27</v>
      </c>
      <c r="E360" s="125" t="s">
        <v>409</v>
      </c>
      <c r="F360" s="125" t="s">
        <v>682</v>
      </c>
      <c r="G360" s="125" t="s">
        <v>59</v>
      </c>
      <c r="H360" s="125"/>
      <c r="I360" s="125" t="s">
        <v>58</v>
      </c>
      <c r="J360" s="125" t="s">
        <v>1276</v>
      </c>
      <c r="K360" s="125">
        <v>100070878</v>
      </c>
      <c r="L360" s="118">
        <v>46073</v>
      </c>
      <c r="M360" s="125" t="s">
        <v>28</v>
      </c>
      <c r="N360" s="126">
        <v>41470</v>
      </c>
      <c r="O360" s="126">
        <v>1</v>
      </c>
      <c r="P360" s="126">
        <f t="shared" si="89"/>
        <v>41470</v>
      </c>
      <c r="Q360" s="126">
        <v>1</v>
      </c>
      <c r="R360" s="126">
        <f t="shared" si="90"/>
        <v>41470</v>
      </c>
      <c r="S360" s="126">
        <f t="shared" si="91"/>
        <v>0</v>
      </c>
      <c r="T360" s="125" t="s">
        <v>97</v>
      </c>
      <c r="U360" s="125">
        <f t="shared" si="86"/>
        <v>-6</v>
      </c>
      <c r="V360" s="126">
        <v>0</v>
      </c>
      <c r="W360" s="126">
        <v>0</v>
      </c>
      <c r="X360" s="126">
        <v>0</v>
      </c>
      <c r="Y360" s="126">
        <v>0</v>
      </c>
      <c r="Z360" s="126">
        <v>0</v>
      </c>
      <c r="AA360" s="126">
        <v>0</v>
      </c>
      <c r="AB360" s="126">
        <v>0</v>
      </c>
      <c r="AC360" s="126">
        <f t="shared" si="88"/>
        <v>41470</v>
      </c>
      <c r="AD360" s="125">
        <v>38933053</v>
      </c>
      <c r="AE360" s="125" t="s">
        <v>112</v>
      </c>
      <c r="AF360" s="125">
        <v>88058</v>
      </c>
      <c r="AG360" s="127">
        <v>46115</v>
      </c>
      <c r="AH360" s="127">
        <v>46118</v>
      </c>
      <c r="AK360" s="66" t="s">
        <v>28</v>
      </c>
      <c r="AL360" s="36">
        <v>1</v>
      </c>
      <c r="AM360" s="39">
        <f t="shared" si="87"/>
        <v>41470</v>
      </c>
      <c r="AN360" s="36"/>
      <c r="AO360" s="39">
        <f t="shared" ref="AO360:AO412" si="92">AM360</f>
        <v>41470</v>
      </c>
      <c r="AP360" s="36">
        <f t="shared" ref="AP360:AP384" si="93">$AP$19-AH360</f>
        <v>-6</v>
      </c>
      <c r="AQ360" s="36" t="str">
        <f t="shared" ref="AQ360:AQ384" si="94">IF(AP360&lt;0,"Not Due",IF(AP360&lt;366,"Less than 1 year",IF(AP360&lt;731,"1-2 years",IF(AP360&lt;1096,"2-3 years","More than 3 years"))))</f>
        <v>Not Due</v>
      </c>
    </row>
    <row r="361" spans="1:43" ht="14.4">
      <c r="A361" s="125" t="s">
        <v>25</v>
      </c>
      <c r="B361" s="125" t="s">
        <v>26</v>
      </c>
      <c r="C361" s="125">
        <v>2070201000</v>
      </c>
      <c r="D361" s="125" t="s">
        <v>27</v>
      </c>
      <c r="E361" s="125" t="s">
        <v>324</v>
      </c>
      <c r="F361" s="125" t="s">
        <v>682</v>
      </c>
      <c r="G361" s="125" t="s">
        <v>59</v>
      </c>
      <c r="H361" s="125"/>
      <c r="I361" s="125" t="s">
        <v>58</v>
      </c>
      <c r="J361" s="125" t="s">
        <v>1280</v>
      </c>
      <c r="K361" s="125">
        <v>100070986</v>
      </c>
      <c r="L361" s="118">
        <v>46078</v>
      </c>
      <c r="M361" s="125" t="s">
        <v>28</v>
      </c>
      <c r="N361" s="126">
        <v>24677.02</v>
      </c>
      <c r="O361" s="126">
        <v>1</v>
      </c>
      <c r="P361" s="126">
        <f t="shared" si="89"/>
        <v>24677.02</v>
      </c>
      <c r="Q361" s="126">
        <v>1</v>
      </c>
      <c r="R361" s="126">
        <f t="shared" si="90"/>
        <v>24677.02</v>
      </c>
      <c r="S361" s="126">
        <f t="shared" si="91"/>
        <v>0</v>
      </c>
      <c r="T361" s="125" t="s">
        <v>95</v>
      </c>
      <c r="U361" s="125">
        <f t="shared" si="86"/>
        <v>-11</v>
      </c>
      <c r="V361" s="126">
        <v>0</v>
      </c>
      <c r="W361" s="126">
        <v>0</v>
      </c>
      <c r="X361" s="126">
        <v>0</v>
      </c>
      <c r="Y361" s="126">
        <v>0</v>
      </c>
      <c r="Z361" s="126">
        <v>0</v>
      </c>
      <c r="AA361" s="126">
        <v>0</v>
      </c>
      <c r="AB361" s="126">
        <v>0</v>
      </c>
      <c r="AC361" s="126">
        <f t="shared" si="88"/>
        <v>24677.02</v>
      </c>
      <c r="AD361" s="125">
        <v>38956631</v>
      </c>
      <c r="AE361" s="125" t="s">
        <v>112</v>
      </c>
      <c r="AF361" s="125">
        <v>88133</v>
      </c>
      <c r="AG361" s="127">
        <v>46120</v>
      </c>
      <c r="AH361" s="127">
        <v>46123</v>
      </c>
      <c r="AK361" s="66" t="s">
        <v>28</v>
      </c>
      <c r="AL361" s="36">
        <v>1</v>
      </c>
      <c r="AM361" s="39">
        <f t="shared" si="87"/>
        <v>24677.02</v>
      </c>
      <c r="AN361" s="36"/>
      <c r="AO361" s="39">
        <f t="shared" si="92"/>
        <v>24677.02</v>
      </c>
      <c r="AP361" s="36">
        <f t="shared" si="93"/>
        <v>-11</v>
      </c>
      <c r="AQ361" s="36" t="str">
        <f t="shared" si="94"/>
        <v>Not Due</v>
      </c>
    </row>
    <row r="362" spans="1:43" ht="14.4">
      <c r="A362" s="125" t="s">
        <v>25</v>
      </c>
      <c r="B362" s="125" t="s">
        <v>26</v>
      </c>
      <c r="C362" s="125">
        <v>2070201000</v>
      </c>
      <c r="D362" s="125" t="s">
        <v>27</v>
      </c>
      <c r="E362" s="125" t="s">
        <v>817</v>
      </c>
      <c r="F362" s="125" t="s">
        <v>682</v>
      </c>
      <c r="G362" s="125" t="s">
        <v>59</v>
      </c>
      <c r="H362" s="125"/>
      <c r="I362" s="125" t="s">
        <v>58</v>
      </c>
      <c r="J362" s="125" t="s">
        <v>1283</v>
      </c>
      <c r="K362" s="125">
        <v>100068789</v>
      </c>
      <c r="L362" s="118">
        <v>46070</v>
      </c>
      <c r="M362" s="125" t="s">
        <v>28</v>
      </c>
      <c r="N362" s="126">
        <v>50432.76</v>
      </c>
      <c r="O362" s="126">
        <v>1</v>
      </c>
      <c r="P362" s="126">
        <f t="shared" si="89"/>
        <v>50432.76</v>
      </c>
      <c r="Q362" s="126">
        <v>1</v>
      </c>
      <c r="R362" s="126">
        <f t="shared" si="90"/>
        <v>50432.76</v>
      </c>
      <c r="S362" s="126">
        <f t="shared" si="91"/>
        <v>0</v>
      </c>
      <c r="T362" s="125" t="s">
        <v>97</v>
      </c>
      <c r="U362" s="125">
        <f t="shared" si="86"/>
        <v>-3</v>
      </c>
      <c r="V362" s="126">
        <v>0</v>
      </c>
      <c r="W362" s="126">
        <v>0</v>
      </c>
      <c r="X362" s="126">
        <v>0</v>
      </c>
      <c r="Y362" s="126">
        <v>0</v>
      </c>
      <c r="Z362" s="126">
        <v>0</v>
      </c>
      <c r="AA362" s="126">
        <v>0</v>
      </c>
      <c r="AB362" s="126">
        <v>0</v>
      </c>
      <c r="AC362" s="126">
        <f t="shared" si="88"/>
        <v>50432.76</v>
      </c>
      <c r="AD362" s="125">
        <v>38895235</v>
      </c>
      <c r="AE362" s="125" t="s">
        <v>112</v>
      </c>
      <c r="AF362" s="125">
        <v>87985</v>
      </c>
      <c r="AG362" s="127">
        <v>46113</v>
      </c>
      <c r="AH362" s="127">
        <v>46115</v>
      </c>
      <c r="AK362" s="66" t="s">
        <v>28</v>
      </c>
      <c r="AL362" s="36">
        <v>1</v>
      </c>
      <c r="AM362" s="39">
        <f t="shared" si="87"/>
        <v>50432.76</v>
      </c>
      <c r="AN362" s="36"/>
      <c r="AO362" s="39">
        <f t="shared" si="92"/>
        <v>50432.76</v>
      </c>
      <c r="AP362" s="36">
        <f t="shared" si="93"/>
        <v>-3</v>
      </c>
      <c r="AQ362" s="36" t="str">
        <f t="shared" si="94"/>
        <v>Not Due</v>
      </c>
    </row>
    <row r="363" spans="1:43" ht="14.4">
      <c r="A363" s="125" t="s">
        <v>25</v>
      </c>
      <c r="B363" s="125" t="s">
        <v>26</v>
      </c>
      <c r="C363" s="125">
        <v>2070201000</v>
      </c>
      <c r="D363" s="125" t="s">
        <v>27</v>
      </c>
      <c r="E363" s="125" t="s">
        <v>346</v>
      </c>
      <c r="F363" s="125" t="s">
        <v>682</v>
      </c>
      <c r="G363" s="125" t="s">
        <v>59</v>
      </c>
      <c r="H363" s="125"/>
      <c r="I363" s="125" t="s">
        <v>58</v>
      </c>
      <c r="J363" s="125" t="s">
        <v>1284</v>
      </c>
      <c r="K363" s="125">
        <v>100070454</v>
      </c>
      <c r="L363" s="118">
        <v>46090</v>
      </c>
      <c r="M363" s="125" t="s">
        <v>28</v>
      </c>
      <c r="N363" s="126">
        <v>110200</v>
      </c>
      <c r="O363" s="126">
        <v>1</v>
      </c>
      <c r="P363" s="126">
        <f t="shared" si="89"/>
        <v>110200</v>
      </c>
      <c r="Q363" s="126">
        <v>1</v>
      </c>
      <c r="R363" s="126">
        <f t="shared" si="90"/>
        <v>110200</v>
      </c>
      <c r="S363" s="126">
        <f t="shared" si="91"/>
        <v>0</v>
      </c>
      <c r="T363" s="125" t="s">
        <v>97</v>
      </c>
      <c r="U363" s="125">
        <f t="shared" si="86"/>
        <v>-23</v>
      </c>
      <c r="V363" s="126">
        <v>0</v>
      </c>
      <c r="W363" s="126">
        <v>0</v>
      </c>
      <c r="X363" s="126">
        <v>0</v>
      </c>
      <c r="Y363" s="126">
        <v>0</v>
      </c>
      <c r="Z363" s="126">
        <v>0</v>
      </c>
      <c r="AA363" s="126">
        <v>0</v>
      </c>
      <c r="AB363" s="126">
        <v>0</v>
      </c>
      <c r="AC363" s="126">
        <f t="shared" si="88"/>
        <v>110200</v>
      </c>
      <c r="AD363" s="125">
        <v>38993858</v>
      </c>
      <c r="AE363" s="125" t="s">
        <v>112</v>
      </c>
      <c r="AF363" s="125">
        <v>88331</v>
      </c>
      <c r="AG363" s="127">
        <v>46132</v>
      </c>
      <c r="AH363" s="127">
        <v>46135</v>
      </c>
      <c r="AK363" s="66" t="s">
        <v>28</v>
      </c>
      <c r="AL363" s="36">
        <v>1</v>
      </c>
      <c r="AM363" s="39">
        <f t="shared" si="87"/>
        <v>110200</v>
      </c>
      <c r="AN363" s="36"/>
      <c r="AO363" s="39">
        <f t="shared" si="92"/>
        <v>110200</v>
      </c>
      <c r="AP363" s="36">
        <f t="shared" si="93"/>
        <v>-23</v>
      </c>
      <c r="AQ363" s="36" t="str">
        <f t="shared" si="94"/>
        <v>Not Due</v>
      </c>
    </row>
    <row r="364" spans="1:43" ht="14.4">
      <c r="A364" s="125" t="s">
        <v>25</v>
      </c>
      <c r="B364" s="125" t="s">
        <v>26</v>
      </c>
      <c r="C364" s="125">
        <v>2070201000</v>
      </c>
      <c r="D364" s="125" t="s">
        <v>27</v>
      </c>
      <c r="E364" s="125" t="s">
        <v>405</v>
      </c>
      <c r="F364" s="125" t="s">
        <v>682</v>
      </c>
      <c r="G364" s="125" t="s">
        <v>59</v>
      </c>
      <c r="H364" s="125"/>
      <c r="I364" s="125" t="s">
        <v>58</v>
      </c>
      <c r="J364" s="125" t="s">
        <v>1285</v>
      </c>
      <c r="K364" s="125">
        <v>100070277</v>
      </c>
      <c r="L364" s="118">
        <v>46069</v>
      </c>
      <c r="M364" s="125" t="s">
        <v>28</v>
      </c>
      <c r="N364" s="126">
        <v>196548.08</v>
      </c>
      <c r="O364" s="126">
        <v>1</v>
      </c>
      <c r="P364" s="126">
        <f t="shared" si="89"/>
        <v>196548.08</v>
      </c>
      <c r="Q364" s="126">
        <v>1</v>
      </c>
      <c r="R364" s="126">
        <f t="shared" si="90"/>
        <v>196548.08</v>
      </c>
      <c r="S364" s="126">
        <f t="shared" si="91"/>
        <v>0</v>
      </c>
      <c r="T364" s="125" t="s">
        <v>95</v>
      </c>
      <c r="U364" s="125">
        <f t="shared" si="86"/>
        <v>-2</v>
      </c>
      <c r="V364" s="126">
        <v>0</v>
      </c>
      <c r="W364" s="126">
        <v>0</v>
      </c>
      <c r="X364" s="126">
        <v>0</v>
      </c>
      <c r="Y364" s="126">
        <v>0</v>
      </c>
      <c r="Z364" s="126">
        <v>0</v>
      </c>
      <c r="AA364" s="126">
        <v>0</v>
      </c>
      <c r="AB364" s="126">
        <v>0</v>
      </c>
      <c r="AC364" s="126">
        <f t="shared" si="88"/>
        <v>196548.08</v>
      </c>
      <c r="AD364" s="125">
        <v>38932758</v>
      </c>
      <c r="AE364" s="125" t="s">
        <v>112</v>
      </c>
      <c r="AF364" s="125">
        <v>88031</v>
      </c>
      <c r="AG364" s="127">
        <v>46113</v>
      </c>
      <c r="AH364" s="127">
        <v>46114</v>
      </c>
      <c r="AK364" s="66" t="s">
        <v>28</v>
      </c>
      <c r="AL364" s="36">
        <v>1</v>
      </c>
      <c r="AM364" s="39">
        <f t="shared" si="87"/>
        <v>196548.08</v>
      </c>
      <c r="AN364" s="36"/>
      <c r="AO364" s="39">
        <f t="shared" si="92"/>
        <v>196548.08</v>
      </c>
      <c r="AP364" s="36">
        <f t="shared" si="93"/>
        <v>-2</v>
      </c>
      <c r="AQ364" s="36" t="str">
        <f t="shared" si="94"/>
        <v>Not Due</v>
      </c>
    </row>
    <row r="365" spans="1:43" ht="14.4">
      <c r="A365" s="125" t="s">
        <v>25</v>
      </c>
      <c r="B365" s="125" t="s">
        <v>26</v>
      </c>
      <c r="C365" s="125">
        <v>2070201000</v>
      </c>
      <c r="D365" s="125" t="s">
        <v>27</v>
      </c>
      <c r="E365" s="125" t="s">
        <v>330</v>
      </c>
      <c r="F365" s="125" t="s">
        <v>682</v>
      </c>
      <c r="G365" s="125" t="s">
        <v>59</v>
      </c>
      <c r="H365" s="125"/>
      <c r="I365" s="125" t="s">
        <v>58</v>
      </c>
      <c r="J365" s="125" t="s">
        <v>1288</v>
      </c>
      <c r="K365" s="125">
        <v>100070813</v>
      </c>
      <c r="L365" s="118">
        <v>46084</v>
      </c>
      <c r="M365" s="125" t="s">
        <v>28</v>
      </c>
      <c r="N365" s="126">
        <v>9848.4</v>
      </c>
      <c r="O365" s="126">
        <v>1</v>
      </c>
      <c r="P365" s="126">
        <f t="shared" si="89"/>
        <v>9848.4</v>
      </c>
      <c r="Q365" s="126">
        <v>1</v>
      </c>
      <c r="R365" s="126">
        <f t="shared" si="90"/>
        <v>9848.4</v>
      </c>
      <c r="S365" s="126">
        <f t="shared" si="91"/>
        <v>0</v>
      </c>
      <c r="T365" s="125" t="s">
        <v>95</v>
      </c>
      <c r="U365" s="125">
        <f t="shared" si="86"/>
        <v>-17</v>
      </c>
      <c r="V365" s="126">
        <v>0</v>
      </c>
      <c r="W365" s="126">
        <v>0</v>
      </c>
      <c r="X365" s="126">
        <v>0</v>
      </c>
      <c r="Y365" s="126">
        <v>0</v>
      </c>
      <c r="Z365" s="126">
        <v>0</v>
      </c>
      <c r="AA365" s="126">
        <v>0</v>
      </c>
      <c r="AB365" s="126">
        <v>0</v>
      </c>
      <c r="AC365" s="126">
        <f>R365</f>
        <v>9848.4</v>
      </c>
      <c r="AD365" s="125">
        <v>38956866</v>
      </c>
      <c r="AE365" s="125" t="s">
        <v>112</v>
      </c>
      <c r="AF365" s="125">
        <v>88251</v>
      </c>
      <c r="AG365" s="127">
        <v>46126</v>
      </c>
      <c r="AH365" s="127">
        <v>46129</v>
      </c>
      <c r="AK365" s="66" t="s">
        <v>28</v>
      </c>
      <c r="AL365" s="36">
        <v>1</v>
      </c>
      <c r="AM365" s="39">
        <f t="shared" si="87"/>
        <v>9848.4</v>
      </c>
      <c r="AN365" s="36"/>
      <c r="AO365" s="39">
        <f t="shared" si="92"/>
        <v>9848.4</v>
      </c>
      <c r="AP365" s="36">
        <f t="shared" si="93"/>
        <v>-17</v>
      </c>
      <c r="AQ365" s="36" t="str">
        <f t="shared" si="94"/>
        <v>Not Due</v>
      </c>
    </row>
    <row r="366" spans="1:43" ht="14.4">
      <c r="A366" s="125" t="s">
        <v>25</v>
      </c>
      <c r="B366" s="125" t="s">
        <v>26</v>
      </c>
      <c r="C366" s="125">
        <v>2070201000</v>
      </c>
      <c r="D366" s="125" t="s">
        <v>27</v>
      </c>
      <c r="E366" s="125" t="s">
        <v>414</v>
      </c>
      <c r="F366" s="125" t="s">
        <v>682</v>
      </c>
      <c r="G366" s="125" t="s">
        <v>59</v>
      </c>
      <c r="H366" s="125"/>
      <c r="I366" s="125" t="s">
        <v>58</v>
      </c>
      <c r="J366" s="125" t="s">
        <v>1289</v>
      </c>
      <c r="K366" s="125">
        <v>100066005</v>
      </c>
      <c r="L366" s="118">
        <v>46090</v>
      </c>
      <c r="M366" s="125" t="s">
        <v>28</v>
      </c>
      <c r="N366" s="126">
        <v>75400</v>
      </c>
      <c r="O366" s="126">
        <v>1</v>
      </c>
      <c r="P366" s="126">
        <f t="shared" si="89"/>
        <v>75400</v>
      </c>
      <c r="Q366" s="126">
        <v>1</v>
      </c>
      <c r="R366" s="126">
        <f t="shared" si="90"/>
        <v>75400</v>
      </c>
      <c r="S366" s="126">
        <f t="shared" si="91"/>
        <v>0</v>
      </c>
      <c r="T366" s="125" t="s">
        <v>97</v>
      </c>
      <c r="U366" s="125">
        <f t="shared" si="86"/>
        <v>-8</v>
      </c>
      <c r="V366" s="126">
        <v>0</v>
      </c>
      <c r="W366" s="126">
        <v>0</v>
      </c>
      <c r="X366" s="126">
        <v>0</v>
      </c>
      <c r="Y366" s="126">
        <v>0</v>
      </c>
      <c r="Z366" s="126">
        <v>0</v>
      </c>
      <c r="AA366" s="126">
        <v>0</v>
      </c>
      <c r="AB366" s="126">
        <v>0</v>
      </c>
      <c r="AC366" s="126">
        <f t="shared" ref="AC366:AC384" si="95">R366</f>
        <v>75400</v>
      </c>
      <c r="AD366" s="125">
        <v>39006912</v>
      </c>
      <c r="AE366" s="125" t="s">
        <v>112</v>
      </c>
      <c r="AF366" s="125">
        <v>88074</v>
      </c>
      <c r="AG366" s="127">
        <v>46118</v>
      </c>
      <c r="AH366" s="127">
        <v>46120</v>
      </c>
      <c r="AK366" s="66" t="s">
        <v>28</v>
      </c>
      <c r="AL366" s="36">
        <v>1</v>
      </c>
      <c r="AM366" s="39">
        <f t="shared" si="87"/>
        <v>75400</v>
      </c>
      <c r="AN366" s="36"/>
      <c r="AO366" s="39">
        <f t="shared" si="92"/>
        <v>75400</v>
      </c>
      <c r="AP366" s="36">
        <f t="shared" si="93"/>
        <v>-8</v>
      </c>
      <c r="AQ366" s="36" t="str">
        <f t="shared" si="94"/>
        <v>Not Due</v>
      </c>
    </row>
    <row r="367" spans="1:43" ht="14.4">
      <c r="A367" s="125" t="s">
        <v>25</v>
      </c>
      <c r="B367" s="125" t="s">
        <v>26</v>
      </c>
      <c r="C367" s="125">
        <v>2070201000</v>
      </c>
      <c r="D367" s="125" t="s">
        <v>27</v>
      </c>
      <c r="E367" s="125" t="s">
        <v>329</v>
      </c>
      <c r="F367" s="125" t="s">
        <v>682</v>
      </c>
      <c r="G367" s="125" t="s">
        <v>59</v>
      </c>
      <c r="H367" s="125"/>
      <c r="I367" s="125" t="s">
        <v>58</v>
      </c>
      <c r="J367" s="125" t="s">
        <v>1291</v>
      </c>
      <c r="K367" s="125">
        <v>100066020</v>
      </c>
      <c r="L367" s="118">
        <v>46085</v>
      </c>
      <c r="M367" s="125" t="s">
        <v>28</v>
      </c>
      <c r="N367" s="126">
        <v>89128.3</v>
      </c>
      <c r="O367" s="126">
        <v>1</v>
      </c>
      <c r="P367" s="126">
        <f t="shared" si="89"/>
        <v>89128.3</v>
      </c>
      <c r="Q367" s="126">
        <v>1</v>
      </c>
      <c r="R367" s="126">
        <f t="shared" si="90"/>
        <v>89128.3</v>
      </c>
      <c r="S367" s="126">
        <f t="shared" si="91"/>
        <v>0</v>
      </c>
      <c r="T367" s="125" t="s">
        <v>95</v>
      </c>
      <c r="U367" s="125">
        <f t="shared" si="86"/>
        <v>-18</v>
      </c>
      <c r="V367" s="126">
        <v>0</v>
      </c>
      <c r="W367" s="126">
        <v>0</v>
      </c>
      <c r="X367" s="126">
        <v>0</v>
      </c>
      <c r="Y367" s="126">
        <v>0</v>
      </c>
      <c r="Z367" s="126">
        <v>0</v>
      </c>
      <c r="AA367" s="126">
        <v>0</v>
      </c>
      <c r="AB367" s="126">
        <v>0</v>
      </c>
      <c r="AC367" s="126">
        <f t="shared" si="95"/>
        <v>89128.3</v>
      </c>
      <c r="AD367" s="125">
        <v>38981692</v>
      </c>
      <c r="AE367" s="125" t="s">
        <v>112</v>
      </c>
      <c r="AF367" s="125">
        <v>88279</v>
      </c>
      <c r="AG367" s="127">
        <v>46127</v>
      </c>
      <c r="AH367" s="127">
        <v>46130</v>
      </c>
      <c r="AK367" s="66" t="s">
        <v>28</v>
      </c>
      <c r="AL367" s="36">
        <v>1</v>
      </c>
      <c r="AM367" s="39">
        <f t="shared" si="87"/>
        <v>89128.3</v>
      </c>
      <c r="AN367" s="36"/>
      <c r="AO367" s="39">
        <f t="shared" si="92"/>
        <v>89128.3</v>
      </c>
      <c r="AP367" s="36">
        <f t="shared" si="93"/>
        <v>-18</v>
      </c>
      <c r="AQ367" s="36" t="str">
        <f t="shared" si="94"/>
        <v>Not Due</v>
      </c>
    </row>
    <row r="368" spans="1:43" ht="14.4">
      <c r="A368" s="125" t="s">
        <v>25</v>
      </c>
      <c r="B368" s="125" t="s">
        <v>26</v>
      </c>
      <c r="C368" s="125">
        <v>2070201000</v>
      </c>
      <c r="D368" s="125" t="s">
        <v>27</v>
      </c>
      <c r="E368" s="125" t="s">
        <v>409</v>
      </c>
      <c r="F368" s="125" t="s">
        <v>682</v>
      </c>
      <c r="G368" s="125" t="s">
        <v>59</v>
      </c>
      <c r="H368" s="125"/>
      <c r="I368" s="125" t="s">
        <v>58</v>
      </c>
      <c r="J368" s="125" t="s">
        <v>1292</v>
      </c>
      <c r="K368" s="125">
        <v>100070921</v>
      </c>
      <c r="L368" s="118">
        <v>46073</v>
      </c>
      <c r="M368" s="125" t="s">
        <v>28</v>
      </c>
      <c r="N368" s="126">
        <v>4466</v>
      </c>
      <c r="O368" s="126">
        <v>1</v>
      </c>
      <c r="P368" s="126">
        <f t="shared" si="89"/>
        <v>4466</v>
      </c>
      <c r="Q368" s="126">
        <v>1</v>
      </c>
      <c r="R368" s="126">
        <f t="shared" si="90"/>
        <v>4466</v>
      </c>
      <c r="S368" s="126">
        <f t="shared" si="91"/>
        <v>0</v>
      </c>
      <c r="T368" s="125" t="s">
        <v>97</v>
      </c>
      <c r="U368" s="125">
        <f t="shared" si="86"/>
        <v>-6</v>
      </c>
      <c r="V368" s="126">
        <v>0</v>
      </c>
      <c r="W368" s="126">
        <v>0</v>
      </c>
      <c r="X368" s="126">
        <v>0</v>
      </c>
      <c r="Y368" s="126">
        <v>0</v>
      </c>
      <c r="Z368" s="126">
        <v>0</v>
      </c>
      <c r="AA368" s="126">
        <v>0</v>
      </c>
      <c r="AB368" s="126">
        <v>0</v>
      </c>
      <c r="AC368" s="126">
        <f t="shared" si="95"/>
        <v>4466</v>
      </c>
      <c r="AD368" s="125">
        <v>38933036</v>
      </c>
      <c r="AE368" s="125" t="s">
        <v>112</v>
      </c>
      <c r="AF368" s="125">
        <v>88058</v>
      </c>
      <c r="AG368" s="127">
        <v>46115</v>
      </c>
      <c r="AH368" s="127">
        <v>46118</v>
      </c>
      <c r="AK368" s="66" t="s">
        <v>28</v>
      </c>
      <c r="AL368" s="36">
        <v>1</v>
      </c>
      <c r="AM368" s="39">
        <f t="shared" si="87"/>
        <v>4466</v>
      </c>
      <c r="AN368" s="36"/>
      <c r="AO368" s="39">
        <f t="shared" si="92"/>
        <v>4466</v>
      </c>
      <c r="AP368" s="36">
        <f t="shared" si="93"/>
        <v>-6</v>
      </c>
      <c r="AQ368" s="36" t="str">
        <f t="shared" si="94"/>
        <v>Not Due</v>
      </c>
    </row>
    <row r="369" spans="1:43" ht="14.4">
      <c r="A369" s="125" t="s">
        <v>25</v>
      </c>
      <c r="B369" s="125" t="s">
        <v>26</v>
      </c>
      <c r="C369" s="125">
        <v>2070201000</v>
      </c>
      <c r="D369" s="125" t="s">
        <v>27</v>
      </c>
      <c r="E369" s="125" t="s">
        <v>405</v>
      </c>
      <c r="F369" s="125" t="s">
        <v>682</v>
      </c>
      <c r="G369" s="125" t="s">
        <v>59</v>
      </c>
      <c r="H369" s="125"/>
      <c r="I369" s="125" t="s">
        <v>58</v>
      </c>
      <c r="J369" s="125" t="s">
        <v>1293</v>
      </c>
      <c r="K369" s="125">
        <v>100070583</v>
      </c>
      <c r="L369" s="118">
        <v>46069</v>
      </c>
      <c r="M369" s="125" t="s">
        <v>28</v>
      </c>
      <c r="N369" s="126">
        <v>87379.98</v>
      </c>
      <c r="O369" s="126">
        <v>1</v>
      </c>
      <c r="P369" s="126">
        <f t="shared" si="89"/>
        <v>87379.98</v>
      </c>
      <c r="Q369" s="126">
        <v>1</v>
      </c>
      <c r="R369" s="126">
        <f t="shared" si="90"/>
        <v>87379.98</v>
      </c>
      <c r="S369" s="126">
        <f t="shared" si="91"/>
        <v>0</v>
      </c>
      <c r="T369" s="125" t="s">
        <v>95</v>
      </c>
      <c r="U369" s="125">
        <f t="shared" si="86"/>
        <v>-2</v>
      </c>
      <c r="V369" s="126">
        <v>0</v>
      </c>
      <c r="W369" s="126">
        <v>0</v>
      </c>
      <c r="X369" s="126">
        <v>0</v>
      </c>
      <c r="Y369" s="126">
        <v>0</v>
      </c>
      <c r="Z369" s="126">
        <v>0</v>
      </c>
      <c r="AA369" s="126">
        <v>0</v>
      </c>
      <c r="AB369" s="126">
        <v>0</v>
      </c>
      <c r="AC369" s="126">
        <f t="shared" si="95"/>
        <v>87379.98</v>
      </c>
      <c r="AD369" s="125">
        <v>38956701</v>
      </c>
      <c r="AE369" s="125" t="s">
        <v>112</v>
      </c>
      <c r="AF369" s="125">
        <v>88031</v>
      </c>
      <c r="AG369" s="127">
        <v>46113</v>
      </c>
      <c r="AH369" s="127">
        <v>46114</v>
      </c>
      <c r="AK369" s="66" t="s">
        <v>28</v>
      </c>
      <c r="AL369" s="36">
        <v>1</v>
      </c>
      <c r="AM369" s="39">
        <f t="shared" si="87"/>
        <v>87379.98</v>
      </c>
      <c r="AN369" s="36"/>
      <c r="AO369" s="39">
        <f t="shared" si="92"/>
        <v>87379.98</v>
      </c>
      <c r="AP369" s="36">
        <f t="shared" si="93"/>
        <v>-2</v>
      </c>
      <c r="AQ369" s="36" t="str">
        <f t="shared" si="94"/>
        <v>Not Due</v>
      </c>
    </row>
    <row r="370" spans="1:43" ht="14.4">
      <c r="A370" s="125" t="s">
        <v>25</v>
      </c>
      <c r="B370" s="125" t="s">
        <v>26</v>
      </c>
      <c r="C370" s="125">
        <v>2070201000</v>
      </c>
      <c r="D370" s="125" t="s">
        <v>27</v>
      </c>
      <c r="E370" s="125" t="s">
        <v>393</v>
      </c>
      <c r="F370" s="125" t="s">
        <v>682</v>
      </c>
      <c r="G370" s="125" t="s">
        <v>59</v>
      </c>
      <c r="H370" s="125"/>
      <c r="I370" s="125" t="s">
        <v>58</v>
      </c>
      <c r="J370" s="125">
        <v>2782</v>
      </c>
      <c r="K370" s="125">
        <v>100065264</v>
      </c>
      <c r="L370" s="118">
        <v>46080</v>
      </c>
      <c r="M370" s="125" t="s">
        <v>28</v>
      </c>
      <c r="N370" s="126">
        <v>27260</v>
      </c>
      <c r="O370" s="126">
        <v>1</v>
      </c>
      <c r="P370" s="126">
        <f t="shared" si="89"/>
        <v>27260</v>
      </c>
      <c r="Q370" s="126">
        <v>1</v>
      </c>
      <c r="R370" s="126">
        <f t="shared" si="90"/>
        <v>27260</v>
      </c>
      <c r="S370" s="126">
        <f t="shared" si="91"/>
        <v>0</v>
      </c>
      <c r="T370" s="125" t="s">
        <v>95</v>
      </c>
      <c r="U370" s="125">
        <f t="shared" si="86"/>
        <v>-13</v>
      </c>
      <c r="V370" s="126">
        <v>0</v>
      </c>
      <c r="W370" s="126">
        <v>0</v>
      </c>
      <c r="X370" s="126">
        <v>0</v>
      </c>
      <c r="Y370" s="126">
        <v>0</v>
      </c>
      <c r="Z370" s="126">
        <v>0</v>
      </c>
      <c r="AA370" s="126">
        <v>0</v>
      </c>
      <c r="AB370" s="126">
        <v>0</v>
      </c>
      <c r="AC370" s="126">
        <f t="shared" si="95"/>
        <v>27260</v>
      </c>
      <c r="AD370" s="125">
        <v>38959898</v>
      </c>
      <c r="AE370" s="125" t="s">
        <v>112</v>
      </c>
      <c r="AF370" s="125">
        <v>88176</v>
      </c>
      <c r="AG370" s="127">
        <v>46122</v>
      </c>
      <c r="AH370" s="127">
        <v>46125</v>
      </c>
      <c r="AK370" s="66" t="s">
        <v>28</v>
      </c>
      <c r="AL370" s="36">
        <v>1</v>
      </c>
      <c r="AM370" s="39">
        <f t="shared" si="87"/>
        <v>27260</v>
      </c>
      <c r="AN370" s="36"/>
      <c r="AO370" s="39">
        <f t="shared" si="92"/>
        <v>27260</v>
      </c>
      <c r="AP370" s="36">
        <f t="shared" si="93"/>
        <v>-13</v>
      </c>
      <c r="AQ370" s="36" t="str">
        <f t="shared" si="94"/>
        <v>Not Due</v>
      </c>
    </row>
    <row r="371" spans="1:43" ht="14.4">
      <c r="A371" s="125" t="s">
        <v>25</v>
      </c>
      <c r="B371" s="125" t="s">
        <v>26</v>
      </c>
      <c r="C371" s="125">
        <v>2070201000</v>
      </c>
      <c r="D371" s="125" t="s">
        <v>27</v>
      </c>
      <c r="E371" s="125" t="s">
        <v>336</v>
      </c>
      <c r="F371" s="125" t="s">
        <v>682</v>
      </c>
      <c r="G371" s="125" t="s">
        <v>59</v>
      </c>
      <c r="H371" s="125"/>
      <c r="I371" s="125" t="s">
        <v>58</v>
      </c>
      <c r="J371" s="125" t="s">
        <v>1294</v>
      </c>
      <c r="K371" s="125">
        <v>100066428</v>
      </c>
      <c r="L371" s="118">
        <v>46082</v>
      </c>
      <c r="M371" s="125" t="s">
        <v>28</v>
      </c>
      <c r="N371" s="126">
        <v>56751.519999999997</v>
      </c>
      <c r="O371" s="126">
        <v>1</v>
      </c>
      <c r="P371" s="126">
        <f t="shared" si="89"/>
        <v>56751.519999999997</v>
      </c>
      <c r="Q371" s="126">
        <v>1</v>
      </c>
      <c r="R371" s="126">
        <f t="shared" si="90"/>
        <v>56751.519999999997</v>
      </c>
      <c r="S371" s="126">
        <f t="shared" si="91"/>
        <v>0</v>
      </c>
      <c r="T371" s="125" t="s">
        <v>97</v>
      </c>
      <c r="U371" s="125">
        <f t="shared" si="86"/>
        <v>-15</v>
      </c>
      <c r="V371" s="126">
        <v>0</v>
      </c>
      <c r="W371" s="126">
        <v>0</v>
      </c>
      <c r="X371" s="126">
        <v>0</v>
      </c>
      <c r="Y371" s="126">
        <v>0</v>
      </c>
      <c r="Z371" s="126">
        <v>0</v>
      </c>
      <c r="AA371" s="126">
        <v>0</v>
      </c>
      <c r="AB371" s="126">
        <v>0</v>
      </c>
      <c r="AC371" s="126">
        <f t="shared" si="95"/>
        <v>56751.519999999997</v>
      </c>
      <c r="AD371" s="125">
        <v>38956576</v>
      </c>
      <c r="AE371" s="125" t="s">
        <v>112</v>
      </c>
      <c r="AF371" s="125">
        <v>88226</v>
      </c>
      <c r="AG371" s="127">
        <v>46125</v>
      </c>
      <c r="AH371" s="127">
        <v>46127</v>
      </c>
      <c r="AK371" s="66" t="s">
        <v>28</v>
      </c>
      <c r="AL371" s="36">
        <v>1</v>
      </c>
      <c r="AM371" s="39">
        <f t="shared" si="87"/>
        <v>56751.519999999997</v>
      </c>
      <c r="AN371" s="36"/>
      <c r="AO371" s="39">
        <f t="shared" si="92"/>
        <v>56751.519999999997</v>
      </c>
      <c r="AP371" s="36">
        <f t="shared" si="93"/>
        <v>-15</v>
      </c>
      <c r="AQ371" s="36" t="str">
        <f t="shared" si="94"/>
        <v>Not Due</v>
      </c>
    </row>
    <row r="372" spans="1:43" ht="14.4">
      <c r="A372" s="125" t="s">
        <v>25</v>
      </c>
      <c r="B372" s="125" t="s">
        <v>26</v>
      </c>
      <c r="C372" s="125">
        <v>2070201000</v>
      </c>
      <c r="D372" s="125" t="s">
        <v>27</v>
      </c>
      <c r="E372" s="125" t="s">
        <v>327</v>
      </c>
      <c r="F372" s="125" t="s">
        <v>682</v>
      </c>
      <c r="G372" s="125" t="s">
        <v>59</v>
      </c>
      <c r="H372" s="125"/>
      <c r="I372" s="125" t="s">
        <v>58</v>
      </c>
      <c r="J372" s="125" t="s">
        <v>1295</v>
      </c>
      <c r="K372" s="125">
        <v>100070810</v>
      </c>
      <c r="L372" s="118">
        <v>46071</v>
      </c>
      <c r="M372" s="125" t="s">
        <v>28</v>
      </c>
      <c r="N372" s="126">
        <v>1857.96</v>
      </c>
      <c r="O372" s="126">
        <v>1</v>
      </c>
      <c r="P372" s="126">
        <f t="shared" si="89"/>
        <v>1857.96</v>
      </c>
      <c r="Q372" s="126">
        <v>1</v>
      </c>
      <c r="R372" s="126">
        <f t="shared" si="90"/>
        <v>1857.96</v>
      </c>
      <c r="S372" s="126">
        <f t="shared" si="91"/>
        <v>0</v>
      </c>
      <c r="T372" s="125" t="s">
        <v>95</v>
      </c>
      <c r="U372" s="125">
        <f t="shared" si="86"/>
        <v>-4</v>
      </c>
      <c r="V372" s="126">
        <v>0</v>
      </c>
      <c r="W372" s="126">
        <v>0</v>
      </c>
      <c r="X372" s="126">
        <v>0</v>
      </c>
      <c r="Y372" s="126">
        <v>0</v>
      </c>
      <c r="Z372" s="126">
        <v>0</v>
      </c>
      <c r="AA372" s="126">
        <v>0</v>
      </c>
      <c r="AB372" s="126">
        <v>0</v>
      </c>
      <c r="AC372" s="126">
        <f t="shared" si="95"/>
        <v>1857.96</v>
      </c>
      <c r="AD372" s="125">
        <v>38945817</v>
      </c>
      <c r="AE372" s="125" t="s">
        <v>112</v>
      </c>
      <c r="AF372" s="125">
        <v>87991</v>
      </c>
      <c r="AG372" s="127">
        <v>46113</v>
      </c>
      <c r="AH372" s="127">
        <v>46116</v>
      </c>
      <c r="AK372" s="66" t="s">
        <v>28</v>
      </c>
      <c r="AL372" s="36">
        <v>1</v>
      </c>
      <c r="AM372" s="39">
        <f t="shared" si="87"/>
        <v>1857.96</v>
      </c>
      <c r="AN372" s="36"/>
      <c r="AO372" s="39">
        <f t="shared" si="92"/>
        <v>1857.96</v>
      </c>
      <c r="AP372" s="36">
        <f t="shared" si="93"/>
        <v>-4</v>
      </c>
      <c r="AQ372" s="36" t="str">
        <f t="shared" si="94"/>
        <v>Not Due</v>
      </c>
    </row>
    <row r="373" spans="1:43" ht="14.4">
      <c r="A373" s="125" t="s">
        <v>25</v>
      </c>
      <c r="B373" s="125" t="s">
        <v>26</v>
      </c>
      <c r="C373" s="125">
        <v>2070201000</v>
      </c>
      <c r="D373" s="125" t="s">
        <v>27</v>
      </c>
      <c r="E373" s="125" t="s">
        <v>366</v>
      </c>
      <c r="F373" s="125" t="s">
        <v>682</v>
      </c>
      <c r="G373" s="125" t="s">
        <v>59</v>
      </c>
      <c r="H373" s="125"/>
      <c r="I373" s="125" t="s">
        <v>687</v>
      </c>
      <c r="J373" s="125" t="s">
        <v>1386</v>
      </c>
      <c r="K373" s="125">
        <v>100070919</v>
      </c>
      <c r="L373" s="118">
        <v>46083</v>
      </c>
      <c r="M373" s="125" t="s">
        <v>28</v>
      </c>
      <c r="N373" s="126">
        <v>154083.51</v>
      </c>
      <c r="O373" s="126">
        <v>1</v>
      </c>
      <c r="P373" s="126">
        <f t="shared" si="89"/>
        <v>154083.51</v>
      </c>
      <c r="Q373" s="126">
        <v>1</v>
      </c>
      <c r="R373" s="126">
        <f t="shared" si="90"/>
        <v>154083.51</v>
      </c>
      <c r="S373" s="126">
        <f t="shared" si="91"/>
        <v>0</v>
      </c>
      <c r="T373" s="125" t="s">
        <v>97</v>
      </c>
      <c r="U373" s="125">
        <f t="shared" si="86"/>
        <v>-16</v>
      </c>
      <c r="V373" s="126">
        <v>0</v>
      </c>
      <c r="W373" s="126">
        <v>0</v>
      </c>
      <c r="X373" s="126">
        <v>0</v>
      </c>
      <c r="Y373" s="126">
        <v>0</v>
      </c>
      <c r="Z373" s="126">
        <v>0</v>
      </c>
      <c r="AA373" s="126">
        <v>0</v>
      </c>
      <c r="AB373" s="126">
        <v>0</v>
      </c>
      <c r="AC373" s="126">
        <f t="shared" si="95"/>
        <v>154083.51</v>
      </c>
      <c r="AD373" s="125">
        <v>38964912</v>
      </c>
      <c r="AE373" s="125" t="s">
        <v>112</v>
      </c>
      <c r="AF373" s="125">
        <v>88219</v>
      </c>
      <c r="AG373" s="127">
        <v>46125</v>
      </c>
      <c r="AH373" s="127">
        <v>46128</v>
      </c>
      <c r="AK373" s="66" t="s">
        <v>28</v>
      </c>
      <c r="AL373" s="36">
        <v>1</v>
      </c>
      <c r="AM373" s="39">
        <f t="shared" si="87"/>
        <v>154083.51</v>
      </c>
      <c r="AN373" s="36"/>
      <c r="AO373" s="39">
        <f t="shared" si="92"/>
        <v>154083.51</v>
      </c>
      <c r="AP373" s="36">
        <f t="shared" si="93"/>
        <v>-16</v>
      </c>
      <c r="AQ373" s="36" t="str">
        <f t="shared" si="94"/>
        <v>Not Due</v>
      </c>
    </row>
    <row r="374" spans="1:43" ht="14.4">
      <c r="A374" s="125" t="s">
        <v>25</v>
      </c>
      <c r="B374" s="125" t="s">
        <v>26</v>
      </c>
      <c r="C374" s="125">
        <v>2070201000</v>
      </c>
      <c r="D374" s="125" t="s">
        <v>27</v>
      </c>
      <c r="E374" s="125" t="s">
        <v>418</v>
      </c>
      <c r="F374" s="125" t="s">
        <v>682</v>
      </c>
      <c r="G374" s="125" t="s">
        <v>59</v>
      </c>
      <c r="H374" s="125"/>
      <c r="I374" s="125" t="s">
        <v>58</v>
      </c>
      <c r="J374" s="125" t="s">
        <v>1297</v>
      </c>
      <c r="K374" s="125">
        <v>100070309</v>
      </c>
      <c r="L374" s="118">
        <v>46083</v>
      </c>
      <c r="M374" s="125" t="s">
        <v>28</v>
      </c>
      <c r="N374" s="126">
        <v>161107.28</v>
      </c>
      <c r="O374" s="126">
        <v>1</v>
      </c>
      <c r="P374" s="126">
        <f t="shared" si="89"/>
        <v>161107.28</v>
      </c>
      <c r="Q374" s="126">
        <v>1</v>
      </c>
      <c r="R374" s="126">
        <f t="shared" si="90"/>
        <v>161107.28</v>
      </c>
      <c r="S374" s="126">
        <f t="shared" si="91"/>
        <v>0</v>
      </c>
      <c r="T374" s="125" t="s">
        <v>95</v>
      </c>
      <c r="U374" s="125">
        <f t="shared" si="86"/>
        <v>-16</v>
      </c>
      <c r="V374" s="126">
        <v>0</v>
      </c>
      <c r="W374" s="126">
        <v>0</v>
      </c>
      <c r="X374" s="126">
        <v>0</v>
      </c>
      <c r="Y374" s="126">
        <v>0</v>
      </c>
      <c r="Z374" s="126">
        <v>0</v>
      </c>
      <c r="AA374" s="126">
        <v>0</v>
      </c>
      <c r="AB374" s="126">
        <v>0</v>
      </c>
      <c r="AC374" s="126">
        <f t="shared" si="95"/>
        <v>161107.28</v>
      </c>
      <c r="AD374" s="125">
        <v>38960929</v>
      </c>
      <c r="AE374" s="125" t="s">
        <v>112</v>
      </c>
      <c r="AF374" s="125">
        <v>88211</v>
      </c>
      <c r="AG374" s="127">
        <v>46125</v>
      </c>
      <c r="AH374" s="127">
        <v>46128</v>
      </c>
      <c r="AK374" s="66" t="s">
        <v>28</v>
      </c>
      <c r="AL374" s="36">
        <v>1</v>
      </c>
      <c r="AM374" s="39">
        <f t="shared" si="87"/>
        <v>161107.28</v>
      </c>
      <c r="AN374" s="36"/>
      <c r="AO374" s="39">
        <f t="shared" si="92"/>
        <v>161107.28</v>
      </c>
      <c r="AP374" s="36">
        <f t="shared" si="93"/>
        <v>-16</v>
      </c>
      <c r="AQ374" s="36" t="str">
        <f t="shared" si="94"/>
        <v>Not Due</v>
      </c>
    </row>
    <row r="375" spans="1:43" ht="14.4">
      <c r="A375" s="125" t="s">
        <v>25</v>
      </c>
      <c r="B375" s="125" t="s">
        <v>26</v>
      </c>
      <c r="C375" s="125">
        <v>2070201000</v>
      </c>
      <c r="D375" s="125" t="s">
        <v>27</v>
      </c>
      <c r="E375" s="125" t="s">
        <v>342</v>
      </c>
      <c r="F375" s="125" t="s">
        <v>682</v>
      </c>
      <c r="G375" s="125" t="s">
        <v>59</v>
      </c>
      <c r="H375" s="125"/>
      <c r="I375" s="125" t="s">
        <v>58</v>
      </c>
      <c r="J375" s="125" t="s">
        <v>1299</v>
      </c>
      <c r="K375" s="125">
        <v>100071287</v>
      </c>
      <c r="L375" s="118">
        <v>46098</v>
      </c>
      <c r="M375" s="125" t="s">
        <v>28</v>
      </c>
      <c r="N375" s="126">
        <v>12733.2</v>
      </c>
      <c r="O375" s="126">
        <v>1</v>
      </c>
      <c r="P375" s="126">
        <f t="shared" si="89"/>
        <v>12733.2</v>
      </c>
      <c r="Q375" s="126">
        <v>1</v>
      </c>
      <c r="R375" s="126">
        <f t="shared" si="90"/>
        <v>12733.2</v>
      </c>
      <c r="S375" s="126">
        <f t="shared" si="91"/>
        <v>0</v>
      </c>
      <c r="T375" s="125" t="s">
        <v>95</v>
      </c>
      <c r="U375" s="125">
        <f t="shared" si="86"/>
        <v>-31</v>
      </c>
      <c r="V375" s="126">
        <v>0</v>
      </c>
      <c r="W375" s="126">
        <v>0</v>
      </c>
      <c r="X375" s="126">
        <v>0</v>
      </c>
      <c r="Y375" s="126">
        <v>0</v>
      </c>
      <c r="Z375" s="126">
        <v>0</v>
      </c>
      <c r="AA375" s="126">
        <v>0</v>
      </c>
      <c r="AB375" s="126">
        <v>0</v>
      </c>
      <c r="AC375" s="126">
        <f t="shared" si="95"/>
        <v>12733.2</v>
      </c>
      <c r="AD375" s="125">
        <v>39036028</v>
      </c>
      <c r="AE375" s="125" t="s">
        <v>112</v>
      </c>
      <c r="AF375" s="125">
        <v>88529</v>
      </c>
      <c r="AG375" s="127">
        <v>46143</v>
      </c>
      <c r="AH375" s="127">
        <v>46143</v>
      </c>
      <c r="AK375" s="66" t="s">
        <v>28</v>
      </c>
      <c r="AL375" s="36">
        <v>1</v>
      </c>
      <c r="AM375" s="39">
        <f t="shared" si="87"/>
        <v>12733.2</v>
      </c>
      <c r="AN375" s="36"/>
      <c r="AO375" s="39">
        <f t="shared" si="92"/>
        <v>12733.2</v>
      </c>
      <c r="AP375" s="36">
        <f t="shared" si="93"/>
        <v>-31</v>
      </c>
      <c r="AQ375" s="36" t="str">
        <f t="shared" si="94"/>
        <v>Not Due</v>
      </c>
    </row>
    <row r="376" spans="1:43" ht="14.4">
      <c r="A376" s="125" t="s">
        <v>25</v>
      </c>
      <c r="B376" s="125" t="s">
        <v>26</v>
      </c>
      <c r="C376" s="125">
        <v>2070201000</v>
      </c>
      <c r="D376" s="125" t="s">
        <v>27</v>
      </c>
      <c r="E376" s="125" t="s">
        <v>346</v>
      </c>
      <c r="F376" s="125" t="s">
        <v>682</v>
      </c>
      <c r="G376" s="125" t="s">
        <v>59</v>
      </c>
      <c r="H376" s="125"/>
      <c r="I376" s="125" t="s">
        <v>58</v>
      </c>
      <c r="J376" s="125" t="s">
        <v>1301</v>
      </c>
      <c r="K376" s="125">
        <v>100070587</v>
      </c>
      <c r="L376" s="118">
        <v>46071</v>
      </c>
      <c r="M376" s="125" t="s">
        <v>28</v>
      </c>
      <c r="N376" s="126">
        <v>481948.08</v>
      </c>
      <c r="O376" s="126">
        <v>1</v>
      </c>
      <c r="P376" s="126">
        <f t="shared" si="89"/>
        <v>481948.08</v>
      </c>
      <c r="Q376" s="126">
        <v>1</v>
      </c>
      <c r="R376" s="126">
        <f t="shared" si="90"/>
        <v>481948.08</v>
      </c>
      <c r="S376" s="126">
        <f t="shared" si="91"/>
        <v>0</v>
      </c>
      <c r="T376" s="125" t="s">
        <v>97</v>
      </c>
      <c r="U376" s="125">
        <f t="shared" si="86"/>
        <v>-4</v>
      </c>
      <c r="V376" s="126">
        <v>0</v>
      </c>
      <c r="W376" s="126">
        <v>0</v>
      </c>
      <c r="X376" s="126">
        <v>0</v>
      </c>
      <c r="Y376" s="126">
        <v>0</v>
      </c>
      <c r="Z376" s="126">
        <v>0</v>
      </c>
      <c r="AA376" s="126">
        <v>0</v>
      </c>
      <c r="AB376" s="126">
        <v>0</v>
      </c>
      <c r="AC376" s="126">
        <f t="shared" si="95"/>
        <v>481948.08</v>
      </c>
      <c r="AD376" s="125">
        <v>38921224</v>
      </c>
      <c r="AE376" s="125" t="s">
        <v>112</v>
      </c>
      <c r="AF376" s="125">
        <v>88014</v>
      </c>
      <c r="AG376" s="127">
        <v>46113</v>
      </c>
      <c r="AH376" s="127">
        <v>46116</v>
      </c>
      <c r="AK376" s="66" t="s">
        <v>28</v>
      </c>
      <c r="AL376" s="36">
        <v>1</v>
      </c>
      <c r="AM376" s="39">
        <f t="shared" si="87"/>
        <v>481948.08</v>
      </c>
      <c r="AN376" s="36"/>
      <c r="AO376" s="39">
        <f t="shared" si="92"/>
        <v>481948.08</v>
      </c>
      <c r="AP376" s="36">
        <f t="shared" si="93"/>
        <v>-4</v>
      </c>
      <c r="AQ376" s="36" t="str">
        <f t="shared" si="94"/>
        <v>Not Due</v>
      </c>
    </row>
    <row r="377" spans="1:43" ht="14.4">
      <c r="A377" s="125" t="s">
        <v>25</v>
      </c>
      <c r="B377" s="125" t="s">
        <v>26</v>
      </c>
      <c r="C377" s="125">
        <v>2070201000</v>
      </c>
      <c r="D377" s="125" t="s">
        <v>27</v>
      </c>
      <c r="E377" s="125" t="s">
        <v>370</v>
      </c>
      <c r="F377" s="125" t="s">
        <v>682</v>
      </c>
      <c r="G377" s="125" t="s">
        <v>59</v>
      </c>
      <c r="H377" s="125"/>
      <c r="I377" s="125" t="s">
        <v>58</v>
      </c>
      <c r="J377" s="125" t="s">
        <v>1303</v>
      </c>
      <c r="K377" s="125">
        <v>100065266</v>
      </c>
      <c r="L377" s="118">
        <v>46074</v>
      </c>
      <c r="M377" s="125" t="s">
        <v>28</v>
      </c>
      <c r="N377" s="126">
        <v>45456.18</v>
      </c>
      <c r="O377" s="126">
        <v>1</v>
      </c>
      <c r="P377" s="126">
        <f t="shared" si="89"/>
        <v>45456.18</v>
      </c>
      <c r="Q377" s="126">
        <v>1</v>
      </c>
      <c r="R377" s="126">
        <f t="shared" si="90"/>
        <v>45456.18</v>
      </c>
      <c r="S377" s="126">
        <f t="shared" si="91"/>
        <v>0</v>
      </c>
      <c r="T377" s="125" t="s">
        <v>95</v>
      </c>
      <c r="U377" s="125">
        <f t="shared" si="86"/>
        <v>-7</v>
      </c>
      <c r="V377" s="126">
        <v>0</v>
      </c>
      <c r="W377" s="126">
        <v>0</v>
      </c>
      <c r="X377" s="126">
        <v>0</v>
      </c>
      <c r="Y377" s="126">
        <v>0</v>
      </c>
      <c r="Z377" s="126">
        <v>0</v>
      </c>
      <c r="AA377" s="126">
        <v>0</v>
      </c>
      <c r="AB377" s="126">
        <v>0</v>
      </c>
      <c r="AC377" s="126">
        <f t="shared" si="95"/>
        <v>45456.18</v>
      </c>
      <c r="AD377" s="125">
        <v>38946092</v>
      </c>
      <c r="AE377" s="125" t="s">
        <v>112</v>
      </c>
      <c r="AF377" s="125">
        <v>88095</v>
      </c>
      <c r="AG377" s="127">
        <v>46118</v>
      </c>
      <c r="AH377" s="127">
        <v>46119</v>
      </c>
      <c r="AK377" s="66" t="s">
        <v>28</v>
      </c>
      <c r="AL377" s="36">
        <v>1</v>
      </c>
      <c r="AM377" s="39">
        <f t="shared" si="87"/>
        <v>45456.18</v>
      </c>
      <c r="AN377" s="36"/>
      <c r="AO377" s="39">
        <f t="shared" si="92"/>
        <v>45456.18</v>
      </c>
      <c r="AP377" s="36">
        <f t="shared" si="93"/>
        <v>-7</v>
      </c>
      <c r="AQ377" s="36" t="str">
        <f t="shared" si="94"/>
        <v>Not Due</v>
      </c>
    </row>
    <row r="378" spans="1:43" ht="14.4">
      <c r="A378" s="125" t="s">
        <v>25</v>
      </c>
      <c r="B378" s="125" t="s">
        <v>26</v>
      </c>
      <c r="C378" s="125">
        <v>2070201000</v>
      </c>
      <c r="D378" s="125" t="s">
        <v>27</v>
      </c>
      <c r="E378" s="125" t="s">
        <v>342</v>
      </c>
      <c r="F378" s="125" t="s">
        <v>682</v>
      </c>
      <c r="G378" s="125" t="s">
        <v>59</v>
      </c>
      <c r="H378" s="125"/>
      <c r="I378" s="125" t="s">
        <v>58</v>
      </c>
      <c r="J378" s="125" t="s">
        <v>1304</v>
      </c>
      <c r="K378" s="125">
        <v>100069577</v>
      </c>
      <c r="L378" s="118">
        <v>46069</v>
      </c>
      <c r="M378" s="125" t="s">
        <v>28</v>
      </c>
      <c r="N378" s="126">
        <v>28188</v>
      </c>
      <c r="O378" s="126">
        <v>1</v>
      </c>
      <c r="P378" s="126">
        <f t="shared" si="89"/>
        <v>28188</v>
      </c>
      <c r="Q378" s="126">
        <v>1</v>
      </c>
      <c r="R378" s="126">
        <f t="shared" si="90"/>
        <v>28188</v>
      </c>
      <c r="S378" s="126">
        <f t="shared" si="91"/>
        <v>0</v>
      </c>
      <c r="T378" s="125" t="s">
        <v>95</v>
      </c>
      <c r="U378" s="125">
        <f t="shared" si="86"/>
        <v>-2</v>
      </c>
      <c r="V378" s="126">
        <v>0</v>
      </c>
      <c r="W378" s="126">
        <v>0</v>
      </c>
      <c r="X378" s="126">
        <v>0</v>
      </c>
      <c r="Y378" s="126">
        <v>0</v>
      </c>
      <c r="Z378" s="126">
        <v>0</v>
      </c>
      <c r="AA378" s="126">
        <v>0</v>
      </c>
      <c r="AB378" s="126">
        <v>0</v>
      </c>
      <c r="AC378" s="126">
        <f t="shared" si="95"/>
        <v>28188</v>
      </c>
      <c r="AD378" s="125">
        <v>38883123</v>
      </c>
      <c r="AE378" s="125" t="s">
        <v>112</v>
      </c>
      <c r="AF378" s="125">
        <v>88038</v>
      </c>
      <c r="AG378" s="127">
        <v>46113</v>
      </c>
      <c r="AH378" s="127">
        <v>46114</v>
      </c>
      <c r="AK378" s="66" t="s">
        <v>28</v>
      </c>
      <c r="AL378" s="36">
        <v>1</v>
      </c>
      <c r="AM378" s="39">
        <f t="shared" si="87"/>
        <v>28188</v>
      </c>
      <c r="AN378" s="36"/>
      <c r="AO378" s="39">
        <f t="shared" si="92"/>
        <v>28188</v>
      </c>
      <c r="AP378" s="36">
        <f t="shared" si="93"/>
        <v>-2</v>
      </c>
      <c r="AQ378" s="36" t="str">
        <f t="shared" si="94"/>
        <v>Not Due</v>
      </c>
    </row>
    <row r="379" spans="1:43" ht="14.4">
      <c r="A379" s="125" t="s">
        <v>25</v>
      </c>
      <c r="B379" s="125" t="s">
        <v>26</v>
      </c>
      <c r="C379" s="125">
        <v>2070201000</v>
      </c>
      <c r="D379" s="125" t="s">
        <v>27</v>
      </c>
      <c r="E379" s="125" t="s">
        <v>342</v>
      </c>
      <c r="F379" s="125" t="s">
        <v>682</v>
      </c>
      <c r="G379" s="125" t="s">
        <v>59</v>
      </c>
      <c r="H379" s="125"/>
      <c r="I379" s="125" t="s">
        <v>58</v>
      </c>
      <c r="J379" s="125" t="s">
        <v>1305</v>
      </c>
      <c r="K379" s="125">
        <v>100071150</v>
      </c>
      <c r="L379" s="118">
        <v>46090</v>
      </c>
      <c r="M379" s="125" t="s">
        <v>28</v>
      </c>
      <c r="N379" s="126">
        <v>10611</v>
      </c>
      <c r="O379" s="126">
        <v>1</v>
      </c>
      <c r="P379" s="126">
        <f t="shared" si="89"/>
        <v>10611</v>
      </c>
      <c r="Q379" s="126">
        <v>1</v>
      </c>
      <c r="R379" s="126">
        <f t="shared" si="90"/>
        <v>10611</v>
      </c>
      <c r="S379" s="126">
        <f t="shared" si="91"/>
        <v>0</v>
      </c>
      <c r="T379" s="125" t="s">
        <v>95</v>
      </c>
      <c r="U379" s="125">
        <f t="shared" si="86"/>
        <v>-23</v>
      </c>
      <c r="V379" s="126">
        <v>0</v>
      </c>
      <c r="W379" s="126">
        <v>0</v>
      </c>
      <c r="X379" s="126">
        <v>0</v>
      </c>
      <c r="Y379" s="126">
        <v>0</v>
      </c>
      <c r="Z379" s="126">
        <v>0</v>
      </c>
      <c r="AA379" s="126">
        <v>0</v>
      </c>
      <c r="AB379" s="126">
        <v>0</v>
      </c>
      <c r="AC379" s="126">
        <f t="shared" si="95"/>
        <v>10611</v>
      </c>
      <c r="AD379" s="125">
        <v>38987420</v>
      </c>
      <c r="AE379" s="125" t="s">
        <v>112</v>
      </c>
      <c r="AF379" s="125">
        <v>88347</v>
      </c>
      <c r="AG379" s="127">
        <v>46132</v>
      </c>
      <c r="AH379" s="127">
        <v>46135</v>
      </c>
      <c r="AK379" s="66" t="s">
        <v>28</v>
      </c>
      <c r="AL379" s="36">
        <v>1</v>
      </c>
      <c r="AM379" s="39">
        <f t="shared" si="87"/>
        <v>10611</v>
      </c>
      <c r="AN379" s="36"/>
      <c r="AO379" s="39">
        <f t="shared" si="92"/>
        <v>10611</v>
      </c>
      <c r="AP379" s="36">
        <f t="shared" si="93"/>
        <v>-23</v>
      </c>
      <c r="AQ379" s="36" t="str">
        <f t="shared" si="94"/>
        <v>Not Due</v>
      </c>
    </row>
    <row r="380" spans="1:43" ht="14.4">
      <c r="A380" s="125" t="s">
        <v>25</v>
      </c>
      <c r="B380" s="125" t="s">
        <v>26</v>
      </c>
      <c r="C380" s="125">
        <v>2070201000</v>
      </c>
      <c r="D380" s="125" t="s">
        <v>27</v>
      </c>
      <c r="E380" s="125" t="s">
        <v>1306</v>
      </c>
      <c r="F380" s="125" t="s">
        <v>682</v>
      </c>
      <c r="G380" s="125" t="s">
        <v>59</v>
      </c>
      <c r="H380" s="125"/>
      <c r="I380" s="125" t="s">
        <v>58</v>
      </c>
      <c r="J380" s="125">
        <v>144</v>
      </c>
      <c r="K380" s="125">
        <v>100071000</v>
      </c>
      <c r="L380" s="118">
        <v>46079</v>
      </c>
      <c r="M380" s="125" t="s">
        <v>28</v>
      </c>
      <c r="N380" s="126">
        <v>76635</v>
      </c>
      <c r="O380" s="126">
        <v>1</v>
      </c>
      <c r="P380" s="126">
        <f t="shared" si="89"/>
        <v>76635</v>
      </c>
      <c r="Q380" s="126">
        <v>1</v>
      </c>
      <c r="R380" s="126">
        <f t="shared" si="90"/>
        <v>76635</v>
      </c>
      <c r="S380" s="126">
        <f t="shared" si="91"/>
        <v>0</v>
      </c>
      <c r="T380" s="125" t="s">
        <v>95</v>
      </c>
      <c r="U380" s="125">
        <f t="shared" si="86"/>
        <v>-12</v>
      </c>
      <c r="V380" s="126">
        <v>0</v>
      </c>
      <c r="W380" s="126">
        <v>0</v>
      </c>
      <c r="X380" s="126">
        <v>0</v>
      </c>
      <c r="Y380" s="126">
        <v>0</v>
      </c>
      <c r="Z380" s="126">
        <v>0</v>
      </c>
      <c r="AA380" s="126">
        <v>0</v>
      </c>
      <c r="AB380" s="126">
        <v>0</v>
      </c>
      <c r="AC380" s="126">
        <f t="shared" si="95"/>
        <v>76635</v>
      </c>
      <c r="AD380" s="125">
        <v>38987419</v>
      </c>
      <c r="AE380" s="125" t="s">
        <v>112</v>
      </c>
      <c r="AF380" s="125">
        <v>88167</v>
      </c>
      <c r="AG380" s="127">
        <v>46121</v>
      </c>
      <c r="AH380" s="127">
        <v>46124</v>
      </c>
      <c r="AK380" s="66" t="s">
        <v>28</v>
      </c>
      <c r="AL380" s="36">
        <v>1</v>
      </c>
      <c r="AM380" s="39">
        <f t="shared" si="87"/>
        <v>76635</v>
      </c>
      <c r="AN380" s="36"/>
      <c r="AO380" s="39">
        <f t="shared" si="92"/>
        <v>76635</v>
      </c>
      <c r="AP380" s="36">
        <f t="shared" si="93"/>
        <v>-12</v>
      </c>
      <c r="AQ380" s="36" t="str">
        <f t="shared" si="94"/>
        <v>Not Due</v>
      </c>
    </row>
    <row r="381" spans="1:43" ht="14.4">
      <c r="A381" s="125" t="s">
        <v>25</v>
      </c>
      <c r="B381" s="125" t="s">
        <v>26</v>
      </c>
      <c r="C381" s="125">
        <v>2070201000</v>
      </c>
      <c r="D381" s="125" t="s">
        <v>27</v>
      </c>
      <c r="E381" s="125" t="s">
        <v>342</v>
      </c>
      <c r="F381" s="125" t="s">
        <v>682</v>
      </c>
      <c r="G381" s="125" t="s">
        <v>59</v>
      </c>
      <c r="H381" s="125"/>
      <c r="I381" s="125" t="s">
        <v>58</v>
      </c>
      <c r="J381" s="125" t="s">
        <v>1309</v>
      </c>
      <c r="K381" s="125">
        <v>100069953</v>
      </c>
      <c r="L381" s="118">
        <v>46077</v>
      </c>
      <c r="M381" s="125" t="s">
        <v>28</v>
      </c>
      <c r="N381" s="126">
        <v>20880</v>
      </c>
      <c r="O381" s="126">
        <v>1</v>
      </c>
      <c r="P381" s="126">
        <f t="shared" si="89"/>
        <v>20880</v>
      </c>
      <c r="Q381" s="126">
        <v>1</v>
      </c>
      <c r="R381" s="126">
        <f t="shared" si="90"/>
        <v>20880</v>
      </c>
      <c r="S381" s="126">
        <f t="shared" si="91"/>
        <v>0</v>
      </c>
      <c r="T381" s="125" t="s">
        <v>95</v>
      </c>
      <c r="U381" s="125">
        <f t="shared" si="86"/>
        <v>-10</v>
      </c>
      <c r="V381" s="126">
        <v>0</v>
      </c>
      <c r="W381" s="126">
        <v>0</v>
      </c>
      <c r="X381" s="126">
        <v>0</v>
      </c>
      <c r="Y381" s="126">
        <v>0</v>
      </c>
      <c r="Z381" s="126">
        <v>0</v>
      </c>
      <c r="AA381" s="126">
        <v>0</v>
      </c>
      <c r="AB381" s="126">
        <v>0</v>
      </c>
      <c r="AC381" s="126">
        <f t="shared" si="95"/>
        <v>20880</v>
      </c>
      <c r="AD381" s="125">
        <v>38939523</v>
      </c>
      <c r="AE381" s="125" t="s">
        <v>112</v>
      </c>
      <c r="AF381" s="125">
        <v>88116</v>
      </c>
      <c r="AG381" s="127">
        <v>46119</v>
      </c>
      <c r="AH381" s="127">
        <v>46122</v>
      </c>
      <c r="AK381" s="66" t="s">
        <v>28</v>
      </c>
      <c r="AL381" s="36">
        <v>1</v>
      </c>
      <c r="AM381" s="39">
        <f t="shared" si="87"/>
        <v>20880</v>
      </c>
      <c r="AN381" s="36"/>
      <c r="AO381" s="39">
        <f t="shared" si="92"/>
        <v>20880</v>
      </c>
      <c r="AP381" s="36">
        <f t="shared" si="93"/>
        <v>-10</v>
      </c>
      <c r="AQ381" s="36" t="str">
        <f t="shared" si="94"/>
        <v>Not Due</v>
      </c>
    </row>
    <row r="382" spans="1:43" ht="14.4">
      <c r="A382" s="125" t="s">
        <v>25</v>
      </c>
      <c r="B382" s="125" t="s">
        <v>26</v>
      </c>
      <c r="C382" s="125">
        <v>2070201000</v>
      </c>
      <c r="D382" s="125" t="s">
        <v>27</v>
      </c>
      <c r="E382" s="125" t="s">
        <v>338</v>
      </c>
      <c r="F382" s="125" t="s">
        <v>682</v>
      </c>
      <c r="G382" s="125" t="s">
        <v>59</v>
      </c>
      <c r="H382" s="125"/>
      <c r="I382" s="125" t="s">
        <v>58</v>
      </c>
      <c r="J382" s="125" t="s">
        <v>1311</v>
      </c>
      <c r="K382" s="125">
        <v>100070987</v>
      </c>
      <c r="L382" s="118">
        <v>46079</v>
      </c>
      <c r="M382" s="125" t="s">
        <v>28</v>
      </c>
      <c r="N382" s="126">
        <v>270462.59999999998</v>
      </c>
      <c r="O382" s="126">
        <v>1</v>
      </c>
      <c r="P382" s="126">
        <f t="shared" si="89"/>
        <v>270462.59999999998</v>
      </c>
      <c r="Q382" s="126">
        <v>1</v>
      </c>
      <c r="R382" s="126">
        <f t="shared" si="90"/>
        <v>270462.59999999998</v>
      </c>
      <c r="S382" s="126">
        <f t="shared" si="91"/>
        <v>0</v>
      </c>
      <c r="T382" s="125" t="s">
        <v>95</v>
      </c>
      <c r="U382" s="125">
        <f t="shared" si="86"/>
        <v>-12</v>
      </c>
      <c r="V382" s="126">
        <v>0</v>
      </c>
      <c r="W382" s="126">
        <v>0</v>
      </c>
      <c r="X382" s="126">
        <v>0</v>
      </c>
      <c r="Y382" s="126">
        <v>0</v>
      </c>
      <c r="Z382" s="126">
        <v>0</v>
      </c>
      <c r="AA382" s="126">
        <v>0</v>
      </c>
      <c r="AB382" s="126">
        <v>0</v>
      </c>
      <c r="AC382" s="126">
        <f t="shared" si="95"/>
        <v>270462.59999999998</v>
      </c>
      <c r="AD382" s="125">
        <v>38945226</v>
      </c>
      <c r="AE382" s="125" t="s">
        <v>112</v>
      </c>
      <c r="AF382" s="125">
        <v>88172</v>
      </c>
      <c r="AG382" s="127">
        <v>46121</v>
      </c>
      <c r="AH382" s="127">
        <v>46124</v>
      </c>
      <c r="AK382" s="66" t="s">
        <v>28</v>
      </c>
      <c r="AL382" s="36">
        <v>1</v>
      </c>
      <c r="AM382" s="39">
        <f t="shared" si="87"/>
        <v>270462.59999999998</v>
      </c>
      <c r="AN382" s="36"/>
      <c r="AO382" s="39">
        <f t="shared" si="92"/>
        <v>270462.59999999998</v>
      </c>
      <c r="AP382" s="36">
        <f t="shared" si="93"/>
        <v>-12</v>
      </c>
      <c r="AQ382" s="36" t="str">
        <f t="shared" si="94"/>
        <v>Not Due</v>
      </c>
    </row>
    <row r="383" spans="1:43" ht="14.4">
      <c r="A383" s="125" t="s">
        <v>25</v>
      </c>
      <c r="B383" s="125" t="s">
        <v>26</v>
      </c>
      <c r="C383" s="125">
        <v>2070201000</v>
      </c>
      <c r="D383" s="125" t="s">
        <v>27</v>
      </c>
      <c r="E383" s="125" t="s">
        <v>332</v>
      </c>
      <c r="F383" s="125" t="s">
        <v>682</v>
      </c>
      <c r="G383" s="125" t="s">
        <v>59</v>
      </c>
      <c r="H383" s="125"/>
      <c r="I383" s="125" t="s">
        <v>58</v>
      </c>
      <c r="J383" s="125" t="s">
        <v>1312</v>
      </c>
      <c r="K383" s="125">
        <v>100069007</v>
      </c>
      <c r="L383" s="118">
        <v>46078</v>
      </c>
      <c r="M383" s="125" t="s">
        <v>28</v>
      </c>
      <c r="N383" s="126">
        <v>858024.63</v>
      </c>
      <c r="O383" s="126">
        <v>1</v>
      </c>
      <c r="P383" s="126">
        <f t="shared" si="89"/>
        <v>858024.63</v>
      </c>
      <c r="Q383" s="126">
        <v>1</v>
      </c>
      <c r="R383" s="126">
        <f t="shared" si="90"/>
        <v>858024.63</v>
      </c>
      <c r="S383" s="126">
        <f t="shared" si="91"/>
        <v>0</v>
      </c>
      <c r="T383" s="125" t="s">
        <v>97</v>
      </c>
      <c r="U383" s="125">
        <f t="shared" si="86"/>
        <v>-11</v>
      </c>
      <c r="V383" s="126">
        <v>0</v>
      </c>
      <c r="W383" s="126">
        <v>0</v>
      </c>
      <c r="X383" s="126">
        <v>0</v>
      </c>
      <c r="Y383" s="126">
        <v>0</v>
      </c>
      <c r="Z383" s="126">
        <v>0</v>
      </c>
      <c r="AA383" s="126">
        <v>0</v>
      </c>
      <c r="AB383" s="126">
        <v>0</v>
      </c>
      <c r="AC383" s="126">
        <f t="shared" si="95"/>
        <v>858024.63</v>
      </c>
      <c r="AD383" s="125">
        <v>38966881</v>
      </c>
      <c r="AE383" s="125" t="s">
        <v>112</v>
      </c>
      <c r="AF383" s="125">
        <v>88132</v>
      </c>
      <c r="AG383" s="127">
        <v>46120</v>
      </c>
      <c r="AH383" s="127">
        <v>46123</v>
      </c>
      <c r="AK383" s="66" t="s">
        <v>28</v>
      </c>
      <c r="AL383" s="36">
        <v>1</v>
      </c>
      <c r="AM383" s="39">
        <f t="shared" si="87"/>
        <v>858024.63</v>
      </c>
      <c r="AN383" s="36"/>
      <c r="AO383" s="39">
        <f t="shared" si="92"/>
        <v>858024.63</v>
      </c>
      <c r="AP383" s="36">
        <f t="shared" si="93"/>
        <v>-11</v>
      </c>
      <c r="AQ383" s="36" t="str">
        <f t="shared" si="94"/>
        <v>Not Due</v>
      </c>
    </row>
    <row r="384" spans="1:43" ht="14.4">
      <c r="A384" s="125" t="s">
        <v>25</v>
      </c>
      <c r="B384" s="125" t="s">
        <v>26</v>
      </c>
      <c r="C384" s="125">
        <v>2070201000</v>
      </c>
      <c r="D384" s="125" t="s">
        <v>27</v>
      </c>
      <c r="E384" s="125" t="s">
        <v>342</v>
      </c>
      <c r="F384" s="125" t="s">
        <v>682</v>
      </c>
      <c r="G384" s="125" t="s">
        <v>59</v>
      </c>
      <c r="H384" s="125"/>
      <c r="I384" s="125" t="s">
        <v>58</v>
      </c>
      <c r="J384" s="125" t="s">
        <v>1313</v>
      </c>
      <c r="K384" s="125">
        <v>100071104</v>
      </c>
      <c r="L384" s="118">
        <v>46086</v>
      </c>
      <c r="M384" s="125" t="s">
        <v>28</v>
      </c>
      <c r="N384" s="126">
        <v>14616</v>
      </c>
      <c r="O384" s="126">
        <v>1</v>
      </c>
      <c r="P384" s="126">
        <f t="shared" si="89"/>
        <v>14616</v>
      </c>
      <c r="Q384" s="126">
        <v>1</v>
      </c>
      <c r="R384" s="126">
        <f t="shared" si="90"/>
        <v>14616</v>
      </c>
      <c r="S384" s="126">
        <f t="shared" si="91"/>
        <v>0</v>
      </c>
      <c r="T384" s="125" t="s">
        <v>95</v>
      </c>
      <c r="U384" s="125">
        <f t="shared" si="86"/>
        <v>-19</v>
      </c>
      <c r="V384" s="126">
        <v>0</v>
      </c>
      <c r="W384" s="126">
        <v>0</v>
      </c>
      <c r="X384" s="126">
        <v>0</v>
      </c>
      <c r="Y384" s="126">
        <v>0</v>
      </c>
      <c r="Z384" s="126">
        <v>0</v>
      </c>
      <c r="AA384" s="126">
        <v>0</v>
      </c>
      <c r="AB384" s="126">
        <v>0</v>
      </c>
      <c r="AC384" s="126">
        <f t="shared" si="95"/>
        <v>14616</v>
      </c>
      <c r="AD384" s="125">
        <v>39007138</v>
      </c>
      <c r="AE384" s="125" t="s">
        <v>112</v>
      </c>
      <c r="AF384" s="125">
        <v>88294</v>
      </c>
      <c r="AG384" s="127">
        <v>46128</v>
      </c>
      <c r="AH384" s="127">
        <v>46131</v>
      </c>
      <c r="AK384" s="66" t="s">
        <v>28</v>
      </c>
      <c r="AL384" s="36">
        <v>1</v>
      </c>
      <c r="AM384" s="39">
        <f t="shared" si="87"/>
        <v>14616</v>
      </c>
      <c r="AN384" s="36"/>
      <c r="AO384" s="39">
        <f t="shared" si="92"/>
        <v>14616</v>
      </c>
      <c r="AP384" s="36">
        <f t="shared" si="93"/>
        <v>-19</v>
      </c>
      <c r="AQ384" s="36" t="str">
        <f t="shared" si="94"/>
        <v>Not Due</v>
      </c>
    </row>
    <row r="385" spans="1:43" ht="14.4">
      <c r="A385" s="125" t="s">
        <v>25</v>
      </c>
      <c r="B385" s="125" t="s">
        <v>26</v>
      </c>
      <c r="C385" s="125">
        <v>2070201000</v>
      </c>
      <c r="D385" s="125" t="s">
        <v>27</v>
      </c>
      <c r="E385" s="125" t="s">
        <v>435</v>
      </c>
      <c r="F385" s="125" t="s">
        <v>682</v>
      </c>
      <c r="G385" s="125" t="s">
        <v>59</v>
      </c>
      <c r="H385" s="125"/>
      <c r="I385" s="125" t="s">
        <v>58</v>
      </c>
      <c r="J385" s="125" t="s">
        <v>1314</v>
      </c>
      <c r="K385" s="125" t="s">
        <v>293</v>
      </c>
      <c r="L385" s="118">
        <v>46106</v>
      </c>
      <c r="M385" s="125" t="s">
        <v>28</v>
      </c>
      <c r="N385" s="126">
        <v>-874.5</v>
      </c>
      <c r="O385" s="126">
        <v>1</v>
      </c>
      <c r="P385" s="126">
        <f t="shared" si="89"/>
        <v>-874.5</v>
      </c>
      <c r="Q385" s="126">
        <v>1</v>
      </c>
      <c r="R385" s="126">
        <f t="shared" si="90"/>
        <v>-874.5</v>
      </c>
      <c r="S385" s="126">
        <f t="shared" si="91"/>
        <v>0</v>
      </c>
      <c r="T385" s="125" t="s">
        <v>95</v>
      </c>
      <c r="U385" s="125">
        <f t="shared" si="86"/>
        <v>6</v>
      </c>
      <c r="V385" s="126">
        <f>R385</f>
        <v>-874.5</v>
      </c>
      <c r="W385" s="126">
        <v>0</v>
      </c>
      <c r="X385" s="126">
        <v>0</v>
      </c>
      <c r="Y385" s="126">
        <v>0</v>
      </c>
      <c r="Z385" s="126">
        <v>0</v>
      </c>
      <c r="AA385" s="126">
        <v>0</v>
      </c>
      <c r="AB385" s="126">
        <v>0</v>
      </c>
      <c r="AC385" s="126">
        <v>0</v>
      </c>
      <c r="AD385" s="125">
        <v>39042593</v>
      </c>
      <c r="AE385" s="125" t="s">
        <v>854</v>
      </c>
      <c r="AF385" s="125">
        <v>88281</v>
      </c>
      <c r="AG385" s="127">
        <v>46127</v>
      </c>
      <c r="AH385" s="127">
        <v>46106</v>
      </c>
      <c r="AK385" s="66" t="s">
        <v>28</v>
      </c>
      <c r="AL385" s="36">
        <v>1</v>
      </c>
      <c r="AM385" s="39">
        <f t="shared" si="87"/>
        <v>-874.5</v>
      </c>
      <c r="AN385" s="36"/>
      <c r="AO385" s="39">
        <f t="shared" si="92"/>
        <v>-874.5</v>
      </c>
      <c r="AP385" s="36">
        <f>AH385-$AP$19</f>
        <v>-6</v>
      </c>
      <c r="AQ385" s="36" t="s">
        <v>117</v>
      </c>
    </row>
    <row r="386" spans="1:43" ht="14.4">
      <c r="A386" s="125" t="s">
        <v>25</v>
      </c>
      <c r="B386" s="125" t="s">
        <v>26</v>
      </c>
      <c r="C386" s="125">
        <v>2070201000</v>
      </c>
      <c r="D386" s="125" t="s">
        <v>27</v>
      </c>
      <c r="E386" s="125" t="s">
        <v>403</v>
      </c>
      <c r="F386" s="125" t="s">
        <v>682</v>
      </c>
      <c r="G386" s="125" t="s">
        <v>59</v>
      </c>
      <c r="H386" s="125"/>
      <c r="I386" s="125" t="s">
        <v>58</v>
      </c>
      <c r="J386" s="125" t="s">
        <v>1315</v>
      </c>
      <c r="K386" s="125">
        <v>100070172</v>
      </c>
      <c r="L386" s="118">
        <v>46087</v>
      </c>
      <c r="M386" s="125" t="s">
        <v>28</v>
      </c>
      <c r="N386" s="126">
        <v>505.28</v>
      </c>
      <c r="O386" s="126">
        <v>1</v>
      </c>
      <c r="P386" s="126">
        <f t="shared" si="89"/>
        <v>505.28</v>
      </c>
      <c r="Q386" s="126">
        <v>1</v>
      </c>
      <c r="R386" s="126">
        <f t="shared" si="90"/>
        <v>505.28</v>
      </c>
      <c r="S386" s="126">
        <f t="shared" si="91"/>
        <v>0</v>
      </c>
      <c r="T386" s="125" t="s">
        <v>95</v>
      </c>
      <c r="U386" s="125">
        <f t="shared" si="86"/>
        <v>-5</v>
      </c>
      <c r="V386" s="126">
        <v>0</v>
      </c>
      <c r="W386" s="126">
        <v>0</v>
      </c>
      <c r="X386" s="126">
        <v>0</v>
      </c>
      <c r="Y386" s="126">
        <v>0</v>
      </c>
      <c r="Z386" s="126">
        <v>0</v>
      </c>
      <c r="AA386" s="126">
        <v>0</v>
      </c>
      <c r="AB386" s="126">
        <v>0</v>
      </c>
      <c r="AC386" s="126">
        <f t="shared" ref="AC386:AC394" si="96">R386</f>
        <v>505.28</v>
      </c>
      <c r="AD386" s="125">
        <v>39013402</v>
      </c>
      <c r="AE386" s="125" t="s">
        <v>112</v>
      </c>
      <c r="AF386" s="125">
        <v>88040</v>
      </c>
      <c r="AG386" s="127">
        <v>46114</v>
      </c>
      <c r="AH386" s="127">
        <v>46117</v>
      </c>
      <c r="AK386" s="66" t="s">
        <v>28</v>
      </c>
      <c r="AL386" s="36">
        <v>1</v>
      </c>
      <c r="AM386" s="39">
        <f t="shared" si="87"/>
        <v>505.28</v>
      </c>
      <c r="AN386" s="36"/>
      <c r="AO386" s="39">
        <f t="shared" si="92"/>
        <v>505.28</v>
      </c>
      <c r="AP386" s="36">
        <f t="shared" ref="AP386:AP411" si="97">$AP$19-AH386</f>
        <v>-5</v>
      </c>
      <c r="AQ386" s="36" t="str">
        <f t="shared" ref="AQ386:AQ411" si="98">IF(AP386&lt;0,"Not Due",IF(AP386&lt;366,"Less than 1 year",IF(AP386&lt;731,"1-2 years",IF(AP386&lt;1096,"2-3 years","More than 3 years"))))</f>
        <v>Not Due</v>
      </c>
    </row>
    <row r="387" spans="1:43" ht="14.4">
      <c r="A387" s="125" t="s">
        <v>25</v>
      </c>
      <c r="B387" s="125" t="s">
        <v>26</v>
      </c>
      <c r="C387" s="125">
        <v>2070201000</v>
      </c>
      <c r="D387" s="125" t="s">
        <v>27</v>
      </c>
      <c r="E387" s="125" t="s">
        <v>373</v>
      </c>
      <c r="F387" s="125" t="s">
        <v>682</v>
      </c>
      <c r="G387" s="125" t="s">
        <v>59</v>
      </c>
      <c r="H387" s="125"/>
      <c r="I387" s="125" t="s">
        <v>58</v>
      </c>
      <c r="J387" s="125" t="s">
        <v>1316</v>
      </c>
      <c r="K387" s="125">
        <v>100070935</v>
      </c>
      <c r="L387" s="118">
        <v>46095</v>
      </c>
      <c r="M387" s="125" t="s">
        <v>28</v>
      </c>
      <c r="N387" s="126">
        <v>191488.46</v>
      </c>
      <c r="O387" s="126">
        <v>1</v>
      </c>
      <c r="P387" s="126">
        <f t="shared" ref="P387:P412" si="99">N387*O387</f>
        <v>191488.46</v>
      </c>
      <c r="Q387" s="126">
        <v>1</v>
      </c>
      <c r="R387" s="126">
        <f t="shared" ref="R387:R412" si="100">N387*Q387</f>
        <v>191488.46</v>
      </c>
      <c r="S387" s="126">
        <f t="shared" ref="S387:S412" si="101">R387-P387</f>
        <v>0</v>
      </c>
      <c r="T387" s="125" t="s">
        <v>97</v>
      </c>
      <c r="U387" s="125">
        <f t="shared" si="86"/>
        <v>-28</v>
      </c>
      <c r="V387" s="126">
        <v>0</v>
      </c>
      <c r="W387" s="126">
        <v>0</v>
      </c>
      <c r="X387" s="126">
        <v>0</v>
      </c>
      <c r="Y387" s="126">
        <v>0</v>
      </c>
      <c r="Z387" s="126">
        <v>0</v>
      </c>
      <c r="AA387" s="126">
        <v>0</v>
      </c>
      <c r="AB387" s="126">
        <v>0</v>
      </c>
      <c r="AC387" s="126">
        <f t="shared" si="96"/>
        <v>191488.46</v>
      </c>
      <c r="AD387" s="125">
        <v>39012076</v>
      </c>
      <c r="AE387" s="125" t="s">
        <v>112</v>
      </c>
      <c r="AF387" s="125">
        <v>88429</v>
      </c>
      <c r="AG387" s="127">
        <v>46136</v>
      </c>
      <c r="AH387" s="127">
        <v>46140</v>
      </c>
      <c r="AK387" s="66" t="s">
        <v>28</v>
      </c>
      <c r="AL387" s="36">
        <v>1</v>
      </c>
      <c r="AM387" s="39">
        <f t="shared" si="87"/>
        <v>191488.46</v>
      </c>
      <c r="AN387" s="36"/>
      <c r="AO387" s="39">
        <f t="shared" si="92"/>
        <v>191488.46</v>
      </c>
      <c r="AP387" s="36">
        <f t="shared" si="97"/>
        <v>-28</v>
      </c>
      <c r="AQ387" s="36" t="str">
        <f t="shared" si="98"/>
        <v>Not Due</v>
      </c>
    </row>
    <row r="388" spans="1:43" ht="14.4">
      <c r="A388" s="125" t="s">
        <v>25</v>
      </c>
      <c r="B388" s="125" t="s">
        <v>26</v>
      </c>
      <c r="C388" s="125">
        <v>2070201000</v>
      </c>
      <c r="D388" s="125" t="s">
        <v>27</v>
      </c>
      <c r="E388" s="125" t="s">
        <v>1318</v>
      </c>
      <c r="F388" s="125" t="s">
        <v>682</v>
      </c>
      <c r="G388" s="125" t="s">
        <v>59</v>
      </c>
      <c r="H388" s="125"/>
      <c r="I388" s="125" t="s">
        <v>58</v>
      </c>
      <c r="J388" s="125" t="s">
        <v>1319</v>
      </c>
      <c r="K388" s="125">
        <v>100070584</v>
      </c>
      <c r="L388" s="118">
        <v>46069</v>
      </c>
      <c r="M388" s="125" t="s">
        <v>28</v>
      </c>
      <c r="N388" s="126">
        <v>17400</v>
      </c>
      <c r="O388" s="126">
        <v>1</v>
      </c>
      <c r="P388" s="126">
        <f t="shared" si="99"/>
        <v>17400</v>
      </c>
      <c r="Q388" s="126">
        <v>1</v>
      </c>
      <c r="R388" s="126">
        <f t="shared" si="100"/>
        <v>17400</v>
      </c>
      <c r="S388" s="126">
        <f t="shared" si="101"/>
        <v>0</v>
      </c>
      <c r="T388" s="125" t="s">
        <v>97</v>
      </c>
      <c r="U388" s="125">
        <f t="shared" si="86"/>
        <v>-2</v>
      </c>
      <c r="V388" s="126">
        <v>0</v>
      </c>
      <c r="W388" s="126">
        <v>0</v>
      </c>
      <c r="X388" s="126">
        <v>0</v>
      </c>
      <c r="Y388" s="126">
        <v>0</v>
      </c>
      <c r="Z388" s="126">
        <v>0</v>
      </c>
      <c r="AA388" s="126">
        <v>0</v>
      </c>
      <c r="AB388" s="126">
        <v>0</v>
      </c>
      <c r="AC388" s="126">
        <f t="shared" si="96"/>
        <v>17400</v>
      </c>
      <c r="AD388" s="125">
        <v>38921225</v>
      </c>
      <c r="AE388" s="125" t="s">
        <v>112</v>
      </c>
      <c r="AF388" s="125">
        <v>88005</v>
      </c>
      <c r="AG388" s="127">
        <v>46113</v>
      </c>
      <c r="AH388" s="127">
        <v>46114</v>
      </c>
      <c r="AK388" s="66" t="s">
        <v>28</v>
      </c>
      <c r="AL388" s="36">
        <v>1</v>
      </c>
      <c r="AM388" s="39">
        <f t="shared" si="87"/>
        <v>17400</v>
      </c>
      <c r="AN388" s="36"/>
      <c r="AO388" s="39">
        <f t="shared" si="92"/>
        <v>17400</v>
      </c>
      <c r="AP388" s="36">
        <f t="shared" si="97"/>
        <v>-2</v>
      </c>
      <c r="AQ388" s="36" t="str">
        <f t="shared" si="98"/>
        <v>Not Due</v>
      </c>
    </row>
    <row r="389" spans="1:43" ht="14.4">
      <c r="A389" s="125" t="s">
        <v>25</v>
      </c>
      <c r="B389" s="125" t="s">
        <v>26</v>
      </c>
      <c r="C389" s="125">
        <v>2070201000</v>
      </c>
      <c r="D389" s="125" t="s">
        <v>27</v>
      </c>
      <c r="E389" s="125" t="s">
        <v>342</v>
      </c>
      <c r="F389" s="125" t="s">
        <v>682</v>
      </c>
      <c r="G389" s="125" t="s">
        <v>59</v>
      </c>
      <c r="H389" s="125"/>
      <c r="I389" s="125" t="s">
        <v>58</v>
      </c>
      <c r="J389" s="125" t="s">
        <v>1320</v>
      </c>
      <c r="K389" s="125">
        <v>100070933</v>
      </c>
      <c r="L389" s="118">
        <v>46073</v>
      </c>
      <c r="M389" s="125" t="s">
        <v>28</v>
      </c>
      <c r="N389" s="126">
        <v>42444</v>
      </c>
      <c r="O389" s="126">
        <v>1</v>
      </c>
      <c r="P389" s="126">
        <f t="shared" si="99"/>
        <v>42444</v>
      </c>
      <c r="Q389" s="126">
        <v>1</v>
      </c>
      <c r="R389" s="126">
        <f t="shared" si="100"/>
        <v>42444</v>
      </c>
      <c r="S389" s="126">
        <f t="shared" si="101"/>
        <v>0</v>
      </c>
      <c r="T389" s="125" t="s">
        <v>95</v>
      </c>
      <c r="U389" s="125">
        <f t="shared" si="86"/>
        <v>-6</v>
      </c>
      <c r="V389" s="126">
        <v>0</v>
      </c>
      <c r="W389" s="126">
        <v>0</v>
      </c>
      <c r="X389" s="126">
        <v>0</v>
      </c>
      <c r="Y389" s="126">
        <v>0</v>
      </c>
      <c r="Z389" s="126">
        <v>0</v>
      </c>
      <c r="AA389" s="126">
        <v>0</v>
      </c>
      <c r="AB389" s="126">
        <v>0</v>
      </c>
      <c r="AC389" s="126">
        <f t="shared" si="96"/>
        <v>42444</v>
      </c>
      <c r="AD389" s="125">
        <v>38927098</v>
      </c>
      <c r="AE389" s="125" t="s">
        <v>112</v>
      </c>
      <c r="AF389" s="125">
        <v>88069</v>
      </c>
      <c r="AG389" s="127">
        <v>46115</v>
      </c>
      <c r="AH389" s="127">
        <v>46118</v>
      </c>
      <c r="AK389" s="66" t="s">
        <v>28</v>
      </c>
      <c r="AL389" s="36">
        <v>1</v>
      </c>
      <c r="AM389" s="39">
        <f t="shared" si="87"/>
        <v>42444</v>
      </c>
      <c r="AN389" s="36"/>
      <c r="AO389" s="39">
        <f t="shared" si="92"/>
        <v>42444</v>
      </c>
      <c r="AP389" s="36">
        <f t="shared" si="97"/>
        <v>-6</v>
      </c>
      <c r="AQ389" s="36" t="str">
        <f t="shared" si="98"/>
        <v>Not Due</v>
      </c>
    </row>
    <row r="390" spans="1:43" ht="14.4">
      <c r="A390" s="125" t="s">
        <v>25</v>
      </c>
      <c r="B390" s="125" t="s">
        <v>26</v>
      </c>
      <c r="C390" s="125">
        <v>2070201000</v>
      </c>
      <c r="D390" s="125" t="s">
        <v>27</v>
      </c>
      <c r="E390" s="125" t="s">
        <v>385</v>
      </c>
      <c r="F390" s="125" t="s">
        <v>682</v>
      </c>
      <c r="G390" s="125" t="s">
        <v>59</v>
      </c>
      <c r="H390" s="125"/>
      <c r="I390" s="125" t="s">
        <v>58</v>
      </c>
      <c r="J390" s="125" t="s">
        <v>1322</v>
      </c>
      <c r="K390" s="125">
        <v>100070963</v>
      </c>
      <c r="L390" s="118">
        <v>46083</v>
      </c>
      <c r="M390" s="125" t="s">
        <v>28</v>
      </c>
      <c r="N390" s="126">
        <v>22184.18</v>
      </c>
      <c r="O390" s="126">
        <v>1</v>
      </c>
      <c r="P390" s="126">
        <f t="shared" si="99"/>
        <v>22184.18</v>
      </c>
      <c r="Q390" s="126">
        <v>1</v>
      </c>
      <c r="R390" s="126">
        <f t="shared" si="100"/>
        <v>22184.18</v>
      </c>
      <c r="S390" s="126">
        <f t="shared" si="101"/>
        <v>0</v>
      </c>
      <c r="T390" s="125" t="s">
        <v>97</v>
      </c>
      <c r="U390" s="125">
        <f t="shared" si="86"/>
        <v>-1</v>
      </c>
      <c r="V390" s="126">
        <v>0</v>
      </c>
      <c r="W390" s="126">
        <v>0</v>
      </c>
      <c r="X390" s="126">
        <v>0</v>
      </c>
      <c r="Y390" s="126">
        <v>0</v>
      </c>
      <c r="Z390" s="126">
        <v>0</v>
      </c>
      <c r="AA390" s="126">
        <v>0</v>
      </c>
      <c r="AB390" s="126">
        <v>0</v>
      </c>
      <c r="AC390" s="126">
        <f t="shared" si="96"/>
        <v>22184.18</v>
      </c>
      <c r="AD390" s="125">
        <v>38956830</v>
      </c>
      <c r="AE390" s="125" t="s">
        <v>112</v>
      </c>
      <c r="AF390" s="125">
        <v>87976</v>
      </c>
      <c r="AG390" s="127">
        <v>46113</v>
      </c>
      <c r="AH390" s="127">
        <v>46113</v>
      </c>
      <c r="AK390" s="66" t="s">
        <v>28</v>
      </c>
      <c r="AL390" s="36">
        <v>1</v>
      </c>
      <c r="AM390" s="39">
        <f t="shared" si="87"/>
        <v>22184.18</v>
      </c>
      <c r="AN390" s="36"/>
      <c r="AO390" s="39">
        <f t="shared" si="92"/>
        <v>22184.18</v>
      </c>
      <c r="AP390" s="36">
        <f t="shared" si="97"/>
        <v>-1</v>
      </c>
      <c r="AQ390" s="36" t="str">
        <f t="shared" si="98"/>
        <v>Not Due</v>
      </c>
    </row>
    <row r="391" spans="1:43" ht="14.4">
      <c r="A391" s="125" t="s">
        <v>25</v>
      </c>
      <c r="B391" s="125" t="s">
        <v>26</v>
      </c>
      <c r="C391" s="125">
        <v>2070201000</v>
      </c>
      <c r="D391" s="125" t="s">
        <v>27</v>
      </c>
      <c r="E391" s="125" t="s">
        <v>1325</v>
      </c>
      <c r="F391" s="125" t="s">
        <v>682</v>
      </c>
      <c r="G391" s="125" t="s">
        <v>59</v>
      </c>
      <c r="H391" s="125"/>
      <c r="I391" s="125" t="s">
        <v>58</v>
      </c>
      <c r="J391" s="125" t="s">
        <v>1326</v>
      </c>
      <c r="K391" s="125">
        <v>100068571</v>
      </c>
      <c r="L391" s="118">
        <v>46081</v>
      </c>
      <c r="M391" s="125" t="s">
        <v>28</v>
      </c>
      <c r="N391" s="126">
        <v>102207.96</v>
      </c>
      <c r="O391" s="126">
        <v>1</v>
      </c>
      <c r="P391" s="126">
        <f t="shared" si="99"/>
        <v>102207.96</v>
      </c>
      <c r="Q391" s="126">
        <v>1</v>
      </c>
      <c r="R391" s="126">
        <f t="shared" si="100"/>
        <v>102207.96</v>
      </c>
      <c r="S391" s="126">
        <f t="shared" si="101"/>
        <v>0</v>
      </c>
      <c r="T391" s="125" t="s">
        <v>97</v>
      </c>
      <c r="U391" s="125">
        <f t="shared" si="86"/>
        <v>-14</v>
      </c>
      <c r="V391" s="126">
        <v>0</v>
      </c>
      <c r="W391" s="126">
        <v>0</v>
      </c>
      <c r="X391" s="126">
        <v>0</v>
      </c>
      <c r="Y391" s="126">
        <v>0</v>
      </c>
      <c r="Z391" s="126">
        <v>0</v>
      </c>
      <c r="AA391" s="126">
        <v>0</v>
      </c>
      <c r="AB391" s="126">
        <v>0</v>
      </c>
      <c r="AC391" s="126">
        <f t="shared" si="96"/>
        <v>102207.96</v>
      </c>
      <c r="AD391" s="125">
        <v>38945286</v>
      </c>
      <c r="AE391" s="125" t="s">
        <v>112</v>
      </c>
      <c r="AF391" s="125">
        <v>88232</v>
      </c>
      <c r="AG391" s="127">
        <v>46125</v>
      </c>
      <c r="AH391" s="127">
        <v>46126</v>
      </c>
      <c r="AK391" s="66" t="s">
        <v>28</v>
      </c>
      <c r="AL391" s="36">
        <v>1</v>
      </c>
      <c r="AM391" s="39">
        <f t="shared" si="87"/>
        <v>102207.96</v>
      </c>
      <c r="AN391" s="36"/>
      <c r="AO391" s="39">
        <f t="shared" si="92"/>
        <v>102207.96</v>
      </c>
      <c r="AP391" s="36">
        <f t="shared" si="97"/>
        <v>-14</v>
      </c>
      <c r="AQ391" s="36" t="str">
        <f t="shared" si="98"/>
        <v>Not Due</v>
      </c>
    </row>
    <row r="392" spans="1:43" ht="14.4">
      <c r="A392" s="125" t="s">
        <v>25</v>
      </c>
      <c r="B392" s="125" t="s">
        <v>26</v>
      </c>
      <c r="C392" s="125">
        <v>2070201000</v>
      </c>
      <c r="D392" s="125" t="s">
        <v>27</v>
      </c>
      <c r="E392" s="125" t="s">
        <v>747</v>
      </c>
      <c r="F392" s="125" t="s">
        <v>682</v>
      </c>
      <c r="G392" s="125" t="s">
        <v>59</v>
      </c>
      <c r="H392" s="125"/>
      <c r="I392" s="125" t="s">
        <v>58</v>
      </c>
      <c r="J392" s="125" t="s">
        <v>1327</v>
      </c>
      <c r="K392" s="125">
        <v>100070472</v>
      </c>
      <c r="L392" s="118">
        <v>46069</v>
      </c>
      <c r="M392" s="125" t="s">
        <v>28</v>
      </c>
      <c r="N392" s="126">
        <v>43956</v>
      </c>
      <c r="O392" s="126">
        <v>1</v>
      </c>
      <c r="P392" s="126">
        <f t="shared" si="99"/>
        <v>43956</v>
      </c>
      <c r="Q392" s="126">
        <v>1</v>
      </c>
      <c r="R392" s="126">
        <f t="shared" si="100"/>
        <v>43956</v>
      </c>
      <c r="S392" s="126">
        <f t="shared" si="101"/>
        <v>0</v>
      </c>
      <c r="T392" s="125" t="s">
        <v>97</v>
      </c>
      <c r="U392" s="125">
        <f t="shared" si="86"/>
        <v>-2</v>
      </c>
      <c r="V392" s="126">
        <v>0</v>
      </c>
      <c r="W392" s="126">
        <v>0</v>
      </c>
      <c r="X392" s="126">
        <v>0</v>
      </c>
      <c r="Y392" s="126">
        <v>0</v>
      </c>
      <c r="Z392" s="126">
        <v>0</v>
      </c>
      <c r="AA392" s="126">
        <v>0</v>
      </c>
      <c r="AB392" s="126">
        <v>0</v>
      </c>
      <c r="AC392" s="126">
        <f t="shared" si="96"/>
        <v>43956</v>
      </c>
      <c r="AD392" s="125">
        <v>38915688</v>
      </c>
      <c r="AE392" s="125" t="s">
        <v>112</v>
      </c>
      <c r="AF392" s="125">
        <v>87999</v>
      </c>
      <c r="AG392" s="127">
        <v>46113</v>
      </c>
      <c r="AH392" s="127">
        <v>46114</v>
      </c>
      <c r="AK392" s="66" t="s">
        <v>28</v>
      </c>
      <c r="AL392" s="36">
        <v>1</v>
      </c>
      <c r="AM392" s="39">
        <f t="shared" si="87"/>
        <v>43956</v>
      </c>
      <c r="AN392" s="36"/>
      <c r="AO392" s="39">
        <f t="shared" si="92"/>
        <v>43956</v>
      </c>
      <c r="AP392" s="36">
        <f t="shared" si="97"/>
        <v>-2</v>
      </c>
      <c r="AQ392" s="36" t="str">
        <f t="shared" si="98"/>
        <v>Not Due</v>
      </c>
    </row>
    <row r="393" spans="1:43" ht="14.4">
      <c r="A393" s="125" t="s">
        <v>25</v>
      </c>
      <c r="B393" s="125" t="s">
        <v>26</v>
      </c>
      <c r="C393" s="125">
        <v>2070201000</v>
      </c>
      <c r="D393" s="125" t="s">
        <v>27</v>
      </c>
      <c r="E393" s="125" t="s">
        <v>423</v>
      </c>
      <c r="F393" s="125" t="s">
        <v>682</v>
      </c>
      <c r="G393" s="125" t="s">
        <v>59</v>
      </c>
      <c r="H393" s="125"/>
      <c r="I393" s="125" t="s">
        <v>58</v>
      </c>
      <c r="J393" s="125" t="s">
        <v>1328</v>
      </c>
      <c r="K393" s="125">
        <v>100066487</v>
      </c>
      <c r="L393" s="118">
        <v>46098</v>
      </c>
      <c r="M393" s="125" t="s">
        <v>28</v>
      </c>
      <c r="N393" s="126">
        <v>1299709.5</v>
      </c>
      <c r="O393" s="126">
        <v>1</v>
      </c>
      <c r="P393" s="126">
        <f t="shared" si="99"/>
        <v>1299709.5</v>
      </c>
      <c r="Q393" s="126">
        <v>1</v>
      </c>
      <c r="R393" s="126">
        <f t="shared" si="100"/>
        <v>1299709.5</v>
      </c>
      <c r="S393" s="126">
        <f t="shared" si="101"/>
        <v>0</v>
      </c>
      <c r="T393" s="125" t="s">
        <v>97</v>
      </c>
      <c r="U393" s="125">
        <f t="shared" si="86"/>
        <v>-31</v>
      </c>
      <c r="V393" s="126">
        <v>0</v>
      </c>
      <c r="W393" s="126">
        <v>0</v>
      </c>
      <c r="X393" s="126">
        <v>0</v>
      </c>
      <c r="Y393" s="126">
        <v>0</v>
      </c>
      <c r="Z393" s="126">
        <v>0</v>
      </c>
      <c r="AA393" s="126">
        <v>0</v>
      </c>
      <c r="AB393" s="126">
        <v>0</v>
      </c>
      <c r="AC393" s="126">
        <f t="shared" si="96"/>
        <v>1299709.5</v>
      </c>
      <c r="AD393" s="125">
        <v>39036170</v>
      </c>
      <c r="AE393" s="125" t="s">
        <v>112</v>
      </c>
      <c r="AF393" s="125">
        <v>88505</v>
      </c>
      <c r="AG393" s="127">
        <v>46143</v>
      </c>
      <c r="AH393" s="127">
        <v>46143</v>
      </c>
      <c r="AK393" s="66" t="s">
        <v>28</v>
      </c>
      <c r="AL393" s="36">
        <v>1</v>
      </c>
      <c r="AM393" s="39">
        <f t="shared" si="87"/>
        <v>1299709.5</v>
      </c>
      <c r="AN393" s="36"/>
      <c r="AO393" s="39">
        <f t="shared" si="92"/>
        <v>1299709.5</v>
      </c>
      <c r="AP393" s="36">
        <f t="shared" si="97"/>
        <v>-31</v>
      </c>
      <c r="AQ393" s="36" t="str">
        <f t="shared" si="98"/>
        <v>Not Due</v>
      </c>
    </row>
    <row r="394" spans="1:43" ht="14.4">
      <c r="A394" s="125" t="s">
        <v>25</v>
      </c>
      <c r="B394" s="125" t="s">
        <v>26</v>
      </c>
      <c r="C394" s="125">
        <v>2070201000</v>
      </c>
      <c r="D394" s="125" t="s">
        <v>27</v>
      </c>
      <c r="E394" s="125" t="s">
        <v>1329</v>
      </c>
      <c r="F394" s="125" t="s">
        <v>682</v>
      </c>
      <c r="G394" s="125" t="s">
        <v>59</v>
      </c>
      <c r="H394" s="125"/>
      <c r="I394" s="125" t="s">
        <v>58</v>
      </c>
      <c r="J394" s="125" t="s">
        <v>1330</v>
      </c>
      <c r="K394" s="125">
        <v>100071043</v>
      </c>
      <c r="L394" s="118">
        <v>46092</v>
      </c>
      <c r="M394" s="125" t="s">
        <v>28</v>
      </c>
      <c r="N394" s="126">
        <v>132300</v>
      </c>
      <c r="O394" s="126">
        <v>1</v>
      </c>
      <c r="P394" s="126">
        <f t="shared" si="99"/>
        <v>132300</v>
      </c>
      <c r="Q394" s="126">
        <v>1</v>
      </c>
      <c r="R394" s="126">
        <f t="shared" si="100"/>
        <v>132300</v>
      </c>
      <c r="S394" s="126">
        <f t="shared" si="101"/>
        <v>0</v>
      </c>
      <c r="T394" s="125" t="s">
        <v>97</v>
      </c>
      <c r="U394" s="125">
        <f t="shared" si="86"/>
        <v>-10</v>
      </c>
      <c r="V394" s="126">
        <v>0</v>
      </c>
      <c r="W394" s="126">
        <v>0</v>
      </c>
      <c r="X394" s="126">
        <v>0</v>
      </c>
      <c r="Y394" s="126">
        <v>0</v>
      </c>
      <c r="Z394" s="126">
        <v>0</v>
      </c>
      <c r="AA394" s="126">
        <v>0</v>
      </c>
      <c r="AB394" s="126">
        <v>0</v>
      </c>
      <c r="AC394" s="126">
        <f t="shared" si="96"/>
        <v>132300</v>
      </c>
      <c r="AD394" s="125">
        <v>38993171</v>
      </c>
      <c r="AE394" s="125" t="s">
        <v>112</v>
      </c>
      <c r="AF394" s="125">
        <v>88114</v>
      </c>
      <c r="AG394" s="127">
        <v>46119</v>
      </c>
      <c r="AH394" s="127">
        <v>46122</v>
      </c>
      <c r="AK394" s="66" t="s">
        <v>28</v>
      </c>
      <c r="AL394" s="36">
        <v>1</v>
      </c>
      <c r="AM394" s="39">
        <f t="shared" si="87"/>
        <v>132300</v>
      </c>
      <c r="AN394" s="36"/>
      <c r="AO394" s="39">
        <f t="shared" si="92"/>
        <v>132300</v>
      </c>
      <c r="AP394" s="36">
        <f t="shared" si="97"/>
        <v>-10</v>
      </c>
      <c r="AQ394" s="36" t="str">
        <f t="shared" si="98"/>
        <v>Not Due</v>
      </c>
    </row>
    <row r="395" spans="1:43" ht="14.4">
      <c r="A395" s="125" t="s">
        <v>25</v>
      </c>
      <c r="B395" s="125" t="s">
        <v>26</v>
      </c>
      <c r="C395" s="125">
        <v>2070201000</v>
      </c>
      <c r="D395" s="125" t="s">
        <v>27</v>
      </c>
      <c r="E395" s="125" t="s">
        <v>403</v>
      </c>
      <c r="F395" s="125" t="s">
        <v>682</v>
      </c>
      <c r="G395" s="125" t="s">
        <v>59</v>
      </c>
      <c r="H395" s="125"/>
      <c r="I395" s="125" t="s">
        <v>58</v>
      </c>
      <c r="J395" s="125" t="s">
        <v>1332</v>
      </c>
      <c r="K395" s="125">
        <v>100070172</v>
      </c>
      <c r="L395" s="118">
        <v>46084</v>
      </c>
      <c r="M395" s="125" t="s">
        <v>28</v>
      </c>
      <c r="N395" s="126">
        <v>627.20000000000005</v>
      </c>
      <c r="O395" s="126">
        <v>1</v>
      </c>
      <c r="P395" s="126">
        <f t="shared" si="99"/>
        <v>627.20000000000005</v>
      </c>
      <c r="Q395" s="126">
        <v>1</v>
      </c>
      <c r="R395" s="126">
        <f t="shared" si="100"/>
        <v>627.20000000000005</v>
      </c>
      <c r="S395" s="126">
        <f t="shared" si="101"/>
        <v>0</v>
      </c>
      <c r="T395" s="125" t="s">
        <v>95</v>
      </c>
      <c r="U395" s="125">
        <f t="shared" si="86"/>
        <v>-2</v>
      </c>
      <c r="V395" s="126">
        <v>0</v>
      </c>
      <c r="W395" s="126">
        <v>0</v>
      </c>
      <c r="X395" s="126">
        <v>0</v>
      </c>
      <c r="Y395" s="126">
        <v>0</v>
      </c>
      <c r="Z395" s="126">
        <v>0</v>
      </c>
      <c r="AA395" s="126">
        <v>0</v>
      </c>
      <c r="AB395" s="126">
        <v>0</v>
      </c>
      <c r="AC395" s="126">
        <f t="shared" ref="AC395:AC411" si="102">R395</f>
        <v>627.20000000000005</v>
      </c>
      <c r="AD395" s="125">
        <v>38981823</v>
      </c>
      <c r="AE395" s="125" t="s">
        <v>112</v>
      </c>
      <c r="AF395" s="125">
        <v>87996</v>
      </c>
      <c r="AG395" s="127">
        <v>46113</v>
      </c>
      <c r="AH395" s="127">
        <v>46114</v>
      </c>
      <c r="AK395" s="66" t="s">
        <v>28</v>
      </c>
      <c r="AL395" s="36">
        <v>1</v>
      </c>
      <c r="AM395" s="39">
        <f t="shared" si="87"/>
        <v>627.20000000000005</v>
      </c>
      <c r="AN395" s="36"/>
      <c r="AO395" s="39">
        <f t="shared" si="92"/>
        <v>627.20000000000005</v>
      </c>
      <c r="AP395" s="36">
        <f t="shared" si="97"/>
        <v>-2</v>
      </c>
      <c r="AQ395" s="36" t="str">
        <f t="shared" si="98"/>
        <v>Not Due</v>
      </c>
    </row>
    <row r="396" spans="1:43" ht="14.4">
      <c r="A396" s="125" t="s">
        <v>25</v>
      </c>
      <c r="B396" s="125" t="s">
        <v>26</v>
      </c>
      <c r="C396" s="125">
        <v>2070201000</v>
      </c>
      <c r="D396" s="125" t="s">
        <v>27</v>
      </c>
      <c r="E396" s="125" t="s">
        <v>337</v>
      </c>
      <c r="F396" s="125" t="s">
        <v>682</v>
      </c>
      <c r="G396" s="125" t="s">
        <v>59</v>
      </c>
      <c r="H396" s="125"/>
      <c r="I396" s="125" t="s">
        <v>58</v>
      </c>
      <c r="J396" s="125">
        <v>5932</v>
      </c>
      <c r="K396" s="125">
        <v>100070995</v>
      </c>
      <c r="L396" s="118">
        <v>46086</v>
      </c>
      <c r="M396" s="125" t="s">
        <v>28</v>
      </c>
      <c r="N396" s="126">
        <v>4772.59</v>
      </c>
      <c r="O396" s="126">
        <v>1</v>
      </c>
      <c r="P396" s="126">
        <f t="shared" si="99"/>
        <v>4772.59</v>
      </c>
      <c r="Q396" s="126">
        <v>1</v>
      </c>
      <c r="R396" s="126">
        <f t="shared" si="100"/>
        <v>4772.59</v>
      </c>
      <c r="S396" s="126">
        <f t="shared" si="101"/>
        <v>0</v>
      </c>
      <c r="T396" s="125" t="s">
        <v>95</v>
      </c>
      <c r="U396" s="125">
        <f t="shared" si="86"/>
        <v>-19</v>
      </c>
      <c r="V396" s="126">
        <v>0</v>
      </c>
      <c r="W396" s="126">
        <v>0</v>
      </c>
      <c r="X396" s="126">
        <v>0</v>
      </c>
      <c r="Y396" s="126">
        <v>0</v>
      </c>
      <c r="Z396" s="126">
        <v>0</v>
      </c>
      <c r="AA396" s="126">
        <v>0</v>
      </c>
      <c r="AB396" s="126">
        <v>0</v>
      </c>
      <c r="AC396" s="126">
        <f t="shared" si="102"/>
        <v>4772.59</v>
      </c>
      <c r="AD396" s="125">
        <v>38987428</v>
      </c>
      <c r="AE396" s="125" t="s">
        <v>112</v>
      </c>
      <c r="AF396" s="125">
        <v>88305</v>
      </c>
      <c r="AG396" s="127">
        <v>46128</v>
      </c>
      <c r="AH396" s="127">
        <v>46131</v>
      </c>
      <c r="AK396" s="66" t="s">
        <v>28</v>
      </c>
      <c r="AL396" s="36">
        <v>1</v>
      </c>
      <c r="AM396" s="39">
        <f t="shared" si="87"/>
        <v>4772.59</v>
      </c>
      <c r="AN396" s="36"/>
      <c r="AO396" s="39">
        <f t="shared" si="92"/>
        <v>4772.59</v>
      </c>
      <c r="AP396" s="36">
        <f t="shared" si="97"/>
        <v>-19</v>
      </c>
      <c r="AQ396" s="36" t="str">
        <f t="shared" si="98"/>
        <v>Not Due</v>
      </c>
    </row>
    <row r="397" spans="1:43" ht="14.4">
      <c r="A397" s="125" t="s">
        <v>25</v>
      </c>
      <c r="B397" s="125" t="s">
        <v>26</v>
      </c>
      <c r="C397" s="125">
        <v>2070201000</v>
      </c>
      <c r="D397" s="125" t="s">
        <v>27</v>
      </c>
      <c r="E397" s="125" t="s">
        <v>329</v>
      </c>
      <c r="F397" s="125" t="s">
        <v>682</v>
      </c>
      <c r="G397" s="125" t="s">
        <v>59</v>
      </c>
      <c r="H397" s="125"/>
      <c r="I397" s="125" t="s">
        <v>58</v>
      </c>
      <c r="J397" s="125" t="s">
        <v>1333</v>
      </c>
      <c r="K397" s="125">
        <v>100065919</v>
      </c>
      <c r="L397" s="118">
        <v>46085</v>
      </c>
      <c r="M397" s="125" t="s">
        <v>28</v>
      </c>
      <c r="N397" s="126">
        <v>114440.88</v>
      </c>
      <c r="O397" s="126">
        <v>1</v>
      </c>
      <c r="P397" s="126">
        <f t="shared" si="99"/>
        <v>114440.88</v>
      </c>
      <c r="Q397" s="126">
        <v>1</v>
      </c>
      <c r="R397" s="126">
        <f t="shared" si="100"/>
        <v>114440.88</v>
      </c>
      <c r="S397" s="126">
        <f t="shared" si="101"/>
        <v>0</v>
      </c>
      <c r="T397" s="125" t="s">
        <v>95</v>
      </c>
      <c r="U397" s="125">
        <f t="shared" si="86"/>
        <v>-18</v>
      </c>
      <c r="V397" s="126">
        <v>0</v>
      </c>
      <c r="W397" s="126">
        <v>0</v>
      </c>
      <c r="X397" s="126">
        <v>0</v>
      </c>
      <c r="Y397" s="126">
        <v>0</v>
      </c>
      <c r="Z397" s="126">
        <v>0</v>
      </c>
      <c r="AA397" s="126">
        <v>0</v>
      </c>
      <c r="AB397" s="126">
        <v>0</v>
      </c>
      <c r="AC397" s="126">
        <f t="shared" si="102"/>
        <v>114440.88</v>
      </c>
      <c r="AD397" s="125">
        <v>38981694</v>
      </c>
      <c r="AE397" s="125" t="s">
        <v>112</v>
      </c>
      <c r="AF397" s="125">
        <v>88279</v>
      </c>
      <c r="AG397" s="127">
        <v>46127</v>
      </c>
      <c r="AH397" s="127">
        <v>46130</v>
      </c>
      <c r="AK397" s="66" t="s">
        <v>28</v>
      </c>
      <c r="AL397" s="36">
        <v>1</v>
      </c>
      <c r="AM397" s="39">
        <f t="shared" si="87"/>
        <v>114440.88</v>
      </c>
      <c r="AN397" s="36"/>
      <c r="AO397" s="39">
        <f t="shared" si="92"/>
        <v>114440.88</v>
      </c>
      <c r="AP397" s="36">
        <f t="shared" si="97"/>
        <v>-18</v>
      </c>
      <c r="AQ397" s="36" t="str">
        <f t="shared" si="98"/>
        <v>Not Due</v>
      </c>
    </row>
    <row r="398" spans="1:43" ht="14.4">
      <c r="A398" s="125" t="s">
        <v>25</v>
      </c>
      <c r="B398" s="125" t="s">
        <v>26</v>
      </c>
      <c r="C398" s="125">
        <v>2070201000</v>
      </c>
      <c r="D398" s="125" t="s">
        <v>27</v>
      </c>
      <c r="E398" s="125" t="s">
        <v>329</v>
      </c>
      <c r="F398" s="125" t="s">
        <v>682</v>
      </c>
      <c r="G398" s="125" t="s">
        <v>59</v>
      </c>
      <c r="H398" s="125"/>
      <c r="I398" s="125" t="s">
        <v>58</v>
      </c>
      <c r="J398" s="125" t="s">
        <v>1335</v>
      </c>
      <c r="K398" s="125">
        <v>100069976</v>
      </c>
      <c r="L398" s="118">
        <v>46085</v>
      </c>
      <c r="M398" s="125" t="s">
        <v>28</v>
      </c>
      <c r="N398" s="126">
        <v>79762.78</v>
      </c>
      <c r="O398" s="126">
        <v>1</v>
      </c>
      <c r="P398" s="126">
        <f t="shared" si="99"/>
        <v>79762.78</v>
      </c>
      <c r="Q398" s="126">
        <v>1</v>
      </c>
      <c r="R398" s="126">
        <f t="shared" si="100"/>
        <v>79762.78</v>
      </c>
      <c r="S398" s="126">
        <f t="shared" si="101"/>
        <v>0</v>
      </c>
      <c r="T398" s="125" t="s">
        <v>95</v>
      </c>
      <c r="U398" s="125">
        <f t="shared" si="86"/>
        <v>-18</v>
      </c>
      <c r="V398" s="126">
        <v>0</v>
      </c>
      <c r="W398" s="126">
        <v>0</v>
      </c>
      <c r="X398" s="126">
        <v>0</v>
      </c>
      <c r="Y398" s="126">
        <v>0</v>
      </c>
      <c r="Z398" s="126">
        <v>0</v>
      </c>
      <c r="AA398" s="126">
        <v>0</v>
      </c>
      <c r="AB398" s="126">
        <v>0</v>
      </c>
      <c r="AC398" s="126">
        <f t="shared" si="102"/>
        <v>79762.78</v>
      </c>
      <c r="AD398" s="125">
        <v>38983002</v>
      </c>
      <c r="AE398" s="125" t="s">
        <v>112</v>
      </c>
      <c r="AF398" s="125">
        <v>88279</v>
      </c>
      <c r="AG398" s="127">
        <v>46127</v>
      </c>
      <c r="AH398" s="127">
        <v>46130</v>
      </c>
      <c r="AK398" s="66" t="s">
        <v>28</v>
      </c>
      <c r="AL398" s="36">
        <v>1</v>
      </c>
      <c r="AM398" s="39">
        <f t="shared" si="87"/>
        <v>79762.78</v>
      </c>
      <c r="AN398" s="36"/>
      <c r="AO398" s="39">
        <f t="shared" si="92"/>
        <v>79762.78</v>
      </c>
      <c r="AP398" s="36">
        <f t="shared" si="97"/>
        <v>-18</v>
      </c>
      <c r="AQ398" s="36" t="str">
        <f t="shared" si="98"/>
        <v>Not Due</v>
      </c>
    </row>
    <row r="399" spans="1:43" ht="14.4">
      <c r="A399" s="125" t="s">
        <v>25</v>
      </c>
      <c r="B399" s="125" t="s">
        <v>26</v>
      </c>
      <c r="C399" s="125">
        <v>2070201000</v>
      </c>
      <c r="D399" s="125" t="s">
        <v>27</v>
      </c>
      <c r="E399" s="125" t="s">
        <v>385</v>
      </c>
      <c r="F399" s="125" t="s">
        <v>682</v>
      </c>
      <c r="G399" s="125" t="s">
        <v>59</v>
      </c>
      <c r="H399" s="125"/>
      <c r="I399" s="125" t="s">
        <v>58</v>
      </c>
      <c r="J399" s="125" t="s">
        <v>1342</v>
      </c>
      <c r="K399" s="125">
        <v>100071022</v>
      </c>
      <c r="L399" s="118">
        <v>46084</v>
      </c>
      <c r="M399" s="125" t="s">
        <v>28</v>
      </c>
      <c r="N399" s="126">
        <v>5999.91</v>
      </c>
      <c r="O399" s="126">
        <v>1</v>
      </c>
      <c r="P399" s="126">
        <f t="shared" si="99"/>
        <v>5999.91</v>
      </c>
      <c r="Q399" s="126">
        <v>1</v>
      </c>
      <c r="R399" s="126">
        <f t="shared" si="100"/>
        <v>5999.91</v>
      </c>
      <c r="S399" s="126">
        <f t="shared" si="101"/>
        <v>0</v>
      </c>
      <c r="T399" s="125" t="s">
        <v>97</v>
      </c>
      <c r="U399" s="125">
        <f t="shared" si="86"/>
        <v>-2</v>
      </c>
      <c r="V399" s="126">
        <v>0</v>
      </c>
      <c r="W399" s="126">
        <v>0</v>
      </c>
      <c r="X399" s="126">
        <v>0</v>
      </c>
      <c r="Y399" s="126">
        <v>0</v>
      </c>
      <c r="Z399" s="126">
        <v>0</v>
      </c>
      <c r="AA399" s="126">
        <v>0</v>
      </c>
      <c r="AB399" s="126">
        <v>0</v>
      </c>
      <c r="AC399" s="126">
        <f t="shared" si="102"/>
        <v>5999.91</v>
      </c>
      <c r="AD399" s="125">
        <v>38956861</v>
      </c>
      <c r="AE399" s="125" t="s">
        <v>112</v>
      </c>
      <c r="AF399" s="125">
        <v>87976</v>
      </c>
      <c r="AG399" s="127">
        <v>46113</v>
      </c>
      <c r="AH399" s="127">
        <v>46114</v>
      </c>
      <c r="AK399" s="66" t="s">
        <v>28</v>
      </c>
      <c r="AL399" s="36">
        <v>1</v>
      </c>
      <c r="AM399" s="39">
        <f t="shared" si="87"/>
        <v>5999.91</v>
      </c>
      <c r="AN399" s="36"/>
      <c r="AO399" s="39">
        <f t="shared" si="92"/>
        <v>5999.91</v>
      </c>
      <c r="AP399" s="36">
        <f t="shared" si="97"/>
        <v>-2</v>
      </c>
      <c r="AQ399" s="36" t="str">
        <f t="shared" si="98"/>
        <v>Not Due</v>
      </c>
    </row>
    <row r="400" spans="1:43" ht="14.4">
      <c r="A400" s="125" t="s">
        <v>25</v>
      </c>
      <c r="B400" s="125" t="s">
        <v>26</v>
      </c>
      <c r="C400" s="125">
        <v>2070201000</v>
      </c>
      <c r="D400" s="125" t="s">
        <v>27</v>
      </c>
      <c r="E400" s="125" t="s">
        <v>1345</v>
      </c>
      <c r="F400" s="125" t="s">
        <v>682</v>
      </c>
      <c r="G400" s="125" t="s">
        <v>59</v>
      </c>
      <c r="H400" s="125"/>
      <c r="I400" s="125" t="s">
        <v>58</v>
      </c>
      <c r="J400" s="125">
        <v>25260836</v>
      </c>
      <c r="K400" s="125">
        <v>100070930</v>
      </c>
      <c r="L400" s="118">
        <v>46077</v>
      </c>
      <c r="M400" s="125" t="s">
        <v>28</v>
      </c>
      <c r="N400" s="126">
        <v>5956.31</v>
      </c>
      <c r="O400" s="126">
        <v>1</v>
      </c>
      <c r="P400" s="126">
        <f t="shared" si="99"/>
        <v>5956.31</v>
      </c>
      <c r="Q400" s="126">
        <v>1</v>
      </c>
      <c r="R400" s="126">
        <f t="shared" si="100"/>
        <v>5956.31</v>
      </c>
      <c r="S400" s="126">
        <f t="shared" si="101"/>
        <v>0</v>
      </c>
      <c r="T400" s="125" t="s">
        <v>95</v>
      </c>
      <c r="U400" s="125">
        <f t="shared" si="86"/>
        <v>-10</v>
      </c>
      <c r="V400" s="126">
        <v>0</v>
      </c>
      <c r="W400" s="126">
        <v>0</v>
      </c>
      <c r="X400" s="126">
        <v>0</v>
      </c>
      <c r="Y400" s="126">
        <v>0</v>
      </c>
      <c r="Z400" s="126">
        <v>0</v>
      </c>
      <c r="AA400" s="126">
        <v>0</v>
      </c>
      <c r="AB400" s="126">
        <v>0</v>
      </c>
      <c r="AC400" s="126">
        <f t="shared" si="102"/>
        <v>5956.31</v>
      </c>
      <c r="AD400" s="125">
        <v>38964820</v>
      </c>
      <c r="AE400" s="125" t="s">
        <v>112</v>
      </c>
      <c r="AF400" s="125">
        <v>88124</v>
      </c>
      <c r="AG400" s="127">
        <v>46119</v>
      </c>
      <c r="AH400" s="127">
        <v>46122</v>
      </c>
      <c r="AK400" s="66" t="s">
        <v>28</v>
      </c>
      <c r="AL400" s="36">
        <v>1</v>
      </c>
      <c r="AM400" s="39">
        <f t="shared" si="87"/>
        <v>5956.31</v>
      </c>
      <c r="AN400" s="36"/>
      <c r="AO400" s="39">
        <f t="shared" si="92"/>
        <v>5956.31</v>
      </c>
      <c r="AP400" s="36">
        <f t="shared" si="97"/>
        <v>-10</v>
      </c>
      <c r="AQ400" s="36" t="str">
        <f t="shared" si="98"/>
        <v>Not Due</v>
      </c>
    </row>
    <row r="401" spans="1:43" ht="14.4">
      <c r="A401" s="125" t="s">
        <v>25</v>
      </c>
      <c r="B401" s="125" t="s">
        <v>26</v>
      </c>
      <c r="C401" s="125">
        <v>2070201000</v>
      </c>
      <c r="D401" s="125" t="s">
        <v>27</v>
      </c>
      <c r="E401" s="125" t="s">
        <v>387</v>
      </c>
      <c r="F401" s="125" t="s">
        <v>682</v>
      </c>
      <c r="G401" s="125" t="s">
        <v>59</v>
      </c>
      <c r="H401" s="125"/>
      <c r="I401" s="125" t="s">
        <v>58</v>
      </c>
      <c r="J401" s="125" t="s">
        <v>1346</v>
      </c>
      <c r="K401" s="125">
        <v>100070800</v>
      </c>
      <c r="L401" s="118">
        <v>46069</v>
      </c>
      <c r="M401" s="125" t="s">
        <v>28</v>
      </c>
      <c r="N401" s="126">
        <v>57892.12</v>
      </c>
      <c r="O401" s="126">
        <v>1</v>
      </c>
      <c r="P401" s="126">
        <f t="shared" si="99"/>
        <v>57892.12</v>
      </c>
      <c r="Q401" s="126">
        <v>1</v>
      </c>
      <c r="R401" s="126">
        <f t="shared" si="100"/>
        <v>57892.12</v>
      </c>
      <c r="S401" s="126">
        <f t="shared" si="101"/>
        <v>0</v>
      </c>
      <c r="T401" s="125" t="s">
        <v>97</v>
      </c>
      <c r="U401" s="125">
        <f t="shared" si="86"/>
        <v>-2</v>
      </c>
      <c r="V401" s="126">
        <v>0</v>
      </c>
      <c r="W401" s="126">
        <v>0</v>
      </c>
      <c r="X401" s="126">
        <v>0</v>
      </c>
      <c r="Y401" s="126">
        <v>0</v>
      </c>
      <c r="Z401" s="126">
        <v>0</v>
      </c>
      <c r="AA401" s="126">
        <v>0</v>
      </c>
      <c r="AB401" s="126">
        <v>0</v>
      </c>
      <c r="AC401" s="126">
        <f t="shared" si="102"/>
        <v>57892.12</v>
      </c>
      <c r="AD401" s="125">
        <v>38921539</v>
      </c>
      <c r="AE401" s="125" t="s">
        <v>112</v>
      </c>
      <c r="AF401" s="125">
        <v>88025</v>
      </c>
      <c r="AG401" s="127">
        <v>46113</v>
      </c>
      <c r="AH401" s="127">
        <v>46114</v>
      </c>
      <c r="AK401" s="66" t="s">
        <v>28</v>
      </c>
      <c r="AL401" s="36">
        <v>1</v>
      </c>
      <c r="AM401" s="39">
        <f t="shared" si="87"/>
        <v>57892.12</v>
      </c>
      <c r="AN401" s="36"/>
      <c r="AO401" s="39">
        <f t="shared" si="92"/>
        <v>57892.12</v>
      </c>
      <c r="AP401" s="36">
        <f t="shared" si="97"/>
        <v>-2</v>
      </c>
      <c r="AQ401" s="36" t="str">
        <f t="shared" si="98"/>
        <v>Not Due</v>
      </c>
    </row>
    <row r="402" spans="1:43" ht="14.4">
      <c r="A402" s="125" t="s">
        <v>25</v>
      </c>
      <c r="B402" s="125" t="s">
        <v>26</v>
      </c>
      <c r="C402" s="125">
        <v>2070201000</v>
      </c>
      <c r="D402" s="125" t="s">
        <v>27</v>
      </c>
      <c r="E402" s="125" t="s">
        <v>385</v>
      </c>
      <c r="F402" s="125" t="s">
        <v>682</v>
      </c>
      <c r="G402" s="125" t="s">
        <v>59</v>
      </c>
      <c r="H402" s="125"/>
      <c r="I402" s="125" t="s">
        <v>58</v>
      </c>
      <c r="J402" s="125" t="s">
        <v>1347</v>
      </c>
      <c r="K402" s="125">
        <v>100071130</v>
      </c>
      <c r="L402" s="118">
        <v>46093</v>
      </c>
      <c r="M402" s="125" t="s">
        <v>28</v>
      </c>
      <c r="N402" s="126">
        <v>69685.89</v>
      </c>
      <c r="O402" s="126">
        <v>1</v>
      </c>
      <c r="P402" s="126">
        <f t="shared" si="99"/>
        <v>69685.89</v>
      </c>
      <c r="Q402" s="126">
        <v>1</v>
      </c>
      <c r="R402" s="126">
        <f t="shared" si="100"/>
        <v>69685.89</v>
      </c>
      <c r="S402" s="126">
        <f t="shared" si="101"/>
        <v>0</v>
      </c>
      <c r="T402" s="125" t="s">
        <v>97</v>
      </c>
      <c r="U402" s="125">
        <f t="shared" si="86"/>
        <v>-11</v>
      </c>
      <c r="V402" s="126">
        <v>0</v>
      </c>
      <c r="W402" s="126">
        <v>0</v>
      </c>
      <c r="X402" s="126">
        <v>0</v>
      </c>
      <c r="Y402" s="126">
        <v>0</v>
      </c>
      <c r="Z402" s="126">
        <v>0</v>
      </c>
      <c r="AA402" s="126">
        <v>0</v>
      </c>
      <c r="AB402" s="126">
        <v>0</v>
      </c>
      <c r="AC402" s="126">
        <f t="shared" si="102"/>
        <v>69685.89</v>
      </c>
      <c r="AD402" s="125">
        <v>39036042</v>
      </c>
      <c r="AE402" s="125" t="s">
        <v>112</v>
      </c>
      <c r="AF402" s="125">
        <v>88131</v>
      </c>
      <c r="AG402" s="127">
        <v>46120</v>
      </c>
      <c r="AH402" s="127">
        <v>46123</v>
      </c>
      <c r="AK402" s="66" t="s">
        <v>28</v>
      </c>
      <c r="AL402" s="36">
        <v>1</v>
      </c>
      <c r="AM402" s="39">
        <f t="shared" si="87"/>
        <v>69685.89</v>
      </c>
      <c r="AN402" s="36"/>
      <c r="AO402" s="39">
        <f t="shared" si="92"/>
        <v>69685.89</v>
      </c>
      <c r="AP402" s="36">
        <f t="shared" si="97"/>
        <v>-11</v>
      </c>
      <c r="AQ402" s="36" t="str">
        <f t="shared" si="98"/>
        <v>Not Due</v>
      </c>
    </row>
    <row r="403" spans="1:43" ht="14.4">
      <c r="A403" s="125" t="s">
        <v>25</v>
      </c>
      <c r="B403" s="125" t="s">
        <v>26</v>
      </c>
      <c r="C403" s="125">
        <v>2070201000</v>
      </c>
      <c r="D403" s="125" t="s">
        <v>27</v>
      </c>
      <c r="E403" s="125" t="s">
        <v>332</v>
      </c>
      <c r="F403" s="125" t="s">
        <v>682</v>
      </c>
      <c r="G403" s="125" t="s">
        <v>59</v>
      </c>
      <c r="H403" s="125"/>
      <c r="I403" s="125" t="s">
        <v>58</v>
      </c>
      <c r="J403" s="125" t="s">
        <v>1349</v>
      </c>
      <c r="K403" s="125">
        <v>100064932</v>
      </c>
      <c r="L403" s="118">
        <v>46077</v>
      </c>
      <c r="M403" s="125" t="s">
        <v>28</v>
      </c>
      <c r="N403" s="126">
        <v>47560</v>
      </c>
      <c r="O403" s="126">
        <v>1</v>
      </c>
      <c r="P403" s="126">
        <f t="shared" si="99"/>
        <v>47560</v>
      </c>
      <c r="Q403" s="126">
        <v>1</v>
      </c>
      <c r="R403" s="126">
        <f t="shared" si="100"/>
        <v>47560</v>
      </c>
      <c r="S403" s="126">
        <f t="shared" si="101"/>
        <v>0</v>
      </c>
      <c r="T403" s="125" t="s">
        <v>97</v>
      </c>
      <c r="U403" s="125">
        <f t="shared" si="86"/>
        <v>-10</v>
      </c>
      <c r="V403" s="126">
        <v>0</v>
      </c>
      <c r="W403" s="126">
        <v>0</v>
      </c>
      <c r="X403" s="126">
        <v>0</v>
      </c>
      <c r="Y403" s="126">
        <v>0</v>
      </c>
      <c r="Z403" s="126">
        <v>0</v>
      </c>
      <c r="AA403" s="126">
        <v>0</v>
      </c>
      <c r="AB403" s="126">
        <v>0</v>
      </c>
      <c r="AC403" s="126">
        <f t="shared" si="102"/>
        <v>47560</v>
      </c>
      <c r="AD403" s="125">
        <v>38993507</v>
      </c>
      <c r="AE403" s="125" t="s">
        <v>112</v>
      </c>
      <c r="AF403" s="125">
        <v>88119</v>
      </c>
      <c r="AG403" s="127">
        <v>46119</v>
      </c>
      <c r="AH403" s="127">
        <v>46122</v>
      </c>
      <c r="AK403" s="66" t="s">
        <v>28</v>
      </c>
      <c r="AL403" s="36">
        <v>1</v>
      </c>
      <c r="AM403" s="39">
        <f t="shared" si="87"/>
        <v>47560</v>
      </c>
      <c r="AN403" s="36"/>
      <c r="AO403" s="39">
        <f t="shared" si="92"/>
        <v>47560</v>
      </c>
      <c r="AP403" s="36">
        <f t="shared" si="97"/>
        <v>-10</v>
      </c>
      <c r="AQ403" s="36" t="str">
        <f t="shared" si="98"/>
        <v>Not Due</v>
      </c>
    </row>
    <row r="404" spans="1:43" ht="14.4">
      <c r="A404" s="125" t="s">
        <v>25</v>
      </c>
      <c r="B404" s="125" t="s">
        <v>26</v>
      </c>
      <c r="C404" s="125">
        <v>2070201000</v>
      </c>
      <c r="D404" s="125" t="s">
        <v>27</v>
      </c>
      <c r="E404" s="125" t="s">
        <v>329</v>
      </c>
      <c r="F404" s="125" t="s">
        <v>682</v>
      </c>
      <c r="G404" s="125" t="s">
        <v>59</v>
      </c>
      <c r="H404" s="125"/>
      <c r="I404" s="125" t="s">
        <v>58</v>
      </c>
      <c r="J404" s="125" t="s">
        <v>1352</v>
      </c>
      <c r="K404" s="125">
        <v>100069152</v>
      </c>
      <c r="L404" s="118">
        <v>46085</v>
      </c>
      <c r="M404" s="125" t="s">
        <v>28</v>
      </c>
      <c r="N404" s="126">
        <v>72892.240000000005</v>
      </c>
      <c r="O404" s="126">
        <v>1</v>
      </c>
      <c r="P404" s="126">
        <f t="shared" si="99"/>
        <v>72892.240000000005</v>
      </c>
      <c r="Q404" s="126">
        <v>1</v>
      </c>
      <c r="R404" s="126">
        <f t="shared" si="100"/>
        <v>72892.240000000005</v>
      </c>
      <c r="S404" s="126">
        <f t="shared" si="101"/>
        <v>0</v>
      </c>
      <c r="T404" s="125" t="s">
        <v>95</v>
      </c>
      <c r="U404" s="125">
        <f t="shared" si="86"/>
        <v>-18</v>
      </c>
      <c r="V404" s="126">
        <v>0</v>
      </c>
      <c r="W404" s="126">
        <v>0</v>
      </c>
      <c r="X404" s="126">
        <v>0</v>
      </c>
      <c r="Y404" s="126">
        <v>0</v>
      </c>
      <c r="Z404" s="126">
        <v>0</v>
      </c>
      <c r="AA404" s="126">
        <v>0</v>
      </c>
      <c r="AB404" s="126">
        <v>0</v>
      </c>
      <c r="AC404" s="126">
        <f t="shared" si="102"/>
        <v>72892.240000000005</v>
      </c>
      <c r="AD404" s="125">
        <v>38981695</v>
      </c>
      <c r="AE404" s="125" t="s">
        <v>112</v>
      </c>
      <c r="AF404" s="125">
        <v>88279</v>
      </c>
      <c r="AG404" s="127">
        <v>46127</v>
      </c>
      <c r="AH404" s="127">
        <v>46130</v>
      </c>
      <c r="AK404" s="66" t="s">
        <v>28</v>
      </c>
      <c r="AL404" s="36">
        <v>1</v>
      </c>
      <c r="AM404" s="39">
        <f t="shared" si="87"/>
        <v>72892.240000000005</v>
      </c>
      <c r="AN404" s="36"/>
      <c r="AO404" s="39">
        <f t="shared" si="92"/>
        <v>72892.240000000005</v>
      </c>
      <c r="AP404" s="36">
        <f t="shared" si="97"/>
        <v>-18</v>
      </c>
      <c r="AQ404" s="36" t="str">
        <f t="shared" si="98"/>
        <v>Not Due</v>
      </c>
    </row>
    <row r="405" spans="1:43" ht="14.4">
      <c r="A405" s="125" t="s">
        <v>25</v>
      </c>
      <c r="B405" s="125" t="s">
        <v>26</v>
      </c>
      <c r="C405" s="125">
        <v>2070201000</v>
      </c>
      <c r="D405" s="125" t="s">
        <v>27</v>
      </c>
      <c r="E405" s="125" t="s">
        <v>383</v>
      </c>
      <c r="F405" s="125" t="s">
        <v>682</v>
      </c>
      <c r="G405" s="125" t="s">
        <v>59</v>
      </c>
      <c r="H405" s="125"/>
      <c r="I405" s="125" t="s">
        <v>687</v>
      </c>
      <c r="J405" s="125" t="s">
        <v>1387</v>
      </c>
      <c r="K405" s="125">
        <v>100069824</v>
      </c>
      <c r="L405" s="118">
        <v>46083</v>
      </c>
      <c r="M405" s="125" t="s">
        <v>28</v>
      </c>
      <c r="N405" s="126">
        <v>17400</v>
      </c>
      <c r="O405" s="126">
        <v>1</v>
      </c>
      <c r="P405" s="126">
        <f t="shared" si="99"/>
        <v>17400</v>
      </c>
      <c r="Q405" s="126">
        <v>1</v>
      </c>
      <c r="R405" s="126">
        <f t="shared" si="100"/>
        <v>17400</v>
      </c>
      <c r="S405" s="126">
        <f t="shared" si="101"/>
        <v>0</v>
      </c>
      <c r="T405" s="125" t="s">
        <v>97</v>
      </c>
      <c r="U405" s="125">
        <f t="shared" ref="U405:U412" si="103">$U$1-AH405</f>
        <v>-16</v>
      </c>
      <c r="V405" s="126">
        <v>0</v>
      </c>
      <c r="W405" s="126">
        <v>0</v>
      </c>
      <c r="X405" s="126">
        <v>0</v>
      </c>
      <c r="Y405" s="126">
        <v>0</v>
      </c>
      <c r="Z405" s="126">
        <v>0</v>
      </c>
      <c r="AA405" s="126">
        <v>0</v>
      </c>
      <c r="AB405" s="126">
        <v>0</v>
      </c>
      <c r="AC405" s="126">
        <f t="shared" si="102"/>
        <v>17400</v>
      </c>
      <c r="AD405" s="125">
        <v>38978537</v>
      </c>
      <c r="AE405" s="125" t="s">
        <v>112</v>
      </c>
      <c r="AF405" s="125">
        <v>88201</v>
      </c>
      <c r="AG405" s="127">
        <v>46125</v>
      </c>
      <c r="AH405" s="127">
        <v>46128</v>
      </c>
      <c r="AK405" s="66" t="s">
        <v>28</v>
      </c>
      <c r="AL405" s="36">
        <v>1</v>
      </c>
      <c r="AM405" s="39">
        <f t="shared" ref="AM405:AM412" si="104">N405*AL405</f>
        <v>17400</v>
      </c>
      <c r="AN405" s="36"/>
      <c r="AO405" s="39">
        <f t="shared" si="92"/>
        <v>17400</v>
      </c>
      <c r="AP405" s="36">
        <f t="shared" si="97"/>
        <v>-16</v>
      </c>
      <c r="AQ405" s="36" t="str">
        <f t="shared" si="98"/>
        <v>Not Due</v>
      </c>
    </row>
    <row r="406" spans="1:43" ht="14.4">
      <c r="A406" s="125" t="s">
        <v>25</v>
      </c>
      <c r="B406" s="125" t="s">
        <v>26</v>
      </c>
      <c r="C406" s="125">
        <v>2070201000</v>
      </c>
      <c r="D406" s="125" t="s">
        <v>27</v>
      </c>
      <c r="E406" s="125" t="s">
        <v>1353</v>
      </c>
      <c r="F406" s="125" t="s">
        <v>682</v>
      </c>
      <c r="G406" s="125" t="s">
        <v>59</v>
      </c>
      <c r="H406" s="125"/>
      <c r="I406" s="125" t="s">
        <v>58</v>
      </c>
      <c r="J406" s="125" t="s">
        <v>1354</v>
      </c>
      <c r="K406" s="125">
        <v>100070369</v>
      </c>
      <c r="L406" s="118">
        <v>46077</v>
      </c>
      <c r="M406" s="125" t="s">
        <v>28</v>
      </c>
      <c r="N406" s="126">
        <v>1391</v>
      </c>
      <c r="O406" s="126">
        <v>1</v>
      </c>
      <c r="P406" s="126">
        <f t="shared" si="99"/>
        <v>1391</v>
      </c>
      <c r="Q406" s="126">
        <v>1</v>
      </c>
      <c r="R406" s="126">
        <f t="shared" si="100"/>
        <v>1391</v>
      </c>
      <c r="S406" s="126">
        <f t="shared" si="101"/>
        <v>0</v>
      </c>
      <c r="T406" s="125" t="s">
        <v>97</v>
      </c>
      <c r="U406" s="125">
        <f t="shared" si="103"/>
        <v>-10</v>
      </c>
      <c r="V406" s="126">
        <v>0</v>
      </c>
      <c r="W406" s="126">
        <v>0</v>
      </c>
      <c r="X406" s="126">
        <v>0</v>
      </c>
      <c r="Y406" s="126">
        <v>0</v>
      </c>
      <c r="Z406" s="126">
        <v>0</v>
      </c>
      <c r="AA406" s="126">
        <v>0</v>
      </c>
      <c r="AB406" s="126">
        <v>0</v>
      </c>
      <c r="AC406" s="126">
        <f t="shared" si="102"/>
        <v>1391</v>
      </c>
      <c r="AD406" s="125">
        <v>38987441</v>
      </c>
      <c r="AE406" s="125" t="s">
        <v>112</v>
      </c>
      <c r="AF406" s="125">
        <v>88123</v>
      </c>
      <c r="AG406" s="127">
        <v>46119</v>
      </c>
      <c r="AH406" s="127">
        <v>46122</v>
      </c>
      <c r="AK406" s="66" t="s">
        <v>28</v>
      </c>
      <c r="AL406" s="36">
        <v>1</v>
      </c>
      <c r="AM406" s="39">
        <f t="shared" si="104"/>
        <v>1391</v>
      </c>
      <c r="AN406" s="36"/>
      <c r="AO406" s="39">
        <f t="shared" si="92"/>
        <v>1391</v>
      </c>
      <c r="AP406" s="36">
        <f t="shared" si="97"/>
        <v>-10</v>
      </c>
      <c r="AQ406" s="36" t="str">
        <f t="shared" si="98"/>
        <v>Not Due</v>
      </c>
    </row>
    <row r="407" spans="1:43" ht="14.4">
      <c r="A407" s="125" t="s">
        <v>25</v>
      </c>
      <c r="B407" s="125" t="s">
        <v>26</v>
      </c>
      <c r="C407" s="125">
        <v>2070201000</v>
      </c>
      <c r="D407" s="125" t="s">
        <v>27</v>
      </c>
      <c r="E407" s="125" t="s">
        <v>440</v>
      </c>
      <c r="F407" s="125" t="s">
        <v>682</v>
      </c>
      <c r="G407" s="125" t="s">
        <v>59</v>
      </c>
      <c r="H407" s="125"/>
      <c r="I407" s="125" t="s">
        <v>58</v>
      </c>
      <c r="J407" s="125">
        <v>9517</v>
      </c>
      <c r="K407" s="125">
        <v>100070736</v>
      </c>
      <c r="L407" s="118">
        <v>46083</v>
      </c>
      <c r="M407" s="125" t="s">
        <v>28</v>
      </c>
      <c r="N407" s="126">
        <v>82475.100000000006</v>
      </c>
      <c r="O407" s="126">
        <v>1</v>
      </c>
      <c r="P407" s="126">
        <f t="shared" si="99"/>
        <v>82475.100000000006</v>
      </c>
      <c r="Q407" s="126">
        <v>1</v>
      </c>
      <c r="R407" s="126">
        <f t="shared" si="100"/>
        <v>82475.100000000006</v>
      </c>
      <c r="S407" s="126">
        <f t="shared" si="101"/>
        <v>0</v>
      </c>
      <c r="T407" s="125" t="s">
        <v>95</v>
      </c>
      <c r="U407" s="125">
        <f t="shared" si="103"/>
        <v>-1</v>
      </c>
      <c r="V407" s="126">
        <v>0</v>
      </c>
      <c r="W407" s="126">
        <v>0</v>
      </c>
      <c r="X407" s="126">
        <v>0</v>
      </c>
      <c r="Y407" s="126">
        <v>0</v>
      </c>
      <c r="Z407" s="126">
        <v>0</v>
      </c>
      <c r="AA407" s="126">
        <v>0</v>
      </c>
      <c r="AB407" s="126">
        <v>0</v>
      </c>
      <c r="AC407" s="126">
        <f t="shared" si="102"/>
        <v>82475.100000000006</v>
      </c>
      <c r="AD407" s="125">
        <v>38956850</v>
      </c>
      <c r="AE407" s="125" t="s">
        <v>112</v>
      </c>
      <c r="AF407" s="125">
        <v>88006</v>
      </c>
      <c r="AG407" s="127">
        <v>46113</v>
      </c>
      <c r="AH407" s="127">
        <v>46113</v>
      </c>
      <c r="AK407" s="66" t="s">
        <v>28</v>
      </c>
      <c r="AL407" s="36">
        <v>1</v>
      </c>
      <c r="AM407" s="39">
        <f t="shared" si="104"/>
        <v>82475.100000000006</v>
      </c>
      <c r="AN407" s="36"/>
      <c r="AO407" s="39">
        <f t="shared" si="92"/>
        <v>82475.100000000006</v>
      </c>
      <c r="AP407" s="36">
        <f t="shared" si="97"/>
        <v>-1</v>
      </c>
      <c r="AQ407" s="36" t="str">
        <f t="shared" si="98"/>
        <v>Not Due</v>
      </c>
    </row>
    <row r="408" spans="1:43" ht="14.4">
      <c r="A408" s="125" t="s">
        <v>25</v>
      </c>
      <c r="B408" s="125" t="s">
        <v>26</v>
      </c>
      <c r="C408" s="125">
        <v>2070201000</v>
      </c>
      <c r="D408" s="125" t="s">
        <v>27</v>
      </c>
      <c r="E408" s="125" t="s">
        <v>342</v>
      </c>
      <c r="F408" s="125" t="s">
        <v>682</v>
      </c>
      <c r="G408" s="125" t="s">
        <v>59</v>
      </c>
      <c r="H408" s="125"/>
      <c r="I408" s="125" t="s">
        <v>58</v>
      </c>
      <c r="J408" s="125" t="s">
        <v>1357</v>
      </c>
      <c r="K408" s="125">
        <v>100070780</v>
      </c>
      <c r="L408" s="118">
        <v>46071</v>
      </c>
      <c r="M408" s="125" t="s">
        <v>28</v>
      </c>
      <c r="N408" s="126">
        <v>27848.85</v>
      </c>
      <c r="O408" s="126">
        <v>1</v>
      </c>
      <c r="P408" s="126">
        <f t="shared" si="99"/>
        <v>27848.85</v>
      </c>
      <c r="Q408" s="126">
        <v>1</v>
      </c>
      <c r="R408" s="126">
        <f t="shared" si="100"/>
        <v>27848.85</v>
      </c>
      <c r="S408" s="126">
        <f t="shared" si="101"/>
        <v>0</v>
      </c>
      <c r="T408" s="125" t="s">
        <v>95</v>
      </c>
      <c r="U408" s="125">
        <f t="shared" si="103"/>
        <v>-4</v>
      </c>
      <c r="V408" s="126">
        <v>0</v>
      </c>
      <c r="W408" s="126">
        <v>0</v>
      </c>
      <c r="X408" s="126">
        <v>0</v>
      </c>
      <c r="Y408" s="126">
        <v>0</v>
      </c>
      <c r="Z408" s="126">
        <v>0</v>
      </c>
      <c r="AA408" s="126">
        <v>0</v>
      </c>
      <c r="AB408" s="126">
        <v>0</v>
      </c>
      <c r="AC408" s="126">
        <f t="shared" si="102"/>
        <v>27848.85</v>
      </c>
      <c r="AD408" s="125">
        <v>38927178</v>
      </c>
      <c r="AE408" s="125" t="s">
        <v>112</v>
      </c>
      <c r="AF408" s="125">
        <v>88038</v>
      </c>
      <c r="AG408" s="127">
        <v>46113</v>
      </c>
      <c r="AH408" s="127">
        <v>46116</v>
      </c>
      <c r="AK408" s="66" t="s">
        <v>28</v>
      </c>
      <c r="AL408" s="36">
        <v>1</v>
      </c>
      <c r="AM408" s="39">
        <f t="shared" si="104"/>
        <v>27848.85</v>
      </c>
      <c r="AN408" s="36"/>
      <c r="AO408" s="39">
        <f t="shared" si="92"/>
        <v>27848.85</v>
      </c>
      <c r="AP408" s="36">
        <f t="shared" si="97"/>
        <v>-4</v>
      </c>
      <c r="AQ408" s="36" t="str">
        <f t="shared" si="98"/>
        <v>Not Due</v>
      </c>
    </row>
    <row r="409" spans="1:43" ht="14.4">
      <c r="A409" s="125" t="s">
        <v>25</v>
      </c>
      <c r="B409" s="125" t="s">
        <v>26</v>
      </c>
      <c r="C409" s="125">
        <v>2070201000</v>
      </c>
      <c r="D409" s="125" t="s">
        <v>27</v>
      </c>
      <c r="E409" s="125" t="s">
        <v>379</v>
      </c>
      <c r="F409" s="125" t="s">
        <v>682</v>
      </c>
      <c r="G409" s="125" t="s">
        <v>59</v>
      </c>
      <c r="H409" s="125"/>
      <c r="I409" s="125" t="s">
        <v>58</v>
      </c>
      <c r="J409" s="125" t="s">
        <v>1359</v>
      </c>
      <c r="K409" s="125">
        <v>100070690</v>
      </c>
      <c r="L409" s="118">
        <v>46076</v>
      </c>
      <c r="M409" s="125" t="s">
        <v>28</v>
      </c>
      <c r="N409" s="126">
        <v>3812.77</v>
      </c>
      <c r="O409" s="126">
        <v>1</v>
      </c>
      <c r="P409" s="126">
        <f t="shared" si="99"/>
        <v>3812.77</v>
      </c>
      <c r="Q409" s="126">
        <v>1</v>
      </c>
      <c r="R409" s="126">
        <f t="shared" si="100"/>
        <v>3812.77</v>
      </c>
      <c r="S409" s="126">
        <f t="shared" si="101"/>
        <v>0</v>
      </c>
      <c r="T409" s="125" t="s">
        <v>95</v>
      </c>
      <c r="U409" s="125">
        <f t="shared" si="103"/>
        <v>-9</v>
      </c>
      <c r="V409" s="126">
        <v>0</v>
      </c>
      <c r="W409" s="126">
        <v>0</v>
      </c>
      <c r="X409" s="126">
        <v>0</v>
      </c>
      <c r="Y409" s="126">
        <v>0</v>
      </c>
      <c r="Z409" s="126">
        <v>0</v>
      </c>
      <c r="AA409" s="126">
        <v>0</v>
      </c>
      <c r="AB409" s="126">
        <v>0</v>
      </c>
      <c r="AC409" s="126">
        <f t="shared" si="102"/>
        <v>3812.77</v>
      </c>
      <c r="AD409" s="125">
        <v>38927067</v>
      </c>
      <c r="AE409" s="125" t="s">
        <v>112</v>
      </c>
      <c r="AF409" s="125">
        <v>88076</v>
      </c>
      <c r="AG409" s="127">
        <v>46118</v>
      </c>
      <c r="AH409" s="127">
        <v>46121</v>
      </c>
      <c r="AK409" s="66" t="s">
        <v>28</v>
      </c>
      <c r="AL409" s="36">
        <v>1</v>
      </c>
      <c r="AM409" s="39">
        <f t="shared" si="104"/>
        <v>3812.77</v>
      </c>
      <c r="AN409" s="36"/>
      <c r="AO409" s="39">
        <f t="shared" si="92"/>
        <v>3812.77</v>
      </c>
      <c r="AP409" s="36">
        <f t="shared" si="97"/>
        <v>-9</v>
      </c>
      <c r="AQ409" s="36" t="str">
        <f t="shared" si="98"/>
        <v>Not Due</v>
      </c>
    </row>
    <row r="410" spans="1:43" ht="14.4">
      <c r="A410" s="125" t="s">
        <v>25</v>
      </c>
      <c r="B410" s="125" t="s">
        <v>26</v>
      </c>
      <c r="C410" s="125">
        <v>2070201000</v>
      </c>
      <c r="D410" s="125" t="s">
        <v>27</v>
      </c>
      <c r="E410" s="125" t="s">
        <v>329</v>
      </c>
      <c r="F410" s="125" t="s">
        <v>682</v>
      </c>
      <c r="G410" s="125" t="s">
        <v>59</v>
      </c>
      <c r="H410" s="125"/>
      <c r="I410" s="125" t="s">
        <v>58</v>
      </c>
      <c r="J410" s="125" t="s">
        <v>1360</v>
      </c>
      <c r="K410" s="125">
        <v>100066869</v>
      </c>
      <c r="L410" s="118">
        <v>46085</v>
      </c>
      <c r="M410" s="125" t="s">
        <v>28</v>
      </c>
      <c r="N410" s="126">
        <v>70535.86</v>
      </c>
      <c r="O410" s="126">
        <v>1</v>
      </c>
      <c r="P410" s="126">
        <f t="shared" si="99"/>
        <v>70535.86</v>
      </c>
      <c r="Q410" s="126">
        <v>1</v>
      </c>
      <c r="R410" s="126">
        <f t="shared" si="100"/>
        <v>70535.86</v>
      </c>
      <c r="S410" s="126">
        <f t="shared" si="101"/>
        <v>0</v>
      </c>
      <c r="T410" s="125" t="s">
        <v>95</v>
      </c>
      <c r="U410" s="125">
        <f t="shared" si="103"/>
        <v>-18</v>
      </c>
      <c r="V410" s="126">
        <v>0</v>
      </c>
      <c r="W410" s="126">
        <v>0</v>
      </c>
      <c r="X410" s="126">
        <v>0</v>
      </c>
      <c r="Y410" s="126">
        <v>0</v>
      </c>
      <c r="Z410" s="126">
        <v>0</v>
      </c>
      <c r="AA410" s="126">
        <v>0</v>
      </c>
      <c r="AB410" s="126">
        <v>0</v>
      </c>
      <c r="AC410" s="126">
        <f t="shared" si="102"/>
        <v>70535.86</v>
      </c>
      <c r="AD410" s="125">
        <v>38981689</v>
      </c>
      <c r="AE410" s="125" t="s">
        <v>112</v>
      </c>
      <c r="AF410" s="125">
        <v>88279</v>
      </c>
      <c r="AG410" s="127">
        <v>46127</v>
      </c>
      <c r="AH410" s="127">
        <v>46130</v>
      </c>
      <c r="AK410" s="66" t="s">
        <v>28</v>
      </c>
      <c r="AL410" s="36">
        <v>1</v>
      </c>
      <c r="AM410" s="39">
        <f t="shared" si="104"/>
        <v>70535.86</v>
      </c>
      <c r="AN410" s="36"/>
      <c r="AO410" s="39">
        <f t="shared" si="92"/>
        <v>70535.86</v>
      </c>
      <c r="AP410" s="36">
        <f t="shared" si="97"/>
        <v>-18</v>
      </c>
      <c r="AQ410" s="36" t="str">
        <f t="shared" si="98"/>
        <v>Not Due</v>
      </c>
    </row>
    <row r="411" spans="1:43" ht="14.4">
      <c r="A411" s="125" t="s">
        <v>25</v>
      </c>
      <c r="B411" s="125" t="s">
        <v>26</v>
      </c>
      <c r="C411" s="125">
        <v>2070201000</v>
      </c>
      <c r="D411" s="125" t="s">
        <v>27</v>
      </c>
      <c r="E411" s="125" t="s">
        <v>342</v>
      </c>
      <c r="F411" s="125" t="s">
        <v>682</v>
      </c>
      <c r="G411" s="125" t="s">
        <v>59</v>
      </c>
      <c r="H411" s="125"/>
      <c r="I411" s="125" t="s">
        <v>58</v>
      </c>
      <c r="J411" s="125" t="s">
        <v>1361</v>
      </c>
      <c r="K411" s="125">
        <v>100070988</v>
      </c>
      <c r="L411" s="118">
        <v>46093</v>
      </c>
      <c r="M411" s="125" t="s">
        <v>28</v>
      </c>
      <c r="N411" s="126">
        <v>94692.68</v>
      </c>
      <c r="O411" s="126">
        <v>1</v>
      </c>
      <c r="P411" s="126">
        <f t="shared" si="99"/>
        <v>94692.68</v>
      </c>
      <c r="Q411" s="126">
        <v>1</v>
      </c>
      <c r="R411" s="126">
        <f t="shared" si="100"/>
        <v>94692.68</v>
      </c>
      <c r="S411" s="126">
        <f t="shared" si="101"/>
        <v>0</v>
      </c>
      <c r="T411" s="125" t="s">
        <v>95</v>
      </c>
      <c r="U411" s="125">
        <f t="shared" si="103"/>
        <v>-26</v>
      </c>
      <c r="V411" s="126">
        <v>0</v>
      </c>
      <c r="W411" s="126">
        <v>0</v>
      </c>
      <c r="X411" s="126">
        <v>0</v>
      </c>
      <c r="Y411" s="126">
        <v>0</v>
      </c>
      <c r="Z411" s="126">
        <v>0</v>
      </c>
      <c r="AA411" s="126">
        <v>0</v>
      </c>
      <c r="AB411" s="126">
        <v>0</v>
      </c>
      <c r="AC411" s="126">
        <f t="shared" si="102"/>
        <v>94692.68</v>
      </c>
      <c r="AD411" s="125">
        <v>39011956</v>
      </c>
      <c r="AE411" s="125" t="s">
        <v>112</v>
      </c>
      <c r="AF411" s="125">
        <v>88398</v>
      </c>
      <c r="AG411" s="127">
        <v>46135</v>
      </c>
      <c r="AH411" s="127">
        <v>46138</v>
      </c>
      <c r="AK411" s="66" t="s">
        <v>28</v>
      </c>
      <c r="AL411" s="36">
        <v>1</v>
      </c>
      <c r="AM411" s="39">
        <f t="shared" si="104"/>
        <v>94692.68</v>
      </c>
      <c r="AN411" s="36"/>
      <c r="AO411" s="39">
        <f t="shared" si="92"/>
        <v>94692.68</v>
      </c>
      <c r="AP411" s="36">
        <f t="shared" si="97"/>
        <v>-26</v>
      </c>
      <c r="AQ411" s="36" t="str">
        <f t="shared" si="98"/>
        <v>Not Due</v>
      </c>
    </row>
    <row r="412" spans="1:43" ht="14.4">
      <c r="A412" s="125" t="s">
        <v>25</v>
      </c>
      <c r="B412" s="125" t="s">
        <v>26</v>
      </c>
      <c r="C412" s="125">
        <v>2070201000</v>
      </c>
      <c r="D412" s="125" t="s">
        <v>27</v>
      </c>
      <c r="E412" s="125" t="s">
        <v>1069</v>
      </c>
      <c r="F412" s="125" t="s">
        <v>682</v>
      </c>
      <c r="G412" s="125" t="s">
        <v>1363</v>
      </c>
      <c r="H412" s="125"/>
      <c r="I412" s="125" t="s">
        <v>58</v>
      </c>
      <c r="J412" s="125" t="s">
        <v>1364</v>
      </c>
      <c r="K412" s="125">
        <v>100070728</v>
      </c>
      <c r="L412" s="119">
        <v>46062</v>
      </c>
      <c r="M412" s="125" t="s">
        <v>28</v>
      </c>
      <c r="N412" s="128">
        <v>41029</v>
      </c>
      <c r="O412" s="128">
        <v>1</v>
      </c>
      <c r="P412" s="128">
        <f t="shared" si="99"/>
        <v>41029</v>
      </c>
      <c r="Q412" s="128">
        <v>1</v>
      </c>
      <c r="R412" s="128">
        <f t="shared" si="100"/>
        <v>41029</v>
      </c>
      <c r="S412" s="128">
        <f t="shared" si="101"/>
        <v>0</v>
      </c>
      <c r="T412" s="125" t="s">
        <v>97</v>
      </c>
      <c r="U412" s="125">
        <f t="shared" si="103"/>
        <v>5</v>
      </c>
      <c r="V412" s="128">
        <v>0</v>
      </c>
      <c r="W412" s="128">
        <f>R412</f>
        <v>41029</v>
      </c>
      <c r="X412" s="128">
        <v>0</v>
      </c>
      <c r="Y412" s="128">
        <v>0</v>
      </c>
      <c r="Z412" s="128">
        <v>0</v>
      </c>
      <c r="AA412" s="128">
        <v>0</v>
      </c>
      <c r="AB412" s="128">
        <v>0</v>
      </c>
      <c r="AC412" s="128">
        <v>0</v>
      </c>
      <c r="AD412" s="125">
        <v>193596</v>
      </c>
      <c r="AE412" s="125" t="s">
        <v>1365</v>
      </c>
      <c r="AF412" s="125">
        <v>88041</v>
      </c>
      <c r="AG412" s="127">
        <v>46114</v>
      </c>
      <c r="AH412" s="130">
        <v>46107</v>
      </c>
      <c r="AK412" s="66" t="s">
        <v>28</v>
      </c>
      <c r="AL412" s="36">
        <v>1</v>
      </c>
      <c r="AM412" s="39">
        <f t="shared" si="104"/>
        <v>41029</v>
      </c>
      <c r="AN412" s="36"/>
      <c r="AO412" s="39">
        <f t="shared" si="92"/>
        <v>41029</v>
      </c>
      <c r="AP412" s="36">
        <f>AH412-$AP$19</f>
        <v>-5</v>
      </c>
      <c r="AQ412" s="36" t="s">
        <v>117</v>
      </c>
    </row>
    <row r="415" spans="1:43" ht="14.4">
      <c r="AC415"/>
      <c r="AD415"/>
      <c r="AE415"/>
    </row>
    <row r="416" spans="1:43" ht="14.4">
      <c r="AC416"/>
      <c r="AD416"/>
      <c r="AE416"/>
    </row>
    <row r="418" spans="9:14" customFormat="1" ht="14.4"/>
    <row r="419" spans="9:14" customFormat="1" ht="14.4"/>
    <row r="420" spans="9:14" customFormat="1" ht="14.4"/>
    <row r="421" spans="9:14" customFormat="1" ht="14.4"/>
    <row r="422" spans="9:14" customFormat="1" ht="14.4"/>
    <row r="423" spans="9:14" customFormat="1" ht="14.4"/>
    <row r="424" spans="9:14" customFormat="1" ht="14.4"/>
    <row r="425" spans="9:14" customFormat="1" ht="14.4"/>
    <row r="426" spans="9:14" customFormat="1" ht="14.4"/>
    <row r="427" spans="9:14" customFormat="1" ht="14.4"/>
    <row r="428" spans="9:14" customFormat="1" ht="14.4">
      <c r="I428" s="4"/>
      <c r="J428" s="4"/>
      <c r="K428" s="4"/>
      <c r="L428" s="62"/>
      <c r="M428" s="4"/>
      <c r="N428" s="4"/>
    </row>
    <row r="429" spans="9:14" customFormat="1" ht="14.4">
      <c r="I429" s="4"/>
      <c r="J429" s="4"/>
      <c r="K429" s="4"/>
      <c r="L429" s="62"/>
      <c r="M429" s="4"/>
      <c r="N429" s="4"/>
    </row>
    <row r="430" spans="9:14" customFormat="1" ht="14.4">
      <c r="I430" s="4"/>
      <c r="J430" s="4"/>
      <c r="K430" s="4"/>
      <c r="L430" s="62"/>
      <c r="M430" s="4"/>
      <c r="N430" s="4"/>
    </row>
    <row r="431" spans="9:14" customFormat="1" ht="14.4">
      <c r="I431" s="4"/>
      <c r="J431" s="4"/>
      <c r="K431" s="4"/>
      <c r="L431" s="62"/>
      <c r="M431" s="4"/>
      <c r="N431" s="4"/>
    </row>
    <row r="432" spans="9:14" customFormat="1" ht="14.4">
      <c r="I432" s="4"/>
      <c r="J432" s="4"/>
      <c r="K432" s="4"/>
      <c r="L432" s="62"/>
      <c r="M432" s="4"/>
      <c r="N432" s="4"/>
    </row>
  </sheetData>
  <autoFilter ref="A20:AU412" xr:uid="{C0CE4861-ADA4-491D-8777-AE8AAAB9266A}"/>
  <mergeCells count="1">
    <mergeCell ref="AK18:AQ1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61B87-C288-4665-9652-4C4386361D01}">
  <sheetPr filterMode="1"/>
  <dimension ref="A1:AS230"/>
  <sheetViews>
    <sheetView showGridLines="0" topLeftCell="A16" zoomScale="75" zoomScaleNormal="80" workbookViewId="0">
      <selection activeCell="A16" sqref="A16"/>
    </sheetView>
  </sheetViews>
  <sheetFormatPr defaultColWidth="8.796875" defaultRowHeight="13.3"/>
  <cols>
    <col min="1" max="1" width="72.8984375" style="4" bestFit="1" customWidth="1"/>
    <col min="2" max="2" width="18.5" style="4" customWidth="1"/>
    <col min="3" max="3" width="11.5" style="4" bestFit="1" customWidth="1"/>
    <col min="4" max="4" width="15" style="4" bestFit="1" customWidth="1"/>
    <col min="5" max="5" width="18.19921875" style="4" bestFit="1" customWidth="1"/>
    <col min="6" max="6" width="15.19921875" style="63" bestFit="1" customWidth="1"/>
    <col min="7" max="7" width="12.19921875" style="63" bestFit="1" customWidth="1"/>
    <col min="8" max="8" width="10.69921875" style="63" bestFit="1" customWidth="1"/>
    <col min="9" max="9" width="27.3984375" style="63" bestFit="1" customWidth="1"/>
    <col min="10" max="10" width="25.09765625" style="63" bestFit="1" customWidth="1"/>
    <col min="11" max="11" width="13.19921875" style="63" bestFit="1" customWidth="1"/>
    <col min="12" max="12" width="9.69921875" style="63" bestFit="1" customWidth="1"/>
    <col min="13" max="13" width="21.3984375" style="63" bestFit="1" customWidth="1"/>
    <col min="14" max="14" width="24.69921875" style="63" bestFit="1" customWidth="1"/>
    <col min="15" max="15" width="13.8984375" style="4" bestFit="1" customWidth="1"/>
    <col min="16" max="16" width="10.3984375" style="4" bestFit="1" customWidth="1"/>
    <col min="17" max="17" width="11.69921875" style="4" bestFit="1" customWidth="1"/>
    <col min="18" max="18" width="143.69921875" style="4" customWidth="1"/>
    <col min="19" max="19" width="34" style="4" bestFit="1" customWidth="1"/>
    <col min="20" max="20" width="24" style="4" bestFit="1" customWidth="1"/>
    <col min="21" max="21" width="14.09765625" style="4" bestFit="1" customWidth="1"/>
    <col min="22" max="22" width="37.296875" style="4" bestFit="1" customWidth="1"/>
    <col min="23" max="23" width="28.3984375" style="4" bestFit="1" customWidth="1"/>
    <col min="24" max="24" width="37.296875" style="62" bestFit="1" customWidth="1"/>
    <col min="25" max="25" width="11.5" style="63" bestFit="1" customWidth="1"/>
    <col min="26" max="26" width="9.5" style="63" bestFit="1" customWidth="1"/>
    <col min="27" max="27" width="13.59765625" style="63" bestFit="1" customWidth="1"/>
    <col min="28" max="28" width="12.59765625" style="63" bestFit="1" customWidth="1"/>
    <col min="29" max="29" width="13.09765625" style="63" bestFit="1" customWidth="1"/>
    <col min="30" max="30" width="13.59765625" style="63" bestFit="1" customWidth="1"/>
    <col min="31" max="31" width="15.09765625" style="63" bestFit="1" customWidth="1"/>
    <col min="32" max="32" width="12.5" style="63" bestFit="1" customWidth="1"/>
    <col min="33" max="33" width="14.5" style="63" bestFit="1" customWidth="1"/>
    <col min="34" max="34" width="15.59765625" style="63" customWidth="1"/>
    <col min="35" max="35" width="9" style="4" bestFit="1" customWidth="1"/>
    <col min="36" max="36" width="12" style="4" bestFit="1" customWidth="1"/>
    <col min="37" max="37" width="13.5" style="4" bestFit="1" customWidth="1"/>
    <col min="38" max="38" width="9.8984375" style="4" bestFit="1" customWidth="1"/>
    <col min="39" max="39" width="16.5" style="4" bestFit="1" customWidth="1"/>
    <col min="40" max="40" width="9.59765625" style="4" bestFit="1" customWidth="1"/>
    <col min="41" max="41" width="14.796875" style="4" bestFit="1" customWidth="1"/>
    <col min="42" max="42" width="8.796875" style="4"/>
    <col min="43" max="43" width="14.5" style="4" bestFit="1" customWidth="1"/>
    <col min="44" max="44" width="20.5" style="4" bestFit="1" customWidth="1"/>
    <col min="45" max="16384" width="8.796875" style="4"/>
  </cols>
  <sheetData>
    <row r="1" spans="1:25">
      <c r="A1" s="46">
        <f>Memo!A1</f>
        <v>0</v>
      </c>
      <c r="Y1" s="291">
        <v>46112</v>
      </c>
    </row>
    <row r="2" spans="1:25">
      <c r="A2" s="46">
        <f>Memo!A2</f>
        <v>0</v>
      </c>
    </row>
    <row r="3" spans="1:25">
      <c r="A3" s="46">
        <f>Memo!A3</f>
        <v>0</v>
      </c>
    </row>
    <row r="4" spans="1:25">
      <c r="A4" s="46"/>
    </row>
    <row r="5" spans="1:25">
      <c r="A5" s="5" t="s">
        <v>186</v>
      </c>
    </row>
    <row r="6" spans="1:25">
      <c r="A6" s="4" t="s">
        <v>632</v>
      </c>
    </row>
    <row r="7" spans="1:25">
      <c r="A7" s="4" t="s">
        <v>628</v>
      </c>
    </row>
    <row r="8" spans="1:25">
      <c r="A8" s="4" t="s">
        <v>629</v>
      </c>
    </row>
    <row r="9" spans="1:25">
      <c r="A9" s="4" t="s">
        <v>630</v>
      </c>
    </row>
    <row r="10" spans="1:25">
      <c r="A10" s="5"/>
    </row>
    <row r="11" spans="1:25">
      <c r="A11" s="5" t="s">
        <v>625</v>
      </c>
    </row>
    <row r="12" spans="1:25">
      <c r="A12" s="5"/>
    </row>
    <row r="13" spans="1:25">
      <c r="A13" s="30" t="s">
        <v>89</v>
      </c>
      <c r="B13" s="30" t="s">
        <v>107</v>
      </c>
    </row>
    <row r="14" spans="1:25">
      <c r="A14" s="38" t="s">
        <v>626</v>
      </c>
      <c r="B14" s="105">
        <f>$AK$19</f>
        <v>154232632.63812202</v>
      </c>
    </row>
    <row r="15" spans="1:25">
      <c r="A15" s="38" t="s">
        <v>576</v>
      </c>
      <c r="B15" s="105">
        <f>$AM$19</f>
        <v>153603797.63812202</v>
      </c>
    </row>
    <row r="16" spans="1:25">
      <c r="A16" s="38" t="s">
        <v>579</v>
      </c>
      <c r="B16" s="106">
        <f>B15/B14</f>
        <v>0.99592281484635325</v>
      </c>
    </row>
    <row r="17" spans="1:45">
      <c r="AA17" s="37"/>
    </row>
    <row r="18" spans="1:45" ht="14.4">
      <c r="A18" s="5" t="s">
        <v>570</v>
      </c>
      <c r="AI18" s="342" t="s">
        <v>204</v>
      </c>
      <c r="AJ18" s="342"/>
      <c r="AK18" s="342"/>
      <c r="AL18" s="342"/>
      <c r="AM18" s="342"/>
      <c r="AN18" s="342"/>
      <c r="AO18" s="342"/>
      <c r="AQ18"/>
      <c r="AR18"/>
      <c r="AS18"/>
    </row>
    <row r="19" spans="1:45" ht="14.4">
      <c r="N19" s="40">
        <f>SUM(N20:N5300)</f>
        <v>154232632.63812202</v>
      </c>
      <c r="AA19" s="40">
        <f t="shared" ref="AA19:AF19" si="0">SUM(AA21:AA226)</f>
        <v>17001164</v>
      </c>
      <c r="AB19" s="40">
        <f t="shared" si="0"/>
        <v>1985.5</v>
      </c>
      <c r="AC19" s="40">
        <f t="shared" si="0"/>
        <v>0</v>
      </c>
      <c r="AD19" s="40">
        <f t="shared" si="0"/>
        <v>0</v>
      </c>
      <c r="AE19" s="40">
        <f t="shared" si="0"/>
        <v>418599.17631999997</v>
      </c>
      <c r="AF19" s="40">
        <f t="shared" si="0"/>
        <v>0</v>
      </c>
      <c r="AG19" s="40">
        <f>SUM(AG21:AG226)</f>
        <v>136810883.96180204</v>
      </c>
      <c r="AK19" s="40">
        <f>SUM(AK20:AK530)</f>
        <v>154232632.63812202</v>
      </c>
      <c r="AL19" s="40">
        <f t="shared" ref="AL19:AM19" si="1">SUM(AL20:AL530)</f>
        <v>0</v>
      </c>
      <c r="AM19" s="40">
        <f t="shared" si="1"/>
        <v>153603797.63812202</v>
      </c>
      <c r="AN19" s="61">
        <v>46112</v>
      </c>
      <c r="AQ19"/>
      <c r="AR19"/>
      <c r="AS19"/>
    </row>
    <row r="20" spans="1:45" ht="14.4">
      <c r="A20" s="131" t="s">
        <v>36</v>
      </c>
      <c r="B20" s="131" t="s">
        <v>37</v>
      </c>
      <c r="C20" s="131" t="s">
        <v>38</v>
      </c>
      <c r="D20" s="131" t="s">
        <v>56</v>
      </c>
      <c r="E20" s="131" t="s">
        <v>39</v>
      </c>
      <c r="F20" s="132" t="s">
        <v>40</v>
      </c>
      <c r="G20" s="131" t="s">
        <v>13</v>
      </c>
      <c r="H20" s="131" t="s">
        <v>41</v>
      </c>
      <c r="I20" s="133" t="s">
        <v>42</v>
      </c>
      <c r="J20" s="133" t="s">
        <v>67</v>
      </c>
      <c r="K20" s="133" t="s">
        <v>44</v>
      </c>
      <c r="L20" s="133" t="s">
        <v>45</v>
      </c>
      <c r="M20" s="133" t="s">
        <v>52</v>
      </c>
      <c r="N20" s="133" t="s">
        <v>53</v>
      </c>
      <c r="O20" s="131" t="s">
        <v>46</v>
      </c>
      <c r="P20" s="131" t="s">
        <v>24</v>
      </c>
      <c r="Q20" s="131" t="s">
        <v>239</v>
      </c>
      <c r="R20" s="131" t="s">
        <v>184</v>
      </c>
      <c r="S20" s="132" t="s">
        <v>500</v>
      </c>
      <c r="T20" s="134" t="s">
        <v>501</v>
      </c>
      <c r="U20" s="134" t="s">
        <v>1388</v>
      </c>
      <c r="V20" s="135" t="s">
        <v>179</v>
      </c>
      <c r="W20" s="136" t="s">
        <v>23</v>
      </c>
      <c r="X20" s="137" t="s">
        <v>108</v>
      </c>
      <c r="Y20" s="138" t="s">
        <v>502</v>
      </c>
      <c r="Z20" s="138" t="s">
        <v>14</v>
      </c>
      <c r="AA20" s="138" t="s">
        <v>15</v>
      </c>
      <c r="AB20" s="138" t="s">
        <v>16</v>
      </c>
      <c r="AC20" s="138" t="s">
        <v>431</v>
      </c>
      <c r="AD20" s="138" t="s">
        <v>432</v>
      </c>
      <c r="AE20" s="138" t="s">
        <v>433</v>
      </c>
      <c r="AF20" s="138" t="s">
        <v>434</v>
      </c>
      <c r="AG20" s="138" t="s">
        <v>112</v>
      </c>
      <c r="AH20"/>
      <c r="AI20" s="30" t="s">
        <v>50</v>
      </c>
      <c r="AJ20" s="30" t="s">
        <v>572</v>
      </c>
      <c r="AK20" s="45" t="s">
        <v>573</v>
      </c>
      <c r="AL20" s="45" t="s">
        <v>115</v>
      </c>
      <c r="AM20" s="45" t="s">
        <v>576</v>
      </c>
      <c r="AN20" s="30" t="s">
        <v>574</v>
      </c>
      <c r="AO20" s="30" t="s">
        <v>575</v>
      </c>
      <c r="AQ20"/>
      <c r="AR20"/>
      <c r="AS20"/>
    </row>
    <row r="21" spans="1:45" ht="14.4" hidden="1">
      <c r="A21" s="125" t="s">
        <v>1389</v>
      </c>
      <c r="B21" s="125" t="s">
        <v>1390</v>
      </c>
      <c r="C21" s="125">
        <v>100070970</v>
      </c>
      <c r="D21" s="125" t="s">
        <v>1391</v>
      </c>
      <c r="E21" s="125" t="s">
        <v>32</v>
      </c>
      <c r="F21" s="128">
        <v>1170</v>
      </c>
      <c r="G21" s="128">
        <v>108.38462456250001</v>
      </c>
      <c r="H21" s="128">
        <v>109.0064</v>
      </c>
      <c r="I21" s="128">
        <f>F21*G21</f>
        <v>126810.01073812501</v>
      </c>
      <c r="J21" s="128">
        <f>F21*H21</f>
        <v>127537.488</v>
      </c>
      <c r="K21" s="128">
        <f>J21-I21</f>
        <v>727.47726187498483</v>
      </c>
      <c r="L21" s="128">
        <v>0</v>
      </c>
      <c r="M21" s="128">
        <f>I21-L21</f>
        <v>126810.01073812501</v>
      </c>
      <c r="N21" s="128">
        <f>J21-L21</f>
        <v>127537.488</v>
      </c>
      <c r="O21" s="125" t="s">
        <v>58</v>
      </c>
      <c r="P21" s="125" t="s">
        <v>241</v>
      </c>
      <c r="Q21" s="125" t="s">
        <v>1392</v>
      </c>
      <c r="R21" s="125" t="s">
        <v>1393</v>
      </c>
      <c r="S21" s="139">
        <v>14298263</v>
      </c>
      <c r="T21" s="140"/>
      <c r="U21" s="140">
        <v>46099</v>
      </c>
      <c r="V21" s="140" t="s">
        <v>546</v>
      </c>
      <c r="W21" s="140"/>
      <c r="X21" s="140" t="s">
        <v>546</v>
      </c>
      <c r="Y21" s="140">
        <v>46125</v>
      </c>
      <c r="Z21" s="252">
        <f>$Y$1-Y21</f>
        <v>-13</v>
      </c>
      <c r="AA21" s="126">
        <v>0</v>
      </c>
      <c r="AB21" s="126">
        <v>0</v>
      </c>
      <c r="AC21" s="126">
        <v>0</v>
      </c>
      <c r="AD21" s="126">
        <v>0</v>
      </c>
      <c r="AE21" s="126">
        <v>0</v>
      </c>
      <c r="AF21" s="126">
        <v>0</v>
      </c>
      <c r="AG21" s="126">
        <v>127537.488</v>
      </c>
      <c r="AH21"/>
      <c r="AI21" s="36" t="str">
        <f t="shared" ref="AI21:AI53" si="2">E21</f>
        <v>EUR</v>
      </c>
      <c r="AJ21" s="36">
        <v>109.0064</v>
      </c>
      <c r="AK21" s="39">
        <f t="shared" ref="AK21:AK53" si="3">F21*AJ21-L21</f>
        <v>127537.488</v>
      </c>
      <c r="AL21" s="39">
        <f t="shared" ref="AL21:AL53" si="4">N21-AK21</f>
        <v>0</v>
      </c>
      <c r="AM21" s="39">
        <f>N21</f>
        <v>127537.488</v>
      </c>
      <c r="AN21" s="65">
        <f>$AN$19-Y21</f>
        <v>-13</v>
      </c>
      <c r="AO21" s="36" t="str">
        <f t="shared" ref="AO21:AO30" si="5">IF(AN21&lt;0,"Not Due",IF(AN21&lt;366,"Less than 1 year",IF(AN21&lt;731,"1-2 years",IF(AN21&lt;1096,"2-3 years","More than 3 years"))))</f>
        <v>Not Due</v>
      </c>
      <c r="AQ21"/>
      <c r="AR21"/>
      <c r="AS21"/>
    </row>
    <row r="22" spans="1:45" ht="14.4" hidden="1">
      <c r="A22" s="125" t="s">
        <v>1405</v>
      </c>
      <c r="B22" s="125" t="s">
        <v>1406</v>
      </c>
      <c r="C22" s="125">
        <v>100071269</v>
      </c>
      <c r="D22" s="125" t="s">
        <v>82</v>
      </c>
      <c r="E22" s="125" t="s">
        <v>28</v>
      </c>
      <c r="F22" s="128">
        <v>23417.18</v>
      </c>
      <c r="G22" s="128">
        <v>1</v>
      </c>
      <c r="H22" s="128">
        <v>1</v>
      </c>
      <c r="I22" s="128">
        <f t="shared" ref="I22:I32" si="6">F22*G22</f>
        <v>23417.18</v>
      </c>
      <c r="J22" s="128">
        <f t="shared" ref="J22:J32" si="7">F22*H22</f>
        <v>23417.18</v>
      </c>
      <c r="K22" s="128">
        <f t="shared" ref="K22:K32" si="8">J22-I22</f>
        <v>0</v>
      </c>
      <c r="L22" s="128">
        <v>23</v>
      </c>
      <c r="M22" s="128">
        <f t="shared" ref="M22:M32" si="9">I22-L22</f>
        <v>23394.18</v>
      </c>
      <c r="N22" s="128">
        <f t="shared" ref="N22:N32" si="10">J22-L22</f>
        <v>23394.18</v>
      </c>
      <c r="O22" s="125" t="s">
        <v>58</v>
      </c>
      <c r="P22" s="125" t="s">
        <v>241</v>
      </c>
      <c r="Q22" s="125" t="s">
        <v>1407</v>
      </c>
      <c r="R22" s="125" t="s">
        <v>1408</v>
      </c>
      <c r="S22" s="139" t="s">
        <v>1409</v>
      </c>
      <c r="T22" s="140">
        <v>46125</v>
      </c>
      <c r="U22" s="140">
        <v>46099</v>
      </c>
      <c r="V22" s="141">
        <v>88388</v>
      </c>
      <c r="W22" s="140">
        <v>46134</v>
      </c>
      <c r="X22" s="140"/>
      <c r="Y22" s="140">
        <v>46129</v>
      </c>
      <c r="Z22" s="252">
        <f t="shared" ref="Z22:Z32" si="11">$Y$1-Y22</f>
        <v>-17</v>
      </c>
      <c r="AA22" s="126">
        <v>0</v>
      </c>
      <c r="AB22" s="126">
        <v>0</v>
      </c>
      <c r="AC22" s="126">
        <v>0</v>
      </c>
      <c r="AD22" s="126">
        <v>0</v>
      </c>
      <c r="AE22" s="126">
        <v>0</v>
      </c>
      <c r="AF22" s="126">
        <v>0</v>
      </c>
      <c r="AG22" s="126">
        <v>23394.18</v>
      </c>
      <c r="AH22"/>
      <c r="AI22" s="36" t="str">
        <f t="shared" si="2"/>
        <v>INR</v>
      </c>
      <c r="AJ22" s="36">
        <v>1</v>
      </c>
      <c r="AK22" s="39">
        <f t="shared" si="3"/>
        <v>23394.18</v>
      </c>
      <c r="AL22" s="39">
        <f t="shared" si="4"/>
        <v>0</v>
      </c>
      <c r="AM22" s="39">
        <f>N22</f>
        <v>23394.18</v>
      </c>
      <c r="AN22" s="65">
        <f t="shared" ref="AN22:AN53" si="12">$AN$19-Y22</f>
        <v>-17</v>
      </c>
      <c r="AO22" s="36" t="str">
        <f t="shared" si="5"/>
        <v>Not Due</v>
      </c>
      <c r="AQ22"/>
      <c r="AR22"/>
      <c r="AS22"/>
    </row>
    <row r="23" spans="1:45" ht="14.4" hidden="1">
      <c r="A23" s="125" t="s">
        <v>536</v>
      </c>
      <c r="B23" s="125" t="s">
        <v>1444</v>
      </c>
      <c r="C23" s="125">
        <v>100070904</v>
      </c>
      <c r="D23" s="125" t="s">
        <v>71</v>
      </c>
      <c r="E23" s="125" t="s">
        <v>28</v>
      </c>
      <c r="F23" s="128">
        <v>48126</v>
      </c>
      <c r="G23" s="128">
        <v>1</v>
      </c>
      <c r="H23" s="128">
        <v>1</v>
      </c>
      <c r="I23" s="128">
        <f t="shared" si="6"/>
        <v>48126</v>
      </c>
      <c r="J23" s="128">
        <f t="shared" si="7"/>
        <v>48126</v>
      </c>
      <c r="K23" s="128">
        <f t="shared" si="8"/>
        <v>0</v>
      </c>
      <c r="L23" s="128">
        <v>48</v>
      </c>
      <c r="M23" s="128">
        <f t="shared" si="9"/>
        <v>48078</v>
      </c>
      <c r="N23" s="128">
        <f t="shared" si="10"/>
        <v>48078</v>
      </c>
      <c r="O23" s="125" t="s">
        <v>58</v>
      </c>
      <c r="P23" s="125" t="s">
        <v>241</v>
      </c>
      <c r="Q23" s="125" t="s">
        <v>297</v>
      </c>
      <c r="R23" s="125" t="s">
        <v>1445</v>
      </c>
      <c r="S23" s="139">
        <v>252900478</v>
      </c>
      <c r="T23" s="140">
        <v>46083</v>
      </c>
      <c r="U23" s="140">
        <v>46076</v>
      </c>
      <c r="V23" s="141">
        <v>88089</v>
      </c>
      <c r="W23" s="140">
        <v>46118</v>
      </c>
      <c r="X23" s="140"/>
      <c r="Y23" s="140">
        <v>46121</v>
      </c>
      <c r="Z23" s="252">
        <f t="shared" si="11"/>
        <v>-9</v>
      </c>
      <c r="AA23" s="126">
        <v>0</v>
      </c>
      <c r="AB23" s="126">
        <v>0</v>
      </c>
      <c r="AC23" s="126">
        <v>0</v>
      </c>
      <c r="AD23" s="126">
        <v>0</v>
      </c>
      <c r="AE23" s="126">
        <v>0</v>
      </c>
      <c r="AF23" s="126">
        <v>0</v>
      </c>
      <c r="AG23" s="126">
        <v>48078</v>
      </c>
      <c r="AH23"/>
      <c r="AI23" s="36" t="str">
        <f t="shared" si="2"/>
        <v>INR</v>
      </c>
      <c r="AJ23" s="36">
        <v>1</v>
      </c>
      <c r="AK23" s="39">
        <f t="shared" si="3"/>
        <v>48078</v>
      </c>
      <c r="AL23" s="39">
        <f t="shared" si="4"/>
        <v>0</v>
      </c>
      <c r="AM23" s="39"/>
      <c r="AN23" s="65">
        <f t="shared" si="12"/>
        <v>-9</v>
      </c>
      <c r="AO23" s="36" t="str">
        <f t="shared" si="5"/>
        <v>Not Due</v>
      </c>
    </row>
    <row r="24" spans="1:45" ht="14.4" hidden="1">
      <c r="A24" s="125" t="s">
        <v>536</v>
      </c>
      <c r="B24" s="125" t="s">
        <v>1446</v>
      </c>
      <c r="C24" s="125">
        <v>100070904</v>
      </c>
      <c r="D24" s="125" t="s">
        <v>71</v>
      </c>
      <c r="E24" s="125" t="s">
        <v>28</v>
      </c>
      <c r="F24" s="128">
        <v>1839</v>
      </c>
      <c r="G24" s="128">
        <v>1</v>
      </c>
      <c r="H24" s="128">
        <v>1</v>
      </c>
      <c r="I24" s="128">
        <f t="shared" si="6"/>
        <v>1839</v>
      </c>
      <c r="J24" s="128">
        <f t="shared" si="7"/>
        <v>1839</v>
      </c>
      <c r="K24" s="128">
        <f t="shared" si="8"/>
        <v>0</v>
      </c>
      <c r="L24" s="128">
        <v>2</v>
      </c>
      <c r="M24" s="128">
        <f t="shared" si="9"/>
        <v>1837</v>
      </c>
      <c r="N24" s="128">
        <f t="shared" si="10"/>
        <v>1837</v>
      </c>
      <c r="O24" s="125" t="s">
        <v>58</v>
      </c>
      <c r="P24" s="125" t="s">
        <v>241</v>
      </c>
      <c r="Q24" s="125" t="s">
        <v>297</v>
      </c>
      <c r="R24" s="125" t="s">
        <v>1445</v>
      </c>
      <c r="S24" s="139">
        <v>252900478</v>
      </c>
      <c r="T24" s="140">
        <v>46083</v>
      </c>
      <c r="U24" s="140">
        <v>46076</v>
      </c>
      <c r="V24" s="141">
        <v>88089</v>
      </c>
      <c r="W24" s="140">
        <v>46118</v>
      </c>
      <c r="X24" s="140"/>
      <c r="Y24" s="140">
        <v>46121</v>
      </c>
      <c r="Z24" s="252">
        <f t="shared" si="11"/>
        <v>-9</v>
      </c>
      <c r="AA24" s="126">
        <v>0</v>
      </c>
      <c r="AB24" s="126">
        <v>0</v>
      </c>
      <c r="AC24" s="126">
        <v>0</v>
      </c>
      <c r="AD24" s="126">
        <v>0</v>
      </c>
      <c r="AE24" s="126">
        <v>0</v>
      </c>
      <c r="AF24" s="126">
        <v>0</v>
      </c>
      <c r="AG24" s="126">
        <v>1837</v>
      </c>
      <c r="AH24"/>
      <c r="AI24" s="36" t="str">
        <f t="shared" si="2"/>
        <v>INR</v>
      </c>
      <c r="AJ24" s="36">
        <v>1</v>
      </c>
      <c r="AK24" s="39">
        <f t="shared" si="3"/>
        <v>1837</v>
      </c>
      <c r="AL24" s="39">
        <f t="shared" si="4"/>
        <v>0</v>
      </c>
      <c r="AM24" s="39"/>
      <c r="AN24" s="65">
        <f t="shared" si="12"/>
        <v>-9</v>
      </c>
      <c r="AO24" s="36" t="str">
        <f t="shared" si="5"/>
        <v>Not Due</v>
      </c>
    </row>
    <row r="25" spans="1:45" ht="14.4" hidden="1">
      <c r="A25" s="125" t="s">
        <v>1475</v>
      </c>
      <c r="B25" s="125" t="s">
        <v>1476</v>
      </c>
      <c r="C25" s="125">
        <v>100071308</v>
      </c>
      <c r="D25" s="125" t="s">
        <v>71</v>
      </c>
      <c r="E25" s="125" t="s">
        <v>28</v>
      </c>
      <c r="F25" s="128">
        <v>1500</v>
      </c>
      <c r="G25" s="128">
        <v>1</v>
      </c>
      <c r="H25" s="128">
        <v>1</v>
      </c>
      <c r="I25" s="128">
        <f t="shared" si="6"/>
        <v>1500</v>
      </c>
      <c r="J25" s="128">
        <f t="shared" si="7"/>
        <v>1500</v>
      </c>
      <c r="K25" s="128">
        <f t="shared" si="8"/>
        <v>0</v>
      </c>
      <c r="L25" s="128">
        <v>2</v>
      </c>
      <c r="M25" s="128">
        <f t="shared" si="9"/>
        <v>1498</v>
      </c>
      <c r="N25" s="128">
        <f t="shared" si="10"/>
        <v>1498</v>
      </c>
      <c r="O25" s="125" t="s">
        <v>58</v>
      </c>
      <c r="P25" s="125" t="s">
        <v>241</v>
      </c>
      <c r="Q25" s="125" t="s">
        <v>1477</v>
      </c>
      <c r="R25" s="125" t="s">
        <v>1478</v>
      </c>
      <c r="S25" s="139">
        <v>20253593</v>
      </c>
      <c r="T25" s="140">
        <v>46114</v>
      </c>
      <c r="U25" s="140">
        <v>46105</v>
      </c>
      <c r="V25" s="141">
        <v>88579</v>
      </c>
      <c r="W25" s="140">
        <v>46147</v>
      </c>
      <c r="X25" s="140"/>
      <c r="Y25" s="140">
        <v>46150</v>
      </c>
      <c r="Z25" s="252">
        <f t="shared" si="11"/>
        <v>-38</v>
      </c>
      <c r="AA25" s="126">
        <v>0</v>
      </c>
      <c r="AB25" s="126">
        <v>0</v>
      </c>
      <c r="AC25" s="126">
        <v>0</v>
      </c>
      <c r="AD25" s="126">
        <v>0</v>
      </c>
      <c r="AE25" s="126">
        <v>0</v>
      </c>
      <c r="AF25" s="126">
        <v>0</v>
      </c>
      <c r="AG25" s="126">
        <v>1498</v>
      </c>
      <c r="AH25"/>
      <c r="AI25" s="36" t="str">
        <f t="shared" si="2"/>
        <v>INR</v>
      </c>
      <c r="AJ25" s="36">
        <v>1</v>
      </c>
      <c r="AK25" s="39">
        <f t="shared" si="3"/>
        <v>1498</v>
      </c>
      <c r="AL25" s="39">
        <f t="shared" si="4"/>
        <v>0</v>
      </c>
      <c r="AM25" s="39"/>
      <c r="AN25" s="65">
        <f t="shared" si="12"/>
        <v>-38</v>
      </c>
      <c r="AO25" s="36" t="str">
        <f t="shared" si="5"/>
        <v>Not Due</v>
      </c>
    </row>
    <row r="26" spans="1:45" ht="14.4" hidden="1">
      <c r="A26" s="125" t="s">
        <v>1475</v>
      </c>
      <c r="B26" s="125" t="s">
        <v>1479</v>
      </c>
      <c r="C26" s="125">
        <v>100071308</v>
      </c>
      <c r="D26" s="125" t="s">
        <v>71</v>
      </c>
      <c r="E26" s="125" t="s">
        <v>28</v>
      </c>
      <c r="F26" s="128">
        <v>50700</v>
      </c>
      <c r="G26" s="128">
        <v>1</v>
      </c>
      <c r="H26" s="128">
        <v>1</v>
      </c>
      <c r="I26" s="128">
        <f t="shared" si="6"/>
        <v>50700</v>
      </c>
      <c r="J26" s="128">
        <f t="shared" si="7"/>
        <v>50700</v>
      </c>
      <c r="K26" s="128">
        <f t="shared" si="8"/>
        <v>0</v>
      </c>
      <c r="L26" s="128">
        <v>51</v>
      </c>
      <c r="M26" s="128">
        <f t="shared" si="9"/>
        <v>50649</v>
      </c>
      <c r="N26" s="128">
        <f t="shared" si="10"/>
        <v>50649</v>
      </c>
      <c r="O26" s="125" t="s">
        <v>58</v>
      </c>
      <c r="P26" s="125" t="s">
        <v>241</v>
      </c>
      <c r="Q26" s="125" t="s">
        <v>1477</v>
      </c>
      <c r="R26" s="125" t="s">
        <v>1478</v>
      </c>
      <c r="S26" s="139">
        <v>20253593</v>
      </c>
      <c r="T26" s="140">
        <v>46114</v>
      </c>
      <c r="U26" s="140">
        <v>46105</v>
      </c>
      <c r="V26" s="141">
        <v>88579</v>
      </c>
      <c r="W26" s="140">
        <v>46147</v>
      </c>
      <c r="X26" s="140"/>
      <c r="Y26" s="140">
        <v>46150</v>
      </c>
      <c r="Z26" s="252">
        <f t="shared" si="11"/>
        <v>-38</v>
      </c>
      <c r="AA26" s="126">
        <v>0</v>
      </c>
      <c r="AB26" s="126">
        <v>0</v>
      </c>
      <c r="AC26" s="126">
        <v>0</v>
      </c>
      <c r="AD26" s="126">
        <v>0</v>
      </c>
      <c r="AE26" s="126">
        <v>0</v>
      </c>
      <c r="AF26" s="126">
        <v>0</v>
      </c>
      <c r="AG26" s="126">
        <v>50649</v>
      </c>
      <c r="AH26"/>
      <c r="AI26" s="36" t="str">
        <f t="shared" si="2"/>
        <v>INR</v>
      </c>
      <c r="AJ26" s="36">
        <v>1</v>
      </c>
      <c r="AK26" s="39">
        <f t="shared" si="3"/>
        <v>50649</v>
      </c>
      <c r="AL26" s="39">
        <f t="shared" si="4"/>
        <v>0</v>
      </c>
      <c r="AM26" s="39"/>
      <c r="AN26" s="65">
        <f t="shared" si="12"/>
        <v>-38</v>
      </c>
      <c r="AO26" s="36" t="str">
        <f t="shared" si="5"/>
        <v>Not Due</v>
      </c>
    </row>
    <row r="27" spans="1:45" ht="14.4" hidden="1">
      <c r="A27" s="125" t="s">
        <v>1504</v>
      </c>
      <c r="B27" s="125" t="s">
        <v>1505</v>
      </c>
      <c r="C27" s="125">
        <v>100065841</v>
      </c>
      <c r="D27" s="125" t="s">
        <v>71</v>
      </c>
      <c r="E27" s="125" t="s">
        <v>28</v>
      </c>
      <c r="F27" s="128">
        <v>65607</v>
      </c>
      <c r="G27" s="128">
        <v>1</v>
      </c>
      <c r="H27" s="128">
        <v>1</v>
      </c>
      <c r="I27" s="128">
        <f t="shared" si="6"/>
        <v>65607</v>
      </c>
      <c r="J27" s="128">
        <f t="shared" si="7"/>
        <v>65607</v>
      </c>
      <c r="K27" s="128">
        <f t="shared" si="8"/>
        <v>0</v>
      </c>
      <c r="L27" s="128">
        <v>66</v>
      </c>
      <c r="M27" s="128">
        <f t="shared" si="9"/>
        <v>65541</v>
      </c>
      <c r="N27" s="128">
        <f t="shared" si="10"/>
        <v>65541</v>
      </c>
      <c r="O27" s="125" t="s">
        <v>58</v>
      </c>
      <c r="P27" s="125" t="s">
        <v>241</v>
      </c>
      <c r="Q27" s="125" t="s">
        <v>323</v>
      </c>
      <c r="R27" s="125" t="s">
        <v>1506</v>
      </c>
      <c r="S27" s="139" t="s">
        <v>1507</v>
      </c>
      <c r="T27" s="140">
        <v>46113</v>
      </c>
      <c r="U27" s="140">
        <v>46083</v>
      </c>
      <c r="V27" s="141">
        <v>88129</v>
      </c>
      <c r="W27" s="140">
        <v>46120</v>
      </c>
      <c r="X27" s="140"/>
      <c r="Y27" s="140">
        <v>46113</v>
      </c>
      <c r="Z27" s="252">
        <f t="shared" si="11"/>
        <v>-1</v>
      </c>
      <c r="AA27" s="126">
        <v>0</v>
      </c>
      <c r="AB27" s="126">
        <v>0</v>
      </c>
      <c r="AC27" s="126">
        <v>0</v>
      </c>
      <c r="AD27" s="126">
        <v>0</v>
      </c>
      <c r="AE27" s="126">
        <v>0</v>
      </c>
      <c r="AF27" s="126">
        <v>0</v>
      </c>
      <c r="AG27" s="126">
        <v>65541</v>
      </c>
      <c r="AH27"/>
      <c r="AI27" s="36" t="str">
        <f t="shared" si="2"/>
        <v>INR</v>
      </c>
      <c r="AJ27" s="36">
        <v>1</v>
      </c>
      <c r="AK27" s="39">
        <f t="shared" si="3"/>
        <v>65541</v>
      </c>
      <c r="AL27" s="39">
        <f t="shared" si="4"/>
        <v>0</v>
      </c>
      <c r="AM27" s="39">
        <f>N27</f>
        <v>65541</v>
      </c>
      <c r="AN27" s="65">
        <f t="shared" si="12"/>
        <v>-1</v>
      </c>
      <c r="AO27" s="36" t="str">
        <f t="shared" si="5"/>
        <v>Not Due</v>
      </c>
    </row>
    <row r="28" spans="1:45" ht="14.4" hidden="1">
      <c r="A28" s="125" t="s">
        <v>1504</v>
      </c>
      <c r="B28" s="125" t="s">
        <v>1508</v>
      </c>
      <c r="C28" s="125">
        <v>100065841</v>
      </c>
      <c r="D28" s="125" t="s">
        <v>71</v>
      </c>
      <c r="E28" s="125" t="s">
        <v>28</v>
      </c>
      <c r="F28" s="128">
        <v>200000</v>
      </c>
      <c r="G28" s="128">
        <v>1</v>
      </c>
      <c r="H28" s="128">
        <v>1</v>
      </c>
      <c r="I28" s="128">
        <f t="shared" si="6"/>
        <v>200000</v>
      </c>
      <c r="J28" s="128">
        <f t="shared" si="7"/>
        <v>200000</v>
      </c>
      <c r="K28" s="128">
        <f t="shared" si="8"/>
        <v>0</v>
      </c>
      <c r="L28" s="128">
        <v>200</v>
      </c>
      <c r="M28" s="128">
        <f t="shared" si="9"/>
        <v>199800</v>
      </c>
      <c r="N28" s="128">
        <f t="shared" si="10"/>
        <v>199800</v>
      </c>
      <c r="O28" s="125" t="s">
        <v>58</v>
      </c>
      <c r="P28" s="125" t="s">
        <v>241</v>
      </c>
      <c r="Q28" s="125" t="s">
        <v>323</v>
      </c>
      <c r="R28" s="125" t="s">
        <v>1506</v>
      </c>
      <c r="S28" s="139" t="s">
        <v>1507</v>
      </c>
      <c r="T28" s="140">
        <v>46113</v>
      </c>
      <c r="U28" s="140">
        <v>46083</v>
      </c>
      <c r="V28" s="141">
        <v>88129</v>
      </c>
      <c r="W28" s="140">
        <v>46120</v>
      </c>
      <c r="X28" s="140"/>
      <c r="Y28" s="140">
        <v>46113</v>
      </c>
      <c r="Z28" s="252">
        <f t="shared" si="11"/>
        <v>-1</v>
      </c>
      <c r="AA28" s="126">
        <v>0</v>
      </c>
      <c r="AB28" s="126">
        <v>0</v>
      </c>
      <c r="AC28" s="126">
        <v>0</v>
      </c>
      <c r="AD28" s="126">
        <v>0</v>
      </c>
      <c r="AE28" s="126">
        <v>0</v>
      </c>
      <c r="AF28" s="126">
        <v>0</v>
      </c>
      <c r="AG28" s="126">
        <v>199800</v>
      </c>
      <c r="AH28"/>
      <c r="AI28" s="36" t="str">
        <f t="shared" si="2"/>
        <v>INR</v>
      </c>
      <c r="AJ28" s="36">
        <v>1</v>
      </c>
      <c r="AK28" s="39">
        <f t="shared" si="3"/>
        <v>199800</v>
      </c>
      <c r="AL28" s="39">
        <f t="shared" si="4"/>
        <v>0</v>
      </c>
      <c r="AM28" s="39">
        <f>N28</f>
        <v>199800</v>
      </c>
      <c r="AN28" s="65">
        <f t="shared" si="12"/>
        <v>-1</v>
      </c>
      <c r="AO28" s="36" t="str">
        <f t="shared" si="5"/>
        <v>Not Due</v>
      </c>
    </row>
    <row r="29" spans="1:45" ht="14.4" hidden="1">
      <c r="A29" s="125" t="s">
        <v>1504</v>
      </c>
      <c r="B29" s="125" t="s">
        <v>1509</v>
      </c>
      <c r="C29" s="125">
        <v>100065841</v>
      </c>
      <c r="D29" s="125" t="s">
        <v>71</v>
      </c>
      <c r="E29" s="125" t="s">
        <v>28</v>
      </c>
      <c r="F29" s="128">
        <v>100000</v>
      </c>
      <c r="G29" s="128">
        <v>1</v>
      </c>
      <c r="H29" s="128">
        <v>1</v>
      </c>
      <c r="I29" s="128">
        <f t="shared" si="6"/>
        <v>100000</v>
      </c>
      <c r="J29" s="128">
        <f t="shared" si="7"/>
        <v>100000</v>
      </c>
      <c r="K29" s="128">
        <f t="shared" si="8"/>
        <v>0</v>
      </c>
      <c r="L29" s="128">
        <v>100</v>
      </c>
      <c r="M29" s="128">
        <f t="shared" si="9"/>
        <v>99900</v>
      </c>
      <c r="N29" s="128">
        <f t="shared" si="10"/>
        <v>99900</v>
      </c>
      <c r="O29" s="125" t="s">
        <v>58</v>
      </c>
      <c r="P29" s="125" t="s">
        <v>241</v>
      </c>
      <c r="Q29" s="125" t="s">
        <v>323</v>
      </c>
      <c r="R29" s="125" t="s">
        <v>1506</v>
      </c>
      <c r="S29" s="139" t="s">
        <v>1507</v>
      </c>
      <c r="T29" s="140">
        <v>46113</v>
      </c>
      <c r="U29" s="140">
        <v>46083</v>
      </c>
      <c r="V29" s="141">
        <v>88129</v>
      </c>
      <c r="W29" s="140">
        <v>46120</v>
      </c>
      <c r="X29" s="140"/>
      <c r="Y29" s="140">
        <v>46113</v>
      </c>
      <c r="Z29" s="252">
        <f t="shared" si="11"/>
        <v>-1</v>
      </c>
      <c r="AA29" s="126">
        <v>0</v>
      </c>
      <c r="AB29" s="126">
        <v>0</v>
      </c>
      <c r="AC29" s="126">
        <v>0</v>
      </c>
      <c r="AD29" s="126">
        <v>0</v>
      </c>
      <c r="AE29" s="126">
        <v>0</v>
      </c>
      <c r="AF29" s="126">
        <v>0</v>
      </c>
      <c r="AG29" s="126">
        <v>99900</v>
      </c>
      <c r="AH29"/>
      <c r="AI29" s="36" t="str">
        <f t="shared" si="2"/>
        <v>INR</v>
      </c>
      <c r="AJ29" s="36">
        <v>1</v>
      </c>
      <c r="AK29" s="39">
        <f t="shared" si="3"/>
        <v>99900</v>
      </c>
      <c r="AL29" s="39">
        <f t="shared" si="4"/>
        <v>0</v>
      </c>
      <c r="AM29" s="39"/>
      <c r="AN29" s="65">
        <f t="shared" si="12"/>
        <v>-1</v>
      </c>
      <c r="AO29" s="36" t="str">
        <f t="shared" si="5"/>
        <v>Not Due</v>
      </c>
    </row>
    <row r="30" spans="1:45" ht="14.4" hidden="1">
      <c r="A30" s="125" t="s">
        <v>1504</v>
      </c>
      <c r="B30" s="125" t="s">
        <v>1510</v>
      </c>
      <c r="C30" s="125">
        <v>100070452</v>
      </c>
      <c r="D30" s="125" t="s">
        <v>71</v>
      </c>
      <c r="E30" s="125" t="s">
        <v>28</v>
      </c>
      <c r="F30" s="128">
        <v>365607</v>
      </c>
      <c r="G30" s="128">
        <v>1</v>
      </c>
      <c r="H30" s="128">
        <v>1</v>
      </c>
      <c r="I30" s="128">
        <f t="shared" si="6"/>
        <v>365607</v>
      </c>
      <c r="J30" s="128">
        <f t="shared" si="7"/>
        <v>365607</v>
      </c>
      <c r="K30" s="128">
        <f t="shared" si="8"/>
        <v>0</v>
      </c>
      <c r="L30" s="128">
        <v>366</v>
      </c>
      <c r="M30" s="128">
        <f t="shared" si="9"/>
        <v>365241</v>
      </c>
      <c r="N30" s="128">
        <f t="shared" si="10"/>
        <v>365241</v>
      </c>
      <c r="O30" s="125" t="s">
        <v>58</v>
      </c>
      <c r="P30" s="125" t="s">
        <v>241</v>
      </c>
      <c r="Q30" s="125" t="s">
        <v>323</v>
      </c>
      <c r="R30" s="125" t="s">
        <v>1511</v>
      </c>
      <c r="S30" s="139" t="s">
        <v>1507</v>
      </c>
      <c r="T30" s="140">
        <v>46113</v>
      </c>
      <c r="U30" s="140">
        <v>46083</v>
      </c>
      <c r="V30" s="141">
        <v>88129</v>
      </c>
      <c r="W30" s="140">
        <v>46120</v>
      </c>
      <c r="X30" s="140"/>
      <c r="Y30" s="140">
        <v>46113</v>
      </c>
      <c r="Z30" s="252">
        <f t="shared" si="11"/>
        <v>-1</v>
      </c>
      <c r="AA30" s="126">
        <v>0</v>
      </c>
      <c r="AB30" s="126">
        <v>0</v>
      </c>
      <c r="AC30" s="126">
        <v>0</v>
      </c>
      <c r="AD30" s="126">
        <v>0</v>
      </c>
      <c r="AE30" s="126">
        <v>0</v>
      </c>
      <c r="AF30" s="126">
        <v>0</v>
      </c>
      <c r="AG30" s="126">
        <v>365241</v>
      </c>
      <c r="AH30"/>
      <c r="AI30" s="36" t="str">
        <f t="shared" si="2"/>
        <v>INR</v>
      </c>
      <c r="AJ30" s="36">
        <v>1</v>
      </c>
      <c r="AK30" s="39">
        <f t="shared" si="3"/>
        <v>365241</v>
      </c>
      <c r="AL30" s="39">
        <f t="shared" si="4"/>
        <v>0</v>
      </c>
      <c r="AM30" s="39"/>
      <c r="AN30" s="65">
        <f t="shared" si="12"/>
        <v>-1</v>
      </c>
      <c r="AO30" s="36" t="str">
        <f t="shared" si="5"/>
        <v>Not Due</v>
      </c>
    </row>
    <row r="31" spans="1:45" ht="14.4" hidden="1">
      <c r="A31" s="125" t="s">
        <v>536</v>
      </c>
      <c r="B31" s="125" t="s">
        <v>1530</v>
      </c>
      <c r="C31" s="125">
        <v>100071161</v>
      </c>
      <c r="D31" s="125" t="s">
        <v>69</v>
      </c>
      <c r="E31" s="125" t="s">
        <v>28</v>
      </c>
      <c r="F31" s="128">
        <v>95644</v>
      </c>
      <c r="G31" s="128">
        <v>1</v>
      </c>
      <c r="H31" s="128">
        <v>1</v>
      </c>
      <c r="I31" s="128">
        <f t="shared" si="6"/>
        <v>95644</v>
      </c>
      <c r="J31" s="128">
        <f t="shared" si="7"/>
        <v>95644</v>
      </c>
      <c r="K31" s="128">
        <f t="shared" si="8"/>
        <v>0</v>
      </c>
      <c r="L31" s="128">
        <v>96</v>
      </c>
      <c r="M31" s="128">
        <f t="shared" si="9"/>
        <v>95548</v>
      </c>
      <c r="N31" s="128">
        <f t="shared" si="10"/>
        <v>95548</v>
      </c>
      <c r="O31" s="125" t="s">
        <v>58</v>
      </c>
      <c r="P31" s="125" t="s">
        <v>241</v>
      </c>
      <c r="Q31" s="125" t="s">
        <v>297</v>
      </c>
      <c r="R31" s="125" t="s">
        <v>1531</v>
      </c>
      <c r="S31" s="139">
        <v>252900508</v>
      </c>
      <c r="T31" s="140">
        <v>46104</v>
      </c>
      <c r="U31" s="140">
        <v>46098</v>
      </c>
      <c r="V31" s="141">
        <v>88490</v>
      </c>
      <c r="W31" s="140">
        <v>46143</v>
      </c>
      <c r="X31" s="140"/>
      <c r="Y31" s="140">
        <v>46143</v>
      </c>
      <c r="Z31" s="252">
        <f t="shared" si="11"/>
        <v>-31</v>
      </c>
      <c r="AA31" s="126">
        <v>0</v>
      </c>
      <c r="AB31" s="126">
        <v>0</v>
      </c>
      <c r="AC31" s="126">
        <v>0</v>
      </c>
      <c r="AD31" s="126">
        <v>0</v>
      </c>
      <c r="AE31" s="126">
        <v>0</v>
      </c>
      <c r="AF31" s="126">
        <v>0</v>
      </c>
      <c r="AG31" s="126">
        <v>95548</v>
      </c>
      <c r="AH31"/>
      <c r="AI31" s="36" t="str">
        <f t="shared" si="2"/>
        <v>INR</v>
      </c>
      <c r="AJ31" s="36">
        <v>1</v>
      </c>
      <c r="AK31" s="39">
        <f t="shared" si="3"/>
        <v>95548</v>
      </c>
      <c r="AL31" s="39">
        <f t="shared" si="4"/>
        <v>0</v>
      </c>
      <c r="AM31" s="39">
        <f t="shared" ref="AM31:AM49" si="13">N31</f>
        <v>95548</v>
      </c>
      <c r="AN31" s="65">
        <f t="shared" si="12"/>
        <v>-31</v>
      </c>
      <c r="AO31" s="36" t="str">
        <f t="shared" ref="AO31:AO44" si="14">IF(AN31&lt;0,"Not Due",IF(AN31&lt;366,"Less than 1 year",IF(AN31&lt;731,"1-2 years",IF(AN31&lt;1096,"2-3 years","More than 3 years"))))</f>
        <v>Not Due</v>
      </c>
    </row>
    <row r="32" spans="1:45" ht="14.4" hidden="1">
      <c r="A32" s="125" t="s">
        <v>536</v>
      </c>
      <c r="B32" s="125" t="s">
        <v>1532</v>
      </c>
      <c r="C32" s="125">
        <v>100071167</v>
      </c>
      <c r="D32" s="125" t="s">
        <v>69</v>
      </c>
      <c r="E32" s="125" t="s">
        <v>28</v>
      </c>
      <c r="F32" s="128">
        <v>3216</v>
      </c>
      <c r="G32" s="128">
        <v>1</v>
      </c>
      <c r="H32" s="128">
        <v>1</v>
      </c>
      <c r="I32" s="128">
        <f t="shared" si="6"/>
        <v>3216</v>
      </c>
      <c r="J32" s="128">
        <f t="shared" si="7"/>
        <v>3216</v>
      </c>
      <c r="K32" s="128">
        <f t="shared" si="8"/>
        <v>0</v>
      </c>
      <c r="L32" s="128">
        <v>3</v>
      </c>
      <c r="M32" s="128">
        <f t="shared" si="9"/>
        <v>3213</v>
      </c>
      <c r="N32" s="128">
        <f t="shared" si="10"/>
        <v>3213</v>
      </c>
      <c r="O32" s="125" t="s">
        <v>58</v>
      </c>
      <c r="P32" s="125" t="s">
        <v>241</v>
      </c>
      <c r="Q32" s="125" t="s">
        <v>297</v>
      </c>
      <c r="R32" s="125" t="s">
        <v>1533</v>
      </c>
      <c r="S32" s="139">
        <v>252900519</v>
      </c>
      <c r="T32" s="140">
        <v>46119</v>
      </c>
      <c r="U32" s="140">
        <v>46105</v>
      </c>
      <c r="V32" s="141">
        <v>88570</v>
      </c>
      <c r="W32" s="140">
        <v>46147</v>
      </c>
      <c r="X32" s="140"/>
      <c r="Y32" s="140">
        <v>46150</v>
      </c>
      <c r="Z32" s="252">
        <f t="shared" si="11"/>
        <v>-38</v>
      </c>
      <c r="AA32" s="126">
        <v>0</v>
      </c>
      <c r="AB32" s="126">
        <v>0</v>
      </c>
      <c r="AC32" s="126">
        <v>0</v>
      </c>
      <c r="AD32" s="126">
        <v>0</v>
      </c>
      <c r="AE32" s="126">
        <v>0</v>
      </c>
      <c r="AF32" s="126">
        <v>0</v>
      </c>
      <c r="AG32" s="126">
        <v>3213</v>
      </c>
      <c r="AH32"/>
      <c r="AI32" s="36" t="str">
        <f t="shared" si="2"/>
        <v>INR</v>
      </c>
      <c r="AJ32" s="36">
        <v>1</v>
      </c>
      <c r="AK32" s="39">
        <f t="shared" si="3"/>
        <v>3213</v>
      </c>
      <c r="AL32" s="39">
        <f t="shared" si="4"/>
        <v>0</v>
      </c>
      <c r="AM32" s="39">
        <f t="shared" si="13"/>
        <v>3213</v>
      </c>
      <c r="AN32" s="65">
        <f t="shared" si="12"/>
        <v>-38</v>
      </c>
      <c r="AO32" s="36" t="str">
        <f t="shared" si="14"/>
        <v>Not Due</v>
      </c>
    </row>
    <row r="33" spans="1:41" ht="14.4" hidden="1">
      <c r="A33" s="125" t="s">
        <v>283</v>
      </c>
      <c r="B33" s="125" t="s">
        <v>1570</v>
      </c>
      <c r="C33" s="125">
        <v>100070367</v>
      </c>
      <c r="D33" s="125" t="s">
        <v>72</v>
      </c>
      <c r="E33" s="125" t="s">
        <v>28</v>
      </c>
      <c r="F33" s="128">
        <v>108000</v>
      </c>
      <c r="G33" s="128">
        <v>1</v>
      </c>
      <c r="H33" s="128">
        <v>1</v>
      </c>
      <c r="I33" s="128">
        <f t="shared" ref="I33:I52" si="15">F33*G33</f>
        <v>108000</v>
      </c>
      <c r="J33" s="128">
        <f t="shared" ref="J33:J52" si="16">F33*H33</f>
        <v>108000</v>
      </c>
      <c r="K33" s="128">
        <f t="shared" ref="K33:K52" si="17">J33-I33</f>
        <v>0</v>
      </c>
      <c r="L33" s="128">
        <v>108</v>
      </c>
      <c r="M33" s="128">
        <f t="shared" ref="M33:M52" si="18">I33-L33</f>
        <v>107892</v>
      </c>
      <c r="N33" s="128">
        <f t="shared" ref="N33:N52" si="19">J33-L33</f>
        <v>107892</v>
      </c>
      <c r="O33" s="125" t="s">
        <v>58</v>
      </c>
      <c r="P33" s="125" t="s">
        <v>241</v>
      </c>
      <c r="Q33" s="125" t="s">
        <v>284</v>
      </c>
      <c r="R33" s="125" t="s">
        <v>1571</v>
      </c>
      <c r="S33" s="139" t="s">
        <v>1572</v>
      </c>
      <c r="T33" s="140">
        <v>46119</v>
      </c>
      <c r="U33" s="140">
        <v>46099</v>
      </c>
      <c r="V33" s="141">
        <v>88532</v>
      </c>
      <c r="W33" s="140">
        <v>46143</v>
      </c>
      <c r="X33" s="140"/>
      <c r="Y33" s="140">
        <v>46144</v>
      </c>
      <c r="Z33" s="252">
        <f t="shared" ref="Z33:Z52" si="20">$Y$1-Y33</f>
        <v>-32</v>
      </c>
      <c r="AA33" s="126">
        <v>0</v>
      </c>
      <c r="AB33" s="126">
        <v>0</v>
      </c>
      <c r="AC33" s="126">
        <v>0</v>
      </c>
      <c r="AD33" s="126">
        <v>0</v>
      </c>
      <c r="AE33" s="126">
        <v>0</v>
      </c>
      <c r="AF33" s="126">
        <v>0</v>
      </c>
      <c r="AG33" s="126">
        <v>107892</v>
      </c>
      <c r="AH33"/>
      <c r="AI33" s="36" t="str">
        <f t="shared" si="2"/>
        <v>INR</v>
      </c>
      <c r="AJ33" s="36">
        <v>1</v>
      </c>
      <c r="AK33" s="39">
        <f t="shared" si="3"/>
        <v>107892</v>
      </c>
      <c r="AL33" s="39">
        <f t="shared" si="4"/>
        <v>0</v>
      </c>
      <c r="AM33" s="39">
        <f t="shared" si="13"/>
        <v>107892</v>
      </c>
      <c r="AN33" s="65">
        <f t="shared" si="12"/>
        <v>-32</v>
      </c>
      <c r="AO33" s="36" t="str">
        <f t="shared" si="14"/>
        <v>Not Due</v>
      </c>
    </row>
    <row r="34" spans="1:41" ht="14.4" hidden="1">
      <c r="A34" s="125" t="s">
        <v>1573</v>
      </c>
      <c r="B34" s="125" t="s">
        <v>1574</v>
      </c>
      <c r="C34" s="125">
        <v>100070681</v>
      </c>
      <c r="D34" s="125" t="s">
        <v>72</v>
      </c>
      <c r="E34" s="125" t="s">
        <v>28</v>
      </c>
      <c r="F34" s="128">
        <v>65400</v>
      </c>
      <c r="G34" s="128">
        <v>1</v>
      </c>
      <c r="H34" s="128">
        <v>1</v>
      </c>
      <c r="I34" s="128">
        <f t="shared" si="15"/>
        <v>65400</v>
      </c>
      <c r="J34" s="128">
        <f t="shared" si="16"/>
        <v>65400</v>
      </c>
      <c r="K34" s="128">
        <f t="shared" si="17"/>
        <v>0</v>
      </c>
      <c r="L34" s="128">
        <v>65</v>
      </c>
      <c r="M34" s="128">
        <f t="shared" si="18"/>
        <v>65335</v>
      </c>
      <c r="N34" s="128">
        <f t="shared" si="19"/>
        <v>65335</v>
      </c>
      <c r="O34" s="125" t="s">
        <v>58</v>
      </c>
      <c r="P34" s="125" t="s">
        <v>241</v>
      </c>
      <c r="Q34" s="125" t="s">
        <v>1575</v>
      </c>
      <c r="R34" s="125" t="s">
        <v>1576</v>
      </c>
      <c r="S34" s="139" t="s">
        <v>1577</v>
      </c>
      <c r="T34" s="140">
        <v>46114</v>
      </c>
      <c r="U34" s="140">
        <v>46104</v>
      </c>
      <c r="V34" s="141">
        <v>88468</v>
      </c>
      <c r="W34" s="140">
        <v>46136</v>
      </c>
      <c r="X34" s="140"/>
      <c r="Y34" s="140">
        <v>46134</v>
      </c>
      <c r="Z34" s="252">
        <f t="shared" si="20"/>
        <v>-22</v>
      </c>
      <c r="AA34" s="126">
        <v>0</v>
      </c>
      <c r="AB34" s="126">
        <v>0</v>
      </c>
      <c r="AC34" s="126">
        <v>0</v>
      </c>
      <c r="AD34" s="126">
        <v>0</v>
      </c>
      <c r="AE34" s="126">
        <v>0</v>
      </c>
      <c r="AF34" s="126">
        <v>0</v>
      </c>
      <c r="AG34" s="126">
        <v>65335</v>
      </c>
      <c r="AH34"/>
      <c r="AI34" s="36" t="str">
        <f t="shared" si="2"/>
        <v>INR</v>
      </c>
      <c r="AJ34" s="36">
        <v>1</v>
      </c>
      <c r="AK34" s="39">
        <f t="shared" si="3"/>
        <v>65335</v>
      </c>
      <c r="AL34" s="39">
        <f t="shared" si="4"/>
        <v>0</v>
      </c>
      <c r="AM34" s="39">
        <f t="shared" si="13"/>
        <v>65335</v>
      </c>
      <c r="AN34" s="65">
        <f t="shared" si="12"/>
        <v>-22</v>
      </c>
      <c r="AO34" s="36" t="str">
        <f t="shared" si="14"/>
        <v>Not Due</v>
      </c>
    </row>
    <row r="35" spans="1:41" ht="14.4" hidden="1">
      <c r="A35" s="125" t="s">
        <v>1578</v>
      </c>
      <c r="B35" s="125" t="s">
        <v>1579</v>
      </c>
      <c r="C35" s="125">
        <v>100070754</v>
      </c>
      <c r="D35" s="125" t="s">
        <v>72</v>
      </c>
      <c r="E35" s="125" t="s">
        <v>28</v>
      </c>
      <c r="F35" s="128">
        <v>3340</v>
      </c>
      <c r="G35" s="128">
        <v>1</v>
      </c>
      <c r="H35" s="128">
        <v>1</v>
      </c>
      <c r="I35" s="128">
        <f t="shared" si="15"/>
        <v>3340</v>
      </c>
      <c r="J35" s="128">
        <f t="shared" si="16"/>
        <v>3340</v>
      </c>
      <c r="K35" s="128">
        <f t="shared" si="17"/>
        <v>0</v>
      </c>
      <c r="L35" s="128">
        <v>3</v>
      </c>
      <c r="M35" s="128">
        <f t="shared" si="18"/>
        <v>3337</v>
      </c>
      <c r="N35" s="128">
        <f t="shared" si="19"/>
        <v>3337</v>
      </c>
      <c r="O35" s="125" t="s">
        <v>58</v>
      </c>
      <c r="P35" s="125" t="s">
        <v>241</v>
      </c>
      <c r="Q35" s="125" t="s">
        <v>1580</v>
      </c>
      <c r="R35" s="125" t="s">
        <v>1581</v>
      </c>
      <c r="S35" s="139" t="s">
        <v>1582</v>
      </c>
      <c r="T35" s="140">
        <v>46114</v>
      </c>
      <c r="U35" s="140">
        <v>46097</v>
      </c>
      <c r="V35" s="141">
        <v>88390</v>
      </c>
      <c r="W35" s="140">
        <v>46134</v>
      </c>
      <c r="X35" s="140"/>
      <c r="Y35" s="140">
        <v>46127</v>
      </c>
      <c r="Z35" s="252">
        <f t="shared" si="20"/>
        <v>-15</v>
      </c>
      <c r="AA35" s="126">
        <v>0</v>
      </c>
      <c r="AB35" s="126">
        <v>0</v>
      </c>
      <c r="AC35" s="126">
        <v>0</v>
      </c>
      <c r="AD35" s="126">
        <v>0</v>
      </c>
      <c r="AE35" s="126">
        <v>0</v>
      </c>
      <c r="AF35" s="126">
        <v>0</v>
      </c>
      <c r="AG35" s="126">
        <v>3337</v>
      </c>
      <c r="AH35"/>
      <c r="AI35" s="36" t="str">
        <f t="shared" si="2"/>
        <v>INR</v>
      </c>
      <c r="AJ35" s="36">
        <v>1</v>
      </c>
      <c r="AK35" s="39">
        <f t="shared" si="3"/>
        <v>3337</v>
      </c>
      <c r="AL35" s="39">
        <f t="shared" si="4"/>
        <v>0</v>
      </c>
      <c r="AM35" s="39">
        <f t="shared" si="13"/>
        <v>3337</v>
      </c>
      <c r="AN35" s="65">
        <f t="shared" si="12"/>
        <v>-15</v>
      </c>
      <c r="AO35" s="36" t="str">
        <f t="shared" si="14"/>
        <v>Not Due</v>
      </c>
    </row>
    <row r="36" spans="1:41" ht="14.4" hidden="1">
      <c r="A36" s="125" t="s">
        <v>1578</v>
      </c>
      <c r="B36" s="125" t="s">
        <v>1583</v>
      </c>
      <c r="C36" s="125">
        <v>100070754</v>
      </c>
      <c r="D36" s="125" t="s">
        <v>72</v>
      </c>
      <c r="E36" s="125" t="s">
        <v>28</v>
      </c>
      <c r="F36" s="128">
        <v>3030</v>
      </c>
      <c r="G36" s="128">
        <v>1</v>
      </c>
      <c r="H36" s="128">
        <v>1</v>
      </c>
      <c r="I36" s="128">
        <f t="shared" si="15"/>
        <v>3030</v>
      </c>
      <c r="J36" s="128">
        <f t="shared" si="16"/>
        <v>3030</v>
      </c>
      <c r="K36" s="128">
        <f t="shared" si="17"/>
        <v>0</v>
      </c>
      <c r="L36" s="128">
        <v>3</v>
      </c>
      <c r="M36" s="128">
        <f t="shared" si="18"/>
        <v>3027</v>
      </c>
      <c r="N36" s="128">
        <f t="shared" si="19"/>
        <v>3027</v>
      </c>
      <c r="O36" s="125" t="s">
        <v>58</v>
      </c>
      <c r="P36" s="125" t="s">
        <v>241</v>
      </c>
      <c r="Q36" s="125" t="s">
        <v>1580</v>
      </c>
      <c r="R36" s="125" t="s">
        <v>1581</v>
      </c>
      <c r="S36" s="139" t="s">
        <v>1582</v>
      </c>
      <c r="T36" s="140">
        <v>46114</v>
      </c>
      <c r="U36" s="140">
        <v>46097</v>
      </c>
      <c r="V36" s="141">
        <v>88390</v>
      </c>
      <c r="W36" s="140">
        <v>46134</v>
      </c>
      <c r="X36" s="140"/>
      <c r="Y36" s="140">
        <v>46127</v>
      </c>
      <c r="Z36" s="252">
        <f t="shared" si="20"/>
        <v>-15</v>
      </c>
      <c r="AA36" s="126">
        <v>0</v>
      </c>
      <c r="AB36" s="126">
        <v>0</v>
      </c>
      <c r="AC36" s="126">
        <v>0</v>
      </c>
      <c r="AD36" s="126">
        <v>0</v>
      </c>
      <c r="AE36" s="126">
        <v>0</v>
      </c>
      <c r="AF36" s="126">
        <v>0</v>
      </c>
      <c r="AG36" s="126">
        <v>3027</v>
      </c>
      <c r="AH36"/>
      <c r="AI36" s="36" t="str">
        <f t="shared" si="2"/>
        <v>INR</v>
      </c>
      <c r="AJ36" s="36">
        <v>1</v>
      </c>
      <c r="AK36" s="39">
        <f t="shared" si="3"/>
        <v>3027</v>
      </c>
      <c r="AL36" s="39">
        <f t="shared" si="4"/>
        <v>0</v>
      </c>
      <c r="AM36" s="39">
        <f t="shared" si="13"/>
        <v>3027</v>
      </c>
      <c r="AN36" s="65">
        <f t="shared" si="12"/>
        <v>-15</v>
      </c>
      <c r="AO36" s="36" t="str">
        <f t="shared" si="14"/>
        <v>Not Due</v>
      </c>
    </row>
    <row r="37" spans="1:41" ht="14.4" hidden="1">
      <c r="A37" s="125" t="s">
        <v>1578</v>
      </c>
      <c r="B37" s="125" t="s">
        <v>1584</v>
      </c>
      <c r="C37" s="125">
        <v>100070754</v>
      </c>
      <c r="D37" s="125" t="s">
        <v>72</v>
      </c>
      <c r="E37" s="125" t="s">
        <v>28</v>
      </c>
      <c r="F37" s="128">
        <v>1320.8</v>
      </c>
      <c r="G37" s="128">
        <v>1</v>
      </c>
      <c r="H37" s="128">
        <v>1</v>
      </c>
      <c r="I37" s="128">
        <f t="shared" si="15"/>
        <v>1320.8</v>
      </c>
      <c r="J37" s="128">
        <f t="shared" si="16"/>
        <v>1320.8</v>
      </c>
      <c r="K37" s="128">
        <f t="shared" si="17"/>
        <v>0</v>
      </c>
      <c r="L37" s="128">
        <v>1</v>
      </c>
      <c r="M37" s="128">
        <f t="shared" si="18"/>
        <v>1319.8</v>
      </c>
      <c r="N37" s="128">
        <f t="shared" si="19"/>
        <v>1319.8</v>
      </c>
      <c r="O37" s="125" t="s">
        <v>58</v>
      </c>
      <c r="P37" s="125" t="s">
        <v>241</v>
      </c>
      <c r="Q37" s="125" t="s">
        <v>1580</v>
      </c>
      <c r="R37" s="125" t="s">
        <v>1581</v>
      </c>
      <c r="S37" s="139" t="s">
        <v>1582</v>
      </c>
      <c r="T37" s="140">
        <v>46114</v>
      </c>
      <c r="U37" s="140">
        <v>46097</v>
      </c>
      <c r="V37" s="141">
        <v>88390</v>
      </c>
      <c r="W37" s="140">
        <v>46134</v>
      </c>
      <c r="X37" s="140"/>
      <c r="Y37" s="140">
        <v>46127</v>
      </c>
      <c r="Z37" s="252">
        <f t="shared" si="20"/>
        <v>-15</v>
      </c>
      <c r="AA37" s="126">
        <v>0</v>
      </c>
      <c r="AB37" s="126">
        <v>0</v>
      </c>
      <c r="AC37" s="126">
        <v>0</v>
      </c>
      <c r="AD37" s="126">
        <v>0</v>
      </c>
      <c r="AE37" s="126">
        <v>0</v>
      </c>
      <c r="AF37" s="126">
        <v>0</v>
      </c>
      <c r="AG37" s="126">
        <v>1319.8</v>
      </c>
      <c r="AH37"/>
      <c r="AI37" s="36" t="str">
        <f t="shared" si="2"/>
        <v>INR</v>
      </c>
      <c r="AJ37" s="36">
        <v>1</v>
      </c>
      <c r="AK37" s="39">
        <f t="shared" si="3"/>
        <v>1319.8</v>
      </c>
      <c r="AL37" s="39">
        <f t="shared" si="4"/>
        <v>0</v>
      </c>
      <c r="AM37" s="39">
        <f t="shared" si="13"/>
        <v>1319.8</v>
      </c>
      <c r="AN37" s="65">
        <f t="shared" si="12"/>
        <v>-15</v>
      </c>
      <c r="AO37" s="36" t="str">
        <f t="shared" si="14"/>
        <v>Not Due</v>
      </c>
    </row>
    <row r="38" spans="1:41" ht="14.4" hidden="1">
      <c r="A38" s="125" t="s">
        <v>1578</v>
      </c>
      <c r="B38" s="125" t="s">
        <v>1585</v>
      </c>
      <c r="C38" s="125">
        <v>100070754</v>
      </c>
      <c r="D38" s="125" t="s">
        <v>72</v>
      </c>
      <c r="E38" s="125" t="s">
        <v>28</v>
      </c>
      <c r="F38" s="128">
        <v>6181.9</v>
      </c>
      <c r="G38" s="128">
        <v>1</v>
      </c>
      <c r="H38" s="128">
        <v>1</v>
      </c>
      <c r="I38" s="128">
        <f t="shared" si="15"/>
        <v>6181.9</v>
      </c>
      <c r="J38" s="128">
        <f t="shared" si="16"/>
        <v>6181.9</v>
      </c>
      <c r="K38" s="128">
        <f t="shared" si="17"/>
        <v>0</v>
      </c>
      <c r="L38" s="128">
        <v>6</v>
      </c>
      <c r="M38" s="128">
        <f t="shared" si="18"/>
        <v>6175.9</v>
      </c>
      <c r="N38" s="128">
        <f t="shared" si="19"/>
        <v>6175.9</v>
      </c>
      <c r="O38" s="125" t="s">
        <v>58</v>
      </c>
      <c r="P38" s="125" t="s">
        <v>241</v>
      </c>
      <c r="Q38" s="125" t="s">
        <v>1580</v>
      </c>
      <c r="R38" s="125" t="s">
        <v>1581</v>
      </c>
      <c r="S38" s="139" t="s">
        <v>1582</v>
      </c>
      <c r="T38" s="140">
        <v>46114</v>
      </c>
      <c r="U38" s="140">
        <v>46097</v>
      </c>
      <c r="V38" s="141">
        <v>88390</v>
      </c>
      <c r="W38" s="140">
        <v>46134</v>
      </c>
      <c r="X38" s="140"/>
      <c r="Y38" s="140">
        <v>46127</v>
      </c>
      <c r="Z38" s="252">
        <f t="shared" si="20"/>
        <v>-15</v>
      </c>
      <c r="AA38" s="126">
        <v>0</v>
      </c>
      <c r="AB38" s="126">
        <v>0</v>
      </c>
      <c r="AC38" s="126">
        <v>0</v>
      </c>
      <c r="AD38" s="126">
        <v>0</v>
      </c>
      <c r="AE38" s="126">
        <v>0</v>
      </c>
      <c r="AF38" s="126">
        <v>0</v>
      </c>
      <c r="AG38" s="126">
        <v>6175.9</v>
      </c>
      <c r="AH38"/>
      <c r="AI38" s="36" t="str">
        <f t="shared" si="2"/>
        <v>INR</v>
      </c>
      <c r="AJ38" s="36">
        <v>1</v>
      </c>
      <c r="AK38" s="39">
        <f t="shared" si="3"/>
        <v>6175.9</v>
      </c>
      <c r="AL38" s="39">
        <f t="shared" si="4"/>
        <v>0</v>
      </c>
      <c r="AM38" s="39">
        <f t="shared" si="13"/>
        <v>6175.9</v>
      </c>
      <c r="AN38" s="65">
        <f t="shared" si="12"/>
        <v>-15</v>
      </c>
      <c r="AO38" s="36" t="str">
        <f t="shared" si="14"/>
        <v>Not Due</v>
      </c>
    </row>
    <row r="39" spans="1:41" ht="14.4" hidden="1">
      <c r="A39" s="125" t="s">
        <v>685</v>
      </c>
      <c r="B39" s="125" t="s">
        <v>1586</v>
      </c>
      <c r="C39" s="125">
        <v>100070932</v>
      </c>
      <c r="D39" s="125" t="s">
        <v>72</v>
      </c>
      <c r="E39" s="125" t="s">
        <v>28</v>
      </c>
      <c r="F39" s="128">
        <v>264798.31</v>
      </c>
      <c r="G39" s="128">
        <v>1</v>
      </c>
      <c r="H39" s="128">
        <v>1</v>
      </c>
      <c r="I39" s="128">
        <f t="shared" si="15"/>
        <v>264798.31</v>
      </c>
      <c r="J39" s="128">
        <f t="shared" si="16"/>
        <v>264798.31</v>
      </c>
      <c r="K39" s="128">
        <f t="shared" si="17"/>
        <v>0</v>
      </c>
      <c r="L39" s="128">
        <v>265</v>
      </c>
      <c r="M39" s="128">
        <f t="shared" si="18"/>
        <v>264533.31</v>
      </c>
      <c r="N39" s="128">
        <f t="shared" si="19"/>
        <v>264533.31</v>
      </c>
      <c r="O39" s="125" t="s">
        <v>58</v>
      </c>
      <c r="P39" s="125" t="s">
        <v>241</v>
      </c>
      <c r="Q39" s="125" t="s">
        <v>1587</v>
      </c>
      <c r="R39" s="125" t="s">
        <v>1588</v>
      </c>
      <c r="S39" s="139" t="s">
        <v>1589</v>
      </c>
      <c r="T39" s="140">
        <v>46114</v>
      </c>
      <c r="U39" s="140">
        <v>46102</v>
      </c>
      <c r="V39" s="141">
        <v>88315</v>
      </c>
      <c r="W39" s="140">
        <v>46129</v>
      </c>
      <c r="X39" s="140"/>
      <c r="Y39" s="140">
        <v>46132</v>
      </c>
      <c r="Z39" s="252">
        <f t="shared" si="20"/>
        <v>-20</v>
      </c>
      <c r="AA39" s="126">
        <v>0</v>
      </c>
      <c r="AB39" s="126">
        <v>0</v>
      </c>
      <c r="AC39" s="126">
        <v>0</v>
      </c>
      <c r="AD39" s="126">
        <v>0</v>
      </c>
      <c r="AE39" s="126">
        <v>0</v>
      </c>
      <c r="AF39" s="126">
        <v>0</v>
      </c>
      <c r="AG39" s="126">
        <v>264533.31</v>
      </c>
      <c r="AH39"/>
      <c r="AI39" s="36" t="str">
        <f t="shared" si="2"/>
        <v>INR</v>
      </c>
      <c r="AJ39" s="36">
        <v>1</v>
      </c>
      <c r="AK39" s="39">
        <f t="shared" si="3"/>
        <v>264533.31</v>
      </c>
      <c r="AL39" s="39">
        <f t="shared" si="4"/>
        <v>0</v>
      </c>
      <c r="AM39" s="39">
        <f t="shared" si="13"/>
        <v>264533.31</v>
      </c>
      <c r="AN39" s="65">
        <f t="shared" si="12"/>
        <v>-20</v>
      </c>
      <c r="AO39" s="36" t="str">
        <f t="shared" si="14"/>
        <v>Not Due</v>
      </c>
    </row>
    <row r="40" spans="1:41" ht="14.4" hidden="1">
      <c r="A40" s="125" t="s">
        <v>685</v>
      </c>
      <c r="B40" s="125" t="s">
        <v>1590</v>
      </c>
      <c r="C40" s="125">
        <v>100070932</v>
      </c>
      <c r="D40" s="125" t="s">
        <v>72</v>
      </c>
      <c r="E40" s="125" t="s">
        <v>28</v>
      </c>
      <c r="F40" s="128">
        <v>355000</v>
      </c>
      <c r="G40" s="128">
        <v>1</v>
      </c>
      <c r="H40" s="128">
        <v>1</v>
      </c>
      <c r="I40" s="128">
        <f t="shared" si="15"/>
        <v>355000</v>
      </c>
      <c r="J40" s="128">
        <f t="shared" si="16"/>
        <v>355000</v>
      </c>
      <c r="K40" s="128">
        <f t="shared" si="17"/>
        <v>0</v>
      </c>
      <c r="L40" s="128">
        <v>355</v>
      </c>
      <c r="M40" s="128">
        <f t="shared" si="18"/>
        <v>354645</v>
      </c>
      <c r="N40" s="128">
        <f t="shared" si="19"/>
        <v>354645</v>
      </c>
      <c r="O40" s="125" t="s">
        <v>58</v>
      </c>
      <c r="P40" s="125" t="s">
        <v>241</v>
      </c>
      <c r="Q40" s="125" t="s">
        <v>1587</v>
      </c>
      <c r="R40" s="125" t="s">
        <v>1588</v>
      </c>
      <c r="S40" s="139" t="s">
        <v>1589</v>
      </c>
      <c r="T40" s="140">
        <v>46114</v>
      </c>
      <c r="U40" s="140">
        <v>46102</v>
      </c>
      <c r="V40" s="141">
        <v>88315</v>
      </c>
      <c r="W40" s="140">
        <v>46129</v>
      </c>
      <c r="X40" s="140"/>
      <c r="Y40" s="140">
        <v>46132</v>
      </c>
      <c r="Z40" s="252">
        <f t="shared" si="20"/>
        <v>-20</v>
      </c>
      <c r="AA40" s="126">
        <v>0</v>
      </c>
      <c r="AB40" s="126">
        <v>0</v>
      </c>
      <c r="AC40" s="126">
        <v>0</v>
      </c>
      <c r="AD40" s="126">
        <v>0</v>
      </c>
      <c r="AE40" s="126">
        <v>0</v>
      </c>
      <c r="AF40" s="126">
        <v>0</v>
      </c>
      <c r="AG40" s="126">
        <v>354645</v>
      </c>
      <c r="AH40"/>
      <c r="AI40" s="36" t="str">
        <f t="shared" si="2"/>
        <v>INR</v>
      </c>
      <c r="AJ40" s="36">
        <v>1</v>
      </c>
      <c r="AK40" s="39">
        <f t="shared" si="3"/>
        <v>354645</v>
      </c>
      <c r="AL40" s="39">
        <f t="shared" si="4"/>
        <v>0</v>
      </c>
      <c r="AM40" s="39">
        <f t="shared" si="13"/>
        <v>354645</v>
      </c>
      <c r="AN40" s="65">
        <f t="shared" si="12"/>
        <v>-20</v>
      </c>
      <c r="AO40" s="36" t="str">
        <f t="shared" si="14"/>
        <v>Not Due</v>
      </c>
    </row>
    <row r="41" spans="1:41" ht="14.4" hidden="1">
      <c r="A41" s="125" t="s">
        <v>1578</v>
      </c>
      <c r="B41" s="125" t="s">
        <v>1591</v>
      </c>
      <c r="C41" s="125">
        <v>100070964</v>
      </c>
      <c r="D41" s="125" t="s">
        <v>72</v>
      </c>
      <c r="E41" s="125" t="s">
        <v>28</v>
      </c>
      <c r="F41" s="128">
        <v>1515</v>
      </c>
      <c r="G41" s="128">
        <v>1</v>
      </c>
      <c r="H41" s="128">
        <v>1</v>
      </c>
      <c r="I41" s="128">
        <f t="shared" si="15"/>
        <v>1515</v>
      </c>
      <c r="J41" s="128">
        <f t="shared" si="16"/>
        <v>1515</v>
      </c>
      <c r="K41" s="128">
        <f t="shared" si="17"/>
        <v>0</v>
      </c>
      <c r="L41" s="128">
        <v>2</v>
      </c>
      <c r="M41" s="128">
        <f t="shared" si="18"/>
        <v>1513</v>
      </c>
      <c r="N41" s="128">
        <f t="shared" si="19"/>
        <v>1513</v>
      </c>
      <c r="O41" s="125" t="s">
        <v>58</v>
      </c>
      <c r="P41" s="125" t="s">
        <v>241</v>
      </c>
      <c r="Q41" s="125" t="s">
        <v>1580</v>
      </c>
      <c r="R41" s="125" t="s">
        <v>1592</v>
      </c>
      <c r="S41" s="139" t="s">
        <v>1593</v>
      </c>
      <c r="T41" s="140">
        <v>46125</v>
      </c>
      <c r="U41" s="140">
        <v>46097</v>
      </c>
      <c r="V41" s="141">
        <v>88399</v>
      </c>
      <c r="W41" s="140">
        <v>46135</v>
      </c>
      <c r="X41" s="140"/>
      <c r="Y41" s="140">
        <v>46127</v>
      </c>
      <c r="Z41" s="252">
        <f t="shared" si="20"/>
        <v>-15</v>
      </c>
      <c r="AA41" s="126">
        <v>0</v>
      </c>
      <c r="AB41" s="126">
        <v>0</v>
      </c>
      <c r="AC41" s="126">
        <v>0</v>
      </c>
      <c r="AD41" s="126">
        <v>0</v>
      </c>
      <c r="AE41" s="126">
        <v>0</v>
      </c>
      <c r="AF41" s="126">
        <v>0</v>
      </c>
      <c r="AG41" s="126">
        <v>1513</v>
      </c>
      <c r="AH41"/>
      <c r="AI41" s="36" t="str">
        <f t="shared" si="2"/>
        <v>INR</v>
      </c>
      <c r="AJ41" s="36">
        <v>1</v>
      </c>
      <c r="AK41" s="39">
        <f t="shared" si="3"/>
        <v>1513</v>
      </c>
      <c r="AL41" s="39">
        <f t="shared" si="4"/>
        <v>0</v>
      </c>
      <c r="AM41" s="39">
        <f t="shared" si="13"/>
        <v>1513</v>
      </c>
      <c r="AN41" s="65">
        <f t="shared" si="12"/>
        <v>-15</v>
      </c>
      <c r="AO41" s="36" t="str">
        <f t="shared" si="14"/>
        <v>Not Due</v>
      </c>
    </row>
    <row r="42" spans="1:41" ht="14.4" hidden="1">
      <c r="A42" s="125" t="s">
        <v>1578</v>
      </c>
      <c r="B42" s="125" t="s">
        <v>1594</v>
      </c>
      <c r="C42" s="125">
        <v>100070964</v>
      </c>
      <c r="D42" s="125" t="s">
        <v>72</v>
      </c>
      <c r="E42" s="125" t="s">
        <v>28</v>
      </c>
      <c r="F42" s="128">
        <v>2121</v>
      </c>
      <c r="G42" s="128">
        <v>1</v>
      </c>
      <c r="H42" s="128">
        <v>1</v>
      </c>
      <c r="I42" s="128">
        <f t="shared" si="15"/>
        <v>2121</v>
      </c>
      <c r="J42" s="128">
        <f t="shared" si="16"/>
        <v>2121</v>
      </c>
      <c r="K42" s="128">
        <f t="shared" si="17"/>
        <v>0</v>
      </c>
      <c r="L42" s="128">
        <v>2</v>
      </c>
      <c r="M42" s="128">
        <f t="shared" si="18"/>
        <v>2119</v>
      </c>
      <c r="N42" s="128">
        <f t="shared" si="19"/>
        <v>2119</v>
      </c>
      <c r="O42" s="125" t="s">
        <v>58</v>
      </c>
      <c r="P42" s="125" t="s">
        <v>241</v>
      </c>
      <c r="Q42" s="125" t="s">
        <v>1580</v>
      </c>
      <c r="R42" s="125" t="s">
        <v>1592</v>
      </c>
      <c r="S42" s="139" t="s">
        <v>1593</v>
      </c>
      <c r="T42" s="140">
        <v>46125</v>
      </c>
      <c r="U42" s="140">
        <v>46097</v>
      </c>
      <c r="V42" s="141">
        <v>88399</v>
      </c>
      <c r="W42" s="140">
        <v>46135</v>
      </c>
      <c r="X42" s="140"/>
      <c r="Y42" s="140">
        <v>46127</v>
      </c>
      <c r="Z42" s="252">
        <f t="shared" si="20"/>
        <v>-15</v>
      </c>
      <c r="AA42" s="126">
        <v>0</v>
      </c>
      <c r="AB42" s="126">
        <v>0</v>
      </c>
      <c r="AC42" s="126">
        <v>0</v>
      </c>
      <c r="AD42" s="126">
        <v>0</v>
      </c>
      <c r="AE42" s="126">
        <v>0</v>
      </c>
      <c r="AF42" s="126">
        <v>0</v>
      </c>
      <c r="AG42" s="126">
        <v>2119</v>
      </c>
      <c r="AH42"/>
      <c r="AI42" s="36" t="str">
        <f t="shared" si="2"/>
        <v>INR</v>
      </c>
      <c r="AJ42" s="36">
        <v>1</v>
      </c>
      <c r="AK42" s="39">
        <f t="shared" si="3"/>
        <v>2119</v>
      </c>
      <c r="AL42" s="39">
        <f t="shared" si="4"/>
        <v>0</v>
      </c>
      <c r="AM42" s="39">
        <f t="shared" si="13"/>
        <v>2119</v>
      </c>
      <c r="AN42" s="65">
        <f t="shared" si="12"/>
        <v>-15</v>
      </c>
      <c r="AO42" s="36" t="str">
        <f t="shared" si="14"/>
        <v>Not Due</v>
      </c>
    </row>
    <row r="43" spans="1:41" ht="14.4" hidden="1">
      <c r="A43" s="125" t="s">
        <v>1578</v>
      </c>
      <c r="B43" s="125" t="s">
        <v>1595</v>
      </c>
      <c r="C43" s="125">
        <v>100070964</v>
      </c>
      <c r="D43" s="125" t="s">
        <v>72</v>
      </c>
      <c r="E43" s="125" t="s">
        <v>28</v>
      </c>
      <c r="F43" s="128">
        <v>6181.9</v>
      </c>
      <c r="G43" s="128">
        <v>1</v>
      </c>
      <c r="H43" s="128">
        <v>1</v>
      </c>
      <c r="I43" s="128">
        <f t="shared" si="15"/>
        <v>6181.9</v>
      </c>
      <c r="J43" s="128">
        <f t="shared" si="16"/>
        <v>6181.9</v>
      </c>
      <c r="K43" s="128">
        <f t="shared" si="17"/>
        <v>0</v>
      </c>
      <c r="L43" s="128">
        <v>6</v>
      </c>
      <c r="M43" s="128">
        <f t="shared" si="18"/>
        <v>6175.9</v>
      </c>
      <c r="N43" s="128">
        <f t="shared" si="19"/>
        <v>6175.9</v>
      </c>
      <c r="O43" s="125" t="s">
        <v>58</v>
      </c>
      <c r="P43" s="125" t="s">
        <v>241</v>
      </c>
      <c r="Q43" s="125" t="s">
        <v>1580</v>
      </c>
      <c r="R43" s="125" t="s">
        <v>1592</v>
      </c>
      <c r="S43" s="139" t="s">
        <v>1593</v>
      </c>
      <c r="T43" s="140">
        <v>46125</v>
      </c>
      <c r="U43" s="140">
        <v>46097</v>
      </c>
      <c r="V43" s="141">
        <v>88399</v>
      </c>
      <c r="W43" s="140">
        <v>46135</v>
      </c>
      <c r="X43" s="140"/>
      <c r="Y43" s="140">
        <v>46127</v>
      </c>
      <c r="Z43" s="252">
        <f t="shared" si="20"/>
        <v>-15</v>
      </c>
      <c r="AA43" s="126">
        <v>0</v>
      </c>
      <c r="AB43" s="126">
        <v>0</v>
      </c>
      <c r="AC43" s="126">
        <v>0</v>
      </c>
      <c r="AD43" s="126">
        <v>0</v>
      </c>
      <c r="AE43" s="126">
        <v>0</v>
      </c>
      <c r="AF43" s="126">
        <v>0</v>
      </c>
      <c r="AG43" s="126">
        <v>6175.9</v>
      </c>
      <c r="AH43"/>
      <c r="AI43" s="36" t="str">
        <f t="shared" si="2"/>
        <v>INR</v>
      </c>
      <c r="AJ43" s="36">
        <v>1</v>
      </c>
      <c r="AK43" s="39">
        <f t="shared" si="3"/>
        <v>6175.9</v>
      </c>
      <c r="AL43" s="39">
        <f t="shared" si="4"/>
        <v>0</v>
      </c>
      <c r="AM43" s="39">
        <f t="shared" si="13"/>
        <v>6175.9</v>
      </c>
      <c r="AN43" s="65">
        <f t="shared" si="12"/>
        <v>-15</v>
      </c>
      <c r="AO43" s="36" t="str">
        <f t="shared" si="14"/>
        <v>Not Due</v>
      </c>
    </row>
    <row r="44" spans="1:41" ht="14.4" hidden="1">
      <c r="A44" s="125" t="s">
        <v>1578</v>
      </c>
      <c r="B44" s="125" t="s">
        <v>1603</v>
      </c>
      <c r="C44" s="125">
        <v>100071238</v>
      </c>
      <c r="D44" s="125" t="s">
        <v>72</v>
      </c>
      <c r="E44" s="125" t="s">
        <v>28</v>
      </c>
      <c r="F44" s="128">
        <v>2536.8000000000002</v>
      </c>
      <c r="G44" s="128">
        <v>1</v>
      </c>
      <c r="H44" s="128">
        <v>1</v>
      </c>
      <c r="I44" s="128">
        <f t="shared" si="15"/>
        <v>2536.8000000000002</v>
      </c>
      <c r="J44" s="128">
        <f t="shared" si="16"/>
        <v>2536.8000000000002</v>
      </c>
      <c r="K44" s="128">
        <f t="shared" si="17"/>
        <v>0</v>
      </c>
      <c r="L44" s="128">
        <v>3</v>
      </c>
      <c r="M44" s="128">
        <f t="shared" si="18"/>
        <v>2533.8000000000002</v>
      </c>
      <c r="N44" s="128">
        <f t="shared" si="19"/>
        <v>2533.8000000000002</v>
      </c>
      <c r="O44" s="125" t="s">
        <v>58</v>
      </c>
      <c r="P44" s="125" t="s">
        <v>241</v>
      </c>
      <c r="Q44" s="125" t="s">
        <v>1580</v>
      </c>
      <c r="R44" s="125" t="s">
        <v>1604</v>
      </c>
      <c r="S44" s="139" t="s">
        <v>1605</v>
      </c>
      <c r="T44" s="140">
        <v>46114</v>
      </c>
      <c r="U44" s="140">
        <v>46098</v>
      </c>
      <c r="V44" s="141">
        <v>88390</v>
      </c>
      <c r="W44" s="140">
        <v>46134</v>
      </c>
      <c r="X44" s="140"/>
      <c r="Y44" s="140">
        <v>46128</v>
      </c>
      <c r="Z44" s="252">
        <f t="shared" si="20"/>
        <v>-16</v>
      </c>
      <c r="AA44" s="126">
        <v>0</v>
      </c>
      <c r="AB44" s="126">
        <v>0</v>
      </c>
      <c r="AC44" s="126">
        <v>0</v>
      </c>
      <c r="AD44" s="126">
        <v>0</v>
      </c>
      <c r="AE44" s="126">
        <v>0</v>
      </c>
      <c r="AF44" s="126">
        <v>0</v>
      </c>
      <c r="AG44" s="126">
        <v>2533.8000000000002</v>
      </c>
      <c r="AH44"/>
      <c r="AI44" s="36" t="str">
        <f t="shared" si="2"/>
        <v>INR</v>
      </c>
      <c r="AJ44" s="36">
        <v>1</v>
      </c>
      <c r="AK44" s="39">
        <f t="shared" si="3"/>
        <v>2533.8000000000002</v>
      </c>
      <c r="AL44" s="39">
        <f t="shared" si="4"/>
        <v>0</v>
      </c>
      <c r="AM44" s="39">
        <f t="shared" si="13"/>
        <v>2533.8000000000002</v>
      </c>
      <c r="AN44" s="65">
        <f t="shared" si="12"/>
        <v>-16</v>
      </c>
      <c r="AO44" s="36" t="str">
        <f t="shared" si="14"/>
        <v>Not Due</v>
      </c>
    </row>
    <row r="45" spans="1:41" ht="14.4" hidden="1">
      <c r="A45" s="125" t="s">
        <v>537</v>
      </c>
      <c r="B45" s="125" t="s">
        <v>1665</v>
      </c>
      <c r="C45" s="125">
        <v>100070381</v>
      </c>
      <c r="D45" s="125" t="s">
        <v>1391</v>
      </c>
      <c r="E45" s="125" t="s">
        <v>28</v>
      </c>
      <c r="F45" s="128">
        <v>2468.38</v>
      </c>
      <c r="G45" s="128">
        <v>1</v>
      </c>
      <c r="H45" s="128">
        <v>1</v>
      </c>
      <c r="I45" s="128">
        <f t="shared" si="15"/>
        <v>2468.38</v>
      </c>
      <c r="J45" s="128">
        <f t="shared" si="16"/>
        <v>2468.38</v>
      </c>
      <c r="K45" s="128">
        <f t="shared" si="17"/>
        <v>0</v>
      </c>
      <c r="L45" s="128">
        <v>2</v>
      </c>
      <c r="M45" s="128">
        <f t="shared" si="18"/>
        <v>2466.38</v>
      </c>
      <c r="N45" s="128">
        <f t="shared" si="19"/>
        <v>2466.38</v>
      </c>
      <c r="O45" s="125" t="s">
        <v>58</v>
      </c>
      <c r="P45" s="125" t="s">
        <v>241</v>
      </c>
      <c r="Q45" s="125" t="s">
        <v>256</v>
      </c>
      <c r="R45" s="125" t="s">
        <v>1666</v>
      </c>
      <c r="S45" s="139">
        <v>1054301</v>
      </c>
      <c r="T45" s="140">
        <v>46105</v>
      </c>
      <c r="U45" s="140">
        <v>46097</v>
      </c>
      <c r="V45" s="141">
        <v>88239</v>
      </c>
      <c r="W45" s="140">
        <v>46125</v>
      </c>
      <c r="X45" s="140"/>
      <c r="Y45" s="140">
        <v>46127</v>
      </c>
      <c r="Z45" s="252">
        <f t="shared" si="20"/>
        <v>-15</v>
      </c>
      <c r="AA45" s="126">
        <v>0</v>
      </c>
      <c r="AB45" s="126">
        <v>0</v>
      </c>
      <c r="AC45" s="126">
        <v>0</v>
      </c>
      <c r="AD45" s="126">
        <v>0</v>
      </c>
      <c r="AE45" s="126">
        <v>0</v>
      </c>
      <c r="AF45" s="126">
        <v>0</v>
      </c>
      <c r="AG45" s="126">
        <v>2466.38</v>
      </c>
      <c r="AH45"/>
      <c r="AI45" s="36" t="str">
        <f t="shared" si="2"/>
        <v>INR</v>
      </c>
      <c r="AJ45" s="36">
        <v>1</v>
      </c>
      <c r="AK45" s="39">
        <f t="shared" si="3"/>
        <v>2466.38</v>
      </c>
      <c r="AL45" s="39">
        <f t="shared" si="4"/>
        <v>0</v>
      </c>
      <c r="AM45" s="39">
        <f t="shared" si="13"/>
        <v>2466.38</v>
      </c>
      <c r="AN45" s="65">
        <f t="shared" si="12"/>
        <v>-15</v>
      </c>
      <c r="AO45" s="36" t="str">
        <f t="shared" ref="AO45:AO51" si="21">IF(AN45&lt;0,"Not Due",IF(AN45&lt;366,"Less than 1 year",IF(AN45&lt;731,"1-2 years",IF(AN45&lt;1096,"2-3 years","More than 3 years"))))</f>
        <v>Not Due</v>
      </c>
    </row>
    <row r="46" spans="1:41" ht="14.4" hidden="1">
      <c r="A46" s="125" t="s">
        <v>539</v>
      </c>
      <c r="B46" s="125" t="s">
        <v>1667</v>
      </c>
      <c r="C46" s="125">
        <v>100071145</v>
      </c>
      <c r="D46" s="125" t="s">
        <v>1391</v>
      </c>
      <c r="E46" s="125" t="s">
        <v>28</v>
      </c>
      <c r="F46" s="128">
        <v>5000</v>
      </c>
      <c r="G46" s="128">
        <v>1</v>
      </c>
      <c r="H46" s="128">
        <v>1</v>
      </c>
      <c r="I46" s="128">
        <f t="shared" si="15"/>
        <v>5000</v>
      </c>
      <c r="J46" s="128">
        <f t="shared" si="16"/>
        <v>5000</v>
      </c>
      <c r="K46" s="128">
        <f t="shared" si="17"/>
        <v>0</v>
      </c>
      <c r="L46" s="128">
        <v>5</v>
      </c>
      <c r="M46" s="128">
        <f t="shared" si="18"/>
        <v>4995</v>
      </c>
      <c r="N46" s="128">
        <f t="shared" si="19"/>
        <v>4995</v>
      </c>
      <c r="O46" s="125" t="s">
        <v>58</v>
      </c>
      <c r="P46" s="125" t="s">
        <v>241</v>
      </c>
      <c r="Q46" s="125" t="s">
        <v>243</v>
      </c>
      <c r="R46" s="125" t="s">
        <v>1668</v>
      </c>
      <c r="S46" s="139">
        <v>10025183</v>
      </c>
      <c r="T46" s="140">
        <v>46094</v>
      </c>
      <c r="U46" s="140">
        <v>46091</v>
      </c>
      <c r="V46" s="141">
        <v>88302</v>
      </c>
      <c r="W46" s="140">
        <v>46128</v>
      </c>
      <c r="X46" s="140"/>
      <c r="Y46" s="140">
        <v>46121</v>
      </c>
      <c r="Z46" s="252">
        <f t="shared" si="20"/>
        <v>-9</v>
      </c>
      <c r="AA46" s="126">
        <v>0</v>
      </c>
      <c r="AB46" s="126">
        <v>0</v>
      </c>
      <c r="AC46" s="126">
        <v>0</v>
      </c>
      <c r="AD46" s="126">
        <v>0</v>
      </c>
      <c r="AE46" s="126">
        <v>0</v>
      </c>
      <c r="AF46" s="126">
        <v>0</v>
      </c>
      <c r="AG46" s="126">
        <v>4995</v>
      </c>
      <c r="AH46"/>
      <c r="AI46" s="36" t="str">
        <f t="shared" si="2"/>
        <v>INR</v>
      </c>
      <c r="AJ46" s="36">
        <v>1</v>
      </c>
      <c r="AK46" s="39">
        <f t="shared" si="3"/>
        <v>4995</v>
      </c>
      <c r="AL46" s="39">
        <f t="shared" si="4"/>
        <v>0</v>
      </c>
      <c r="AM46" s="39">
        <f t="shared" si="13"/>
        <v>4995</v>
      </c>
      <c r="AN46" s="65">
        <f t="shared" si="12"/>
        <v>-9</v>
      </c>
      <c r="AO46" s="36" t="str">
        <f t="shared" si="21"/>
        <v>Not Due</v>
      </c>
    </row>
    <row r="47" spans="1:41" ht="14.4" hidden="1">
      <c r="A47" s="125" t="s">
        <v>539</v>
      </c>
      <c r="B47" s="125" t="s">
        <v>1669</v>
      </c>
      <c r="C47" s="125">
        <v>100071145</v>
      </c>
      <c r="D47" s="125" t="s">
        <v>1391</v>
      </c>
      <c r="E47" s="125" t="s">
        <v>28</v>
      </c>
      <c r="F47" s="128">
        <v>9541.7999999999993</v>
      </c>
      <c r="G47" s="128">
        <v>1</v>
      </c>
      <c r="H47" s="128">
        <v>1</v>
      </c>
      <c r="I47" s="128">
        <f t="shared" si="15"/>
        <v>9541.7999999999993</v>
      </c>
      <c r="J47" s="128">
        <f t="shared" si="16"/>
        <v>9541.7999999999993</v>
      </c>
      <c r="K47" s="128">
        <f t="shared" si="17"/>
        <v>0</v>
      </c>
      <c r="L47" s="128">
        <v>10</v>
      </c>
      <c r="M47" s="128">
        <f t="shared" si="18"/>
        <v>9531.7999999999993</v>
      </c>
      <c r="N47" s="128">
        <f t="shared" si="19"/>
        <v>9531.7999999999993</v>
      </c>
      <c r="O47" s="125" t="s">
        <v>58</v>
      </c>
      <c r="P47" s="125" t="s">
        <v>241</v>
      </c>
      <c r="Q47" s="125" t="s">
        <v>243</v>
      </c>
      <c r="R47" s="125" t="s">
        <v>1668</v>
      </c>
      <c r="S47" s="139">
        <v>10025183</v>
      </c>
      <c r="T47" s="140">
        <v>46094</v>
      </c>
      <c r="U47" s="140">
        <v>46091</v>
      </c>
      <c r="V47" s="141">
        <v>88302</v>
      </c>
      <c r="W47" s="140">
        <v>46128</v>
      </c>
      <c r="X47" s="140"/>
      <c r="Y47" s="140">
        <v>46121</v>
      </c>
      <c r="Z47" s="252">
        <f t="shared" si="20"/>
        <v>-9</v>
      </c>
      <c r="AA47" s="126">
        <v>0</v>
      </c>
      <c r="AB47" s="126">
        <v>0</v>
      </c>
      <c r="AC47" s="126">
        <v>0</v>
      </c>
      <c r="AD47" s="126">
        <v>0</v>
      </c>
      <c r="AE47" s="126">
        <v>0</v>
      </c>
      <c r="AF47" s="126">
        <v>0</v>
      </c>
      <c r="AG47" s="126">
        <v>9531.7999999999993</v>
      </c>
      <c r="AH47"/>
      <c r="AI47" s="36" t="str">
        <f t="shared" si="2"/>
        <v>INR</v>
      </c>
      <c r="AJ47" s="36">
        <v>1</v>
      </c>
      <c r="AK47" s="39">
        <f t="shared" si="3"/>
        <v>9531.7999999999993</v>
      </c>
      <c r="AL47" s="39">
        <f t="shared" si="4"/>
        <v>0</v>
      </c>
      <c r="AM47" s="39">
        <f t="shared" si="13"/>
        <v>9531.7999999999993</v>
      </c>
      <c r="AN47" s="65">
        <f t="shared" si="12"/>
        <v>-9</v>
      </c>
      <c r="AO47" s="36" t="str">
        <f t="shared" si="21"/>
        <v>Not Due</v>
      </c>
    </row>
    <row r="48" spans="1:41" ht="14.4" hidden="1">
      <c r="A48" s="125" t="s">
        <v>539</v>
      </c>
      <c r="B48" s="125" t="s">
        <v>1670</v>
      </c>
      <c r="C48" s="125">
        <v>100071145</v>
      </c>
      <c r="D48" s="125" t="s">
        <v>1391</v>
      </c>
      <c r="E48" s="125" t="s">
        <v>28</v>
      </c>
      <c r="F48" s="128">
        <v>1000</v>
      </c>
      <c r="G48" s="128">
        <v>1</v>
      </c>
      <c r="H48" s="128">
        <v>1</v>
      </c>
      <c r="I48" s="128">
        <f t="shared" si="15"/>
        <v>1000</v>
      </c>
      <c r="J48" s="128">
        <f t="shared" si="16"/>
        <v>1000</v>
      </c>
      <c r="K48" s="128">
        <f t="shared" si="17"/>
        <v>0</v>
      </c>
      <c r="L48" s="128">
        <v>1</v>
      </c>
      <c r="M48" s="128">
        <f t="shared" si="18"/>
        <v>999</v>
      </c>
      <c r="N48" s="128">
        <f t="shared" si="19"/>
        <v>999</v>
      </c>
      <c r="O48" s="125" t="s">
        <v>58</v>
      </c>
      <c r="P48" s="125" t="s">
        <v>241</v>
      </c>
      <c r="Q48" s="125" t="s">
        <v>243</v>
      </c>
      <c r="R48" s="125" t="s">
        <v>1668</v>
      </c>
      <c r="S48" s="139">
        <v>10025183</v>
      </c>
      <c r="T48" s="140">
        <v>46094</v>
      </c>
      <c r="U48" s="140">
        <v>46091</v>
      </c>
      <c r="V48" s="141">
        <v>88302</v>
      </c>
      <c r="W48" s="140">
        <v>46128</v>
      </c>
      <c r="X48" s="140"/>
      <c r="Y48" s="140">
        <v>46121</v>
      </c>
      <c r="Z48" s="252">
        <f t="shared" si="20"/>
        <v>-9</v>
      </c>
      <c r="AA48" s="126">
        <v>0</v>
      </c>
      <c r="AB48" s="126">
        <v>0</v>
      </c>
      <c r="AC48" s="126">
        <v>0</v>
      </c>
      <c r="AD48" s="126">
        <v>0</v>
      </c>
      <c r="AE48" s="126">
        <v>0</v>
      </c>
      <c r="AF48" s="126">
        <v>0</v>
      </c>
      <c r="AG48" s="126">
        <v>999</v>
      </c>
      <c r="AH48"/>
      <c r="AI48" s="36" t="str">
        <f t="shared" si="2"/>
        <v>INR</v>
      </c>
      <c r="AJ48" s="36">
        <v>1</v>
      </c>
      <c r="AK48" s="39">
        <f t="shared" si="3"/>
        <v>999</v>
      </c>
      <c r="AL48" s="39">
        <f t="shared" si="4"/>
        <v>0</v>
      </c>
      <c r="AM48" s="39">
        <f t="shared" si="13"/>
        <v>999</v>
      </c>
      <c r="AN48" s="65">
        <f t="shared" si="12"/>
        <v>-9</v>
      </c>
      <c r="AO48" s="36" t="str">
        <f t="shared" si="21"/>
        <v>Not Due</v>
      </c>
    </row>
    <row r="49" spans="1:41" ht="14.4" hidden="1">
      <c r="A49" s="125" t="s">
        <v>539</v>
      </c>
      <c r="B49" s="125" t="s">
        <v>1671</v>
      </c>
      <c r="C49" s="125">
        <v>100071145</v>
      </c>
      <c r="D49" s="125" t="s">
        <v>1391</v>
      </c>
      <c r="E49" s="125" t="s">
        <v>28</v>
      </c>
      <c r="F49" s="128">
        <v>10305</v>
      </c>
      <c r="G49" s="128">
        <v>1</v>
      </c>
      <c r="H49" s="128">
        <v>1</v>
      </c>
      <c r="I49" s="128">
        <f t="shared" si="15"/>
        <v>10305</v>
      </c>
      <c r="J49" s="128">
        <f t="shared" si="16"/>
        <v>10305</v>
      </c>
      <c r="K49" s="128">
        <f t="shared" si="17"/>
        <v>0</v>
      </c>
      <c r="L49" s="128">
        <v>10</v>
      </c>
      <c r="M49" s="128">
        <f t="shared" si="18"/>
        <v>10295</v>
      </c>
      <c r="N49" s="128">
        <f t="shared" si="19"/>
        <v>10295</v>
      </c>
      <c r="O49" s="125" t="s">
        <v>58</v>
      </c>
      <c r="P49" s="125" t="s">
        <v>241</v>
      </c>
      <c r="Q49" s="125" t="s">
        <v>243</v>
      </c>
      <c r="R49" s="125" t="s">
        <v>1668</v>
      </c>
      <c r="S49" s="139">
        <v>10025183</v>
      </c>
      <c r="T49" s="140">
        <v>46094</v>
      </c>
      <c r="U49" s="140">
        <v>46091</v>
      </c>
      <c r="V49" s="141">
        <v>88302</v>
      </c>
      <c r="W49" s="140">
        <v>46128</v>
      </c>
      <c r="X49" s="140"/>
      <c r="Y49" s="140">
        <v>46121</v>
      </c>
      <c r="Z49" s="252">
        <f t="shared" si="20"/>
        <v>-9</v>
      </c>
      <c r="AA49" s="126">
        <v>0</v>
      </c>
      <c r="AB49" s="126">
        <v>0</v>
      </c>
      <c r="AC49" s="126">
        <v>0</v>
      </c>
      <c r="AD49" s="126">
        <v>0</v>
      </c>
      <c r="AE49" s="126">
        <v>0</v>
      </c>
      <c r="AF49" s="126">
        <v>0</v>
      </c>
      <c r="AG49" s="126">
        <v>10295</v>
      </c>
      <c r="AH49"/>
      <c r="AI49" s="36" t="str">
        <f t="shared" si="2"/>
        <v>INR</v>
      </c>
      <c r="AJ49" s="36">
        <v>1</v>
      </c>
      <c r="AK49" s="39">
        <f t="shared" si="3"/>
        <v>10295</v>
      </c>
      <c r="AL49" s="39">
        <f t="shared" si="4"/>
        <v>0</v>
      </c>
      <c r="AM49" s="39">
        <f t="shared" si="13"/>
        <v>10295</v>
      </c>
      <c r="AN49" s="65">
        <f t="shared" si="12"/>
        <v>-9</v>
      </c>
      <c r="AO49" s="36" t="str">
        <f t="shared" si="21"/>
        <v>Not Due</v>
      </c>
    </row>
    <row r="50" spans="1:41" ht="14.4" hidden="1">
      <c r="A50" s="125" t="s">
        <v>539</v>
      </c>
      <c r="B50" s="125" t="s">
        <v>1672</v>
      </c>
      <c r="C50" s="125">
        <v>100071145</v>
      </c>
      <c r="D50" s="125" t="s">
        <v>1391</v>
      </c>
      <c r="E50" s="125" t="s">
        <v>28</v>
      </c>
      <c r="F50" s="128">
        <v>6606</v>
      </c>
      <c r="G50" s="128">
        <v>1</v>
      </c>
      <c r="H50" s="128">
        <v>1</v>
      </c>
      <c r="I50" s="128">
        <f t="shared" si="15"/>
        <v>6606</v>
      </c>
      <c r="J50" s="128">
        <f t="shared" si="16"/>
        <v>6606</v>
      </c>
      <c r="K50" s="128">
        <f t="shared" si="17"/>
        <v>0</v>
      </c>
      <c r="L50" s="128">
        <v>7</v>
      </c>
      <c r="M50" s="128">
        <f t="shared" si="18"/>
        <v>6599</v>
      </c>
      <c r="N50" s="128">
        <f t="shared" si="19"/>
        <v>6599</v>
      </c>
      <c r="O50" s="125" t="s">
        <v>58</v>
      </c>
      <c r="P50" s="125" t="s">
        <v>241</v>
      </c>
      <c r="Q50" s="125" t="s">
        <v>243</v>
      </c>
      <c r="R50" s="125" t="s">
        <v>1668</v>
      </c>
      <c r="S50" s="139">
        <v>10025183</v>
      </c>
      <c r="T50" s="140">
        <v>46094</v>
      </c>
      <c r="U50" s="140">
        <v>46091</v>
      </c>
      <c r="V50" s="141">
        <v>88302</v>
      </c>
      <c r="W50" s="140">
        <v>46128</v>
      </c>
      <c r="X50" s="140"/>
      <c r="Y50" s="140">
        <v>46121</v>
      </c>
      <c r="Z50" s="252">
        <f t="shared" si="20"/>
        <v>-9</v>
      </c>
      <c r="AA50" s="126">
        <v>0</v>
      </c>
      <c r="AB50" s="126">
        <v>0</v>
      </c>
      <c r="AC50" s="126">
        <v>0</v>
      </c>
      <c r="AD50" s="126">
        <v>0</v>
      </c>
      <c r="AE50" s="126">
        <v>0</v>
      </c>
      <c r="AF50" s="126">
        <v>0</v>
      </c>
      <c r="AG50" s="126">
        <v>6599</v>
      </c>
      <c r="AH50"/>
      <c r="AI50" s="36" t="str">
        <f t="shared" si="2"/>
        <v>INR</v>
      </c>
      <c r="AJ50" s="36">
        <v>1</v>
      </c>
      <c r="AK50" s="39">
        <f t="shared" si="3"/>
        <v>6599</v>
      </c>
      <c r="AL50" s="39">
        <f t="shared" si="4"/>
        <v>0</v>
      </c>
      <c r="AM50" s="39"/>
      <c r="AN50" s="65">
        <f t="shared" si="12"/>
        <v>-9</v>
      </c>
      <c r="AO50" s="36" t="str">
        <f t="shared" si="21"/>
        <v>Not Due</v>
      </c>
    </row>
    <row r="51" spans="1:41" ht="14.4" hidden="1">
      <c r="A51" s="125" t="s">
        <v>539</v>
      </c>
      <c r="B51" s="125" t="s">
        <v>1673</v>
      </c>
      <c r="C51" s="125">
        <v>100071145</v>
      </c>
      <c r="D51" s="125" t="s">
        <v>1391</v>
      </c>
      <c r="E51" s="125" t="s">
        <v>28</v>
      </c>
      <c r="F51" s="128">
        <v>6498</v>
      </c>
      <c r="G51" s="128">
        <v>1</v>
      </c>
      <c r="H51" s="128">
        <v>1</v>
      </c>
      <c r="I51" s="128">
        <f t="shared" si="15"/>
        <v>6498</v>
      </c>
      <c r="J51" s="128">
        <f t="shared" si="16"/>
        <v>6498</v>
      </c>
      <c r="K51" s="128">
        <f t="shared" si="17"/>
        <v>0</v>
      </c>
      <c r="L51" s="128">
        <v>6</v>
      </c>
      <c r="M51" s="128">
        <f t="shared" si="18"/>
        <v>6492</v>
      </c>
      <c r="N51" s="128">
        <f t="shared" si="19"/>
        <v>6492</v>
      </c>
      <c r="O51" s="125" t="s">
        <v>58</v>
      </c>
      <c r="P51" s="125" t="s">
        <v>241</v>
      </c>
      <c r="Q51" s="125" t="s">
        <v>243</v>
      </c>
      <c r="R51" s="125" t="s">
        <v>1668</v>
      </c>
      <c r="S51" s="139">
        <v>10025183</v>
      </c>
      <c r="T51" s="140">
        <v>46094</v>
      </c>
      <c r="U51" s="140">
        <v>46091</v>
      </c>
      <c r="V51" s="141">
        <v>88302</v>
      </c>
      <c r="W51" s="140">
        <v>46128</v>
      </c>
      <c r="X51" s="140"/>
      <c r="Y51" s="140">
        <v>46121</v>
      </c>
      <c r="Z51" s="252">
        <f t="shared" si="20"/>
        <v>-9</v>
      </c>
      <c r="AA51" s="126">
        <v>0</v>
      </c>
      <c r="AB51" s="126">
        <v>0</v>
      </c>
      <c r="AC51" s="126">
        <v>0</v>
      </c>
      <c r="AD51" s="126">
        <v>0</v>
      </c>
      <c r="AE51" s="126">
        <v>0</v>
      </c>
      <c r="AF51" s="126">
        <v>0</v>
      </c>
      <c r="AG51" s="126">
        <v>6492</v>
      </c>
      <c r="AH51"/>
      <c r="AI51" s="36" t="str">
        <f t="shared" si="2"/>
        <v>INR</v>
      </c>
      <c r="AJ51" s="36">
        <v>1</v>
      </c>
      <c r="AK51" s="39">
        <f t="shared" si="3"/>
        <v>6492</v>
      </c>
      <c r="AL51" s="39">
        <f t="shared" si="4"/>
        <v>0</v>
      </c>
      <c r="AM51" s="39"/>
      <c r="AN51" s="65">
        <f t="shared" si="12"/>
        <v>-9</v>
      </c>
      <c r="AO51" s="36" t="str">
        <f t="shared" si="21"/>
        <v>Not Due</v>
      </c>
    </row>
    <row r="52" spans="1:41" ht="14.4" hidden="1">
      <c r="A52" s="125" t="s">
        <v>283</v>
      </c>
      <c r="B52" s="125" t="s">
        <v>1692</v>
      </c>
      <c r="C52" s="125">
        <v>100070994</v>
      </c>
      <c r="D52" s="125" t="s">
        <v>1662</v>
      </c>
      <c r="E52" s="125" t="s">
        <v>28</v>
      </c>
      <c r="F52" s="128">
        <v>48590</v>
      </c>
      <c r="G52" s="128">
        <v>1</v>
      </c>
      <c r="H52" s="128">
        <v>1</v>
      </c>
      <c r="I52" s="128">
        <f t="shared" si="15"/>
        <v>48590</v>
      </c>
      <c r="J52" s="128">
        <f t="shared" si="16"/>
        <v>48590</v>
      </c>
      <c r="K52" s="128">
        <f t="shared" si="17"/>
        <v>0</v>
      </c>
      <c r="L52" s="128">
        <v>49</v>
      </c>
      <c r="M52" s="128">
        <f t="shared" si="18"/>
        <v>48541</v>
      </c>
      <c r="N52" s="128">
        <f t="shared" si="19"/>
        <v>48541</v>
      </c>
      <c r="O52" s="125" t="s">
        <v>58</v>
      </c>
      <c r="P52" s="125" t="s">
        <v>241</v>
      </c>
      <c r="Q52" s="125" t="s">
        <v>284</v>
      </c>
      <c r="R52" s="125" t="s">
        <v>1693</v>
      </c>
      <c r="S52" s="139" t="s">
        <v>1694</v>
      </c>
      <c r="T52" s="140">
        <v>46114</v>
      </c>
      <c r="U52" s="140">
        <v>46098</v>
      </c>
      <c r="V52" s="141">
        <v>88532</v>
      </c>
      <c r="W52" s="140">
        <v>46143</v>
      </c>
      <c r="X52" s="140"/>
      <c r="Y52" s="140">
        <v>46143</v>
      </c>
      <c r="Z52" s="252">
        <f t="shared" si="20"/>
        <v>-31</v>
      </c>
      <c r="AA52" s="126">
        <v>0</v>
      </c>
      <c r="AB52" s="126">
        <v>0</v>
      </c>
      <c r="AC52" s="126">
        <v>0</v>
      </c>
      <c r="AD52" s="126">
        <v>0</v>
      </c>
      <c r="AE52" s="126">
        <v>0</v>
      </c>
      <c r="AF52" s="126">
        <v>0</v>
      </c>
      <c r="AG52" s="126">
        <v>48541</v>
      </c>
      <c r="AH52"/>
      <c r="AI52" s="36" t="str">
        <f t="shared" si="2"/>
        <v>INR</v>
      </c>
      <c r="AJ52" s="36">
        <v>1</v>
      </c>
      <c r="AK52" s="39">
        <f t="shared" si="3"/>
        <v>48541</v>
      </c>
      <c r="AL52" s="39">
        <f t="shared" si="4"/>
        <v>0</v>
      </c>
      <c r="AM52" s="39"/>
      <c r="AN52" s="65">
        <f t="shared" si="12"/>
        <v>-31</v>
      </c>
      <c r="AO52" s="36" t="str">
        <f t="shared" ref="AO52:AO53" si="22">IF(AN52&lt;0,"Not Due",IF(AN52&lt;366,"Less than 1 year",IF(AN52&lt;731,"1-2 years",IF(AN52&lt;1096,"2-3 years","More than 3 years"))))</f>
        <v>Not Due</v>
      </c>
    </row>
    <row r="53" spans="1:41" ht="14.4" hidden="1">
      <c r="A53" s="125" t="s">
        <v>537</v>
      </c>
      <c r="B53" s="125" t="s">
        <v>1707</v>
      </c>
      <c r="C53" s="125">
        <v>100070809</v>
      </c>
      <c r="D53" s="125" t="s">
        <v>1662</v>
      </c>
      <c r="E53" s="125" t="s">
        <v>28</v>
      </c>
      <c r="F53" s="128">
        <v>1987.5</v>
      </c>
      <c r="G53" s="128">
        <v>1</v>
      </c>
      <c r="H53" s="128">
        <v>1</v>
      </c>
      <c r="I53" s="128">
        <f t="shared" ref="I53:I87" si="23">F53*G53</f>
        <v>1987.5</v>
      </c>
      <c r="J53" s="128">
        <f t="shared" ref="J53:J87" si="24">F53*H53</f>
        <v>1987.5</v>
      </c>
      <c r="K53" s="128">
        <f t="shared" ref="K53:K87" si="25">J53-I53</f>
        <v>0</v>
      </c>
      <c r="L53" s="128">
        <v>2</v>
      </c>
      <c r="M53" s="128">
        <f t="shared" ref="M53:M87" si="26">I53-L53</f>
        <v>1985.5</v>
      </c>
      <c r="N53" s="128">
        <f t="shared" ref="N53:N87" si="27">J53-L53</f>
        <v>1985.5</v>
      </c>
      <c r="O53" s="125" t="s">
        <v>58</v>
      </c>
      <c r="P53" s="125" t="s">
        <v>241</v>
      </c>
      <c r="Q53" s="125" t="s">
        <v>256</v>
      </c>
      <c r="R53" s="125" t="s">
        <v>1708</v>
      </c>
      <c r="S53" s="139">
        <v>1040173</v>
      </c>
      <c r="T53" s="140"/>
      <c r="U53" s="140">
        <v>46050</v>
      </c>
      <c r="V53" s="141">
        <v>87955</v>
      </c>
      <c r="W53" s="140">
        <v>46107</v>
      </c>
      <c r="X53" s="140"/>
      <c r="Y53" s="140">
        <v>46080</v>
      </c>
      <c r="Z53" s="252">
        <f t="shared" ref="Z53:Z87" si="28">$Y$1-Y53</f>
        <v>32</v>
      </c>
      <c r="AA53" s="126">
        <v>0</v>
      </c>
      <c r="AB53" s="126">
        <v>1985.5</v>
      </c>
      <c r="AC53" s="126">
        <v>0</v>
      </c>
      <c r="AD53" s="126">
        <v>0</v>
      </c>
      <c r="AE53" s="126">
        <v>0</v>
      </c>
      <c r="AF53" s="126">
        <v>0</v>
      </c>
      <c r="AG53" s="126"/>
      <c r="AH53"/>
      <c r="AI53" s="36" t="str">
        <f t="shared" si="2"/>
        <v>INR</v>
      </c>
      <c r="AJ53" s="36">
        <v>1</v>
      </c>
      <c r="AK53" s="39">
        <f t="shared" si="3"/>
        <v>1985.5</v>
      </c>
      <c r="AL53" s="39">
        <f t="shared" si="4"/>
        <v>0</v>
      </c>
      <c r="AM53" s="39">
        <f t="shared" ref="AM53" si="29">N53</f>
        <v>1985.5</v>
      </c>
      <c r="AN53" s="65">
        <f t="shared" si="12"/>
        <v>32</v>
      </c>
      <c r="AO53" s="36" t="str">
        <f t="shared" si="22"/>
        <v>Less than 1 year</v>
      </c>
    </row>
    <row r="54" spans="1:41" ht="14.4" hidden="1">
      <c r="A54" s="125" t="s">
        <v>538</v>
      </c>
      <c r="B54" s="125" t="s">
        <v>1748</v>
      </c>
      <c r="C54" s="125">
        <v>100071255</v>
      </c>
      <c r="D54" s="125" t="s">
        <v>1391</v>
      </c>
      <c r="E54" s="125" t="s">
        <v>28</v>
      </c>
      <c r="F54" s="128">
        <v>2000</v>
      </c>
      <c r="G54" s="128">
        <v>1</v>
      </c>
      <c r="H54" s="128">
        <v>1</v>
      </c>
      <c r="I54" s="128">
        <f t="shared" si="23"/>
        <v>2000</v>
      </c>
      <c r="J54" s="128">
        <f t="shared" si="24"/>
        <v>2000</v>
      </c>
      <c r="K54" s="128">
        <f t="shared" si="25"/>
        <v>0</v>
      </c>
      <c r="L54" s="128">
        <v>2</v>
      </c>
      <c r="M54" s="128">
        <f t="shared" si="26"/>
        <v>1998</v>
      </c>
      <c r="N54" s="128">
        <f t="shared" si="27"/>
        <v>1998</v>
      </c>
      <c r="O54" s="125" t="s">
        <v>58</v>
      </c>
      <c r="P54" s="125" t="s">
        <v>241</v>
      </c>
      <c r="Q54" s="125" t="s">
        <v>464</v>
      </c>
      <c r="R54" s="125" t="s">
        <v>1749</v>
      </c>
      <c r="S54" s="139">
        <v>410043806</v>
      </c>
      <c r="T54" s="140">
        <v>46119</v>
      </c>
      <c r="U54" s="140">
        <v>46104</v>
      </c>
      <c r="V54" s="141">
        <v>88346</v>
      </c>
      <c r="W54" s="140">
        <v>46132</v>
      </c>
      <c r="X54" s="140"/>
      <c r="Y54" s="140">
        <v>46134</v>
      </c>
      <c r="Z54" s="252">
        <f t="shared" si="28"/>
        <v>-22</v>
      </c>
      <c r="AA54" s="126">
        <v>0</v>
      </c>
      <c r="AB54" s="126">
        <v>0</v>
      </c>
      <c r="AC54" s="126">
        <v>0</v>
      </c>
      <c r="AD54" s="126">
        <v>0</v>
      </c>
      <c r="AE54" s="126">
        <v>0</v>
      </c>
      <c r="AF54" s="126">
        <v>0</v>
      </c>
      <c r="AG54" s="126">
        <v>1998</v>
      </c>
      <c r="AI54" s="36" t="str">
        <f t="shared" ref="AI54:AI117" si="30">E54</f>
        <v>INR</v>
      </c>
      <c r="AJ54" s="36">
        <v>1</v>
      </c>
      <c r="AK54" s="39">
        <f t="shared" ref="AK54:AK117" si="31">F54*AJ54-L54</f>
        <v>1998</v>
      </c>
      <c r="AL54" s="39">
        <f t="shared" ref="AL54:AL117" si="32">N54-AK54</f>
        <v>0</v>
      </c>
      <c r="AM54" s="39">
        <f t="shared" ref="AM54:AM117" si="33">N54</f>
        <v>1998</v>
      </c>
      <c r="AN54" s="65">
        <f t="shared" ref="AN54:AN117" si="34">$AN$19-Y54</f>
        <v>-22</v>
      </c>
      <c r="AO54" s="36" t="str">
        <f t="shared" ref="AO54:AO117" si="35">IF(AN54&lt;0,"Not Due",IF(AN54&lt;366,"Less than 1 year",IF(AN54&lt;731,"1-2 years",IF(AN54&lt;1096,"2-3 years","More than 3 years"))))</f>
        <v>Not Due</v>
      </c>
    </row>
    <row r="55" spans="1:41" ht="14.4" hidden="1">
      <c r="A55" s="125" t="s">
        <v>283</v>
      </c>
      <c r="B55" s="125" t="s">
        <v>1750</v>
      </c>
      <c r="C55" s="125">
        <v>100070994</v>
      </c>
      <c r="D55" s="125" t="s">
        <v>87</v>
      </c>
      <c r="E55" s="125" t="s">
        <v>28</v>
      </c>
      <c r="F55" s="128">
        <v>58760</v>
      </c>
      <c r="G55" s="128">
        <v>1</v>
      </c>
      <c r="H55" s="128">
        <v>1</v>
      </c>
      <c r="I55" s="128">
        <f t="shared" si="23"/>
        <v>58760</v>
      </c>
      <c r="J55" s="128">
        <f t="shared" si="24"/>
        <v>58760</v>
      </c>
      <c r="K55" s="128">
        <f t="shared" si="25"/>
        <v>0</v>
      </c>
      <c r="L55" s="128">
        <v>59</v>
      </c>
      <c r="M55" s="128">
        <f t="shared" si="26"/>
        <v>58701</v>
      </c>
      <c r="N55" s="128">
        <f t="shared" si="27"/>
        <v>58701</v>
      </c>
      <c r="O55" s="125" t="s">
        <v>58</v>
      </c>
      <c r="P55" s="125" t="s">
        <v>241</v>
      </c>
      <c r="Q55" s="125" t="s">
        <v>284</v>
      </c>
      <c r="R55" s="125" t="s">
        <v>1693</v>
      </c>
      <c r="S55" s="139" t="s">
        <v>1694</v>
      </c>
      <c r="T55" s="140">
        <v>46114</v>
      </c>
      <c r="U55" s="140">
        <v>46098</v>
      </c>
      <c r="V55" s="141">
        <v>88532</v>
      </c>
      <c r="W55" s="140">
        <v>46143</v>
      </c>
      <c r="X55" s="140"/>
      <c r="Y55" s="140">
        <v>46143</v>
      </c>
      <c r="Z55" s="252">
        <f t="shared" si="28"/>
        <v>-31</v>
      </c>
      <c r="AA55" s="126">
        <v>0</v>
      </c>
      <c r="AB55" s="126">
        <v>0</v>
      </c>
      <c r="AC55" s="126">
        <v>0</v>
      </c>
      <c r="AD55" s="126">
        <v>0</v>
      </c>
      <c r="AE55" s="126">
        <v>0</v>
      </c>
      <c r="AF55" s="126">
        <v>0</v>
      </c>
      <c r="AG55" s="126">
        <v>58701</v>
      </c>
      <c r="AI55" s="36" t="str">
        <f t="shared" si="30"/>
        <v>INR</v>
      </c>
      <c r="AJ55" s="36">
        <v>1</v>
      </c>
      <c r="AK55" s="39">
        <f t="shared" si="31"/>
        <v>58701</v>
      </c>
      <c r="AL55" s="39">
        <f t="shared" si="32"/>
        <v>0</v>
      </c>
      <c r="AM55" s="39">
        <f t="shared" si="33"/>
        <v>58701</v>
      </c>
      <c r="AN55" s="65">
        <f t="shared" si="34"/>
        <v>-31</v>
      </c>
      <c r="AO55" s="36" t="str">
        <f t="shared" si="35"/>
        <v>Not Due</v>
      </c>
    </row>
    <row r="56" spans="1:41" ht="14.4" hidden="1">
      <c r="A56" s="125" t="s">
        <v>283</v>
      </c>
      <c r="B56" s="125" t="s">
        <v>1751</v>
      </c>
      <c r="C56" s="125">
        <v>100071196</v>
      </c>
      <c r="D56" s="125" t="s">
        <v>86</v>
      </c>
      <c r="E56" s="125" t="s">
        <v>28</v>
      </c>
      <c r="F56" s="128">
        <v>79100</v>
      </c>
      <c r="G56" s="128">
        <v>1</v>
      </c>
      <c r="H56" s="128">
        <v>1</v>
      </c>
      <c r="I56" s="128">
        <f t="shared" si="23"/>
        <v>79100</v>
      </c>
      <c r="J56" s="128">
        <f t="shared" si="24"/>
        <v>79100</v>
      </c>
      <c r="K56" s="128">
        <f t="shared" si="25"/>
        <v>0</v>
      </c>
      <c r="L56" s="128">
        <v>79</v>
      </c>
      <c r="M56" s="128">
        <f t="shared" si="26"/>
        <v>79021</v>
      </c>
      <c r="N56" s="128">
        <f t="shared" si="27"/>
        <v>79021</v>
      </c>
      <c r="O56" s="125" t="s">
        <v>58</v>
      </c>
      <c r="P56" s="125" t="s">
        <v>241</v>
      </c>
      <c r="Q56" s="125" t="s">
        <v>284</v>
      </c>
      <c r="R56" s="125" t="s">
        <v>1752</v>
      </c>
      <c r="S56" s="139" t="s">
        <v>1753</v>
      </c>
      <c r="T56" s="140">
        <v>46114</v>
      </c>
      <c r="U56" s="140">
        <v>46098</v>
      </c>
      <c r="V56" s="141">
        <v>88532</v>
      </c>
      <c r="W56" s="140">
        <v>46143</v>
      </c>
      <c r="X56" s="140"/>
      <c r="Y56" s="140">
        <v>46143</v>
      </c>
      <c r="Z56" s="252">
        <f t="shared" si="28"/>
        <v>-31</v>
      </c>
      <c r="AA56" s="126">
        <v>0</v>
      </c>
      <c r="AB56" s="126">
        <v>0</v>
      </c>
      <c r="AC56" s="126">
        <v>0</v>
      </c>
      <c r="AD56" s="126">
        <v>0</v>
      </c>
      <c r="AE56" s="126">
        <v>0</v>
      </c>
      <c r="AF56" s="126">
        <v>0</v>
      </c>
      <c r="AG56" s="126">
        <v>79021</v>
      </c>
      <c r="AI56" s="36" t="str">
        <f t="shared" si="30"/>
        <v>INR</v>
      </c>
      <c r="AJ56" s="36">
        <v>1</v>
      </c>
      <c r="AK56" s="39">
        <f t="shared" si="31"/>
        <v>79021</v>
      </c>
      <c r="AL56" s="39">
        <f t="shared" si="32"/>
        <v>0</v>
      </c>
      <c r="AM56" s="39">
        <f t="shared" si="33"/>
        <v>79021</v>
      </c>
      <c r="AN56" s="65">
        <f t="shared" si="34"/>
        <v>-31</v>
      </c>
      <c r="AO56" s="36" t="str">
        <f t="shared" si="35"/>
        <v>Not Due</v>
      </c>
    </row>
    <row r="57" spans="1:41" ht="14.4" hidden="1">
      <c r="A57" s="125" t="s">
        <v>1754</v>
      </c>
      <c r="B57" s="125" t="s">
        <v>1755</v>
      </c>
      <c r="C57" s="125">
        <v>100071407</v>
      </c>
      <c r="D57" s="125" t="s">
        <v>86</v>
      </c>
      <c r="E57" s="125" t="s">
        <v>28</v>
      </c>
      <c r="F57" s="128">
        <v>80550</v>
      </c>
      <c r="G57" s="128">
        <v>1</v>
      </c>
      <c r="H57" s="128">
        <v>1</v>
      </c>
      <c r="I57" s="128">
        <f t="shared" si="23"/>
        <v>80550</v>
      </c>
      <c r="J57" s="128">
        <f t="shared" si="24"/>
        <v>80550</v>
      </c>
      <c r="K57" s="128">
        <f t="shared" si="25"/>
        <v>0</v>
      </c>
      <c r="L57" s="128">
        <v>81</v>
      </c>
      <c r="M57" s="128">
        <f t="shared" si="26"/>
        <v>80469</v>
      </c>
      <c r="N57" s="128">
        <f t="shared" si="27"/>
        <v>80469</v>
      </c>
      <c r="O57" s="125" t="s">
        <v>58</v>
      </c>
      <c r="P57" s="125" t="s">
        <v>241</v>
      </c>
      <c r="Q57" s="125" t="s">
        <v>1756</v>
      </c>
      <c r="R57" s="125" t="s">
        <v>1757</v>
      </c>
      <c r="S57" s="139" t="s">
        <v>1758</v>
      </c>
      <c r="T57" s="140">
        <v>46113</v>
      </c>
      <c r="U57" s="140">
        <v>46105</v>
      </c>
      <c r="V57" s="141">
        <v>88590</v>
      </c>
      <c r="W57" s="140">
        <v>46147</v>
      </c>
      <c r="X57" s="140"/>
      <c r="Y57" s="140">
        <v>46150</v>
      </c>
      <c r="Z57" s="252">
        <f t="shared" si="28"/>
        <v>-38</v>
      </c>
      <c r="AA57" s="126">
        <v>0</v>
      </c>
      <c r="AB57" s="126">
        <v>0</v>
      </c>
      <c r="AC57" s="126">
        <v>0</v>
      </c>
      <c r="AD57" s="126">
        <v>0</v>
      </c>
      <c r="AE57" s="126">
        <v>0</v>
      </c>
      <c r="AF57" s="126">
        <v>0</v>
      </c>
      <c r="AG57" s="126">
        <v>80469</v>
      </c>
      <c r="AI57" s="36" t="str">
        <f t="shared" si="30"/>
        <v>INR</v>
      </c>
      <c r="AJ57" s="36">
        <v>1</v>
      </c>
      <c r="AK57" s="39">
        <f t="shared" si="31"/>
        <v>80469</v>
      </c>
      <c r="AL57" s="39">
        <f t="shared" si="32"/>
        <v>0</v>
      </c>
      <c r="AM57" s="39">
        <f t="shared" si="33"/>
        <v>80469</v>
      </c>
      <c r="AN57" s="65">
        <f t="shared" si="34"/>
        <v>-38</v>
      </c>
      <c r="AO57" s="36" t="str">
        <f t="shared" si="35"/>
        <v>Not Due</v>
      </c>
    </row>
    <row r="58" spans="1:41" ht="14.4" hidden="1">
      <c r="A58" s="125" t="s">
        <v>537</v>
      </c>
      <c r="B58" s="125" t="s">
        <v>1759</v>
      </c>
      <c r="C58" s="125">
        <v>100071322</v>
      </c>
      <c r="D58" s="125" t="s">
        <v>1391</v>
      </c>
      <c r="E58" s="125" t="s">
        <v>28</v>
      </c>
      <c r="F58" s="128">
        <v>112820.6</v>
      </c>
      <c r="G58" s="128">
        <v>1</v>
      </c>
      <c r="H58" s="128">
        <v>1</v>
      </c>
      <c r="I58" s="128">
        <f t="shared" si="23"/>
        <v>112820.6</v>
      </c>
      <c r="J58" s="128">
        <f t="shared" si="24"/>
        <v>112820.6</v>
      </c>
      <c r="K58" s="128">
        <f t="shared" si="25"/>
        <v>0</v>
      </c>
      <c r="L58" s="128">
        <v>113</v>
      </c>
      <c r="M58" s="128">
        <f t="shared" si="26"/>
        <v>112707.6</v>
      </c>
      <c r="N58" s="128">
        <f t="shared" si="27"/>
        <v>112707.6</v>
      </c>
      <c r="O58" s="125" t="s">
        <v>58</v>
      </c>
      <c r="P58" s="125" t="s">
        <v>241</v>
      </c>
      <c r="Q58" s="125" t="s">
        <v>256</v>
      </c>
      <c r="R58" s="125" t="s">
        <v>1760</v>
      </c>
      <c r="S58" s="139">
        <v>1056561</v>
      </c>
      <c r="T58" s="140">
        <v>46119</v>
      </c>
      <c r="U58" s="140">
        <v>46105</v>
      </c>
      <c r="V58" s="141"/>
      <c r="W58" s="140"/>
      <c r="X58" s="140" t="s">
        <v>112</v>
      </c>
      <c r="Y58" s="140">
        <v>46225</v>
      </c>
      <c r="Z58" s="252">
        <f t="shared" si="28"/>
        <v>-113</v>
      </c>
      <c r="AA58" s="126">
        <v>0</v>
      </c>
      <c r="AB58" s="126">
        <v>0</v>
      </c>
      <c r="AC58" s="126">
        <v>0</v>
      </c>
      <c r="AD58" s="126">
        <v>0</v>
      </c>
      <c r="AE58" s="126">
        <v>0</v>
      </c>
      <c r="AF58" s="126">
        <v>0</v>
      </c>
      <c r="AG58" s="126">
        <v>112707.6</v>
      </c>
      <c r="AI58" s="36" t="str">
        <f t="shared" si="30"/>
        <v>INR</v>
      </c>
      <c r="AJ58" s="36">
        <v>1</v>
      </c>
      <c r="AK58" s="39">
        <f t="shared" si="31"/>
        <v>112707.6</v>
      </c>
      <c r="AL58" s="39">
        <f t="shared" si="32"/>
        <v>0</v>
      </c>
      <c r="AM58" s="39">
        <f t="shared" si="33"/>
        <v>112707.6</v>
      </c>
      <c r="AN58" s="65">
        <f t="shared" si="34"/>
        <v>-113</v>
      </c>
      <c r="AO58" s="36" t="str">
        <f t="shared" si="35"/>
        <v>Not Due</v>
      </c>
    </row>
    <row r="59" spans="1:41" ht="14.4" hidden="1">
      <c r="A59" s="125" t="s">
        <v>1764</v>
      </c>
      <c r="B59" s="125" t="s">
        <v>1765</v>
      </c>
      <c r="C59" s="125">
        <v>100071135</v>
      </c>
      <c r="D59" s="125" t="s">
        <v>71</v>
      </c>
      <c r="E59" s="125" t="s">
        <v>28</v>
      </c>
      <c r="F59" s="128">
        <v>2570</v>
      </c>
      <c r="G59" s="128">
        <v>1</v>
      </c>
      <c r="H59" s="128">
        <v>1</v>
      </c>
      <c r="I59" s="128">
        <f t="shared" si="23"/>
        <v>2570</v>
      </c>
      <c r="J59" s="128">
        <f t="shared" si="24"/>
        <v>2570</v>
      </c>
      <c r="K59" s="128">
        <f t="shared" si="25"/>
        <v>0</v>
      </c>
      <c r="L59" s="128">
        <v>3</v>
      </c>
      <c r="M59" s="128">
        <f t="shared" si="26"/>
        <v>2567</v>
      </c>
      <c r="N59" s="128">
        <f t="shared" si="27"/>
        <v>2567</v>
      </c>
      <c r="O59" s="125" t="s">
        <v>687</v>
      </c>
      <c r="P59" s="125" t="s">
        <v>241</v>
      </c>
      <c r="Q59" s="125" t="s">
        <v>1766</v>
      </c>
      <c r="R59" s="125" t="s">
        <v>1767</v>
      </c>
      <c r="S59" s="139" t="s">
        <v>1768</v>
      </c>
      <c r="T59" s="140">
        <v>46113</v>
      </c>
      <c r="U59" s="140">
        <v>46101</v>
      </c>
      <c r="V59" s="141">
        <v>88512</v>
      </c>
      <c r="W59" s="140">
        <v>46143</v>
      </c>
      <c r="X59" s="140"/>
      <c r="Y59" s="140">
        <v>46146</v>
      </c>
      <c r="Z59" s="252">
        <f t="shared" si="28"/>
        <v>-34</v>
      </c>
      <c r="AA59" s="126">
        <v>0</v>
      </c>
      <c r="AB59" s="126">
        <v>0</v>
      </c>
      <c r="AC59" s="126">
        <v>0</v>
      </c>
      <c r="AD59" s="126">
        <v>0</v>
      </c>
      <c r="AE59" s="126">
        <v>0</v>
      </c>
      <c r="AF59" s="126">
        <v>0</v>
      </c>
      <c r="AG59" s="126">
        <v>2567</v>
      </c>
      <c r="AI59" s="36" t="str">
        <f t="shared" si="30"/>
        <v>INR</v>
      </c>
      <c r="AJ59" s="36">
        <v>1</v>
      </c>
      <c r="AK59" s="39">
        <f t="shared" si="31"/>
        <v>2567</v>
      </c>
      <c r="AL59" s="39">
        <f t="shared" si="32"/>
        <v>0</v>
      </c>
      <c r="AM59" s="39">
        <f t="shared" si="33"/>
        <v>2567</v>
      </c>
      <c r="AN59" s="65">
        <f t="shared" si="34"/>
        <v>-34</v>
      </c>
      <c r="AO59" s="36" t="str">
        <f t="shared" si="35"/>
        <v>Not Due</v>
      </c>
    </row>
    <row r="60" spans="1:41" ht="14.4" hidden="1">
      <c r="A60" s="125" t="s">
        <v>1764</v>
      </c>
      <c r="B60" s="125" t="s">
        <v>1769</v>
      </c>
      <c r="C60" s="125">
        <v>100071135</v>
      </c>
      <c r="D60" s="125" t="s">
        <v>71</v>
      </c>
      <c r="E60" s="125" t="s">
        <v>28</v>
      </c>
      <c r="F60" s="128">
        <v>3255</v>
      </c>
      <c r="G60" s="128">
        <v>1</v>
      </c>
      <c r="H60" s="128">
        <v>1</v>
      </c>
      <c r="I60" s="128">
        <f t="shared" si="23"/>
        <v>3255</v>
      </c>
      <c r="J60" s="128">
        <f t="shared" si="24"/>
        <v>3255</v>
      </c>
      <c r="K60" s="128">
        <f t="shared" si="25"/>
        <v>0</v>
      </c>
      <c r="L60" s="128">
        <v>3</v>
      </c>
      <c r="M60" s="128">
        <f t="shared" si="26"/>
        <v>3252</v>
      </c>
      <c r="N60" s="128">
        <f t="shared" si="27"/>
        <v>3252</v>
      </c>
      <c r="O60" s="125" t="s">
        <v>687</v>
      </c>
      <c r="P60" s="125" t="s">
        <v>241</v>
      </c>
      <c r="Q60" s="125" t="s">
        <v>1766</v>
      </c>
      <c r="R60" s="125" t="s">
        <v>1767</v>
      </c>
      <c r="S60" s="139" t="s">
        <v>1768</v>
      </c>
      <c r="T60" s="140">
        <v>46113</v>
      </c>
      <c r="U60" s="140">
        <v>46101</v>
      </c>
      <c r="V60" s="141">
        <v>88512</v>
      </c>
      <c r="W60" s="140">
        <v>46143</v>
      </c>
      <c r="X60" s="140"/>
      <c r="Y60" s="140">
        <v>46146</v>
      </c>
      <c r="Z60" s="252">
        <f t="shared" si="28"/>
        <v>-34</v>
      </c>
      <c r="AA60" s="126">
        <v>0</v>
      </c>
      <c r="AB60" s="126">
        <v>0</v>
      </c>
      <c r="AC60" s="126">
        <v>0</v>
      </c>
      <c r="AD60" s="126">
        <v>0</v>
      </c>
      <c r="AE60" s="126">
        <v>0</v>
      </c>
      <c r="AF60" s="126">
        <v>0</v>
      </c>
      <c r="AG60" s="126">
        <v>3252</v>
      </c>
      <c r="AI60" s="36" t="str">
        <f t="shared" si="30"/>
        <v>INR</v>
      </c>
      <c r="AJ60" s="36">
        <v>1</v>
      </c>
      <c r="AK60" s="39">
        <f t="shared" si="31"/>
        <v>3252</v>
      </c>
      <c r="AL60" s="39">
        <f t="shared" si="32"/>
        <v>0</v>
      </c>
      <c r="AM60" s="39">
        <f t="shared" si="33"/>
        <v>3252</v>
      </c>
      <c r="AN60" s="65">
        <f t="shared" si="34"/>
        <v>-34</v>
      </c>
      <c r="AO60" s="36" t="str">
        <f t="shared" si="35"/>
        <v>Not Due</v>
      </c>
    </row>
    <row r="61" spans="1:41" ht="14.4" hidden="1">
      <c r="A61" s="125" t="s">
        <v>1764</v>
      </c>
      <c r="B61" s="125" t="s">
        <v>1770</v>
      </c>
      <c r="C61" s="125">
        <v>100071135</v>
      </c>
      <c r="D61" s="125" t="s">
        <v>71</v>
      </c>
      <c r="E61" s="125" t="s">
        <v>28</v>
      </c>
      <c r="F61" s="128">
        <v>10800</v>
      </c>
      <c r="G61" s="128">
        <v>1</v>
      </c>
      <c r="H61" s="128">
        <v>1</v>
      </c>
      <c r="I61" s="128">
        <f t="shared" si="23"/>
        <v>10800</v>
      </c>
      <c r="J61" s="128">
        <f t="shared" si="24"/>
        <v>10800</v>
      </c>
      <c r="K61" s="128">
        <f t="shared" si="25"/>
        <v>0</v>
      </c>
      <c r="L61" s="128">
        <v>11</v>
      </c>
      <c r="M61" s="128">
        <f t="shared" si="26"/>
        <v>10789</v>
      </c>
      <c r="N61" s="128">
        <f t="shared" si="27"/>
        <v>10789</v>
      </c>
      <c r="O61" s="125" t="s">
        <v>687</v>
      </c>
      <c r="P61" s="125" t="s">
        <v>241</v>
      </c>
      <c r="Q61" s="125" t="s">
        <v>1766</v>
      </c>
      <c r="R61" s="125" t="s">
        <v>1767</v>
      </c>
      <c r="S61" s="139" t="s">
        <v>1768</v>
      </c>
      <c r="T61" s="140">
        <v>46113</v>
      </c>
      <c r="U61" s="140">
        <v>46101</v>
      </c>
      <c r="V61" s="141">
        <v>88512</v>
      </c>
      <c r="W61" s="140">
        <v>46143</v>
      </c>
      <c r="X61" s="140"/>
      <c r="Y61" s="140">
        <v>46146</v>
      </c>
      <c r="Z61" s="252">
        <f t="shared" si="28"/>
        <v>-34</v>
      </c>
      <c r="AA61" s="126">
        <v>0</v>
      </c>
      <c r="AB61" s="126">
        <v>0</v>
      </c>
      <c r="AC61" s="126">
        <v>0</v>
      </c>
      <c r="AD61" s="126">
        <v>0</v>
      </c>
      <c r="AE61" s="126">
        <v>0</v>
      </c>
      <c r="AF61" s="126">
        <v>0</v>
      </c>
      <c r="AG61" s="126">
        <v>10789</v>
      </c>
      <c r="AI61" s="36" t="str">
        <f t="shared" si="30"/>
        <v>INR</v>
      </c>
      <c r="AJ61" s="36">
        <v>1</v>
      </c>
      <c r="AK61" s="39">
        <f t="shared" si="31"/>
        <v>10789</v>
      </c>
      <c r="AL61" s="39">
        <f t="shared" si="32"/>
        <v>0</v>
      </c>
      <c r="AM61" s="39">
        <f t="shared" si="33"/>
        <v>10789</v>
      </c>
      <c r="AN61" s="65">
        <f t="shared" si="34"/>
        <v>-34</v>
      </c>
      <c r="AO61" s="36" t="str">
        <f t="shared" si="35"/>
        <v>Not Due</v>
      </c>
    </row>
    <row r="62" spans="1:41" ht="14.4" hidden="1">
      <c r="A62" s="125" t="s">
        <v>1764</v>
      </c>
      <c r="B62" s="125" t="s">
        <v>1771</v>
      </c>
      <c r="C62" s="125">
        <v>100071135</v>
      </c>
      <c r="D62" s="125" t="s">
        <v>71</v>
      </c>
      <c r="E62" s="125" t="s">
        <v>28</v>
      </c>
      <c r="F62" s="128">
        <v>109200</v>
      </c>
      <c r="G62" s="128">
        <v>1</v>
      </c>
      <c r="H62" s="128">
        <v>1</v>
      </c>
      <c r="I62" s="128">
        <f t="shared" si="23"/>
        <v>109200</v>
      </c>
      <c r="J62" s="128">
        <f t="shared" si="24"/>
        <v>109200</v>
      </c>
      <c r="K62" s="128">
        <f t="shared" si="25"/>
        <v>0</v>
      </c>
      <c r="L62" s="128">
        <v>109</v>
      </c>
      <c r="M62" s="128">
        <f t="shared" si="26"/>
        <v>109091</v>
      </c>
      <c r="N62" s="128">
        <f t="shared" si="27"/>
        <v>109091</v>
      </c>
      <c r="O62" s="125" t="s">
        <v>687</v>
      </c>
      <c r="P62" s="125" t="s">
        <v>241</v>
      </c>
      <c r="Q62" s="125" t="s">
        <v>1766</v>
      </c>
      <c r="R62" s="125" t="s">
        <v>1767</v>
      </c>
      <c r="S62" s="139" t="s">
        <v>1768</v>
      </c>
      <c r="T62" s="140">
        <v>46113</v>
      </c>
      <c r="U62" s="140">
        <v>46101</v>
      </c>
      <c r="V62" s="141">
        <v>88512</v>
      </c>
      <c r="W62" s="140">
        <v>46143</v>
      </c>
      <c r="X62" s="140"/>
      <c r="Y62" s="140">
        <v>46146</v>
      </c>
      <c r="Z62" s="252">
        <f t="shared" si="28"/>
        <v>-34</v>
      </c>
      <c r="AA62" s="126">
        <v>0</v>
      </c>
      <c r="AB62" s="126">
        <v>0</v>
      </c>
      <c r="AC62" s="126">
        <v>0</v>
      </c>
      <c r="AD62" s="126">
        <v>0</v>
      </c>
      <c r="AE62" s="126">
        <v>0</v>
      </c>
      <c r="AF62" s="126">
        <v>0</v>
      </c>
      <c r="AG62" s="126">
        <v>109091</v>
      </c>
      <c r="AI62" s="36" t="str">
        <f t="shared" si="30"/>
        <v>INR</v>
      </c>
      <c r="AJ62" s="36">
        <v>1</v>
      </c>
      <c r="AK62" s="39">
        <f t="shared" si="31"/>
        <v>109091</v>
      </c>
      <c r="AL62" s="39">
        <f t="shared" si="32"/>
        <v>0</v>
      </c>
      <c r="AM62" s="39">
        <f t="shared" si="33"/>
        <v>109091</v>
      </c>
      <c r="AN62" s="65">
        <f t="shared" si="34"/>
        <v>-34</v>
      </c>
      <c r="AO62" s="36" t="str">
        <f t="shared" si="35"/>
        <v>Not Due</v>
      </c>
    </row>
    <row r="63" spans="1:41" ht="14.4" hidden="1">
      <c r="A63" s="125" t="s">
        <v>1764</v>
      </c>
      <c r="B63" s="125" t="s">
        <v>1772</v>
      </c>
      <c r="C63" s="125">
        <v>100071135</v>
      </c>
      <c r="D63" s="125" t="s">
        <v>71</v>
      </c>
      <c r="E63" s="125" t="s">
        <v>28</v>
      </c>
      <c r="F63" s="128">
        <v>34800</v>
      </c>
      <c r="G63" s="128">
        <v>1</v>
      </c>
      <c r="H63" s="128">
        <v>1</v>
      </c>
      <c r="I63" s="128">
        <f t="shared" si="23"/>
        <v>34800</v>
      </c>
      <c r="J63" s="128">
        <f t="shared" si="24"/>
        <v>34800</v>
      </c>
      <c r="K63" s="128">
        <f t="shared" si="25"/>
        <v>0</v>
      </c>
      <c r="L63" s="128">
        <v>35</v>
      </c>
      <c r="M63" s="128">
        <f t="shared" si="26"/>
        <v>34765</v>
      </c>
      <c r="N63" s="128">
        <f t="shared" si="27"/>
        <v>34765</v>
      </c>
      <c r="O63" s="125" t="s">
        <v>687</v>
      </c>
      <c r="P63" s="125" t="s">
        <v>241</v>
      </c>
      <c r="Q63" s="125" t="s">
        <v>1766</v>
      </c>
      <c r="R63" s="125" t="s">
        <v>1767</v>
      </c>
      <c r="S63" s="139" t="s">
        <v>1768</v>
      </c>
      <c r="T63" s="140">
        <v>46113</v>
      </c>
      <c r="U63" s="140">
        <v>46101</v>
      </c>
      <c r="V63" s="141">
        <v>88512</v>
      </c>
      <c r="W63" s="140">
        <v>46143</v>
      </c>
      <c r="X63" s="140"/>
      <c r="Y63" s="140">
        <v>46146</v>
      </c>
      <c r="Z63" s="252">
        <f t="shared" si="28"/>
        <v>-34</v>
      </c>
      <c r="AA63" s="126">
        <v>0</v>
      </c>
      <c r="AB63" s="126">
        <v>0</v>
      </c>
      <c r="AC63" s="126">
        <v>0</v>
      </c>
      <c r="AD63" s="126">
        <v>0</v>
      </c>
      <c r="AE63" s="126">
        <v>0</v>
      </c>
      <c r="AF63" s="126">
        <v>0</v>
      </c>
      <c r="AG63" s="126">
        <v>34765</v>
      </c>
      <c r="AI63" s="36" t="str">
        <f t="shared" si="30"/>
        <v>INR</v>
      </c>
      <c r="AJ63" s="36">
        <v>1</v>
      </c>
      <c r="AK63" s="39">
        <f t="shared" si="31"/>
        <v>34765</v>
      </c>
      <c r="AL63" s="39">
        <f t="shared" si="32"/>
        <v>0</v>
      </c>
      <c r="AM63" s="39">
        <f t="shared" si="33"/>
        <v>34765</v>
      </c>
      <c r="AN63" s="65">
        <f t="shared" si="34"/>
        <v>-34</v>
      </c>
      <c r="AO63" s="36" t="str">
        <f t="shared" si="35"/>
        <v>Not Due</v>
      </c>
    </row>
    <row r="64" spans="1:41" ht="14.4" hidden="1">
      <c r="A64" s="125" t="s">
        <v>536</v>
      </c>
      <c r="B64" s="125" t="s">
        <v>1773</v>
      </c>
      <c r="C64" s="125">
        <v>100071272</v>
      </c>
      <c r="D64" s="125" t="s">
        <v>71</v>
      </c>
      <c r="E64" s="125" t="s">
        <v>28</v>
      </c>
      <c r="F64" s="128">
        <v>261458</v>
      </c>
      <c r="G64" s="128">
        <v>1</v>
      </c>
      <c r="H64" s="128">
        <v>1</v>
      </c>
      <c r="I64" s="128">
        <f t="shared" si="23"/>
        <v>261458</v>
      </c>
      <c r="J64" s="128">
        <f t="shared" si="24"/>
        <v>261458</v>
      </c>
      <c r="K64" s="128">
        <f t="shared" si="25"/>
        <v>0</v>
      </c>
      <c r="L64" s="128">
        <v>261</v>
      </c>
      <c r="M64" s="128">
        <f t="shared" si="26"/>
        <v>261197</v>
      </c>
      <c r="N64" s="128">
        <f t="shared" si="27"/>
        <v>261197</v>
      </c>
      <c r="O64" s="125" t="s">
        <v>687</v>
      </c>
      <c r="P64" s="125" t="s">
        <v>241</v>
      </c>
      <c r="Q64" s="125" t="s">
        <v>297</v>
      </c>
      <c r="R64" s="125" t="s">
        <v>1774</v>
      </c>
      <c r="S64" s="139">
        <v>252900516</v>
      </c>
      <c r="T64" s="140">
        <v>46113</v>
      </c>
      <c r="U64" s="140">
        <v>46101</v>
      </c>
      <c r="V64" s="141">
        <v>88490</v>
      </c>
      <c r="W64" s="140">
        <v>46143</v>
      </c>
      <c r="X64" s="140"/>
      <c r="Y64" s="140">
        <v>46146</v>
      </c>
      <c r="Z64" s="252">
        <f t="shared" si="28"/>
        <v>-34</v>
      </c>
      <c r="AA64" s="126">
        <v>0</v>
      </c>
      <c r="AB64" s="126">
        <v>0</v>
      </c>
      <c r="AC64" s="126">
        <v>0</v>
      </c>
      <c r="AD64" s="126">
        <v>0</v>
      </c>
      <c r="AE64" s="126">
        <v>0</v>
      </c>
      <c r="AF64" s="126">
        <v>0</v>
      </c>
      <c r="AG64" s="126">
        <v>261197</v>
      </c>
      <c r="AI64" s="36" t="str">
        <f t="shared" si="30"/>
        <v>INR</v>
      </c>
      <c r="AJ64" s="36">
        <v>1</v>
      </c>
      <c r="AK64" s="39">
        <f t="shared" si="31"/>
        <v>261197</v>
      </c>
      <c r="AL64" s="39">
        <f t="shared" si="32"/>
        <v>0</v>
      </c>
      <c r="AM64" s="39">
        <f t="shared" si="33"/>
        <v>261197</v>
      </c>
      <c r="AN64" s="65">
        <f t="shared" si="34"/>
        <v>-34</v>
      </c>
      <c r="AO64" s="36" t="str">
        <f t="shared" si="35"/>
        <v>Not Due</v>
      </c>
    </row>
    <row r="65" spans="1:41" ht="14.4" hidden="1">
      <c r="A65" s="125" t="s">
        <v>1764</v>
      </c>
      <c r="B65" s="125" t="s">
        <v>1775</v>
      </c>
      <c r="C65" s="125">
        <v>100071001</v>
      </c>
      <c r="D65" s="125" t="s">
        <v>71</v>
      </c>
      <c r="E65" s="125" t="s">
        <v>28</v>
      </c>
      <c r="F65" s="128">
        <v>21600</v>
      </c>
      <c r="G65" s="128">
        <v>1</v>
      </c>
      <c r="H65" s="128">
        <v>1</v>
      </c>
      <c r="I65" s="128">
        <f t="shared" si="23"/>
        <v>21600</v>
      </c>
      <c r="J65" s="128">
        <f t="shared" si="24"/>
        <v>21600</v>
      </c>
      <c r="K65" s="128">
        <f t="shared" si="25"/>
        <v>0</v>
      </c>
      <c r="L65" s="128">
        <v>22</v>
      </c>
      <c r="M65" s="128">
        <f t="shared" si="26"/>
        <v>21578</v>
      </c>
      <c r="N65" s="128">
        <f t="shared" si="27"/>
        <v>21578</v>
      </c>
      <c r="O65" s="125" t="s">
        <v>687</v>
      </c>
      <c r="P65" s="125" t="s">
        <v>241</v>
      </c>
      <c r="Q65" s="125" t="s">
        <v>1766</v>
      </c>
      <c r="R65" s="125" t="s">
        <v>1776</v>
      </c>
      <c r="S65" s="139" t="s">
        <v>1777</v>
      </c>
      <c r="T65" s="140">
        <v>46113</v>
      </c>
      <c r="U65" s="140">
        <v>46083</v>
      </c>
      <c r="V65" s="141">
        <v>88207</v>
      </c>
      <c r="W65" s="140">
        <v>46125</v>
      </c>
      <c r="X65" s="140"/>
      <c r="Y65" s="140">
        <v>46128</v>
      </c>
      <c r="Z65" s="252">
        <f t="shared" si="28"/>
        <v>-16</v>
      </c>
      <c r="AA65" s="126">
        <v>0</v>
      </c>
      <c r="AB65" s="126">
        <v>0</v>
      </c>
      <c r="AC65" s="126">
        <v>0</v>
      </c>
      <c r="AD65" s="126">
        <v>0</v>
      </c>
      <c r="AE65" s="126">
        <v>0</v>
      </c>
      <c r="AF65" s="126">
        <v>0</v>
      </c>
      <c r="AG65" s="126">
        <v>21578</v>
      </c>
      <c r="AI65" s="36" t="str">
        <f t="shared" si="30"/>
        <v>INR</v>
      </c>
      <c r="AJ65" s="36">
        <v>1</v>
      </c>
      <c r="AK65" s="39">
        <f t="shared" si="31"/>
        <v>21578</v>
      </c>
      <c r="AL65" s="39">
        <f t="shared" si="32"/>
        <v>0</v>
      </c>
      <c r="AM65" s="39">
        <f t="shared" si="33"/>
        <v>21578</v>
      </c>
      <c r="AN65" s="65">
        <f t="shared" si="34"/>
        <v>-16</v>
      </c>
      <c r="AO65" s="36" t="str">
        <f t="shared" si="35"/>
        <v>Not Due</v>
      </c>
    </row>
    <row r="66" spans="1:41" ht="14.4" hidden="1">
      <c r="A66" s="125" t="s">
        <v>1764</v>
      </c>
      <c r="B66" s="125" t="s">
        <v>1778</v>
      </c>
      <c r="C66" s="125">
        <v>100071001</v>
      </c>
      <c r="D66" s="125" t="s">
        <v>71</v>
      </c>
      <c r="E66" s="125" t="s">
        <v>28</v>
      </c>
      <c r="F66" s="128">
        <v>109200</v>
      </c>
      <c r="G66" s="128">
        <v>1</v>
      </c>
      <c r="H66" s="128">
        <v>1</v>
      </c>
      <c r="I66" s="128">
        <f t="shared" si="23"/>
        <v>109200</v>
      </c>
      <c r="J66" s="128">
        <f t="shared" si="24"/>
        <v>109200</v>
      </c>
      <c r="K66" s="128">
        <f t="shared" si="25"/>
        <v>0</v>
      </c>
      <c r="L66" s="128">
        <v>109</v>
      </c>
      <c r="M66" s="128">
        <f t="shared" si="26"/>
        <v>109091</v>
      </c>
      <c r="N66" s="128">
        <f t="shared" si="27"/>
        <v>109091</v>
      </c>
      <c r="O66" s="125" t="s">
        <v>687</v>
      </c>
      <c r="P66" s="125" t="s">
        <v>241</v>
      </c>
      <c r="Q66" s="125" t="s">
        <v>1766</v>
      </c>
      <c r="R66" s="125" t="s">
        <v>1776</v>
      </c>
      <c r="S66" s="139" t="s">
        <v>1777</v>
      </c>
      <c r="T66" s="140">
        <v>46113</v>
      </c>
      <c r="U66" s="140">
        <v>46083</v>
      </c>
      <c r="V66" s="141">
        <v>88207</v>
      </c>
      <c r="W66" s="140">
        <v>46125</v>
      </c>
      <c r="X66" s="140"/>
      <c r="Y66" s="140">
        <v>46128</v>
      </c>
      <c r="Z66" s="252">
        <f t="shared" si="28"/>
        <v>-16</v>
      </c>
      <c r="AA66" s="126">
        <v>0</v>
      </c>
      <c r="AB66" s="126">
        <v>0</v>
      </c>
      <c r="AC66" s="126">
        <v>0</v>
      </c>
      <c r="AD66" s="126">
        <v>0</v>
      </c>
      <c r="AE66" s="126">
        <v>0</v>
      </c>
      <c r="AF66" s="126">
        <v>0</v>
      </c>
      <c r="AG66" s="126">
        <v>109091</v>
      </c>
      <c r="AI66" s="36" t="str">
        <f t="shared" si="30"/>
        <v>INR</v>
      </c>
      <c r="AJ66" s="36">
        <v>1</v>
      </c>
      <c r="AK66" s="39">
        <f t="shared" si="31"/>
        <v>109091</v>
      </c>
      <c r="AL66" s="39">
        <f t="shared" si="32"/>
        <v>0</v>
      </c>
      <c r="AM66" s="39">
        <f t="shared" si="33"/>
        <v>109091</v>
      </c>
      <c r="AN66" s="65">
        <f t="shared" si="34"/>
        <v>-16</v>
      </c>
      <c r="AO66" s="36" t="str">
        <f t="shared" si="35"/>
        <v>Not Due</v>
      </c>
    </row>
    <row r="67" spans="1:41" ht="14.4" hidden="1">
      <c r="A67" s="125" t="s">
        <v>1764</v>
      </c>
      <c r="B67" s="125" t="s">
        <v>1779</v>
      </c>
      <c r="C67" s="125">
        <v>100071001</v>
      </c>
      <c r="D67" s="125" t="s">
        <v>71</v>
      </c>
      <c r="E67" s="125" t="s">
        <v>28</v>
      </c>
      <c r="F67" s="128">
        <v>34800</v>
      </c>
      <c r="G67" s="128">
        <v>1</v>
      </c>
      <c r="H67" s="128">
        <v>1</v>
      </c>
      <c r="I67" s="128">
        <f t="shared" si="23"/>
        <v>34800</v>
      </c>
      <c r="J67" s="128">
        <f t="shared" si="24"/>
        <v>34800</v>
      </c>
      <c r="K67" s="128">
        <f t="shared" si="25"/>
        <v>0</v>
      </c>
      <c r="L67" s="128">
        <v>35</v>
      </c>
      <c r="M67" s="128">
        <f t="shared" si="26"/>
        <v>34765</v>
      </c>
      <c r="N67" s="128">
        <f t="shared" si="27"/>
        <v>34765</v>
      </c>
      <c r="O67" s="125" t="s">
        <v>687</v>
      </c>
      <c r="P67" s="125" t="s">
        <v>241</v>
      </c>
      <c r="Q67" s="125" t="s">
        <v>1766</v>
      </c>
      <c r="R67" s="125" t="s">
        <v>1776</v>
      </c>
      <c r="S67" s="139" t="s">
        <v>1777</v>
      </c>
      <c r="T67" s="140">
        <v>46113</v>
      </c>
      <c r="U67" s="140">
        <v>46083</v>
      </c>
      <c r="V67" s="141">
        <v>88207</v>
      </c>
      <c r="W67" s="140">
        <v>46125</v>
      </c>
      <c r="X67" s="140"/>
      <c r="Y67" s="140">
        <v>46128</v>
      </c>
      <c r="Z67" s="252">
        <f t="shared" si="28"/>
        <v>-16</v>
      </c>
      <c r="AA67" s="126">
        <v>0</v>
      </c>
      <c r="AB67" s="126">
        <v>0</v>
      </c>
      <c r="AC67" s="126">
        <v>0</v>
      </c>
      <c r="AD67" s="126">
        <v>0</v>
      </c>
      <c r="AE67" s="126">
        <v>0</v>
      </c>
      <c r="AF67" s="126">
        <v>0</v>
      </c>
      <c r="AG67" s="126">
        <v>34765</v>
      </c>
      <c r="AI67" s="36" t="str">
        <f t="shared" si="30"/>
        <v>INR</v>
      </c>
      <c r="AJ67" s="36">
        <v>1</v>
      </c>
      <c r="AK67" s="39">
        <f t="shared" si="31"/>
        <v>34765</v>
      </c>
      <c r="AL67" s="39">
        <f t="shared" si="32"/>
        <v>0</v>
      </c>
      <c r="AM67" s="39">
        <f t="shared" si="33"/>
        <v>34765</v>
      </c>
      <c r="AN67" s="65">
        <f t="shared" si="34"/>
        <v>-16</v>
      </c>
      <c r="AO67" s="36" t="str">
        <f t="shared" si="35"/>
        <v>Not Due</v>
      </c>
    </row>
    <row r="68" spans="1:41" ht="14.4" hidden="1">
      <c r="A68" s="125" t="s">
        <v>1764</v>
      </c>
      <c r="B68" s="125" t="s">
        <v>1780</v>
      </c>
      <c r="C68" s="125">
        <v>100071001</v>
      </c>
      <c r="D68" s="125" t="s">
        <v>71</v>
      </c>
      <c r="E68" s="125" t="s">
        <v>28</v>
      </c>
      <c r="F68" s="128">
        <v>5140</v>
      </c>
      <c r="G68" s="128">
        <v>1</v>
      </c>
      <c r="H68" s="128">
        <v>1</v>
      </c>
      <c r="I68" s="128">
        <f t="shared" si="23"/>
        <v>5140</v>
      </c>
      <c r="J68" s="128">
        <f t="shared" si="24"/>
        <v>5140</v>
      </c>
      <c r="K68" s="128">
        <f t="shared" si="25"/>
        <v>0</v>
      </c>
      <c r="L68" s="128">
        <v>5</v>
      </c>
      <c r="M68" s="128">
        <f t="shared" si="26"/>
        <v>5135</v>
      </c>
      <c r="N68" s="128">
        <f t="shared" si="27"/>
        <v>5135</v>
      </c>
      <c r="O68" s="125" t="s">
        <v>687</v>
      </c>
      <c r="P68" s="125" t="s">
        <v>241</v>
      </c>
      <c r="Q68" s="125" t="s">
        <v>1766</v>
      </c>
      <c r="R68" s="125" t="s">
        <v>1776</v>
      </c>
      <c r="S68" s="139" t="s">
        <v>1777</v>
      </c>
      <c r="T68" s="140">
        <v>46113</v>
      </c>
      <c r="U68" s="140">
        <v>46083</v>
      </c>
      <c r="V68" s="141">
        <v>88207</v>
      </c>
      <c r="W68" s="140">
        <v>46125</v>
      </c>
      <c r="X68" s="140"/>
      <c r="Y68" s="140">
        <v>46128</v>
      </c>
      <c r="Z68" s="252">
        <f t="shared" si="28"/>
        <v>-16</v>
      </c>
      <c r="AA68" s="126">
        <v>0</v>
      </c>
      <c r="AB68" s="126">
        <v>0</v>
      </c>
      <c r="AC68" s="126">
        <v>0</v>
      </c>
      <c r="AD68" s="126">
        <v>0</v>
      </c>
      <c r="AE68" s="126">
        <v>0</v>
      </c>
      <c r="AF68" s="126">
        <v>0</v>
      </c>
      <c r="AG68" s="126">
        <v>5135</v>
      </c>
      <c r="AI68" s="36" t="str">
        <f t="shared" si="30"/>
        <v>INR</v>
      </c>
      <c r="AJ68" s="36">
        <v>1</v>
      </c>
      <c r="AK68" s="39">
        <f t="shared" si="31"/>
        <v>5135</v>
      </c>
      <c r="AL68" s="39">
        <f t="shared" si="32"/>
        <v>0</v>
      </c>
      <c r="AM68" s="39">
        <f t="shared" si="33"/>
        <v>5135</v>
      </c>
      <c r="AN68" s="65">
        <f t="shared" si="34"/>
        <v>-16</v>
      </c>
      <c r="AO68" s="36" t="str">
        <f t="shared" si="35"/>
        <v>Not Due</v>
      </c>
    </row>
    <row r="69" spans="1:41" ht="14.4" hidden="1">
      <c r="A69" s="125" t="s">
        <v>1764</v>
      </c>
      <c r="B69" s="125" t="s">
        <v>1781</v>
      </c>
      <c r="C69" s="125">
        <v>100071001</v>
      </c>
      <c r="D69" s="125" t="s">
        <v>71</v>
      </c>
      <c r="E69" s="125" t="s">
        <v>28</v>
      </c>
      <c r="F69" s="128">
        <v>6510</v>
      </c>
      <c r="G69" s="128">
        <v>1</v>
      </c>
      <c r="H69" s="128">
        <v>1</v>
      </c>
      <c r="I69" s="128">
        <f t="shared" si="23"/>
        <v>6510</v>
      </c>
      <c r="J69" s="128">
        <f t="shared" si="24"/>
        <v>6510</v>
      </c>
      <c r="K69" s="128">
        <f t="shared" si="25"/>
        <v>0</v>
      </c>
      <c r="L69" s="128">
        <v>7</v>
      </c>
      <c r="M69" s="128">
        <f t="shared" si="26"/>
        <v>6503</v>
      </c>
      <c r="N69" s="128">
        <f t="shared" si="27"/>
        <v>6503</v>
      </c>
      <c r="O69" s="125" t="s">
        <v>687</v>
      </c>
      <c r="P69" s="125" t="s">
        <v>241</v>
      </c>
      <c r="Q69" s="125" t="s">
        <v>1766</v>
      </c>
      <c r="R69" s="125" t="s">
        <v>1776</v>
      </c>
      <c r="S69" s="139" t="s">
        <v>1777</v>
      </c>
      <c r="T69" s="140">
        <v>46113</v>
      </c>
      <c r="U69" s="140">
        <v>46083</v>
      </c>
      <c r="V69" s="141">
        <v>88207</v>
      </c>
      <c r="W69" s="140">
        <v>46125</v>
      </c>
      <c r="X69" s="140"/>
      <c r="Y69" s="140">
        <v>46128</v>
      </c>
      <c r="Z69" s="252">
        <f t="shared" si="28"/>
        <v>-16</v>
      </c>
      <c r="AA69" s="126">
        <v>0</v>
      </c>
      <c r="AB69" s="126">
        <v>0</v>
      </c>
      <c r="AC69" s="126">
        <v>0</v>
      </c>
      <c r="AD69" s="126">
        <v>0</v>
      </c>
      <c r="AE69" s="126">
        <v>0</v>
      </c>
      <c r="AF69" s="126">
        <v>0</v>
      </c>
      <c r="AG69" s="126">
        <v>6503</v>
      </c>
      <c r="AI69" s="36" t="str">
        <f t="shared" si="30"/>
        <v>INR</v>
      </c>
      <c r="AJ69" s="36">
        <v>1</v>
      </c>
      <c r="AK69" s="39">
        <f t="shared" si="31"/>
        <v>6503</v>
      </c>
      <c r="AL69" s="39">
        <f t="shared" si="32"/>
        <v>0</v>
      </c>
      <c r="AM69" s="39">
        <f t="shared" si="33"/>
        <v>6503</v>
      </c>
      <c r="AN69" s="65">
        <f t="shared" si="34"/>
        <v>-16</v>
      </c>
      <c r="AO69" s="36" t="str">
        <f t="shared" si="35"/>
        <v>Not Due</v>
      </c>
    </row>
    <row r="70" spans="1:41" ht="14.4" hidden="1">
      <c r="A70" s="125" t="s">
        <v>1782</v>
      </c>
      <c r="B70" s="125" t="s">
        <v>1783</v>
      </c>
      <c r="C70" s="125">
        <v>100065416</v>
      </c>
      <c r="D70" s="125" t="s">
        <v>86</v>
      </c>
      <c r="E70" s="125" t="s">
        <v>30</v>
      </c>
      <c r="F70" s="128">
        <v>4422.3999999999996</v>
      </c>
      <c r="G70" s="128">
        <v>93.973749999999995</v>
      </c>
      <c r="H70" s="128">
        <v>94.654300000000006</v>
      </c>
      <c r="I70" s="128">
        <f t="shared" si="23"/>
        <v>415589.51199999993</v>
      </c>
      <c r="J70" s="128">
        <f t="shared" si="24"/>
        <v>418599.17631999997</v>
      </c>
      <c r="K70" s="128">
        <f t="shared" si="25"/>
        <v>3009.6643200000399</v>
      </c>
      <c r="L70" s="128">
        <v>0</v>
      </c>
      <c r="M70" s="128">
        <f t="shared" si="26"/>
        <v>415589.51199999993</v>
      </c>
      <c r="N70" s="128">
        <f t="shared" si="27"/>
        <v>418599.17631999997</v>
      </c>
      <c r="O70" s="125" t="s">
        <v>58</v>
      </c>
      <c r="P70" s="125" t="s">
        <v>241</v>
      </c>
      <c r="Q70" s="125">
        <v>353801</v>
      </c>
      <c r="R70" s="125" t="s">
        <v>1784</v>
      </c>
      <c r="S70" s="139" t="s">
        <v>1785</v>
      </c>
      <c r="T70" s="140"/>
      <c r="U70" s="140">
        <v>45783</v>
      </c>
      <c r="V70" s="141" t="s">
        <v>1786</v>
      </c>
      <c r="W70" s="140"/>
      <c r="X70" s="140" t="s">
        <v>1786</v>
      </c>
      <c r="Y70" s="140">
        <v>45843</v>
      </c>
      <c r="Z70" s="252">
        <f t="shared" si="28"/>
        <v>269</v>
      </c>
      <c r="AA70" s="126">
        <v>0</v>
      </c>
      <c r="AB70" s="126">
        <v>0</v>
      </c>
      <c r="AC70" s="126">
        <v>0</v>
      </c>
      <c r="AD70" s="126">
        <v>0</v>
      </c>
      <c r="AE70" s="126">
        <v>418599.17631999997</v>
      </c>
      <c r="AF70" s="126">
        <v>0</v>
      </c>
      <c r="AG70" s="126"/>
      <c r="AI70" s="36" t="str">
        <f t="shared" si="30"/>
        <v>USD</v>
      </c>
      <c r="AJ70" s="36">
        <v>94.654300000000006</v>
      </c>
      <c r="AK70" s="39">
        <f t="shared" si="31"/>
        <v>418599.17631999997</v>
      </c>
      <c r="AL70" s="39">
        <f t="shared" si="32"/>
        <v>0</v>
      </c>
      <c r="AM70" s="39">
        <f t="shared" si="33"/>
        <v>418599.17631999997</v>
      </c>
      <c r="AN70" s="65">
        <f t="shared" si="34"/>
        <v>269</v>
      </c>
      <c r="AO70" s="36" t="str">
        <f t="shared" si="35"/>
        <v>Less than 1 year</v>
      </c>
    </row>
    <row r="71" spans="1:41" ht="14.4" hidden="1">
      <c r="A71" s="125" t="s">
        <v>860</v>
      </c>
      <c r="B71" s="125" t="s">
        <v>1787</v>
      </c>
      <c r="C71" s="125">
        <v>100071344</v>
      </c>
      <c r="D71" s="125" t="s">
        <v>1391</v>
      </c>
      <c r="E71" s="125" t="s">
        <v>30</v>
      </c>
      <c r="F71" s="128">
        <v>1056</v>
      </c>
      <c r="G71" s="128">
        <v>93.973749999999995</v>
      </c>
      <c r="H71" s="128">
        <v>94.654300000000006</v>
      </c>
      <c r="I71" s="128">
        <f t="shared" si="23"/>
        <v>99236.28</v>
      </c>
      <c r="J71" s="128">
        <f t="shared" si="24"/>
        <v>99954.940800000011</v>
      </c>
      <c r="K71" s="128">
        <f t="shared" si="25"/>
        <v>718.66080000001239</v>
      </c>
      <c r="L71" s="128">
        <v>0</v>
      </c>
      <c r="M71" s="128">
        <f t="shared" si="26"/>
        <v>99236.28</v>
      </c>
      <c r="N71" s="128">
        <f t="shared" si="27"/>
        <v>99954.940800000011</v>
      </c>
      <c r="O71" s="125" t="s">
        <v>58</v>
      </c>
      <c r="P71" s="125" t="s">
        <v>241</v>
      </c>
      <c r="Q71" s="125" t="s">
        <v>1788</v>
      </c>
      <c r="R71" s="125" t="s">
        <v>1789</v>
      </c>
      <c r="S71" s="139">
        <v>61678329</v>
      </c>
      <c r="T71" s="140">
        <v>46112</v>
      </c>
      <c r="U71" s="140">
        <v>46099</v>
      </c>
      <c r="V71" s="141">
        <v>90008267</v>
      </c>
      <c r="W71" s="140">
        <v>46126</v>
      </c>
      <c r="X71" s="140"/>
      <c r="Y71" s="140">
        <v>46129</v>
      </c>
      <c r="Z71" s="252">
        <f t="shared" si="28"/>
        <v>-17</v>
      </c>
      <c r="AA71" s="126">
        <v>0</v>
      </c>
      <c r="AB71" s="126">
        <v>0</v>
      </c>
      <c r="AC71" s="126">
        <v>0</v>
      </c>
      <c r="AD71" s="126">
        <v>0</v>
      </c>
      <c r="AE71" s="126">
        <v>0</v>
      </c>
      <c r="AF71" s="126">
        <v>0</v>
      </c>
      <c r="AG71" s="126">
        <v>99954.940800000011</v>
      </c>
      <c r="AI71" s="36" t="str">
        <f t="shared" si="30"/>
        <v>USD</v>
      </c>
      <c r="AJ71" s="36">
        <v>94.654300000000006</v>
      </c>
      <c r="AK71" s="39">
        <f t="shared" si="31"/>
        <v>99954.940800000011</v>
      </c>
      <c r="AL71" s="39">
        <f t="shared" si="32"/>
        <v>0</v>
      </c>
      <c r="AM71" s="39">
        <f t="shared" si="33"/>
        <v>99954.940800000011</v>
      </c>
      <c r="AN71" s="65">
        <f t="shared" si="34"/>
        <v>-17</v>
      </c>
      <c r="AO71" s="36" t="str">
        <f t="shared" si="35"/>
        <v>Not Due</v>
      </c>
    </row>
    <row r="72" spans="1:41" ht="14.4" hidden="1">
      <c r="A72" s="125" t="s">
        <v>309</v>
      </c>
      <c r="B72" s="125" t="s">
        <v>1790</v>
      </c>
      <c r="C72" s="125">
        <v>100070764</v>
      </c>
      <c r="D72" s="125" t="s">
        <v>1791</v>
      </c>
      <c r="E72" s="125" t="s">
        <v>30</v>
      </c>
      <c r="F72" s="128">
        <v>15198.14</v>
      </c>
      <c r="G72" s="128">
        <v>93.973749999999995</v>
      </c>
      <c r="H72" s="128">
        <v>94.654300000000006</v>
      </c>
      <c r="I72" s="128">
        <f t="shared" si="23"/>
        <v>1428226.2088249999</v>
      </c>
      <c r="J72" s="128">
        <f t="shared" si="24"/>
        <v>1438569.3030020001</v>
      </c>
      <c r="K72" s="128">
        <f t="shared" si="25"/>
        <v>10343.094177000225</v>
      </c>
      <c r="L72" s="128">
        <v>0</v>
      </c>
      <c r="M72" s="128">
        <f t="shared" si="26"/>
        <v>1428226.2088249999</v>
      </c>
      <c r="N72" s="128">
        <f t="shared" si="27"/>
        <v>1438569.3030020001</v>
      </c>
      <c r="O72" s="125" t="s">
        <v>58</v>
      </c>
      <c r="P72" s="125" t="s">
        <v>241</v>
      </c>
      <c r="Q72" s="125" t="s">
        <v>310</v>
      </c>
      <c r="R72" s="125" t="s">
        <v>1792</v>
      </c>
      <c r="S72" s="139">
        <v>6704308381</v>
      </c>
      <c r="T72" s="140">
        <v>46112</v>
      </c>
      <c r="U72" s="140">
        <v>46084</v>
      </c>
      <c r="V72" s="141">
        <v>90008290</v>
      </c>
      <c r="W72" s="140">
        <v>46174</v>
      </c>
      <c r="X72" s="140"/>
      <c r="Y72" s="140">
        <v>46174</v>
      </c>
      <c r="Z72" s="252">
        <f t="shared" si="28"/>
        <v>-62</v>
      </c>
      <c r="AA72" s="126">
        <v>0</v>
      </c>
      <c r="AB72" s="126">
        <v>0</v>
      </c>
      <c r="AC72" s="126">
        <v>0</v>
      </c>
      <c r="AD72" s="126">
        <v>0</v>
      </c>
      <c r="AE72" s="126">
        <v>0</v>
      </c>
      <c r="AF72" s="126">
        <v>0</v>
      </c>
      <c r="AG72" s="126">
        <v>1438569.3030020001</v>
      </c>
      <c r="AI72" s="36" t="str">
        <f t="shared" si="30"/>
        <v>USD</v>
      </c>
      <c r="AJ72" s="36">
        <v>94.654300000000006</v>
      </c>
      <c r="AK72" s="39">
        <f t="shared" si="31"/>
        <v>1438569.3030020001</v>
      </c>
      <c r="AL72" s="39">
        <f t="shared" si="32"/>
        <v>0</v>
      </c>
      <c r="AM72" s="39">
        <f t="shared" si="33"/>
        <v>1438569.3030020001</v>
      </c>
      <c r="AN72" s="65">
        <f t="shared" si="34"/>
        <v>-62</v>
      </c>
      <c r="AO72" s="36" t="str">
        <f t="shared" si="35"/>
        <v>Not Due</v>
      </c>
    </row>
    <row r="73" spans="1:41" ht="14.4" hidden="1">
      <c r="A73" s="125" t="s">
        <v>332</v>
      </c>
      <c r="B73" s="125" t="s">
        <v>1793</v>
      </c>
      <c r="C73" s="125">
        <v>100070395</v>
      </c>
      <c r="D73" s="125" t="s">
        <v>99</v>
      </c>
      <c r="E73" s="125" t="s">
        <v>28</v>
      </c>
      <c r="F73" s="128">
        <v>25</v>
      </c>
      <c r="G73" s="128">
        <v>1</v>
      </c>
      <c r="H73" s="128">
        <v>1</v>
      </c>
      <c r="I73" s="128">
        <f t="shared" si="23"/>
        <v>25</v>
      </c>
      <c r="J73" s="128">
        <f t="shared" si="24"/>
        <v>25</v>
      </c>
      <c r="K73" s="128">
        <f t="shared" si="25"/>
        <v>0</v>
      </c>
      <c r="L73" s="128">
        <v>1</v>
      </c>
      <c r="M73" s="128">
        <f t="shared" si="26"/>
        <v>24</v>
      </c>
      <c r="N73" s="128">
        <f t="shared" si="27"/>
        <v>24</v>
      </c>
      <c r="O73" s="125" t="s">
        <v>58</v>
      </c>
      <c r="P73" s="125" t="s">
        <v>241</v>
      </c>
      <c r="Q73" s="125" t="s">
        <v>333</v>
      </c>
      <c r="R73" s="125" t="s">
        <v>1794</v>
      </c>
      <c r="S73" s="139" t="s">
        <v>1795</v>
      </c>
      <c r="T73" s="140">
        <v>46105</v>
      </c>
      <c r="U73" s="140">
        <v>46087</v>
      </c>
      <c r="V73" s="141">
        <v>88320</v>
      </c>
      <c r="W73" s="140">
        <v>46129</v>
      </c>
      <c r="X73" s="140"/>
      <c r="Y73" s="140">
        <v>46132</v>
      </c>
      <c r="Z73" s="252">
        <f t="shared" si="28"/>
        <v>-20</v>
      </c>
      <c r="AA73" s="126">
        <v>0</v>
      </c>
      <c r="AB73" s="126">
        <v>0</v>
      </c>
      <c r="AC73" s="126">
        <v>0</v>
      </c>
      <c r="AD73" s="126">
        <v>0</v>
      </c>
      <c r="AE73" s="126">
        <v>0</v>
      </c>
      <c r="AF73" s="126">
        <v>0</v>
      </c>
      <c r="AG73" s="126">
        <v>24</v>
      </c>
      <c r="AI73" s="36" t="str">
        <f t="shared" si="30"/>
        <v>INR</v>
      </c>
      <c r="AJ73" s="36">
        <v>1</v>
      </c>
      <c r="AK73" s="39">
        <f t="shared" si="31"/>
        <v>24</v>
      </c>
      <c r="AL73" s="39">
        <f t="shared" si="32"/>
        <v>0</v>
      </c>
      <c r="AM73" s="39">
        <f t="shared" si="33"/>
        <v>24</v>
      </c>
      <c r="AN73" s="65">
        <f t="shared" si="34"/>
        <v>-20</v>
      </c>
      <c r="AO73" s="36" t="str">
        <f t="shared" si="35"/>
        <v>Not Due</v>
      </c>
    </row>
    <row r="74" spans="1:41" ht="14.4" hidden="1">
      <c r="A74" s="125" t="s">
        <v>245</v>
      </c>
      <c r="B74" s="125" t="s">
        <v>1796</v>
      </c>
      <c r="C74" s="125">
        <v>100070323</v>
      </c>
      <c r="D74" s="125" t="s">
        <v>99</v>
      </c>
      <c r="E74" s="125" t="s">
        <v>28</v>
      </c>
      <c r="F74" s="128">
        <v>-3878719.68</v>
      </c>
      <c r="G74" s="128">
        <v>1</v>
      </c>
      <c r="H74" s="128">
        <v>1</v>
      </c>
      <c r="I74" s="128">
        <f t="shared" si="23"/>
        <v>-3878719.68</v>
      </c>
      <c r="J74" s="128">
        <f t="shared" si="24"/>
        <v>-3878719.68</v>
      </c>
      <c r="K74" s="128">
        <f t="shared" si="25"/>
        <v>0</v>
      </c>
      <c r="L74" s="128">
        <v>-387872</v>
      </c>
      <c r="M74" s="128">
        <f t="shared" si="26"/>
        <v>-3490847.68</v>
      </c>
      <c r="N74" s="128">
        <f t="shared" si="27"/>
        <v>-3490847.68</v>
      </c>
      <c r="O74" s="125" t="s">
        <v>58</v>
      </c>
      <c r="P74" s="125" t="s">
        <v>241</v>
      </c>
      <c r="Q74" s="125" t="s">
        <v>246</v>
      </c>
      <c r="R74" s="125" t="s">
        <v>1797</v>
      </c>
      <c r="S74" s="139">
        <v>20250766506</v>
      </c>
      <c r="T74" s="140"/>
      <c r="U74" s="140">
        <v>46076</v>
      </c>
      <c r="V74" s="141"/>
      <c r="W74" s="140"/>
      <c r="X74" s="140" t="s">
        <v>112</v>
      </c>
      <c r="Y74" s="140">
        <v>46196</v>
      </c>
      <c r="Z74" s="252">
        <f t="shared" si="28"/>
        <v>-84</v>
      </c>
      <c r="AA74" s="126">
        <v>0</v>
      </c>
      <c r="AB74" s="126">
        <v>0</v>
      </c>
      <c r="AC74" s="126">
        <v>0</v>
      </c>
      <c r="AD74" s="126">
        <v>0</v>
      </c>
      <c r="AE74" s="126">
        <v>0</v>
      </c>
      <c r="AF74" s="126">
        <v>0</v>
      </c>
      <c r="AG74" s="126">
        <v>-3490847.68</v>
      </c>
      <c r="AI74" s="36" t="str">
        <f t="shared" si="30"/>
        <v>INR</v>
      </c>
      <c r="AJ74" s="36">
        <v>1</v>
      </c>
      <c r="AK74" s="39">
        <f t="shared" si="31"/>
        <v>-3490847.68</v>
      </c>
      <c r="AL74" s="39">
        <f t="shared" si="32"/>
        <v>0</v>
      </c>
      <c r="AM74" s="39">
        <f t="shared" si="33"/>
        <v>-3490847.68</v>
      </c>
      <c r="AN74" s="65">
        <f t="shared" si="34"/>
        <v>-84</v>
      </c>
      <c r="AO74" s="36" t="str">
        <f t="shared" si="35"/>
        <v>Not Due</v>
      </c>
    </row>
    <row r="75" spans="1:41" ht="14.4" hidden="1">
      <c r="A75" s="125" t="s">
        <v>245</v>
      </c>
      <c r="B75" s="125" t="s">
        <v>1796</v>
      </c>
      <c r="C75" s="125">
        <v>100070323</v>
      </c>
      <c r="D75" s="125" t="s">
        <v>99</v>
      </c>
      <c r="E75" s="125" t="s">
        <v>28</v>
      </c>
      <c r="F75" s="128">
        <v>-353682.03</v>
      </c>
      <c r="G75" s="128">
        <v>1</v>
      </c>
      <c r="H75" s="128">
        <v>1</v>
      </c>
      <c r="I75" s="128">
        <f t="shared" si="23"/>
        <v>-353682.03</v>
      </c>
      <c r="J75" s="128">
        <f t="shared" si="24"/>
        <v>-353682.03</v>
      </c>
      <c r="K75" s="128">
        <f t="shared" si="25"/>
        <v>0</v>
      </c>
      <c r="L75" s="128">
        <v>-35368</v>
      </c>
      <c r="M75" s="128">
        <f t="shared" si="26"/>
        <v>-318314.03000000003</v>
      </c>
      <c r="N75" s="128">
        <f t="shared" si="27"/>
        <v>-318314.03000000003</v>
      </c>
      <c r="O75" s="125" t="s">
        <v>58</v>
      </c>
      <c r="P75" s="125" t="s">
        <v>241</v>
      </c>
      <c r="Q75" s="125" t="s">
        <v>246</v>
      </c>
      <c r="R75" s="125" t="s">
        <v>1797</v>
      </c>
      <c r="S75" s="139">
        <v>20250766506</v>
      </c>
      <c r="T75" s="140"/>
      <c r="U75" s="140">
        <v>46076</v>
      </c>
      <c r="V75" s="141"/>
      <c r="W75" s="140"/>
      <c r="X75" s="140" t="s">
        <v>112</v>
      </c>
      <c r="Y75" s="140">
        <v>46196</v>
      </c>
      <c r="Z75" s="252">
        <f t="shared" si="28"/>
        <v>-84</v>
      </c>
      <c r="AA75" s="126">
        <v>0</v>
      </c>
      <c r="AB75" s="126">
        <v>0</v>
      </c>
      <c r="AC75" s="126">
        <v>0</v>
      </c>
      <c r="AD75" s="126">
        <v>0</v>
      </c>
      <c r="AE75" s="126">
        <v>0</v>
      </c>
      <c r="AF75" s="126">
        <v>0</v>
      </c>
      <c r="AG75" s="126">
        <v>-318314.03000000003</v>
      </c>
      <c r="AI75" s="36" t="str">
        <f t="shared" si="30"/>
        <v>INR</v>
      </c>
      <c r="AJ75" s="36">
        <v>1</v>
      </c>
      <c r="AK75" s="39">
        <f t="shared" si="31"/>
        <v>-318314.03000000003</v>
      </c>
      <c r="AL75" s="39">
        <f t="shared" si="32"/>
        <v>0</v>
      </c>
      <c r="AM75" s="39">
        <f t="shared" si="33"/>
        <v>-318314.03000000003</v>
      </c>
      <c r="AN75" s="65">
        <f t="shared" si="34"/>
        <v>-84</v>
      </c>
      <c r="AO75" s="36" t="str">
        <f t="shared" si="35"/>
        <v>Not Due</v>
      </c>
    </row>
    <row r="76" spans="1:41" ht="14.4" hidden="1">
      <c r="A76" s="125" t="s">
        <v>245</v>
      </c>
      <c r="B76" s="125" t="s">
        <v>1796</v>
      </c>
      <c r="C76" s="125">
        <v>100070323</v>
      </c>
      <c r="D76" s="125" t="s">
        <v>99</v>
      </c>
      <c r="E76" s="125" t="s">
        <v>28</v>
      </c>
      <c r="F76" s="128">
        <v>-328614.53999999998</v>
      </c>
      <c r="G76" s="128">
        <v>1</v>
      </c>
      <c r="H76" s="128">
        <v>1</v>
      </c>
      <c r="I76" s="128">
        <f t="shared" si="23"/>
        <v>-328614.53999999998</v>
      </c>
      <c r="J76" s="128">
        <f t="shared" si="24"/>
        <v>-328614.53999999998</v>
      </c>
      <c r="K76" s="128">
        <f t="shared" si="25"/>
        <v>0</v>
      </c>
      <c r="L76" s="128">
        <v>-32861</v>
      </c>
      <c r="M76" s="128">
        <f t="shared" si="26"/>
        <v>-295753.53999999998</v>
      </c>
      <c r="N76" s="128">
        <f t="shared" si="27"/>
        <v>-295753.53999999998</v>
      </c>
      <c r="O76" s="125" t="s">
        <v>58</v>
      </c>
      <c r="P76" s="125" t="s">
        <v>241</v>
      </c>
      <c r="Q76" s="125" t="s">
        <v>246</v>
      </c>
      <c r="R76" s="125" t="s">
        <v>1797</v>
      </c>
      <c r="S76" s="139">
        <v>20250766506</v>
      </c>
      <c r="T76" s="140"/>
      <c r="U76" s="140">
        <v>46076</v>
      </c>
      <c r="V76" s="141"/>
      <c r="W76" s="140"/>
      <c r="X76" s="140" t="s">
        <v>112</v>
      </c>
      <c r="Y76" s="140">
        <v>46196</v>
      </c>
      <c r="Z76" s="252">
        <f t="shared" si="28"/>
        <v>-84</v>
      </c>
      <c r="AA76" s="126">
        <v>0</v>
      </c>
      <c r="AB76" s="126">
        <v>0</v>
      </c>
      <c r="AC76" s="126">
        <v>0</v>
      </c>
      <c r="AD76" s="126">
        <v>0</v>
      </c>
      <c r="AE76" s="126">
        <v>0</v>
      </c>
      <c r="AF76" s="126">
        <v>0</v>
      </c>
      <c r="AG76" s="126">
        <v>-295753.53999999998</v>
      </c>
      <c r="AI76" s="36" t="str">
        <f t="shared" si="30"/>
        <v>INR</v>
      </c>
      <c r="AJ76" s="36">
        <v>1</v>
      </c>
      <c r="AK76" s="39">
        <f t="shared" si="31"/>
        <v>-295753.53999999998</v>
      </c>
      <c r="AL76" s="39">
        <f t="shared" si="32"/>
        <v>0</v>
      </c>
      <c r="AM76" s="39">
        <f t="shared" si="33"/>
        <v>-295753.53999999998</v>
      </c>
      <c r="AN76" s="65">
        <f t="shared" si="34"/>
        <v>-84</v>
      </c>
      <c r="AO76" s="36" t="str">
        <f t="shared" si="35"/>
        <v>Not Due</v>
      </c>
    </row>
    <row r="77" spans="1:41" ht="14.4" hidden="1">
      <c r="A77" s="125" t="s">
        <v>245</v>
      </c>
      <c r="B77" s="125" t="s">
        <v>1796</v>
      </c>
      <c r="C77" s="125">
        <v>100070323</v>
      </c>
      <c r="D77" s="125" t="s">
        <v>99</v>
      </c>
      <c r="E77" s="125" t="s">
        <v>28</v>
      </c>
      <c r="F77" s="128">
        <v>-130813.9</v>
      </c>
      <c r="G77" s="128">
        <v>1</v>
      </c>
      <c r="H77" s="128">
        <v>1</v>
      </c>
      <c r="I77" s="128">
        <f t="shared" si="23"/>
        <v>-130813.9</v>
      </c>
      <c r="J77" s="128">
        <f t="shared" si="24"/>
        <v>-130813.9</v>
      </c>
      <c r="K77" s="128">
        <f t="shared" si="25"/>
        <v>0</v>
      </c>
      <c r="L77" s="128">
        <v>-13081</v>
      </c>
      <c r="M77" s="128">
        <f t="shared" si="26"/>
        <v>-117732.9</v>
      </c>
      <c r="N77" s="128">
        <f t="shared" si="27"/>
        <v>-117732.9</v>
      </c>
      <c r="O77" s="125" t="s">
        <v>58</v>
      </c>
      <c r="P77" s="125" t="s">
        <v>241</v>
      </c>
      <c r="Q77" s="125" t="s">
        <v>246</v>
      </c>
      <c r="R77" s="125" t="s">
        <v>1797</v>
      </c>
      <c r="S77" s="139">
        <v>20250766506</v>
      </c>
      <c r="T77" s="140"/>
      <c r="U77" s="140">
        <v>46076</v>
      </c>
      <c r="V77" s="141"/>
      <c r="W77" s="140"/>
      <c r="X77" s="140" t="s">
        <v>112</v>
      </c>
      <c r="Y77" s="140">
        <v>46196</v>
      </c>
      <c r="Z77" s="252">
        <f t="shared" si="28"/>
        <v>-84</v>
      </c>
      <c r="AA77" s="126">
        <v>0</v>
      </c>
      <c r="AB77" s="126">
        <v>0</v>
      </c>
      <c r="AC77" s="126">
        <v>0</v>
      </c>
      <c r="AD77" s="126">
        <v>0</v>
      </c>
      <c r="AE77" s="126">
        <v>0</v>
      </c>
      <c r="AF77" s="126">
        <v>0</v>
      </c>
      <c r="AG77" s="126">
        <v>-117732.9</v>
      </c>
      <c r="AI77" s="36" t="str">
        <f t="shared" si="30"/>
        <v>INR</v>
      </c>
      <c r="AJ77" s="36">
        <v>1</v>
      </c>
      <c r="AK77" s="39">
        <f t="shared" si="31"/>
        <v>-117732.9</v>
      </c>
      <c r="AL77" s="39">
        <f t="shared" si="32"/>
        <v>0</v>
      </c>
      <c r="AM77" s="39">
        <f t="shared" si="33"/>
        <v>-117732.9</v>
      </c>
      <c r="AN77" s="65">
        <f t="shared" si="34"/>
        <v>-84</v>
      </c>
      <c r="AO77" s="36" t="str">
        <f t="shared" si="35"/>
        <v>Not Due</v>
      </c>
    </row>
    <row r="78" spans="1:41" ht="14.4" hidden="1">
      <c r="A78" s="125" t="s">
        <v>245</v>
      </c>
      <c r="B78" s="125" t="s">
        <v>1796</v>
      </c>
      <c r="C78" s="125">
        <v>100070323</v>
      </c>
      <c r="D78" s="125" t="s">
        <v>99</v>
      </c>
      <c r="E78" s="125" t="s">
        <v>28</v>
      </c>
      <c r="F78" s="128">
        <v>-27858.52</v>
      </c>
      <c r="G78" s="128">
        <v>1</v>
      </c>
      <c r="H78" s="128">
        <v>1</v>
      </c>
      <c r="I78" s="128">
        <f t="shared" si="23"/>
        <v>-27858.52</v>
      </c>
      <c r="J78" s="128">
        <f t="shared" si="24"/>
        <v>-27858.52</v>
      </c>
      <c r="K78" s="128">
        <f t="shared" si="25"/>
        <v>0</v>
      </c>
      <c r="L78" s="128">
        <v>-2786</v>
      </c>
      <c r="M78" s="128">
        <f t="shared" si="26"/>
        <v>-25072.52</v>
      </c>
      <c r="N78" s="128">
        <f t="shared" si="27"/>
        <v>-25072.52</v>
      </c>
      <c r="O78" s="125" t="s">
        <v>58</v>
      </c>
      <c r="P78" s="125" t="s">
        <v>241</v>
      </c>
      <c r="Q78" s="125" t="s">
        <v>246</v>
      </c>
      <c r="R78" s="125" t="s">
        <v>1797</v>
      </c>
      <c r="S78" s="139">
        <v>20250766506</v>
      </c>
      <c r="T78" s="140"/>
      <c r="U78" s="140">
        <v>46076</v>
      </c>
      <c r="V78" s="141"/>
      <c r="W78" s="140"/>
      <c r="X78" s="140" t="s">
        <v>112</v>
      </c>
      <c r="Y78" s="140">
        <v>46196</v>
      </c>
      <c r="Z78" s="252">
        <f t="shared" si="28"/>
        <v>-84</v>
      </c>
      <c r="AA78" s="126">
        <v>0</v>
      </c>
      <c r="AB78" s="126">
        <v>0</v>
      </c>
      <c r="AC78" s="126">
        <v>0</v>
      </c>
      <c r="AD78" s="126">
        <v>0</v>
      </c>
      <c r="AE78" s="126">
        <v>0</v>
      </c>
      <c r="AF78" s="126">
        <v>0</v>
      </c>
      <c r="AG78" s="126">
        <v>-25072.52</v>
      </c>
      <c r="AI78" s="36" t="str">
        <f t="shared" si="30"/>
        <v>INR</v>
      </c>
      <c r="AJ78" s="36">
        <v>1</v>
      </c>
      <c r="AK78" s="39">
        <f t="shared" si="31"/>
        <v>-25072.52</v>
      </c>
      <c r="AL78" s="39">
        <f t="shared" si="32"/>
        <v>0</v>
      </c>
      <c r="AM78" s="39">
        <f t="shared" si="33"/>
        <v>-25072.52</v>
      </c>
      <c r="AN78" s="65">
        <f t="shared" si="34"/>
        <v>-84</v>
      </c>
      <c r="AO78" s="36" t="str">
        <f t="shared" si="35"/>
        <v>Not Due</v>
      </c>
    </row>
    <row r="79" spans="1:41" ht="14.4" hidden="1">
      <c r="A79" s="125" t="s">
        <v>321</v>
      </c>
      <c r="B79" s="125" t="s">
        <v>1798</v>
      </c>
      <c r="C79" s="125">
        <v>100068568</v>
      </c>
      <c r="D79" s="125" t="s">
        <v>99</v>
      </c>
      <c r="E79" s="125" t="s">
        <v>28</v>
      </c>
      <c r="F79" s="128">
        <v>389.73</v>
      </c>
      <c r="G79" s="128">
        <v>1</v>
      </c>
      <c r="H79" s="128">
        <v>1</v>
      </c>
      <c r="I79" s="128">
        <f t="shared" si="23"/>
        <v>389.73</v>
      </c>
      <c r="J79" s="128">
        <f t="shared" si="24"/>
        <v>389.73</v>
      </c>
      <c r="K79" s="128">
        <f t="shared" si="25"/>
        <v>0</v>
      </c>
      <c r="L79" s="128">
        <v>39</v>
      </c>
      <c r="M79" s="128">
        <f t="shared" si="26"/>
        <v>350.73</v>
      </c>
      <c r="N79" s="128">
        <f t="shared" si="27"/>
        <v>350.73</v>
      </c>
      <c r="O79" s="125" t="s">
        <v>687</v>
      </c>
      <c r="P79" s="125" t="s">
        <v>241</v>
      </c>
      <c r="Q79" s="125" t="s">
        <v>1799</v>
      </c>
      <c r="R79" s="125" t="s">
        <v>1800</v>
      </c>
      <c r="S79" s="139">
        <v>252901196925</v>
      </c>
      <c r="T79" s="140">
        <v>46105</v>
      </c>
      <c r="U79" s="140">
        <v>46097</v>
      </c>
      <c r="V79" s="141">
        <v>88696</v>
      </c>
      <c r="W79" s="140">
        <v>46154</v>
      </c>
      <c r="X79" s="140"/>
      <c r="Y79" s="140">
        <v>46157</v>
      </c>
      <c r="Z79" s="252">
        <f t="shared" si="28"/>
        <v>-45</v>
      </c>
      <c r="AA79" s="126">
        <v>0</v>
      </c>
      <c r="AB79" s="126">
        <v>0</v>
      </c>
      <c r="AC79" s="126">
        <v>0</v>
      </c>
      <c r="AD79" s="126">
        <v>0</v>
      </c>
      <c r="AE79" s="126">
        <v>0</v>
      </c>
      <c r="AF79" s="126">
        <v>0</v>
      </c>
      <c r="AG79" s="126">
        <v>350.73</v>
      </c>
      <c r="AI79" s="36" t="str">
        <f t="shared" si="30"/>
        <v>INR</v>
      </c>
      <c r="AJ79" s="36">
        <v>1</v>
      </c>
      <c r="AK79" s="39">
        <f t="shared" si="31"/>
        <v>350.73</v>
      </c>
      <c r="AL79" s="39">
        <f t="shared" si="32"/>
        <v>0</v>
      </c>
      <c r="AM79" s="39">
        <f t="shared" si="33"/>
        <v>350.73</v>
      </c>
      <c r="AN79" s="65">
        <f t="shared" si="34"/>
        <v>-45</v>
      </c>
      <c r="AO79" s="36" t="str">
        <f t="shared" si="35"/>
        <v>Not Due</v>
      </c>
    </row>
    <row r="80" spans="1:41" ht="14.4" hidden="1">
      <c r="A80" s="125" t="s">
        <v>511</v>
      </c>
      <c r="B80" s="125" t="s">
        <v>1801</v>
      </c>
      <c r="C80" s="125">
        <v>100069854</v>
      </c>
      <c r="D80" s="125" t="s">
        <v>99</v>
      </c>
      <c r="E80" s="125" t="s">
        <v>28</v>
      </c>
      <c r="F80" s="128">
        <v>-4940</v>
      </c>
      <c r="G80" s="128">
        <v>1</v>
      </c>
      <c r="H80" s="128">
        <v>1</v>
      </c>
      <c r="I80" s="128">
        <f t="shared" si="23"/>
        <v>-4940</v>
      </c>
      <c r="J80" s="128">
        <f t="shared" si="24"/>
        <v>-4940</v>
      </c>
      <c r="K80" s="128">
        <f t="shared" si="25"/>
        <v>0</v>
      </c>
      <c r="L80" s="128">
        <v>-99</v>
      </c>
      <c r="M80" s="128">
        <f t="shared" si="26"/>
        <v>-4841</v>
      </c>
      <c r="N80" s="128">
        <f t="shared" si="27"/>
        <v>-4841</v>
      </c>
      <c r="O80" s="125" t="s">
        <v>58</v>
      </c>
      <c r="P80" s="125" t="s">
        <v>241</v>
      </c>
      <c r="Q80" s="125" t="s">
        <v>363</v>
      </c>
      <c r="R80" s="125" t="s">
        <v>1802</v>
      </c>
      <c r="S80" s="139" t="s">
        <v>1803</v>
      </c>
      <c r="T80" s="140">
        <v>46105</v>
      </c>
      <c r="U80" s="140">
        <v>46087</v>
      </c>
      <c r="V80" s="141">
        <v>88311</v>
      </c>
      <c r="W80" s="140">
        <v>46129</v>
      </c>
      <c r="X80" s="140"/>
      <c r="Y80" s="140">
        <v>46132</v>
      </c>
      <c r="Z80" s="252">
        <f t="shared" si="28"/>
        <v>-20</v>
      </c>
      <c r="AA80" s="126">
        <v>0</v>
      </c>
      <c r="AB80" s="126">
        <v>0</v>
      </c>
      <c r="AC80" s="126">
        <v>0</v>
      </c>
      <c r="AD80" s="126">
        <v>0</v>
      </c>
      <c r="AE80" s="126">
        <v>0</v>
      </c>
      <c r="AF80" s="126">
        <v>0</v>
      </c>
      <c r="AG80" s="126">
        <v>-4841</v>
      </c>
      <c r="AI80" s="36" t="str">
        <f t="shared" si="30"/>
        <v>INR</v>
      </c>
      <c r="AJ80" s="36">
        <v>1</v>
      </c>
      <c r="AK80" s="39">
        <f t="shared" si="31"/>
        <v>-4841</v>
      </c>
      <c r="AL80" s="39">
        <f t="shared" si="32"/>
        <v>0</v>
      </c>
      <c r="AM80" s="39">
        <f t="shared" si="33"/>
        <v>-4841</v>
      </c>
      <c r="AN80" s="65">
        <f t="shared" si="34"/>
        <v>-20</v>
      </c>
      <c r="AO80" s="36" t="str">
        <f t="shared" si="35"/>
        <v>Not Due</v>
      </c>
    </row>
    <row r="81" spans="1:41" ht="14.4" hidden="1">
      <c r="A81" s="125" t="s">
        <v>1804</v>
      </c>
      <c r="B81" s="125" t="s">
        <v>1805</v>
      </c>
      <c r="C81" s="125">
        <v>100070246</v>
      </c>
      <c r="D81" s="125" t="s">
        <v>99</v>
      </c>
      <c r="E81" s="125" t="s">
        <v>28</v>
      </c>
      <c r="F81" s="128">
        <v>-55777.72</v>
      </c>
      <c r="G81" s="128">
        <v>1</v>
      </c>
      <c r="H81" s="128">
        <v>1</v>
      </c>
      <c r="I81" s="128">
        <f t="shared" si="23"/>
        <v>-55777.72</v>
      </c>
      <c r="J81" s="128">
        <f t="shared" si="24"/>
        <v>-55777.72</v>
      </c>
      <c r="K81" s="128">
        <f t="shared" si="25"/>
        <v>0</v>
      </c>
      <c r="L81" s="128">
        <v>-1116</v>
      </c>
      <c r="M81" s="128">
        <f t="shared" si="26"/>
        <v>-54661.72</v>
      </c>
      <c r="N81" s="128">
        <f t="shared" si="27"/>
        <v>-54661.72</v>
      </c>
      <c r="O81" s="125" t="s">
        <v>58</v>
      </c>
      <c r="P81" s="125" t="s">
        <v>241</v>
      </c>
      <c r="Q81" s="125" t="s">
        <v>1806</v>
      </c>
      <c r="R81" s="125" t="s">
        <v>1807</v>
      </c>
      <c r="S81" s="139" t="s">
        <v>1808</v>
      </c>
      <c r="T81" s="140">
        <v>46105</v>
      </c>
      <c r="U81" s="140">
        <v>46090</v>
      </c>
      <c r="V81" s="141">
        <v>88334</v>
      </c>
      <c r="W81" s="140">
        <v>46132</v>
      </c>
      <c r="X81" s="140"/>
      <c r="Y81" s="140">
        <v>46135</v>
      </c>
      <c r="Z81" s="252">
        <f t="shared" si="28"/>
        <v>-23</v>
      </c>
      <c r="AA81" s="126">
        <v>0</v>
      </c>
      <c r="AB81" s="126">
        <v>0</v>
      </c>
      <c r="AC81" s="126">
        <v>0</v>
      </c>
      <c r="AD81" s="126">
        <v>0</v>
      </c>
      <c r="AE81" s="126">
        <v>0</v>
      </c>
      <c r="AF81" s="126">
        <v>0</v>
      </c>
      <c r="AG81" s="126">
        <v>-54661.72</v>
      </c>
      <c r="AI81" s="36" t="str">
        <f t="shared" si="30"/>
        <v>INR</v>
      </c>
      <c r="AJ81" s="36">
        <v>1</v>
      </c>
      <c r="AK81" s="39">
        <f t="shared" si="31"/>
        <v>-54661.72</v>
      </c>
      <c r="AL81" s="39">
        <f t="shared" si="32"/>
        <v>0</v>
      </c>
      <c r="AM81" s="39">
        <f t="shared" si="33"/>
        <v>-54661.72</v>
      </c>
      <c r="AN81" s="65">
        <f t="shared" si="34"/>
        <v>-23</v>
      </c>
      <c r="AO81" s="36" t="str">
        <f t="shared" si="35"/>
        <v>Not Due</v>
      </c>
    </row>
    <row r="82" spans="1:41" ht="14.4" hidden="1">
      <c r="A82" s="125" t="s">
        <v>531</v>
      </c>
      <c r="B82" s="125" t="s">
        <v>1809</v>
      </c>
      <c r="C82" s="125">
        <v>100069751</v>
      </c>
      <c r="D82" s="125" t="s">
        <v>99</v>
      </c>
      <c r="E82" s="125" t="s">
        <v>28</v>
      </c>
      <c r="F82" s="128">
        <v>-16811</v>
      </c>
      <c r="G82" s="128">
        <v>1</v>
      </c>
      <c r="H82" s="128">
        <v>1</v>
      </c>
      <c r="I82" s="128">
        <f t="shared" si="23"/>
        <v>-16811</v>
      </c>
      <c r="J82" s="128">
        <f t="shared" si="24"/>
        <v>-16811</v>
      </c>
      <c r="K82" s="128">
        <f t="shared" si="25"/>
        <v>0</v>
      </c>
      <c r="L82" s="128">
        <v>-336</v>
      </c>
      <c r="M82" s="128">
        <f t="shared" si="26"/>
        <v>-16475</v>
      </c>
      <c r="N82" s="128">
        <f t="shared" si="27"/>
        <v>-16475</v>
      </c>
      <c r="O82" s="125" t="s">
        <v>687</v>
      </c>
      <c r="P82" s="125" t="s">
        <v>241</v>
      </c>
      <c r="Q82" s="125" t="s">
        <v>376</v>
      </c>
      <c r="R82" s="125" t="s">
        <v>1810</v>
      </c>
      <c r="S82" s="139" t="s">
        <v>1811</v>
      </c>
      <c r="T82" s="140">
        <v>46105</v>
      </c>
      <c r="U82" s="140">
        <v>46091</v>
      </c>
      <c r="V82" s="141">
        <v>88367</v>
      </c>
      <c r="W82" s="140">
        <v>46133</v>
      </c>
      <c r="X82" s="140"/>
      <c r="Y82" s="140">
        <v>46136</v>
      </c>
      <c r="Z82" s="252">
        <f t="shared" si="28"/>
        <v>-24</v>
      </c>
      <c r="AA82" s="126">
        <v>0</v>
      </c>
      <c r="AB82" s="126">
        <v>0</v>
      </c>
      <c r="AC82" s="126">
        <v>0</v>
      </c>
      <c r="AD82" s="126">
        <v>0</v>
      </c>
      <c r="AE82" s="126">
        <v>0</v>
      </c>
      <c r="AF82" s="126">
        <v>0</v>
      </c>
      <c r="AG82" s="126">
        <v>-16475</v>
      </c>
      <c r="AI82" s="36" t="str">
        <f t="shared" si="30"/>
        <v>INR</v>
      </c>
      <c r="AJ82" s="36">
        <v>1</v>
      </c>
      <c r="AK82" s="39">
        <f t="shared" si="31"/>
        <v>-16475</v>
      </c>
      <c r="AL82" s="39">
        <f t="shared" si="32"/>
        <v>0</v>
      </c>
      <c r="AM82" s="39">
        <f t="shared" si="33"/>
        <v>-16475</v>
      </c>
      <c r="AN82" s="65">
        <f t="shared" si="34"/>
        <v>-24</v>
      </c>
      <c r="AO82" s="36" t="str">
        <f t="shared" si="35"/>
        <v>Not Due</v>
      </c>
    </row>
    <row r="83" spans="1:41" ht="14.4" hidden="1">
      <c r="A83" s="125" t="s">
        <v>1817</v>
      </c>
      <c r="B83" s="125" t="s">
        <v>1818</v>
      </c>
      <c r="C83" s="125">
        <v>100071298</v>
      </c>
      <c r="D83" s="125" t="s">
        <v>75</v>
      </c>
      <c r="E83" s="125" t="s">
        <v>28</v>
      </c>
      <c r="F83" s="128">
        <v>201250</v>
      </c>
      <c r="G83" s="128">
        <v>1</v>
      </c>
      <c r="H83" s="128">
        <v>1</v>
      </c>
      <c r="I83" s="128">
        <f t="shared" si="23"/>
        <v>201250</v>
      </c>
      <c r="J83" s="128">
        <f t="shared" si="24"/>
        <v>201250</v>
      </c>
      <c r="K83" s="128">
        <f t="shared" si="25"/>
        <v>0</v>
      </c>
      <c r="L83" s="128">
        <v>4025</v>
      </c>
      <c r="M83" s="128">
        <f t="shared" si="26"/>
        <v>197225</v>
      </c>
      <c r="N83" s="128">
        <f t="shared" si="27"/>
        <v>197225</v>
      </c>
      <c r="O83" s="125" t="s">
        <v>58</v>
      </c>
      <c r="P83" s="125" t="s">
        <v>241</v>
      </c>
      <c r="Q83" s="125">
        <v>362945</v>
      </c>
      <c r="R83" s="125" t="s">
        <v>1819</v>
      </c>
      <c r="S83" s="139" t="s">
        <v>1820</v>
      </c>
      <c r="T83" s="140">
        <v>46104</v>
      </c>
      <c r="U83" s="140">
        <v>46093</v>
      </c>
      <c r="V83" s="141">
        <v>88135</v>
      </c>
      <c r="W83" s="140">
        <v>46120</v>
      </c>
      <c r="X83" s="140"/>
      <c r="Y83" s="140">
        <v>46123</v>
      </c>
      <c r="Z83" s="252">
        <f t="shared" si="28"/>
        <v>-11</v>
      </c>
      <c r="AA83" s="126">
        <v>0</v>
      </c>
      <c r="AB83" s="126">
        <v>0</v>
      </c>
      <c r="AC83" s="126">
        <v>0</v>
      </c>
      <c r="AD83" s="126">
        <v>0</v>
      </c>
      <c r="AE83" s="126">
        <v>0</v>
      </c>
      <c r="AF83" s="126">
        <v>0</v>
      </c>
      <c r="AG83" s="126">
        <v>197225</v>
      </c>
      <c r="AI83" s="36" t="str">
        <f t="shared" si="30"/>
        <v>INR</v>
      </c>
      <c r="AJ83" s="36">
        <v>1</v>
      </c>
      <c r="AK83" s="39">
        <f t="shared" si="31"/>
        <v>197225</v>
      </c>
      <c r="AL83" s="39">
        <f t="shared" si="32"/>
        <v>0</v>
      </c>
      <c r="AM83" s="39">
        <f t="shared" si="33"/>
        <v>197225</v>
      </c>
      <c r="AN83" s="65">
        <f t="shared" si="34"/>
        <v>-11</v>
      </c>
      <c r="AO83" s="36" t="str">
        <f t="shared" si="35"/>
        <v>Not Due</v>
      </c>
    </row>
    <row r="84" spans="1:41" ht="14.4" hidden="1">
      <c r="A84" s="125" t="s">
        <v>1817</v>
      </c>
      <c r="B84" s="125" t="s">
        <v>1821</v>
      </c>
      <c r="C84" s="125">
        <v>100071298</v>
      </c>
      <c r="D84" s="125" t="s">
        <v>75</v>
      </c>
      <c r="E84" s="125" t="s">
        <v>28</v>
      </c>
      <c r="F84" s="128">
        <v>2700</v>
      </c>
      <c r="G84" s="128">
        <v>1</v>
      </c>
      <c r="H84" s="128">
        <v>1</v>
      </c>
      <c r="I84" s="128">
        <f t="shared" si="23"/>
        <v>2700</v>
      </c>
      <c r="J84" s="128">
        <f t="shared" si="24"/>
        <v>2700</v>
      </c>
      <c r="K84" s="128">
        <f t="shared" si="25"/>
        <v>0</v>
      </c>
      <c r="L84" s="128">
        <v>54</v>
      </c>
      <c r="M84" s="128">
        <f t="shared" si="26"/>
        <v>2646</v>
      </c>
      <c r="N84" s="128">
        <f t="shared" si="27"/>
        <v>2646</v>
      </c>
      <c r="O84" s="125" t="s">
        <v>58</v>
      </c>
      <c r="P84" s="125" t="s">
        <v>241</v>
      </c>
      <c r="Q84" s="125">
        <v>362945</v>
      </c>
      <c r="R84" s="125" t="s">
        <v>1819</v>
      </c>
      <c r="S84" s="139" t="s">
        <v>1820</v>
      </c>
      <c r="T84" s="140">
        <v>46104</v>
      </c>
      <c r="U84" s="140">
        <v>46093</v>
      </c>
      <c r="V84" s="141">
        <v>88135</v>
      </c>
      <c r="W84" s="140">
        <v>46120</v>
      </c>
      <c r="X84" s="140"/>
      <c r="Y84" s="140">
        <v>46123</v>
      </c>
      <c r="Z84" s="252">
        <f t="shared" si="28"/>
        <v>-11</v>
      </c>
      <c r="AA84" s="126">
        <v>0</v>
      </c>
      <c r="AB84" s="126">
        <v>0</v>
      </c>
      <c r="AC84" s="126">
        <v>0</v>
      </c>
      <c r="AD84" s="126">
        <v>0</v>
      </c>
      <c r="AE84" s="126">
        <v>0</v>
      </c>
      <c r="AF84" s="126">
        <v>0</v>
      </c>
      <c r="AG84" s="126">
        <v>2646</v>
      </c>
      <c r="AI84" s="36" t="str">
        <f t="shared" si="30"/>
        <v>INR</v>
      </c>
      <c r="AJ84" s="36">
        <v>1</v>
      </c>
      <c r="AK84" s="39">
        <f t="shared" si="31"/>
        <v>2646</v>
      </c>
      <c r="AL84" s="39">
        <f t="shared" si="32"/>
        <v>0</v>
      </c>
      <c r="AM84" s="39">
        <f t="shared" si="33"/>
        <v>2646</v>
      </c>
      <c r="AN84" s="65">
        <f t="shared" si="34"/>
        <v>-11</v>
      </c>
      <c r="AO84" s="36" t="str">
        <f t="shared" si="35"/>
        <v>Not Due</v>
      </c>
    </row>
    <row r="85" spans="1:41" ht="14.4" hidden="1">
      <c r="A85" s="125" t="s">
        <v>1817</v>
      </c>
      <c r="B85" s="125" t="s">
        <v>1822</v>
      </c>
      <c r="C85" s="125">
        <v>100071298</v>
      </c>
      <c r="D85" s="125" t="s">
        <v>75</v>
      </c>
      <c r="E85" s="125" t="s">
        <v>28</v>
      </c>
      <c r="F85" s="128">
        <v>7800</v>
      </c>
      <c r="G85" s="128">
        <v>1</v>
      </c>
      <c r="H85" s="128">
        <v>1</v>
      </c>
      <c r="I85" s="128">
        <f t="shared" si="23"/>
        <v>7800</v>
      </c>
      <c r="J85" s="128">
        <f t="shared" si="24"/>
        <v>7800</v>
      </c>
      <c r="K85" s="128">
        <f t="shared" si="25"/>
        <v>0</v>
      </c>
      <c r="L85" s="128">
        <v>156</v>
      </c>
      <c r="M85" s="128">
        <f t="shared" si="26"/>
        <v>7644</v>
      </c>
      <c r="N85" s="128">
        <f t="shared" si="27"/>
        <v>7644</v>
      </c>
      <c r="O85" s="125" t="s">
        <v>58</v>
      </c>
      <c r="P85" s="125" t="s">
        <v>241</v>
      </c>
      <c r="Q85" s="125">
        <v>362945</v>
      </c>
      <c r="R85" s="125" t="s">
        <v>1819</v>
      </c>
      <c r="S85" s="139" t="s">
        <v>1820</v>
      </c>
      <c r="T85" s="140">
        <v>46104</v>
      </c>
      <c r="U85" s="140">
        <v>46093</v>
      </c>
      <c r="V85" s="141">
        <v>88135</v>
      </c>
      <c r="W85" s="140">
        <v>46120</v>
      </c>
      <c r="X85" s="140"/>
      <c r="Y85" s="140">
        <v>46123</v>
      </c>
      <c r="Z85" s="252">
        <f t="shared" si="28"/>
        <v>-11</v>
      </c>
      <c r="AA85" s="126">
        <v>0</v>
      </c>
      <c r="AB85" s="126">
        <v>0</v>
      </c>
      <c r="AC85" s="126">
        <v>0</v>
      </c>
      <c r="AD85" s="126">
        <v>0</v>
      </c>
      <c r="AE85" s="126">
        <v>0</v>
      </c>
      <c r="AF85" s="126">
        <v>0</v>
      </c>
      <c r="AG85" s="126">
        <v>7644</v>
      </c>
      <c r="AI85" s="36" t="str">
        <f t="shared" si="30"/>
        <v>INR</v>
      </c>
      <c r="AJ85" s="36">
        <v>1</v>
      </c>
      <c r="AK85" s="39">
        <f t="shared" si="31"/>
        <v>7644</v>
      </c>
      <c r="AL85" s="39">
        <f t="shared" si="32"/>
        <v>0</v>
      </c>
      <c r="AM85" s="39">
        <f t="shared" si="33"/>
        <v>7644</v>
      </c>
      <c r="AN85" s="65">
        <f t="shared" si="34"/>
        <v>-11</v>
      </c>
      <c r="AO85" s="36" t="str">
        <f t="shared" si="35"/>
        <v>Not Due</v>
      </c>
    </row>
    <row r="86" spans="1:41" ht="14.4" hidden="1">
      <c r="A86" s="125" t="s">
        <v>262</v>
      </c>
      <c r="B86" s="125" t="s">
        <v>1826</v>
      </c>
      <c r="C86" s="125">
        <v>100066438</v>
      </c>
      <c r="D86" s="125" t="s">
        <v>84</v>
      </c>
      <c r="E86" s="125" t="s">
        <v>28</v>
      </c>
      <c r="F86" s="128">
        <v>116718.58</v>
      </c>
      <c r="G86" s="128">
        <v>1</v>
      </c>
      <c r="H86" s="128">
        <v>1</v>
      </c>
      <c r="I86" s="128">
        <f t="shared" si="23"/>
        <v>116718.58</v>
      </c>
      <c r="J86" s="128">
        <f t="shared" si="24"/>
        <v>116718.58</v>
      </c>
      <c r="K86" s="128">
        <f t="shared" si="25"/>
        <v>0</v>
      </c>
      <c r="L86" s="128">
        <v>2334</v>
      </c>
      <c r="M86" s="128">
        <f t="shared" si="26"/>
        <v>114384.58</v>
      </c>
      <c r="N86" s="128">
        <f t="shared" si="27"/>
        <v>114384.58</v>
      </c>
      <c r="O86" s="125" t="s">
        <v>58</v>
      </c>
      <c r="P86" s="125" t="s">
        <v>241</v>
      </c>
      <c r="Q86" s="125" t="s">
        <v>263</v>
      </c>
      <c r="R86" s="125" t="s">
        <v>1827</v>
      </c>
      <c r="S86" s="139" t="s">
        <v>1828</v>
      </c>
      <c r="T86" s="140">
        <v>46099</v>
      </c>
      <c r="U86" s="140">
        <v>46081</v>
      </c>
      <c r="V86" s="141">
        <v>88424</v>
      </c>
      <c r="W86" s="140">
        <v>46136</v>
      </c>
      <c r="X86" s="140"/>
      <c r="Y86" s="140">
        <v>46141</v>
      </c>
      <c r="Z86" s="252">
        <f t="shared" si="28"/>
        <v>-29</v>
      </c>
      <c r="AA86" s="126">
        <v>0</v>
      </c>
      <c r="AB86" s="126">
        <v>0</v>
      </c>
      <c r="AC86" s="126">
        <v>0</v>
      </c>
      <c r="AD86" s="126">
        <v>0</v>
      </c>
      <c r="AE86" s="126">
        <v>0</v>
      </c>
      <c r="AF86" s="126">
        <v>0</v>
      </c>
      <c r="AG86" s="126">
        <v>114384.58</v>
      </c>
      <c r="AI86" s="36" t="str">
        <f t="shared" si="30"/>
        <v>INR</v>
      </c>
      <c r="AJ86" s="36">
        <v>1</v>
      </c>
      <c r="AK86" s="39">
        <f t="shared" si="31"/>
        <v>114384.58</v>
      </c>
      <c r="AL86" s="39">
        <f t="shared" si="32"/>
        <v>0</v>
      </c>
      <c r="AM86" s="39">
        <f t="shared" si="33"/>
        <v>114384.58</v>
      </c>
      <c r="AN86" s="65">
        <f t="shared" si="34"/>
        <v>-29</v>
      </c>
      <c r="AO86" s="36" t="str">
        <f t="shared" si="35"/>
        <v>Not Due</v>
      </c>
    </row>
    <row r="87" spans="1:41" ht="14.4" hidden="1">
      <c r="A87" s="125" t="s">
        <v>493</v>
      </c>
      <c r="B87" s="125" t="s">
        <v>1835</v>
      </c>
      <c r="C87" s="125">
        <v>100070876</v>
      </c>
      <c r="D87" s="125" t="s">
        <v>71</v>
      </c>
      <c r="E87" s="125" t="s">
        <v>28</v>
      </c>
      <c r="F87" s="128">
        <v>298421</v>
      </c>
      <c r="G87" s="128">
        <v>1</v>
      </c>
      <c r="H87" s="128">
        <v>1</v>
      </c>
      <c r="I87" s="128">
        <f t="shared" si="23"/>
        <v>298421</v>
      </c>
      <c r="J87" s="128">
        <f t="shared" si="24"/>
        <v>298421</v>
      </c>
      <c r="K87" s="128">
        <f t="shared" si="25"/>
        <v>0</v>
      </c>
      <c r="L87" s="128">
        <v>5968</v>
      </c>
      <c r="M87" s="128">
        <f t="shared" si="26"/>
        <v>292453</v>
      </c>
      <c r="N87" s="128">
        <f t="shared" si="27"/>
        <v>292453</v>
      </c>
      <c r="O87" s="125" t="s">
        <v>58</v>
      </c>
      <c r="P87" s="125" t="s">
        <v>241</v>
      </c>
      <c r="Q87" s="125" t="s">
        <v>494</v>
      </c>
      <c r="R87" s="125" t="s">
        <v>1836</v>
      </c>
      <c r="S87" s="139" t="s">
        <v>1837</v>
      </c>
      <c r="T87" s="140">
        <v>46104</v>
      </c>
      <c r="U87" s="140">
        <v>46100</v>
      </c>
      <c r="V87" s="141">
        <v>88773</v>
      </c>
      <c r="W87" s="140">
        <v>46157</v>
      </c>
      <c r="X87" s="140"/>
      <c r="Y87" s="140">
        <v>46160</v>
      </c>
      <c r="Z87" s="252">
        <f t="shared" si="28"/>
        <v>-48</v>
      </c>
      <c r="AA87" s="126">
        <v>0</v>
      </c>
      <c r="AB87" s="126">
        <v>0</v>
      </c>
      <c r="AC87" s="126">
        <v>0</v>
      </c>
      <c r="AD87" s="126">
        <v>0</v>
      </c>
      <c r="AE87" s="126">
        <v>0</v>
      </c>
      <c r="AF87" s="126">
        <v>0</v>
      </c>
      <c r="AG87" s="126">
        <v>292453</v>
      </c>
      <c r="AI87" s="36" t="str">
        <f t="shared" si="30"/>
        <v>INR</v>
      </c>
      <c r="AJ87" s="36">
        <v>1</v>
      </c>
      <c r="AK87" s="39">
        <f t="shared" si="31"/>
        <v>292453</v>
      </c>
      <c r="AL87" s="39">
        <f t="shared" si="32"/>
        <v>0</v>
      </c>
      <c r="AM87" s="39">
        <f t="shared" si="33"/>
        <v>292453</v>
      </c>
      <c r="AN87" s="65">
        <f t="shared" si="34"/>
        <v>-48</v>
      </c>
      <c r="AO87" s="36" t="str">
        <f t="shared" si="35"/>
        <v>Not Due</v>
      </c>
    </row>
    <row r="88" spans="1:41" ht="14.4" hidden="1">
      <c r="A88" s="125" t="s">
        <v>536</v>
      </c>
      <c r="B88" s="125" t="s">
        <v>1858</v>
      </c>
      <c r="C88" s="125">
        <v>100071091</v>
      </c>
      <c r="D88" s="125" t="s">
        <v>71</v>
      </c>
      <c r="E88" s="125" t="s">
        <v>28</v>
      </c>
      <c r="F88" s="128">
        <v>40899</v>
      </c>
      <c r="G88" s="128">
        <v>1</v>
      </c>
      <c r="H88" s="128">
        <v>1</v>
      </c>
      <c r="I88" s="128">
        <f t="shared" ref="I88:I123" si="36">F88*G88</f>
        <v>40899</v>
      </c>
      <c r="J88" s="128">
        <f t="shared" ref="J88:J123" si="37">F88*H88</f>
        <v>40899</v>
      </c>
      <c r="K88" s="128">
        <f t="shared" ref="K88:K123" si="38">J88-I88</f>
        <v>0</v>
      </c>
      <c r="L88" s="128">
        <v>4090</v>
      </c>
      <c r="M88" s="128">
        <f t="shared" ref="M88:M123" si="39">I88-L88</f>
        <v>36809</v>
      </c>
      <c r="N88" s="128">
        <f t="shared" ref="N88:N123" si="40">J88-L88</f>
        <v>36809</v>
      </c>
      <c r="O88" s="125" t="s">
        <v>58</v>
      </c>
      <c r="P88" s="125" t="s">
        <v>241</v>
      </c>
      <c r="Q88" s="125" t="s">
        <v>297</v>
      </c>
      <c r="R88" s="125" t="s">
        <v>1859</v>
      </c>
      <c r="S88" s="139">
        <v>252900512</v>
      </c>
      <c r="T88" s="140">
        <v>46104</v>
      </c>
      <c r="U88" s="140">
        <v>46098</v>
      </c>
      <c r="V88" s="141">
        <v>88490</v>
      </c>
      <c r="W88" s="140">
        <v>46143</v>
      </c>
      <c r="X88" s="140"/>
      <c r="Y88" s="140">
        <v>46143</v>
      </c>
      <c r="Z88" s="252">
        <f t="shared" ref="Z88:Z124" si="41">$Y$1-Y88</f>
        <v>-31</v>
      </c>
      <c r="AA88" s="126">
        <v>0</v>
      </c>
      <c r="AB88" s="126">
        <v>0</v>
      </c>
      <c r="AC88" s="126">
        <v>0</v>
      </c>
      <c r="AD88" s="126">
        <v>0</v>
      </c>
      <c r="AE88" s="126">
        <v>0</v>
      </c>
      <c r="AF88" s="126">
        <v>0</v>
      </c>
      <c r="AG88" s="126">
        <v>36809</v>
      </c>
      <c r="AI88" s="36" t="str">
        <f t="shared" si="30"/>
        <v>INR</v>
      </c>
      <c r="AJ88" s="36">
        <v>1</v>
      </c>
      <c r="AK88" s="39">
        <f t="shared" si="31"/>
        <v>36809</v>
      </c>
      <c r="AL88" s="39">
        <f t="shared" si="32"/>
        <v>0</v>
      </c>
      <c r="AM88" s="39">
        <f t="shared" si="33"/>
        <v>36809</v>
      </c>
      <c r="AN88" s="65">
        <f t="shared" si="34"/>
        <v>-31</v>
      </c>
      <c r="AO88" s="36" t="str">
        <f t="shared" si="35"/>
        <v>Not Due</v>
      </c>
    </row>
    <row r="89" spans="1:41" ht="14.4" hidden="1">
      <c r="A89" s="125" t="s">
        <v>536</v>
      </c>
      <c r="B89" s="125" t="s">
        <v>1860</v>
      </c>
      <c r="C89" s="125">
        <v>100071091</v>
      </c>
      <c r="D89" s="125" t="s">
        <v>71</v>
      </c>
      <c r="E89" s="125" t="s">
        <v>28</v>
      </c>
      <c r="F89" s="128">
        <v>8385</v>
      </c>
      <c r="G89" s="128">
        <v>1</v>
      </c>
      <c r="H89" s="128">
        <v>1</v>
      </c>
      <c r="I89" s="128">
        <f t="shared" si="36"/>
        <v>8385</v>
      </c>
      <c r="J89" s="128">
        <f t="shared" si="37"/>
        <v>8385</v>
      </c>
      <c r="K89" s="128">
        <f t="shared" si="38"/>
        <v>0</v>
      </c>
      <c r="L89" s="128">
        <v>8</v>
      </c>
      <c r="M89" s="128">
        <f t="shared" si="39"/>
        <v>8377</v>
      </c>
      <c r="N89" s="128">
        <f t="shared" si="40"/>
        <v>8377</v>
      </c>
      <c r="O89" s="125" t="s">
        <v>58</v>
      </c>
      <c r="P89" s="125" t="s">
        <v>241</v>
      </c>
      <c r="Q89" s="125" t="s">
        <v>297</v>
      </c>
      <c r="R89" s="125" t="s">
        <v>1859</v>
      </c>
      <c r="S89" s="139">
        <v>252900499</v>
      </c>
      <c r="T89" s="140">
        <v>46098</v>
      </c>
      <c r="U89" s="140">
        <v>46090</v>
      </c>
      <c r="V89" s="141">
        <v>88324</v>
      </c>
      <c r="W89" s="140">
        <v>46132</v>
      </c>
      <c r="X89" s="140"/>
      <c r="Y89" s="140">
        <v>46135</v>
      </c>
      <c r="Z89" s="252">
        <f t="shared" si="41"/>
        <v>-23</v>
      </c>
      <c r="AA89" s="126">
        <v>0</v>
      </c>
      <c r="AB89" s="126">
        <v>0</v>
      </c>
      <c r="AC89" s="126">
        <v>0</v>
      </c>
      <c r="AD89" s="126">
        <v>0</v>
      </c>
      <c r="AE89" s="126">
        <v>0</v>
      </c>
      <c r="AF89" s="126">
        <v>0</v>
      </c>
      <c r="AG89" s="126">
        <v>8377</v>
      </c>
      <c r="AI89" s="36" t="str">
        <f t="shared" si="30"/>
        <v>INR</v>
      </c>
      <c r="AJ89" s="36">
        <v>1</v>
      </c>
      <c r="AK89" s="39">
        <f t="shared" si="31"/>
        <v>8377</v>
      </c>
      <c r="AL89" s="39">
        <f t="shared" si="32"/>
        <v>0</v>
      </c>
      <c r="AM89" s="39">
        <f t="shared" si="33"/>
        <v>8377</v>
      </c>
      <c r="AN89" s="65">
        <f t="shared" si="34"/>
        <v>-23</v>
      </c>
      <c r="AO89" s="36" t="str">
        <f t="shared" si="35"/>
        <v>Not Due</v>
      </c>
    </row>
    <row r="90" spans="1:41" ht="14.4" hidden="1">
      <c r="A90" s="125" t="s">
        <v>1868</v>
      </c>
      <c r="B90" s="125" t="s">
        <v>1869</v>
      </c>
      <c r="C90" s="125">
        <v>100069825</v>
      </c>
      <c r="D90" s="125" t="s">
        <v>71</v>
      </c>
      <c r="E90" s="125" t="s">
        <v>28</v>
      </c>
      <c r="F90" s="128">
        <v>210000</v>
      </c>
      <c r="G90" s="128">
        <v>1</v>
      </c>
      <c r="H90" s="128">
        <v>1</v>
      </c>
      <c r="I90" s="128">
        <f t="shared" si="36"/>
        <v>210000</v>
      </c>
      <c r="J90" s="128">
        <f t="shared" si="37"/>
        <v>210000</v>
      </c>
      <c r="K90" s="128">
        <f t="shared" si="38"/>
        <v>0</v>
      </c>
      <c r="L90" s="128">
        <v>21000</v>
      </c>
      <c r="M90" s="128">
        <f t="shared" si="39"/>
        <v>189000</v>
      </c>
      <c r="N90" s="128">
        <f t="shared" si="40"/>
        <v>189000</v>
      </c>
      <c r="O90" s="125" t="s">
        <v>58</v>
      </c>
      <c r="P90" s="125" t="s">
        <v>241</v>
      </c>
      <c r="Q90" s="125" t="s">
        <v>1870</v>
      </c>
      <c r="R90" s="125" t="s">
        <v>1871</v>
      </c>
      <c r="S90" s="139" t="s">
        <v>1872</v>
      </c>
      <c r="T90" s="140">
        <v>46105</v>
      </c>
      <c r="U90" s="140">
        <v>46087</v>
      </c>
      <c r="V90" s="141">
        <v>88017</v>
      </c>
      <c r="W90" s="140">
        <v>46113</v>
      </c>
      <c r="X90" s="140"/>
      <c r="Y90" s="140">
        <v>46113</v>
      </c>
      <c r="Z90" s="252">
        <f t="shared" si="41"/>
        <v>-1</v>
      </c>
      <c r="AA90" s="126">
        <v>0</v>
      </c>
      <c r="AB90" s="126">
        <v>0</v>
      </c>
      <c r="AC90" s="126">
        <v>0</v>
      </c>
      <c r="AD90" s="126">
        <v>0</v>
      </c>
      <c r="AE90" s="126">
        <v>0</v>
      </c>
      <c r="AF90" s="126">
        <v>0</v>
      </c>
      <c r="AG90" s="126">
        <v>189000</v>
      </c>
      <c r="AI90" s="36" t="str">
        <f t="shared" si="30"/>
        <v>INR</v>
      </c>
      <c r="AJ90" s="36">
        <v>1</v>
      </c>
      <c r="AK90" s="39">
        <f t="shared" si="31"/>
        <v>189000</v>
      </c>
      <c r="AL90" s="39">
        <f t="shared" si="32"/>
        <v>0</v>
      </c>
      <c r="AM90" s="39">
        <f t="shared" si="33"/>
        <v>189000</v>
      </c>
      <c r="AN90" s="65">
        <f t="shared" si="34"/>
        <v>-1</v>
      </c>
      <c r="AO90" s="36" t="str">
        <f t="shared" si="35"/>
        <v>Not Due</v>
      </c>
    </row>
    <row r="91" spans="1:41" ht="14.4" hidden="1">
      <c r="A91" s="125" t="s">
        <v>1873</v>
      </c>
      <c r="B91" s="125" t="s">
        <v>1874</v>
      </c>
      <c r="C91" s="125">
        <v>100070289</v>
      </c>
      <c r="D91" s="125" t="s">
        <v>71</v>
      </c>
      <c r="E91" s="125" t="s">
        <v>28</v>
      </c>
      <c r="F91" s="128">
        <v>62582</v>
      </c>
      <c r="G91" s="128">
        <v>1</v>
      </c>
      <c r="H91" s="128">
        <v>1</v>
      </c>
      <c r="I91" s="128">
        <f t="shared" si="36"/>
        <v>62582</v>
      </c>
      <c r="J91" s="128">
        <f t="shared" si="37"/>
        <v>62582</v>
      </c>
      <c r="K91" s="128">
        <f t="shared" si="38"/>
        <v>0</v>
      </c>
      <c r="L91" s="128">
        <v>6258</v>
      </c>
      <c r="M91" s="128">
        <f t="shared" si="39"/>
        <v>56324</v>
      </c>
      <c r="N91" s="128">
        <f t="shared" si="40"/>
        <v>56324</v>
      </c>
      <c r="O91" s="125" t="s">
        <v>58</v>
      </c>
      <c r="P91" s="125" t="s">
        <v>241</v>
      </c>
      <c r="Q91" s="125" t="e">
        <v>#N/A</v>
      </c>
      <c r="R91" s="125" t="s">
        <v>1875</v>
      </c>
      <c r="S91" s="139" t="s">
        <v>1876</v>
      </c>
      <c r="T91" s="140">
        <v>46105</v>
      </c>
      <c r="U91" s="140">
        <v>46091</v>
      </c>
      <c r="V91" s="141">
        <v>88364</v>
      </c>
      <c r="W91" s="140">
        <v>46133</v>
      </c>
      <c r="X91" s="140"/>
      <c r="Y91" s="140">
        <v>46136</v>
      </c>
      <c r="Z91" s="252">
        <f t="shared" si="41"/>
        <v>-24</v>
      </c>
      <c r="AA91" s="126">
        <v>0</v>
      </c>
      <c r="AB91" s="126">
        <v>0</v>
      </c>
      <c r="AC91" s="126">
        <v>0</v>
      </c>
      <c r="AD91" s="126">
        <v>0</v>
      </c>
      <c r="AE91" s="126">
        <v>0</v>
      </c>
      <c r="AF91" s="126">
        <v>0</v>
      </c>
      <c r="AG91" s="126">
        <v>56324</v>
      </c>
      <c r="AI91" s="36" t="str">
        <f t="shared" si="30"/>
        <v>INR</v>
      </c>
      <c r="AJ91" s="36">
        <v>1</v>
      </c>
      <c r="AK91" s="39">
        <f t="shared" si="31"/>
        <v>56324</v>
      </c>
      <c r="AL91" s="39">
        <f t="shared" si="32"/>
        <v>0</v>
      </c>
      <c r="AM91" s="39">
        <f t="shared" si="33"/>
        <v>56324</v>
      </c>
      <c r="AN91" s="65">
        <f t="shared" si="34"/>
        <v>-24</v>
      </c>
      <c r="AO91" s="36" t="str">
        <f t="shared" si="35"/>
        <v>Not Due</v>
      </c>
    </row>
    <row r="92" spans="1:41" ht="14.4" hidden="1">
      <c r="A92" s="125" t="s">
        <v>540</v>
      </c>
      <c r="B92" s="125" t="s">
        <v>1877</v>
      </c>
      <c r="C92" s="125">
        <v>100070611</v>
      </c>
      <c r="D92" s="125" t="s">
        <v>71</v>
      </c>
      <c r="E92" s="125" t="s">
        <v>28</v>
      </c>
      <c r="F92" s="128">
        <v>21000</v>
      </c>
      <c r="G92" s="128">
        <v>1</v>
      </c>
      <c r="H92" s="128">
        <v>1</v>
      </c>
      <c r="I92" s="128">
        <f t="shared" si="36"/>
        <v>21000</v>
      </c>
      <c r="J92" s="128">
        <f t="shared" si="37"/>
        <v>21000</v>
      </c>
      <c r="K92" s="128">
        <f t="shared" si="38"/>
        <v>0</v>
      </c>
      <c r="L92" s="128">
        <v>420</v>
      </c>
      <c r="M92" s="128">
        <f t="shared" si="39"/>
        <v>20580</v>
      </c>
      <c r="N92" s="128">
        <f t="shared" si="40"/>
        <v>20580</v>
      </c>
      <c r="O92" s="125" t="s">
        <v>58</v>
      </c>
      <c r="P92" s="125" t="s">
        <v>241</v>
      </c>
      <c r="Q92" s="125" t="s">
        <v>277</v>
      </c>
      <c r="R92" s="125" t="s">
        <v>1878</v>
      </c>
      <c r="S92" s="139" t="s">
        <v>1879</v>
      </c>
      <c r="T92" s="140">
        <v>46105</v>
      </c>
      <c r="U92" s="140">
        <v>46091</v>
      </c>
      <c r="V92" s="141">
        <v>88366</v>
      </c>
      <c r="W92" s="140">
        <v>46133</v>
      </c>
      <c r="X92" s="140"/>
      <c r="Y92" s="140">
        <v>46136</v>
      </c>
      <c r="Z92" s="252">
        <f t="shared" si="41"/>
        <v>-24</v>
      </c>
      <c r="AA92" s="126">
        <v>0</v>
      </c>
      <c r="AB92" s="126">
        <v>0</v>
      </c>
      <c r="AC92" s="126">
        <v>0</v>
      </c>
      <c r="AD92" s="126">
        <v>0</v>
      </c>
      <c r="AE92" s="126">
        <v>0</v>
      </c>
      <c r="AF92" s="126">
        <v>0</v>
      </c>
      <c r="AG92" s="126">
        <v>20580</v>
      </c>
      <c r="AI92" s="36" t="str">
        <f t="shared" si="30"/>
        <v>INR</v>
      </c>
      <c r="AJ92" s="36">
        <v>1</v>
      </c>
      <c r="AK92" s="39">
        <f t="shared" si="31"/>
        <v>20580</v>
      </c>
      <c r="AL92" s="39">
        <f t="shared" si="32"/>
        <v>0</v>
      </c>
      <c r="AM92" s="39">
        <f t="shared" si="33"/>
        <v>20580</v>
      </c>
      <c r="AN92" s="65">
        <f t="shared" si="34"/>
        <v>-24</v>
      </c>
      <c r="AO92" s="36" t="str">
        <f t="shared" si="35"/>
        <v>Not Due</v>
      </c>
    </row>
    <row r="93" spans="1:41" ht="14.4" hidden="1">
      <c r="A93" s="125" t="s">
        <v>1895</v>
      </c>
      <c r="B93" s="125" t="s">
        <v>1896</v>
      </c>
      <c r="C93" s="125">
        <v>100070316</v>
      </c>
      <c r="D93" s="125" t="s">
        <v>71</v>
      </c>
      <c r="E93" s="125" t="s">
        <v>28</v>
      </c>
      <c r="F93" s="128">
        <v>53600</v>
      </c>
      <c r="G93" s="128">
        <v>1</v>
      </c>
      <c r="H93" s="128">
        <v>1</v>
      </c>
      <c r="I93" s="128">
        <f t="shared" si="36"/>
        <v>53600</v>
      </c>
      <c r="J93" s="128">
        <f t="shared" si="37"/>
        <v>53600</v>
      </c>
      <c r="K93" s="128">
        <f t="shared" si="38"/>
        <v>0</v>
      </c>
      <c r="L93" s="128">
        <v>1072</v>
      </c>
      <c r="M93" s="128">
        <f t="shared" si="39"/>
        <v>52528</v>
      </c>
      <c r="N93" s="128">
        <f t="shared" si="40"/>
        <v>52528</v>
      </c>
      <c r="O93" s="125" t="s">
        <v>58</v>
      </c>
      <c r="P93" s="125" t="s">
        <v>241</v>
      </c>
      <c r="Q93" s="125" t="s">
        <v>481</v>
      </c>
      <c r="R93" s="125" t="s">
        <v>1897</v>
      </c>
      <c r="S93" s="139">
        <v>9806863605</v>
      </c>
      <c r="T93" s="140">
        <v>46104</v>
      </c>
      <c r="U93" s="140">
        <v>46099</v>
      </c>
      <c r="V93" s="141">
        <v>88513</v>
      </c>
      <c r="W93" s="140">
        <v>46143</v>
      </c>
      <c r="X93" s="140"/>
      <c r="Y93" s="140">
        <v>46144</v>
      </c>
      <c r="Z93" s="252">
        <f t="shared" si="41"/>
        <v>-32</v>
      </c>
      <c r="AA93" s="126">
        <v>0</v>
      </c>
      <c r="AB93" s="126">
        <v>0</v>
      </c>
      <c r="AC93" s="126">
        <v>0</v>
      </c>
      <c r="AD93" s="126">
        <v>0</v>
      </c>
      <c r="AE93" s="126">
        <v>0</v>
      </c>
      <c r="AF93" s="126">
        <v>0</v>
      </c>
      <c r="AG93" s="126">
        <v>52528</v>
      </c>
      <c r="AI93" s="36" t="str">
        <f t="shared" si="30"/>
        <v>INR</v>
      </c>
      <c r="AJ93" s="36">
        <v>1</v>
      </c>
      <c r="AK93" s="39">
        <f t="shared" si="31"/>
        <v>52528</v>
      </c>
      <c r="AL93" s="39">
        <f t="shared" si="32"/>
        <v>0</v>
      </c>
      <c r="AM93" s="39">
        <f t="shared" si="33"/>
        <v>52528</v>
      </c>
      <c r="AN93" s="65">
        <f t="shared" si="34"/>
        <v>-32</v>
      </c>
      <c r="AO93" s="36" t="str">
        <f t="shared" si="35"/>
        <v>Not Due</v>
      </c>
    </row>
    <row r="94" spans="1:41" ht="14.4" hidden="1">
      <c r="A94" s="125" t="s">
        <v>541</v>
      </c>
      <c r="B94" s="125" t="s">
        <v>1898</v>
      </c>
      <c r="C94" s="125">
        <v>100067692</v>
      </c>
      <c r="D94" s="125" t="s">
        <v>71</v>
      </c>
      <c r="E94" s="125" t="s">
        <v>28</v>
      </c>
      <c r="F94" s="128">
        <v>293458</v>
      </c>
      <c r="G94" s="128">
        <v>1</v>
      </c>
      <c r="H94" s="128">
        <v>1</v>
      </c>
      <c r="I94" s="128">
        <f t="shared" si="36"/>
        <v>293458</v>
      </c>
      <c r="J94" s="128">
        <f t="shared" si="37"/>
        <v>293458</v>
      </c>
      <c r="K94" s="128">
        <f t="shared" si="38"/>
        <v>0</v>
      </c>
      <c r="L94" s="128">
        <v>29346</v>
      </c>
      <c r="M94" s="128">
        <f t="shared" si="39"/>
        <v>264112</v>
      </c>
      <c r="N94" s="128">
        <f t="shared" si="40"/>
        <v>264112</v>
      </c>
      <c r="O94" s="125" t="s">
        <v>58</v>
      </c>
      <c r="P94" s="125" t="s">
        <v>241</v>
      </c>
      <c r="Q94" s="125" t="s">
        <v>466</v>
      </c>
      <c r="R94" s="125" t="s">
        <v>1899</v>
      </c>
      <c r="S94" s="139">
        <v>109006578</v>
      </c>
      <c r="T94" s="140">
        <v>46104</v>
      </c>
      <c r="U94" s="140">
        <v>46093</v>
      </c>
      <c r="V94" s="141">
        <v>88410</v>
      </c>
      <c r="W94" s="140">
        <v>46135</v>
      </c>
      <c r="X94" s="140"/>
      <c r="Y94" s="140">
        <v>46138</v>
      </c>
      <c r="Z94" s="252">
        <f t="shared" si="41"/>
        <v>-26</v>
      </c>
      <c r="AA94" s="126">
        <v>0</v>
      </c>
      <c r="AB94" s="126">
        <v>0</v>
      </c>
      <c r="AC94" s="126">
        <v>0</v>
      </c>
      <c r="AD94" s="126">
        <v>0</v>
      </c>
      <c r="AE94" s="126">
        <v>0</v>
      </c>
      <c r="AF94" s="126">
        <v>0</v>
      </c>
      <c r="AG94" s="126">
        <v>264112</v>
      </c>
      <c r="AI94" s="36" t="str">
        <f t="shared" si="30"/>
        <v>INR</v>
      </c>
      <c r="AJ94" s="36">
        <v>1</v>
      </c>
      <c r="AK94" s="39">
        <f t="shared" si="31"/>
        <v>264112</v>
      </c>
      <c r="AL94" s="39">
        <f t="shared" si="32"/>
        <v>0</v>
      </c>
      <c r="AM94" s="39">
        <f t="shared" si="33"/>
        <v>264112</v>
      </c>
      <c r="AN94" s="65">
        <f t="shared" si="34"/>
        <v>-26</v>
      </c>
      <c r="AO94" s="36" t="str">
        <f t="shared" si="35"/>
        <v>Not Due</v>
      </c>
    </row>
    <row r="95" spans="1:41" ht="14.4" hidden="1">
      <c r="A95" s="125" t="s">
        <v>542</v>
      </c>
      <c r="B95" s="125" t="s">
        <v>1904</v>
      </c>
      <c r="C95" s="125">
        <v>100066280</v>
      </c>
      <c r="D95" s="125" t="s">
        <v>71</v>
      </c>
      <c r="E95" s="125" t="s">
        <v>28</v>
      </c>
      <c r="F95" s="128">
        <v>851962</v>
      </c>
      <c r="G95" s="128">
        <v>1</v>
      </c>
      <c r="H95" s="128">
        <v>1</v>
      </c>
      <c r="I95" s="128">
        <f t="shared" si="36"/>
        <v>851962</v>
      </c>
      <c r="J95" s="128">
        <f t="shared" si="37"/>
        <v>851962</v>
      </c>
      <c r="K95" s="128">
        <f t="shared" si="38"/>
        <v>0</v>
      </c>
      <c r="L95" s="128">
        <v>85196</v>
      </c>
      <c r="M95" s="128">
        <f t="shared" si="39"/>
        <v>766766</v>
      </c>
      <c r="N95" s="128">
        <f t="shared" si="40"/>
        <v>766766</v>
      </c>
      <c r="O95" s="125" t="s">
        <v>58</v>
      </c>
      <c r="P95" s="125" t="s">
        <v>241</v>
      </c>
      <c r="Q95" s="125" t="s">
        <v>318</v>
      </c>
      <c r="R95" s="125" t="s">
        <v>1905</v>
      </c>
      <c r="S95" s="139" t="s">
        <v>1906</v>
      </c>
      <c r="T95" s="140">
        <v>46098</v>
      </c>
      <c r="U95" s="140">
        <v>46090</v>
      </c>
      <c r="V95" s="141">
        <v>88327</v>
      </c>
      <c r="W95" s="140">
        <v>46132</v>
      </c>
      <c r="X95" s="140"/>
      <c r="Y95" s="140">
        <v>46135</v>
      </c>
      <c r="Z95" s="252">
        <f t="shared" si="41"/>
        <v>-23</v>
      </c>
      <c r="AA95" s="126">
        <v>0</v>
      </c>
      <c r="AB95" s="126">
        <v>0</v>
      </c>
      <c r="AC95" s="126">
        <v>0</v>
      </c>
      <c r="AD95" s="126">
        <v>0</v>
      </c>
      <c r="AE95" s="126">
        <v>0</v>
      </c>
      <c r="AF95" s="126">
        <v>0</v>
      </c>
      <c r="AG95" s="126">
        <v>766766</v>
      </c>
      <c r="AI95" s="36" t="str">
        <f t="shared" si="30"/>
        <v>INR</v>
      </c>
      <c r="AJ95" s="36">
        <v>1</v>
      </c>
      <c r="AK95" s="39">
        <f t="shared" si="31"/>
        <v>766766</v>
      </c>
      <c r="AL95" s="39">
        <f t="shared" si="32"/>
        <v>0</v>
      </c>
      <c r="AM95" s="39">
        <f t="shared" si="33"/>
        <v>766766</v>
      </c>
      <c r="AN95" s="65">
        <f t="shared" si="34"/>
        <v>-23</v>
      </c>
      <c r="AO95" s="36" t="str">
        <f t="shared" si="35"/>
        <v>Not Due</v>
      </c>
    </row>
    <row r="96" spans="1:41" ht="14.4" hidden="1">
      <c r="A96" s="125" t="s">
        <v>542</v>
      </c>
      <c r="B96" s="125" t="s">
        <v>1907</v>
      </c>
      <c r="C96" s="125">
        <v>100066280</v>
      </c>
      <c r="D96" s="125" t="s">
        <v>71</v>
      </c>
      <c r="E96" s="125" t="s">
        <v>28</v>
      </c>
      <c r="F96" s="128">
        <v>477788</v>
      </c>
      <c r="G96" s="128">
        <v>1</v>
      </c>
      <c r="H96" s="128">
        <v>1</v>
      </c>
      <c r="I96" s="128">
        <f t="shared" si="36"/>
        <v>477788</v>
      </c>
      <c r="J96" s="128">
        <f t="shared" si="37"/>
        <v>477788</v>
      </c>
      <c r="K96" s="128">
        <f t="shared" si="38"/>
        <v>0</v>
      </c>
      <c r="L96" s="128">
        <v>47779</v>
      </c>
      <c r="M96" s="128">
        <f t="shared" si="39"/>
        <v>430009</v>
      </c>
      <c r="N96" s="128">
        <f t="shared" si="40"/>
        <v>430009</v>
      </c>
      <c r="O96" s="125" t="s">
        <v>58</v>
      </c>
      <c r="P96" s="125" t="s">
        <v>241</v>
      </c>
      <c r="Q96" s="125" t="s">
        <v>318</v>
      </c>
      <c r="R96" s="125" t="s">
        <v>1905</v>
      </c>
      <c r="S96" s="139" t="s">
        <v>1906</v>
      </c>
      <c r="T96" s="140">
        <v>46098</v>
      </c>
      <c r="U96" s="140">
        <v>46090</v>
      </c>
      <c r="V96" s="141">
        <v>88327</v>
      </c>
      <c r="W96" s="140">
        <v>46132</v>
      </c>
      <c r="X96" s="140"/>
      <c r="Y96" s="140">
        <v>46135</v>
      </c>
      <c r="Z96" s="252">
        <f t="shared" si="41"/>
        <v>-23</v>
      </c>
      <c r="AA96" s="126">
        <v>0</v>
      </c>
      <c r="AB96" s="126">
        <v>0</v>
      </c>
      <c r="AC96" s="126">
        <v>0</v>
      </c>
      <c r="AD96" s="126">
        <v>0</v>
      </c>
      <c r="AE96" s="126">
        <v>0</v>
      </c>
      <c r="AF96" s="126">
        <v>0</v>
      </c>
      <c r="AG96" s="126">
        <v>430009</v>
      </c>
      <c r="AI96" s="36" t="str">
        <f t="shared" si="30"/>
        <v>INR</v>
      </c>
      <c r="AJ96" s="36">
        <v>1</v>
      </c>
      <c r="AK96" s="39">
        <f t="shared" si="31"/>
        <v>430009</v>
      </c>
      <c r="AL96" s="39">
        <f t="shared" si="32"/>
        <v>0</v>
      </c>
      <c r="AM96" s="39">
        <f t="shared" si="33"/>
        <v>430009</v>
      </c>
      <c r="AN96" s="65">
        <f t="shared" si="34"/>
        <v>-23</v>
      </c>
      <c r="AO96" s="36" t="str">
        <f t="shared" si="35"/>
        <v>Not Due</v>
      </c>
    </row>
    <row r="97" spans="1:41" ht="14.4" hidden="1">
      <c r="A97" s="125" t="s">
        <v>247</v>
      </c>
      <c r="B97" s="125" t="s">
        <v>1908</v>
      </c>
      <c r="C97" s="125">
        <v>100067088</v>
      </c>
      <c r="D97" s="125" t="s">
        <v>71</v>
      </c>
      <c r="E97" s="125" t="s">
        <v>28</v>
      </c>
      <c r="F97" s="128">
        <v>425</v>
      </c>
      <c r="G97" s="128">
        <v>1</v>
      </c>
      <c r="H97" s="128">
        <v>1</v>
      </c>
      <c r="I97" s="128">
        <f t="shared" si="36"/>
        <v>425</v>
      </c>
      <c r="J97" s="128">
        <f t="shared" si="37"/>
        <v>425</v>
      </c>
      <c r="K97" s="128">
        <f t="shared" si="38"/>
        <v>0</v>
      </c>
      <c r="L97" s="128">
        <v>9</v>
      </c>
      <c r="M97" s="128">
        <f t="shared" si="39"/>
        <v>416</v>
      </c>
      <c r="N97" s="128">
        <f t="shared" si="40"/>
        <v>416</v>
      </c>
      <c r="O97" s="125" t="s">
        <v>58</v>
      </c>
      <c r="P97" s="125" t="s">
        <v>241</v>
      </c>
      <c r="Q97" s="125" t="s">
        <v>248</v>
      </c>
      <c r="R97" s="125" t="s">
        <v>1909</v>
      </c>
      <c r="S97" s="139" t="s">
        <v>1910</v>
      </c>
      <c r="T97" s="140">
        <v>46105</v>
      </c>
      <c r="U97" s="140">
        <v>46084</v>
      </c>
      <c r="V97" s="141">
        <v>88030</v>
      </c>
      <c r="W97" s="140">
        <v>46113</v>
      </c>
      <c r="X97" s="140"/>
      <c r="Y97" s="140">
        <v>46114</v>
      </c>
      <c r="Z97" s="252">
        <f t="shared" si="41"/>
        <v>-2</v>
      </c>
      <c r="AA97" s="126">
        <v>0</v>
      </c>
      <c r="AB97" s="126">
        <v>0</v>
      </c>
      <c r="AC97" s="126">
        <v>0</v>
      </c>
      <c r="AD97" s="126">
        <v>0</v>
      </c>
      <c r="AE97" s="126">
        <v>0</v>
      </c>
      <c r="AF97" s="126">
        <v>0</v>
      </c>
      <c r="AG97" s="126">
        <v>416</v>
      </c>
      <c r="AI97" s="36" t="str">
        <f t="shared" si="30"/>
        <v>INR</v>
      </c>
      <c r="AJ97" s="36">
        <v>1</v>
      </c>
      <c r="AK97" s="39">
        <f t="shared" si="31"/>
        <v>416</v>
      </c>
      <c r="AL97" s="39">
        <f t="shared" si="32"/>
        <v>0</v>
      </c>
      <c r="AM97" s="39">
        <f t="shared" si="33"/>
        <v>416</v>
      </c>
      <c r="AN97" s="65">
        <f t="shared" si="34"/>
        <v>-2</v>
      </c>
      <c r="AO97" s="36" t="str">
        <f t="shared" si="35"/>
        <v>Not Due</v>
      </c>
    </row>
    <row r="98" spans="1:41" ht="14.4" hidden="1">
      <c r="A98" s="125" t="s">
        <v>247</v>
      </c>
      <c r="B98" s="125" t="s">
        <v>1911</v>
      </c>
      <c r="C98" s="125">
        <v>100067088</v>
      </c>
      <c r="D98" s="125" t="s">
        <v>71</v>
      </c>
      <c r="E98" s="125" t="s">
        <v>28</v>
      </c>
      <c r="F98" s="128">
        <v>425</v>
      </c>
      <c r="G98" s="128">
        <v>1</v>
      </c>
      <c r="H98" s="128">
        <v>1</v>
      </c>
      <c r="I98" s="128">
        <f t="shared" si="36"/>
        <v>425</v>
      </c>
      <c r="J98" s="128">
        <f t="shared" si="37"/>
        <v>425</v>
      </c>
      <c r="K98" s="128">
        <f t="shared" si="38"/>
        <v>0</v>
      </c>
      <c r="L98" s="128">
        <v>9</v>
      </c>
      <c r="M98" s="128">
        <f t="shared" si="39"/>
        <v>416</v>
      </c>
      <c r="N98" s="128">
        <f t="shared" si="40"/>
        <v>416</v>
      </c>
      <c r="O98" s="125" t="s">
        <v>58</v>
      </c>
      <c r="P98" s="125" t="s">
        <v>241</v>
      </c>
      <c r="Q98" s="125" t="s">
        <v>248</v>
      </c>
      <c r="R98" s="125" t="s">
        <v>1909</v>
      </c>
      <c r="S98" s="139" t="s">
        <v>1912</v>
      </c>
      <c r="T98" s="140">
        <v>46105</v>
      </c>
      <c r="U98" s="140">
        <v>46088</v>
      </c>
      <c r="V98" s="141">
        <v>88066</v>
      </c>
      <c r="W98" s="140">
        <v>46115</v>
      </c>
      <c r="X98" s="140"/>
      <c r="Y98" s="140">
        <v>46118</v>
      </c>
      <c r="Z98" s="252">
        <f t="shared" si="41"/>
        <v>-6</v>
      </c>
      <c r="AA98" s="126">
        <v>0</v>
      </c>
      <c r="AB98" s="126">
        <v>0</v>
      </c>
      <c r="AC98" s="126">
        <v>0</v>
      </c>
      <c r="AD98" s="126">
        <v>0</v>
      </c>
      <c r="AE98" s="126">
        <v>0</v>
      </c>
      <c r="AF98" s="126">
        <v>0</v>
      </c>
      <c r="AG98" s="126">
        <v>416</v>
      </c>
      <c r="AI98" s="36" t="str">
        <f t="shared" si="30"/>
        <v>INR</v>
      </c>
      <c r="AJ98" s="36">
        <v>1</v>
      </c>
      <c r="AK98" s="39">
        <f t="shared" si="31"/>
        <v>416</v>
      </c>
      <c r="AL98" s="39">
        <f t="shared" si="32"/>
        <v>0</v>
      </c>
      <c r="AM98" s="39">
        <f t="shared" si="33"/>
        <v>416</v>
      </c>
      <c r="AN98" s="65">
        <f t="shared" si="34"/>
        <v>-6</v>
      </c>
      <c r="AO98" s="36" t="str">
        <f t="shared" si="35"/>
        <v>Not Due</v>
      </c>
    </row>
    <row r="99" spans="1:41" ht="14.4" hidden="1">
      <c r="A99" s="125" t="s">
        <v>247</v>
      </c>
      <c r="B99" s="125" t="s">
        <v>1913</v>
      </c>
      <c r="C99" s="125">
        <v>100067088</v>
      </c>
      <c r="D99" s="125" t="s">
        <v>71</v>
      </c>
      <c r="E99" s="125" t="s">
        <v>28</v>
      </c>
      <c r="F99" s="128">
        <v>425</v>
      </c>
      <c r="G99" s="128">
        <v>1</v>
      </c>
      <c r="H99" s="128">
        <v>1</v>
      </c>
      <c r="I99" s="128">
        <f t="shared" si="36"/>
        <v>425</v>
      </c>
      <c r="J99" s="128">
        <f t="shared" si="37"/>
        <v>425</v>
      </c>
      <c r="K99" s="128">
        <f t="shared" si="38"/>
        <v>0</v>
      </c>
      <c r="L99" s="128">
        <v>9</v>
      </c>
      <c r="M99" s="128">
        <f t="shared" si="39"/>
        <v>416</v>
      </c>
      <c r="N99" s="128">
        <f t="shared" si="40"/>
        <v>416</v>
      </c>
      <c r="O99" s="125" t="s">
        <v>58</v>
      </c>
      <c r="P99" s="125" t="s">
        <v>241</v>
      </c>
      <c r="Q99" s="125" t="s">
        <v>248</v>
      </c>
      <c r="R99" s="125" t="s">
        <v>1909</v>
      </c>
      <c r="S99" s="139" t="s">
        <v>1914</v>
      </c>
      <c r="T99" s="140">
        <v>46105</v>
      </c>
      <c r="U99" s="140">
        <v>46089</v>
      </c>
      <c r="V99" s="141">
        <v>88085</v>
      </c>
      <c r="W99" s="140">
        <v>46118</v>
      </c>
      <c r="X99" s="140"/>
      <c r="Y99" s="140">
        <v>46119</v>
      </c>
      <c r="Z99" s="252">
        <f t="shared" si="41"/>
        <v>-7</v>
      </c>
      <c r="AA99" s="126">
        <v>0</v>
      </c>
      <c r="AB99" s="126">
        <v>0</v>
      </c>
      <c r="AC99" s="126">
        <v>0</v>
      </c>
      <c r="AD99" s="126">
        <v>0</v>
      </c>
      <c r="AE99" s="126">
        <v>0</v>
      </c>
      <c r="AF99" s="126">
        <v>0</v>
      </c>
      <c r="AG99" s="126">
        <v>416</v>
      </c>
      <c r="AI99" s="36" t="str">
        <f t="shared" si="30"/>
        <v>INR</v>
      </c>
      <c r="AJ99" s="36">
        <v>1</v>
      </c>
      <c r="AK99" s="39">
        <f t="shared" si="31"/>
        <v>416</v>
      </c>
      <c r="AL99" s="39">
        <f t="shared" si="32"/>
        <v>0</v>
      </c>
      <c r="AM99" s="39">
        <f t="shared" si="33"/>
        <v>416</v>
      </c>
      <c r="AN99" s="65">
        <f t="shared" si="34"/>
        <v>-7</v>
      </c>
      <c r="AO99" s="36" t="str">
        <f t="shared" si="35"/>
        <v>Not Due</v>
      </c>
    </row>
    <row r="100" spans="1:41" ht="14.4" hidden="1">
      <c r="A100" s="125" t="s">
        <v>1920</v>
      </c>
      <c r="B100" s="125" t="s">
        <v>1921</v>
      </c>
      <c r="C100" s="125">
        <v>100068158</v>
      </c>
      <c r="D100" s="125" t="s">
        <v>71</v>
      </c>
      <c r="E100" s="125" t="s">
        <v>28</v>
      </c>
      <c r="F100" s="128">
        <v>47575</v>
      </c>
      <c r="G100" s="128">
        <v>1</v>
      </c>
      <c r="H100" s="128">
        <v>1</v>
      </c>
      <c r="I100" s="128">
        <f t="shared" si="36"/>
        <v>47575</v>
      </c>
      <c r="J100" s="128">
        <f t="shared" si="37"/>
        <v>47575</v>
      </c>
      <c r="K100" s="128">
        <f t="shared" si="38"/>
        <v>0</v>
      </c>
      <c r="L100" s="128">
        <v>952</v>
      </c>
      <c r="M100" s="128">
        <f t="shared" si="39"/>
        <v>46623</v>
      </c>
      <c r="N100" s="128">
        <f t="shared" si="40"/>
        <v>46623</v>
      </c>
      <c r="O100" s="125" t="s">
        <v>58</v>
      </c>
      <c r="P100" s="125" t="s">
        <v>241</v>
      </c>
      <c r="Q100" s="125" t="s">
        <v>1922</v>
      </c>
      <c r="R100" s="125" t="s">
        <v>1923</v>
      </c>
      <c r="S100" s="139" t="s">
        <v>1924</v>
      </c>
      <c r="T100" s="140">
        <v>46101</v>
      </c>
      <c r="U100" s="140">
        <v>46090</v>
      </c>
      <c r="V100" s="141">
        <v>88330</v>
      </c>
      <c r="W100" s="140">
        <v>46132</v>
      </c>
      <c r="X100" s="140"/>
      <c r="Y100" s="140">
        <v>46135</v>
      </c>
      <c r="Z100" s="252">
        <f t="shared" si="41"/>
        <v>-23</v>
      </c>
      <c r="AA100" s="126">
        <v>0</v>
      </c>
      <c r="AB100" s="126">
        <v>0</v>
      </c>
      <c r="AC100" s="126">
        <v>0</v>
      </c>
      <c r="AD100" s="126">
        <v>0</v>
      </c>
      <c r="AE100" s="126">
        <v>0</v>
      </c>
      <c r="AF100" s="126">
        <v>0</v>
      </c>
      <c r="AG100" s="126">
        <v>46623</v>
      </c>
      <c r="AI100" s="36" t="str">
        <f t="shared" si="30"/>
        <v>INR</v>
      </c>
      <c r="AJ100" s="36">
        <v>1</v>
      </c>
      <c r="AK100" s="39">
        <f t="shared" si="31"/>
        <v>46623</v>
      </c>
      <c r="AL100" s="39">
        <f t="shared" si="32"/>
        <v>0</v>
      </c>
      <c r="AM100" s="39">
        <f t="shared" si="33"/>
        <v>46623</v>
      </c>
      <c r="AN100" s="65">
        <f t="shared" si="34"/>
        <v>-23</v>
      </c>
      <c r="AO100" s="36" t="str">
        <f t="shared" si="35"/>
        <v>Not Due</v>
      </c>
    </row>
    <row r="101" spans="1:41" ht="14.4" hidden="1">
      <c r="A101" s="125" t="s">
        <v>1925</v>
      </c>
      <c r="B101" s="125" t="s">
        <v>1926</v>
      </c>
      <c r="C101" s="125">
        <v>100071125</v>
      </c>
      <c r="D101" s="125" t="s">
        <v>68</v>
      </c>
      <c r="E101" s="125" t="s">
        <v>28</v>
      </c>
      <c r="F101" s="128">
        <v>7000</v>
      </c>
      <c r="G101" s="128">
        <v>1</v>
      </c>
      <c r="H101" s="128">
        <v>1</v>
      </c>
      <c r="I101" s="128">
        <f t="shared" si="36"/>
        <v>7000</v>
      </c>
      <c r="J101" s="128">
        <f t="shared" si="37"/>
        <v>7000</v>
      </c>
      <c r="K101" s="128">
        <f t="shared" si="38"/>
        <v>0</v>
      </c>
      <c r="L101" s="128">
        <v>140</v>
      </c>
      <c r="M101" s="128">
        <f t="shared" si="39"/>
        <v>6860</v>
      </c>
      <c r="N101" s="128">
        <f t="shared" si="40"/>
        <v>6860</v>
      </c>
      <c r="O101" s="125" t="s">
        <v>58</v>
      </c>
      <c r="P101" s="125" t="s">
        <v>241</v>
      </c>
      <c r="Q101" s="125" t="s">
        <v>250</v>
      </c>
      <c r="R101" s="125" t="s">
        <v>1927</v>
      </c>
      <c r="S101" s="139" t="s">
        <v>1928</v>
      </c>
      <c r="T101" s="140">
        <v>46107</v>
      </c>
      <c r="U101" s="140">
        <v>46086</v>
      </c>
      <c r="V101" s="141" t="s">
        <v>762</v>
      </c>
      <c r="W101" s="140"/>
      <c r="X101" s="140" t="s">
        <v>762</v>
      </c>
      <c r="Y101" s="140">
        <v>46131</v>
      </c>
      <c r="Z101" s="252">
        <f t="shared" si="41"/>
        <v>-19</v>
      </c>
      <c r="AA101" s="126">
        <v>0</v>
      </c>
      <c r="AB101" s="126">
        <v>0</v>
      </c>
      <c r="AC101" s="126">
        <v>0</v>
      </c>
      <c r="AD101" s="126">
        <v>0</v>
      </c>
      <c r="AE101" s="126">
        <v>0</v>
      </c>
      <c r="AF101" s="126">
        <v>0</v>
      </c>
      <c r="AG101" s="126">
        <v>6860</v>
      </c>
      <c r="AI101" s="36" t="str">
        <f t="shared" si="30"/>
        <v>INR</v>
      </c>
      <c r="AJ101" s="36">
        <v>1</v>
      </c>
      <c r="AK101" s="39">
        <f t="shared" si="31"/>
        <v>6860</v>
      </c>
      <c r="AL101" s="39">
        <f t="shared" si="32"/>
        <v>0</v>
      </c>
      <c r="AM101" s="39">
        <f t="shared" si="33"/>
        <v>6860</v>
      </c>
      <c r="AN101" s="65">
        <f t="shared" si="34"/>
        <v>-19</v>
      </c>
      <c r="AO101" s="36" t="str">
        <f t="shared" si="35"/>
        <v>Not Due</v>
      </c>
    </row>
    <row r="102" spans="1:41" ht="14.4" hidden="1">
      <c r="A102" s="125" t="s">
        <v>1925</v>
      </c>
      <c r="B102" s="125" t="s">
        <v>1929</v>
      </c>
      <c r="C102" s="125">
        <v>100071125</v>
      </c>
      <c r="D102" s="125" t="s">
        <v>68</v>
      </c>
      <c r="E102" s="125" t="s">
        <v>28</v>
      </c>
      <c r="F102" s="128">
        <v>2040</v>
      </c>
      <c r="G102" s="128">
        <v>1</v>
      </c>
      <c r="H102" s="128">
        <v>1</v>
      </c>
      <c r="I102" s="128">
        <f t="shared" si="36"/>
        <v>2040</v>
      </c>
      <c r="J102" s="128">
        <f t="shared" si="37"/>
        <v>2040</v>
      </c>
      <c r="K102" s="128">
        <f t="shared" si="38"/>
        <v>0</v>
      </c>
      <c r="L102" s="128">
        <v>41</v>
      </c>
      <c r="M102" s="128">
        <f t="shared" si="39"/>
        <v>1999</v>
      </c>
      <c r="N102" s="128">
        <f t="shared" si="40"/>
        <v>1999</v>
      </c>
      <c r="O102" s="125" t="s">
        <v>58</v>
      </c>
      <c r="P102" s="125" t="s">
        <v>241</v>
      </c>
      <c r="Q102" s="125" t="s">
        <v>250</v>
      </c>
      <c r="R102" s="125" t="s">
        <v>1927</v>
      </c>
      <c r="S102" s="139" t="s">
        <v>1930</v>
      </c>
      <c r="T102" s="140">
        <v>46106</v>
      </c>
      <c r="U102" s="140">
        <v>46086</v>
      </c>
      <c r="V102" s="141" t="s">
        <v>762</v>
      </c>
      <c r="W102" s="140"/>
      <c r="X102" s="140" t="s">
        <v>762</v>
      </c>
      <c r="Y102" s="140">
        <v>46131</v>
      </c>
      <c r="Z102" s="252">
        <f t="shared" si="41"/>
        <v>-19</v>
      </c>
      <c r="AA102" s="126">
        <v>0</v>
      </c>
      <c r="AB102" s="126">
        <v>0</v>
      </c>
      <c r="AC102" s="126">
        <v>0</v>
      </c>
      <c r="AD102" s="126">
        <v>0</v>
      </c>
      <c r="AE102" s="126">
        <v>0</v>
      </c>
      <c r="AF102" s="126">
        <v>0</v>
      </c>
      <c r="AG102" s="126">
        <v>1999</v>
      </c>
      <c r="AI102" s="36" t="str">
        <f t="shared" si="30"/>
        <v>INR</v>
      </c>
      <c r="AJ102" s="36">
        <v>1</v>
      </c>
      <c r="AK102" s="39">
        <f t="shared" si="31"/>
        <v>1999</v>
      </c>
      <c r="AL102" s="39">
        <f t="shared" si="32"/>
        <v>0</v>
      </c>
      <c r="AM102" s="39">
        <f t="shared" si="33"/>
        <v>1999</v>
      </c>
      <c r="AN102" s="65">
        <f t="shared" si="34"/>
        <v>-19</v>
      </c>
      <c r="AO102" s="36" t="str">
        <f t="shared" si="35"/>
        <v>Not Due</v>
      </c>
    </row>
    <row r="103" spans="1:41" ht="14.4" hidden="1">
      <c r="A103" s="125" t="s">
        <v>545</v>
      </c>
      <c r="B103" s="125" t="s">
        <v>1931</v>
      </c>
      <c r="C103" s="125">
        <v>100066090</v>
      </c>
      <c r="D103" s="125" t="s">
        <v>68</v>
      </c>
      <c r="E103" s="125" t="s">
        <v>28</v>
      </c>
      <c r="F103" s="128">
        <v>10500</v>
      </c>
      <c r="G103" s="128">
        <v>1</v>
      </c>
      <c r="H103" s="128">
        <v>1</v>
      </c>
      <c r="I103" s="128">
        <f t="shared" si="36"/>
        <v>10500</v>
      </c>
      <c r="J103" s="128">
        <f t="shared" si="37"/>
        <v>10500</v>
      </c>
      <c r="K103" s="128">
        <f t="shared" si="38"/>
        <v>0</v>
      </c>
      <c r="L103" s="128">
        <v>210</v>
      </c>
      <c r="M103" s="128">
        <f t="shared" si="39"/>
        <v>10290</v>
      </c>
      <c r="N103" s="128">
        <f t="shared" si="40"/>
        <v>10290</v>
      </c>
      <c r="O103" s="125" t="s">
        <v>58</v>
      </c>
      <c r="P103" s="125" t="s">
        <v>241</v>
      </c>
      <c r="Q103" s="125" t="s">
        <v>254</v>
      </c>
      <c r="R103" s="125" t="s">
        <v>1932</v>
      </c>
      <c r="S103" s="139" t="s">
        <v>1933</v>
      </c>
      <c r="T103" s="140">
        <v>46106</v>
      </c>
      <c r="U103" s="140">
        <v>46088</v>
      </c>
      <c r="V103" s="141">
        <v>88545</v>
      </c>
      <c r="W103" s="140">
        <v>46146</v>
      </c>
      <c r="X103" s="140"/>
      <c r="Y103" s="140">
        <v>46148</v>
      </c>
      <c r="Z103" s="252">
        <f t="shared" si="41"/>
        <v>-36</v>
      </c>
      <c r="AA103" s="126">
        <v>0</v>
      </c>
      <c r="AB103" s="126">
        <v>0</v>
      </c>
      <c r="AC103" s="126">
        <v>0</v>
      </c>
      <c r="AD103" s="126">
        <v>0</v>
      </c>
      <c r="AE103" s="126">
        <v>0</v>
      </c>
      <c r="AF103" s="126">
        <v>0</v>
      </c>
      <c r="AG103" s="126">
        <v>10290</v>
      </c>
      <c r="AI103" s="36" t="str">
        <f t="shared" si="30"/>
        <v>INR</v>
      </c>
      <c r="AJ103" s="36">
        <v>1</v>
      </c>
      <c r="AK103" s="39">
        <f t="shared" si="31"/>
        <v>10290</v>
      </c>
      <c r="AL103" s="39">
        <f t="shared" si="32"/>
        <v>0</v>
      </c>
      <c r="AM103" s="39">
        <f t="shared" si="33"/>
        <v>10290</v>
      </c>
      <c r="AN103" s="65">
        <f t="shared" si="34"/>
        <v>-36</v>
      </c>
      <c r="AO103" s="36" t="str">
        <f t="shared" si="35"/>
        <v>Not Due</v>
      </c>
    </row>
    <row r="104" spans="1:41" ht="14.4" hidden="1">
      <c r="A104" s="125" t="s">
        <v>545</v>
      </c>
      <c r="B104" s="125" t="s">
        <v>1934</v>
      </c>
      <c r="C104" s="125">
        <v>100066090</v>
      </c>
      <c r="D104" s="125" t="s">
        <v>68</v>
      </c>
      <c r="E104" s="125" t="s">
        <v>28</v>
      </c>
      <c r="F104" s="128">
        <v>11750</v>
      </c>
      <c r="G104" s="128">
        <v>1</v>
      </c>
      <c r="H104" s="128">
        <v>1</v>
      </c>
      <c r="I104" s="128">
        <f t="shared" si="36"/>
        <v>11750</v>
      </c>
      <c r="J104" s="128">
        <f t="shared" si="37"/>
        <v>11750</v>
      </c>
      <c r="K104" s="128">
        <f t="shared" si="38"/>
        <v>0</v>
      </c>
      <c r="L104" s="128">
        <v>235</v>
      </c>
      <c r="M104" s="128">
        <f t="shared" si="39"/>
        <v>11515</v>
      </c>
      <c r="N104" s="128">
        <f t="shared" si="40"/>
        <v>11515</v>
      </c>
      <c r="O104" s="125" t="s">
        <v>58</v>
      </c>
      <c r="P104" s="125" t="s">
        <v>241</v>
      </c>
      <c r="Q104" s="125" t="s">
        <v>254</v>
      </c>
      <c r="R104" s="125" t="s">
        <v>1932</v>
      </c>
      <c r="S104" s="139" t="s">
        <v>1935</v>
      </c>
      <c r="T104" s="140">
        <v>46106</v>
      </c>
      <c r="U104" s="140">
        <v>46092</v>
      </c>
      <c r="V104" s="141">
        <v>88613</v>
      </c>
      <c r="W104" s="140">
        <v>46149</v>
      </c>
      <c r="X104" s="140"/>
      <c r="Y104" s="140">
        <v>46152</v>
      </c>
      <c r="Z104" s="252">
        <f t="shared" si="41"/>
        <v>-40</v>
      </c>
      <c r="AA104" s="126">
        <v>0</v>
      </c>
      <c r="AB104" s="126">
        <v>0</v>
      </c>
      <c r="AC104" s="126">
        <v>0</v>
      </c>
      <c r="AD104" s="126">
        <v>0</v>
      </c>
      <c r="AE104" s="126">
        <v>0</v>
      </c>
      <c r="AF104" s="126">
        <v>0</v>
      </c>
      <c r="AG104" s="126">
        <v>11515</v>
      </c>
      <c r="AI104" s="36" t="str">
        <f t="shared" si="30"/>
        <v>INR</v>
      </c>
      <c r="AJ104" s="36">
        <v>1</v>
      </c>
      <c r="AK104" s="39">
        <f t="shared" si="31"/>
        <v>11515</v>
      </c>
      <c r="AL104" s="39">
        <f t="shared" si="32"/>
        <v>0</v>
      </c>
      <c r="AM104" s="39">
        <f t="shared" si="33"/>
        <v>11515</v>
      </c>
      <c r="AN104" s="65">
        <f t="shared" si="34"/>
        <v>-40</v>
      </c>
      <c r="AO104" s="36" t="str">
        <f t="shared" si="35"/>
        <v>Not Due</v>
      </c>
    </row>
    <row r="105" spans="1:41" ht="14.4" hidden="1">
      <c r="A105" s="125" t="s">
        <v>240</v>
      </c>
      <c r="B105" s="125" t="s">
        <v>1936</v>
      </c>
      <c r="C105" s="125">
        <v>100065989</v>
      </c>
      <c r="D105" s="125" t="s">
        <v>68</v>
      </c>
      <c r="E105" s="125" t="s">
        <v>28</v>
      </c>
      <c r="F105" s="128">
        <v>1100</v>
      </c>
      <c r="G105" s="128">
        <v>1</v>
      </c>
      <c r="H105" s="128">
        <v>1</v>
      </c>
      <c r="I105" s="128">
        <f t="shared" si="36"/>
        <v>1100</v>
      </c>
      <c r="J105" s="128">
        <f t="shared" si="37"/>
        <v>1100</v>
      </c>
      <c r="K105" s="128">
        <f t="shared" si="38"/>
        <v>0</v>
      </c>
      <c r="L105" s="128">
        <v>22</v>
      </c>
      <c r="M105" s="128">
        <f t="shared" si="39"/>
        <v>1078</v>
      </c>
      <c r="N105" s="128">
        <f t="shared" si="40"/>
        <v>1078</v>
      </c>
      <c r="O105" s="125" t="s">
        <v>58</v>
      </c>
      <c r="P105" s="125" t="s">
        <v>241</v>
      </c>
      <c r="Q105" s="125" t="s">
        <v>242</v>
      </c>
      <c r="R105" s="125" t="s">
        <v>1937</v>
      </c>
      <c r="S105" s="139" t="s">
        <v>1938</v>
      </c>
      <c r="T105" s="140">
        <v>46106</v>
      </c>
      <c r="U105" s="140">
        <v>46099</v>
      </c>
      <c r="V105" s="141">
        <v>88108</v>
      </c>
      <c r="W105" s="140">
        <v>46119</v>
      </c>
      <c r="X105" s="140"/>
      <c r="Y105" s="140">
        <v>46106</v>
      </c>
      <c r="Z105" s="252">
        <f t="shared" si="41"/>
        <v>6</v>
      </c>
      <c r="AA105" s="126">
        <v>1078</v>
      </c>
      <c r="AB105" s="126">
        <v>0</v>
      </c>
      <c r="AC105" s="126">
        <v>0</v>
      </c>
      <c r="AD105" s="126">
        <v>0</v>
      </c>
      <c r="AE105" s="126">
        <v>0</v>
      </c>
      <c r="AF105" s="126">
        <v>0</v>
      </c>
      <c r="AG105" s="126"/>
      <c r="AI105" s="36" t="str">
        <f t="shared" si="30"/>
        <v>INR</v>
      </c>
      <c r="AJ105" s="36">
        <v>1</v>
      </c>
      <c r="AK105" s="39">
        <f t="shared" si="31"/>
        <v>1078</v>
      </c>
      <c r="AL105" s="39">
        <f t="shared" si="32"/>
        <v>0</v>
      </c>
      <c r="AM105" s="39">
        <f t="shared" si="33"/>
        <v>1078</v>
      </c>
      <c r="AN105" s="65">
        <f t="shared" si="34"/>
        <v>6</v>
      </c>
      <c r="AO105" s="36" t="str">
        <f t="shared" si="35"/>
        <v>Less than 1 year</v>
      </c>
    </row>
    <row r="106" spans="1:41" ht="14.4" hidden="1">
      <c r="A106" s="125" t="s">
        <v>240</v>
      </c>
      <c r="B106" s="125" t="s">
        <v>1939</v>
      </c>
      <c r="C106" s="125">
        <v>100065989</v>
      </c>
      <c r="D106" s="125" t="s">
        <v>68</v>
      </c>
      <c r="E106" s="125" t="s">
        <v>28</v>
      </c>
      <c r="F106" s="128">
        <v>1701</v>
      </c>
      <c r="G106" s="128">
        <v>1</v>
      </c>
      <c r="H106" s="128">
        <v>1</v>
      </c>
      <c r="I106" s="128">
        <f t="shared" si="36"/>
        <v>1701</v>
      </c>
      <c r="J106" s="128">
        <f t="shared" si="37"/>
        <v>1701</v>
      </c>
      <c r="K106" s="128">
        <f t="shared" si="38"/>
        <v>0</v>
      </c>
      <c r="L106" s="128">
        <v>34</v>
      </c>
      <c r="M106" s="128">
        <f t="shared" si="39"/>
        <v>1667</v>
      </c>
      <c r="N106" s="128">
        <f t="shared" si="40"/>
        <v>1667</v>
      </c>
      <c r="O106" s="125" t="s">
        <v>58</v>
      </c>
      <c r="P106" s="125" t="s">
        <v>241</v>
      </c>
      <c r="Q106" s="125" t="s">
        <v>242</v>
      </c>
      <c r="R106" s="125" t="s">
        <v>1937</v>
      </c>
      <c r="S106" s="139" t="s">
        <v>1938</v>
      </c>
      <c r="T106" s="140">
        <v>46106</v>
      </c>
      <c r="U106" s="140">
        <v>46099</v>
      </c>
      <c r="V106" s="141">
        <v>88108</v>
      </c>
      <c r="W106" s="140">
        <v>46119</v>
      </c>
      <c r="X106" s="140"/>
      <c r="Y106" s="140">
        <v>46106</v>
      </c>
      <c r="Z106" s="252">
        <f t="shared" si="41"/>
        <v>6</v>
      </c>
      <c r="AA106" s="126">
        <v>1667</v>
      </c>
      <c r="AB106" s="126">
        <v>0</v>
      </c>
      <c r="AC106" s="126">
        <v>0</v>
      </c>
      <c r="AD106" s="126">
        <v>0</v>
      </c>
      <c r="AE106" s="126">
        <v>0</v>
      </c>
      <c r="AF106" s="126">
        <v>0</v>
      </c>
      <c r="AG106" s="126"/>
      <c r="AI106" s="36" t="str">
        <f t="shared" si="30"/>
        <v>INR</v>
      </c>
      <c r="AJ106" s="36">
        <v>1</v>
      </c>
      <c r="AK106" s="39">
        <f t="shared" si="31"/>
        <v>1667</v>
      </c>
      <c r="AL106" s="39">
        <f t="shared" si="32"/>
        <v>0</v>
      </c>
      <c r="AM106" s="39">
        <f t="shared" si="33"/>
        <v>1667</v>
      </c>
      <c r="AN106" s="65">
        <f t="shared" si="34"/>
        <v>6</v>
      </c>
      <c r="AO106" s="36" t="str">
        <f t="shared" si="35"/>
        <v>Less than 1 year</v>
      </c>
    </row>
    <row r="107" spans="1:41" ht="14.4" hidden="1">
      <c r="A107" s="125" t="s">
        <v>240</v>
      </c>
      <c r="B107" s="125" t="s">
        <v>1940</v>
      </c>
      <c r="C107" s="125">
        <v>100065989</v>
      </c>
      <c r="D107" s="125" t="s">
        <v>68</v>
      </c>
      <c r="E107" s="125" t="s">
        <v>28</v>
      </c>
      <c r="F107" s="128">
        <v>4500</v>
      </c>
      <c r="G107" s="128">
        <v>1</v>
      </c>
      <c r="H107" s="128">
        <v>1</v>
      </c>
      <c r="I107" s="128">
        <f t="shared" si="36"/>
        <v>4500</v>
      </c>
      <c r="J107" s="128">
        <f t="shared" si="37"/>
        <v>4500</v>
      </c>
      <c r="K107" s="128">
        <f t="shared" si="38"/>
        <v>0</v>
      </c>
      <c r="L107" s="128">
        <v>90</v>
      </c>
      <c r="M107" s="128">
        <f t="shared" si="39"/>
        <v>4410</v>
      </c>
      <c r="N107" s="128">
        <f t="shared" si="40"/>
        <v>4410</v>
      </c>
      <c r="O107" s="125" t="s">
        <v>58</v>
      </c>
      <c r="P107" s="125" t="s">
        <v>241</v>
      </c>
      <c r="Q107" s="125" t="s">
        <v>242</v>
      </c>
      <c r="R107" s="125" t="s">
        <v>1937</v>
      </c>
      <c r="S107" s="139" t="s">
        <v>1941</v>
      </c>
      <c r="T107" s="140">
        <v>46107</v>
      </c>
      <c r="U107" s="140">
        <v>46100</v>
      </c>
      <c r="V107" s="141">
        <v>88001</v>
      </c>
      <c r="W107" s="140">
        <v>46113</v>
      </c>
      <c r="X107" s="140"/>
      <c r="Y107" s="140">
        <v>46107</v>
      </c>
      <c r="Z107" s="252">
        <f t="shared" si="41"/>
        <v>5</v>
      </c>
      <c r="AA107" s="126">
        <v>4410</v>
      </c>
      <c r="AB107" s="126">
        <v>0</v>
      </c>
      <c r="AC107" s="126">
        <v>0</v>
      </c>
      <c r="AD107" s="126">
        <v>0</v>
      </c>
      <c r="AE107" s="126">
        <v>0</v>
      </c>
      <c r="AF107" s="126">
        <v>0</v>
      </c>
      <c r="AG107" s="126"/>
      <c r="AI107" s="36" t="str">
        <f t="shared" si="30"/>
        <v>INR</v>
      </c>
      <c r="AJ107" s="36">
        <v>1</v>
      </c>
      <c r="AK107" s="39">
        <f t="shared" si="31"/>
        <v>4410</v>
      </c>
      <c r="AL107" s="39">
        <f t="shared" si="32"/>
        <v>0</v>
      </c>
      <c r="AM107" s="39">
        <f t="shared" si="33"/>
        <v>4410</v>
      </c>
      <c r="AN107" s="65">
        <f t="shared" si="34"/>
        <v>5</v>
      </c>
      <c r="AO107" s="36" t="str">
        <f t="shared" si="35"/>
        <v>Less than 1 year</v>
      </c>
    </row>
    <row r="108" spans="1:41" ht="14.4" hidden="1">
      <c r="A108" s="125" t="s">
        <v>240</v>
      </c>
      <c r="B108" s="125" t="s">
        <v>1942</v>
      </c>
      <c r="C108" s="125">
        <v>100065989</v>
      </c>
      <c r="D108" s="125" t="s">
        <v>68</v>
      </c>
      <c r="E108" s="125" t="s">
        <v>28</v>
      </c>
      <c r="F108" s="128">
        <v>4500</v>
      </c>
      <c r="G108" s="128">
        <v>1</v>
      </c>
      <c r="H108" s="128">
        <v>1</v>
      </c>
      <c r="I108" s="128">
        <f t="shared" si="36"/>
        <v>4500</v>
      </c>
      <c r="J108" s="128">
        <f t="shared" si="37"/>
        <v>4500</v>
      </c>
      <c r="K108" s="128">
        <f t="shared" si="38"/>
        <v>0</v>
      </c>
      <c r="L108" s="128">
        <v>90</v>
      </c>
      <c r="M108" s="128">
        <f t="shared" si="39"/>
        <v>4410</v>
      </c>
      <c r="N108" s="128">
        <f t="shared" si="40"/>
        <v>4410</v>
      </c>
      <c r="O108" s="125" t="s">
        <v>58</v>
      </c>
      <c r="P108" s="125" t="s">
        <v>241</v>
      </c>
      <c r="Q108" s="125" t="s">
        <v>242</v>
      </c>
      <c r="R108" s="125" t="s">
        <v>1937</v>
      </c>
      <c r="S108" s="139" t="s">
        <v>1943</v>
      </c>
      <c r="T108" s="140">
        <v>46107</v>
      </c>
      <c r="U108" s="140">
        <v>46102</v>
      </c>
      <c r="V108" s="141">
        <v>88108</v>
      </c>
      <c r="W108" s="140">
        <v>46119</v>
      </c>
      <c r="X108" s="140"/>
      <c r="Y108" s="140">
        <v>46109</v>
      </c>
      <c r="Z108" s="252">
        <f t="shared" si="41"/>
        <v>3</v>
      </c>
      <c r="AA108" s="126">
        <v>4410</v>
      </c>
      <c r="AB108" s="126">
        <v>0</v>
      </c>
      <c r="AC108" s="126">
        <v>0</v>
      </c>
      <c r="AD108" s="126">
        <v>0</v>
      </c>
      <c r="AE108" s="126">
        <v>0</v>
      </c>
      <c r="AF108" s="126">
        <v>0</v>
      </c>
      <c r="AG108" s="126"/>
      <c r="AI108" s="36" t="str">
        <f t="shared" si="30"/>
        <v>INR</v>
      </c>
      <c r="AJ108" s="36">
        <v>1</v>
      </c>
      <c r="AK108" s="39">
        <f t="shared" si="31"/>
        <v>4410</v>
      </c>
      <c r="AL108" s="39">
        <f t="shared" si="32"/>
        <v>0</v>
      </c>
      <c r="AM108" s="39">
        <f t="shared" si="33"/>
        <v>4410</v>
      </c>
      <c r="AN108" s="65">
        <f t="shared" si="34"/>
        <v>3</v>
      </c>
      <c r="AO108" s="36" t="str">
        <f t="shared" si="35"/>
        <v>Less than 1 year</v>
      </c>
    </row>
    <row r="109" spans="1:41" ht="14.4" hidden="1">
      <c r="A109" s="125" t="s">
        <v>548</v>
      </c>
      <c r="B109" s="125" t="s">
        <v>1955</v>
      </c>
      <c r="C109" s="125">
        <v>100070284</v>
      </c>
      <c r="D109" s="125" t="s">
        <v>80</v>
      </c>
      <c r="E109" s="125" t="s">
        <v>28</v>
      </c>
      <c r="F109" s="128">
        <v>191425</v>
      </c>
      <c r="G109" s="128">
        <v>1</v>
      </c>
      <c r="H109" s="128">
        <v>1</v>
      </c>
      <c r="I109" s="128">
        <f t="shared" si="36"/>
        <v>191425</v>
      </c>
      <c r="J109" s="128">
        <f t="shared" si="37"/>
        <v>191425</v>
      </c>
      <c r="K109" s="128">
        <f t="shared" si="38"/>
        <v>0</v>
      </c>
      <c r="L109" s="128">
        <v>383</v>
      </c>
      <c r="M109" s="128">
        <f t="shared" si="39"/>
        <v>191042</v>
      </c>
      <c r="N109" s="128">
        <f t="shared" si="40"/>
        <v>191042</v>
      </c>
      <c r="O109" s="125" t="s">
        <v>58</v>
      </c>
      <c r="P109" s="125" t="s">
        <v>241</v>
      </c>
      <c r="Q109" s="125" t="e">
        <v>#N/A</v>
      </c>
      <c r="R109" s="125" t="s">
        <v>1956</v>
      </c>
      <c r="S109" s="139" t="s">
        <v>1957</v>
      </c>
      <c r="T109" s="140">
        <v>46099</v>
      </c>
      <c r="U109" s="140">
        <v>46084</v>
      </c>
      <c r="V109" s="141">
        <v>88998</v>
      </c>
      <c r="W109" s="140">
        <v>46174</v>
      </c>
      <c r="X109" s="140"/>
      <c r="Y109" s="140">
        <v>46174</v>
      </c>
      <c r="Z109" s="252">
        <f t="shared" si="41"/>
        <v>-62</v>
      </c>
      <c r="AA109" s="126">
        <v>0</v>
      </c>
      <c r="AB109" s="126">
        <v>0</v>
      </c>
      <c r="AC109" s="126">
        <v>0</v>
      </c>
      <c r="AD109" s="126">
        <v>0</v>
      </c>
      <c r="AE109" s="126">
        <v>0</v>
      </c>
      <c r="AF109" s="126">
        <v>0</v>
      </c>
      <c r="AG109" s="126">
        <v>191042</v>
      </c>
      <c r="AI109" s="36" t="str">
        <f t="shared" si="30"/>
        <v>INR</v>
      </c>
      <c r="AJ109" s="36">
        <v>1</v>
      </c>
      <c r="AK109" s="39">
        <f t="shared" si="31"/>
        <v>191042</v>
      </c>
      <c r="AL109" s="39">
        <f t="shared" si="32"/>
        <v>0</v>
      </c>
      <c r="AM109" s="39">
        <f t="shared" si="33"/>
        <v>191042</v>
      </c>
      <c r="AN109" s="65">
        <f t="shared" si="34"/>
        <v>-62</v>
      </c>
      <c r="AO109" s="36" t="str">
        <f t="shared" si="35"/>
        <v>Not Due</v>
      </c>
    </row>
    <row r="110" spans="1:41" ht="14.4" hidden="1">
      <c r="A110" s="125" t="s">
        <v>1958</v>
      </c>
      <c r="B110" s="125" t="s">
        <v>1959</v>
      </c>
      <c r="C110" s="125">
        <v>100066252</v>
      </c>
      <c r="D110" s="125" t="s">
        <v>80</v>
      </c>
      <c r="E110" s="125" t="s">
        <v>28</v>
      </c>
      <c r="F110" s="128">
        <v>188000</v>
      </c>
      <c r="G110" s="128">
        <v>1</v>
      </c>
      <c r="H110" s="128">
        <v>1</v>
      </c>
      <c r="I110" s="128">
        <f t="shared" si="36"/>
        <v>188000</v>
      </c>
      <c r="J110" s="128">
        <f t="shared" si="37"/>
        <v>188000</v>
      </c>
      <c r="K110" s="128">
        <f t="shared" si="38"/>
        <v>0</v>
      </c>
      <c r="L110" s="128">
        <v>2350</v>
      </c>
      <c r="M110" s="128">
        <f t="shared" si="39"/>
        <v>185650</v>
      </c>
      <c r="N110" s="128">
        <f t="shared" si="40"/>
        <v>185650</v>
      </c>
      <c r="O110" s="125" t="s">
        <v>58</v>
      </c>
      <c r="P110" s="125" t="s">
        <v>241</v>
      </c>
      <c r="Q110" s="125" t="s">
        <v>288</v>
      </c>
      <c r="R110" s="125" t="s">
        <v>1960</v>
      </c>
      <c r="S110" s="139" t="s">
        <v>1961</v>
      </c>
      <c r="T110" s="140">
        <v>46101</v>
      </c>
      <c r="U110" s="140">
        <v>46087</v>
      </c>
      <c r="V110" s="141">
        <v>88313</v>
      </c>
      <c r="W110" s="140">
        <v>46129</v>
      </c>
      <c r="X110" s="140"/>
      <c r="Y110" s="140">
        <v>46132</v>
      </c>
      <c r="Z110" s="252">
        <f t="shared" si="41"/>
        <v>-20</v>
      </c>
      <c r="AA110" s="126">
        <v>0</v>
      </c>
      <c r="AB110" s="126">
        <v>0</v>
      </c>
      <c r="AC110" s="126">
        <v>0</v>
      </c>
      <c r="AD110" s="126">
        <v>0</v>
      </c>
      <c r="AE110" s="126">
        <v>0</v>
      </c>
      <c r="AF110" s="126">
        <v>0</v>
      </c>
      <c r="AG110" s="126">
        <v>185650</v>
      </c>
      <c r="AI110" s="36" t="str">
        <f t="shared" si="30"/>
        <v>INR</v>
      </c>
      <c r="AJ110" s="36">
        <v>1</v>
      </c>
      <c r="AK110" s="39">
        <f t="shared" si="31"/>
        <v>185650</v>
      </c>
      <c r="AL110" s="39">
        <f t="shared" si="32"/>
        <v>0</v>
      </c>
      <c r="AM110" s="39">
        <f t="shared" si="33"/>
        <v>185650</v>
      </c>
      <c r="AN110" s="65">
        <f t="shared" si="34"/>
        <v>-20</v>
      </c>
      <c r="AO110" s="36" t="str">
        <f t="shared" si="35"/>
        <v>Not Due</v>
      </c>
    </row>
    <row r="111" spans="1:41" ht="14.4" hidden="1">
      <c r="A111" s="125" t="s">
        <v>1962</v>
      </c>
      <c r="B111" s="125" t="s">
        <v>1963</v>
      </c>
      <c r="C111" s="125">
        <v>100070263</v>
      </c>
      <c r="D111" s="125" t="s">
        <v>80</v>
      </c>
      <c r="E111" s="125" t="s">
        <v>28</v>
      </c>
      <c r="F111" s="128">
        <v>11590857.99</v>
      </c>
      <c r="G111" s="128">
        <v>1</v>
      </c>
      <c r="H111" s="128">
        <v>1</v>
      </c>
      <c r="I111" s="128">
        <f t="shared" si="36"/>
        <v>11590857.99</v>
      </c>
      <c r="J111" s="128">
        <f t="shared" si="37"/>
        <v>11590857.99</v>
      </c>
      <c r="K111" s="128">
        <f t="shared" si="38"/>
        <v>0</v>
      </c>
      <c r="L111" s="128">
        <v>115909</v>
      </c>
      <c r="M111" s="128">
        <f t="shared" si="39"/>
        <v>11474948.99</v>
      </c>
      <c r="N111" s="128">
        <f t="shared" si="40"/>
        <v>11474948.99</v>
      </c>
      <c r="O111" s="125" t="s">
        <v>58</v>
      </c>
      <c r="P111" s="125" t="s">
        <v>241</v>
      </c>
      <c r="Q111" s="125" t="s">
        <v>286</v>
      </c>
      <c r="R111" s="125" t="s">
        <v>1964</v>
      </c>
      <c r="S111" s="139" t="s">
        <v>1965</v>
      </c>
      <c r="T111" s="140">
        <v>46099</v>
      </c>
      <c r="U111" s="140">
        <v>46087</v>
      </c>
      <c r="V111" s="141">
        <v>88541</v>
      </c>
      <c r="W111" s="140">
        <v>46146</v>
      </c>
      <c r="X111" s="140"/>
      <c r="Y111" s="140">
        <v>46147</v>
      </c>
      <c r="Z111" s="252">
        <f t="shared" si="41"/>
        <v>-35</v>
      </c>
      <c r="AA111" s="126">
        <v>0</v>
      </c>
      <c r="AB111" s="126">
        <v>0</v>
      </c>
      <c r="AC111" s="126">
        <v>0</v>
      </c>
      <c r="AD111" s="126">
        <v>0</v>
      </c>
      <c r="AE111" s="126">
        <v>0</v>
      </c>
      <c r="AF111" s="126">
        <v>0</v>
      </c>
      <c r="AG111" s="126">
        <v>11474948.99</v>
      </c>
      <c r="AI111" s="36" t="str">
        <f t="shared" si="30"/>
        <v>INR</v>
      </c>
      <c r="AJ111" s="36">
        <v>1</v>
      </c>
      <c r="AK111" s="39">
        <f t="shared" si="31"/>
        <v>11474948.99</v>
      </c>
      <c r="AL111" s="39">
        <f t="shared" si="32"/>
        <v>0</v>
      </c>
      <c r="AM111" s="39">
        <f t="shared" si="33"/>
        <v>11474948.99</v>
      </c>
      <c r="AN111" s="65">
        <f t="shared" si="34"/>
        <v>-35</v>
      </c>
      <c r="AO111" s="36" t="str">
        <f t="shared" si="35"/>
        <v>Not Due</v>
      </c>
    </row>
    <row r="112" spans="1:41" ht="14.4">
      <c r="A112" s="125" t="s">
        <v>1154</v>
      </c>
      <c r="B112" s="125" t="s">
        <v>1966</v>
      </c>
      <c r="C112" s="125">
        <v>100054934</v>
      </c>
      <c r="D112" s="125" t="s">
        <v>80</v>
      </c>
      <c r="E112" s="125" t="s">
        <v>28</v>
      </c>
      <c r="F112" s="128">
        <v>5020413</v>
      </c>
      <c r="G112" s="128">
        <v>1</v>
      </c>
      <c r="H112" s="128">
        <v>1</v>
      </c>
      <c r="I112" s="128">
        <f t="shared" si="36"/>
        <v>5020413</v>
      </c>
      <c r="J112" s="128">
        <f t="shared" si="37"/>
        <v>5020413</v>
      </c>
      <c r="K112" s="128">
        <f t="shared" si="38"/>
        <v>0</v>
      </c>
      <c r="L112" s="128">
        <v>100408</v>
      </c>
      <c r="M112" s="128">
        <f t="shared" si="39"/>
        <v>4920005</v>
      </c>
      <c r="N112" s="128">
        <f t="shared" si="40"/>
        <v>4920005</v>
      </c>
      <c r="O112" s="125" t="s">
        <v>58</v>
      </c>
      <c r="P112" s="125" t="s">
        <v>241</v>
      </c>
      <c r="Q112" s="125" t="s">
        <v>1967</v>
      </c>
      <c r="R112" s="125" t="s">
        <v>1968</v>
      </c>
      <c r="S112" s="139">
        <v>230002279473</v>
      </c>
      <c r="T112" s="140">
        <v>46076</v>
      </c>
      <c r="U112" s="140">
        <v>46067</v>
      </c>
      <c r="V112" s="141">
        <v>87989</v>
      </c>
      <c r="W112" s="140">
        <v>46113</v>
      </c>
      <c r="X112" s="140"/>
      <c r="Y112" s="140">
        <v>46112</v>
      </c>
      <c r="Z112" s="252">
        <f t="shared" si="41"/>
        <v>0</v>
      </c>
      <c r="AA112" s="126">
        <v>4920005</v>
      </c>
      <c r="AB112" s="126">
        <v>0</v>
      </c>
      <c r="AC112" s="126">
        <v>0</v>
      </c>
      <c r="AD112" s="126">
        <v>0</v>
      </c>
      <c r="AE112" s="126">
        <v>0</v>
      </c>
      <c r="AF112" s="126">
        <v>0</v>
      </c>
      <c r="AG112" s="125"/>
      <c r="AI112" s="36" t="str">
        <f t="shared" si="30"/>
        <v>INR</v>
      </c>
      <c r="AJ112" s="36">
        <v>1</v>
      </c>
      <c r="AK112" s="39">
        <f t="shared" si="31"/>
        <v>4920005</v>
      </c>
      <c r="AL112" s="39">
        <f t="shared" si="32"/>
        <v>0</v>
      </c>
      <c r="AM112" s="39">
        <f t="shared" si="33"/>
        <v>4920005</v>
      </c>
      <c r="AN112" s="65">
        <f t="shared" si="34"/>
        <v>0</v>
      </c>
      <c r="AO112" s="36" t="str">
        <f t="shared" si="35"/>
        <v>Less than 1 year</v>
      </c>
    </row>
    <row r="113" spans="1:41" ht="14.4">
      <c r="A113" s="125" t="s">
        <v>1154</v>
      </c>
      <c r="B113" s="125" t="s">
        <v>1969</v>
      </c>
      <c r="C113" s="125">
        <v>100071320</v>
      </c>
      <c r="D113" s="125" t="s">
        <v>80</v>
      </c>
      <c r="E113" s="125" t="s">
        <v>28</v>
      </c>
      <c r="F113" s="128">
        <v>7870454.0800000001</v>
      </c>
      <c r="G113" s="128">
        <v>1</v>
      </c>
      <c r="H113" s="128">
        <v>1</v>
      </c>
      <c r="I113" s="128">
        <f t="shared" si="36"/>
        <v>7870454.0800000001</v>
      </c>
      <c r="J113" s="128">
        <f t="shared" si="37"/>
        <v>7870454.0800000001</v>
      </c>
      <c r="K113" s="128">
        <f t="shared" si="38"/>
        <v>0</v>
      </c>
      <c r="L113" s="128">
        <v>157409</v>
      </c>
      <c r="M113" s="128">
        <f t="shared" si="39"/>
        <v>7713045.0800000001</v>
      </c>
      <c r="N113" s="128">
        <f t="shared" si="40"/>
        <v>7713045.0800000001</v>
      </c>
      <c r="O113" s="125" t="s">
        <v>58</v>
      </c>
      <c r="P113" s="125" t="s">
        <v>241</v>
      </c>
      <c r="Q113" s="125" t="s">
        <v>1967</v>
      </c>
      <c r="R113" s="125" t="s">
        <v>1970</v>
      </c>
      <c r="S113" s="139">
        <v>230002291372</v>
      </c>
      <c r="T113" s="140">
        <v>46106</v>
      </c>
      <c r="U113" s="140">
        <v>46094</v>
      </c>
      <c r="V113" s="141">
        <v>88151</v>
      </c>
      <c r="W113" s="140">
        <v>46121</v>
      </c>
      <c r="X113" s="140"/>
      <c r="Y113" s="140">
        <v>46124</v>
      </c>
      <c r="Z113" s="252">
        <f t="shared" si="41"/>
        <v>-12</v>
      </c>
      <c r="AA113" s="126">
        <v>0</v>
      </c>
      <c r="AB113" s="126">
        <v>0</v>
      </c>
      <c r="AC113" s="126">
        <v>0</v>
      </c>
      <c r="AD113" s="126">
        <v>0</v>
      </c>
      <c r="AE113" s="126">
        <v>0</v>
      </c>
      <c r="AF113" s="126">
        <v>0</v>
      </c>
      <c r="AG113" s="126">
        <v>7713045.0800000001</v>
      </c>
      <c r="AI113" s="36" t="str">
        <f t="shared" si="30"/>
        <v>INR</v>
      </c>
      <c r="AJ113" s="36">
        <v>1</v>
      </c>
      <c r="AK113" s="39">
        <f t="shared" si="31"/>
        <v>7713045.0800000001</v>
      </c>
      <c r="AL113" s="39">
        <f t="shared" si="32"/>
        <v>0</v>
      </c>
      <c r="AM113" s="39">
        <f t="shared" si="33"/>
        <v>7713045.0800000001</v>
      </c>
      <c r="AN113" s="65">
        <f t="shared" si="34"/>
        <v>-12</v>
      </c>
      <c r="AO113" s="36" t="str">
        <f t="shared" si="35"/>
        <v>Not Due</v>
      </c>
    </row>
    <row r="114" spans="1:41" ht="14.4">
      <c r="A114" s="125" t="s">
        <v>1154</v>
      </c>
      <c r="B114" s="125" t="s">
        <v>1971</v>
      </c>
      <c r="C114" s="125">
        <v>100056561</v>
      </c>
      <c r="D114" s="125" t="s">
        <v>80</v>
      </c>
      <c r="E114" s="125" t="s">
        <v>28</v>
      </c>
      <c r="F114" s="128">
        <v>17283550</v>
      </c>
      <c r="G114" s="128">
        <v>1</v>
      </c>
      <c r="H114" s="128">
        <v>1</v>
      </c>
      <c r="I114" s="128">
        <f t="shared" si="36"/>
        <v>17283550</v>
      </c>
      <c r="J114" s="128">
        <f t="shared" si="37"/>
        <v>17283550</v>
      </c>
      <c r="K114" s="128">
        <f t="shared" si="38"/>
        <v>0</v>
      </c>
      <c r="L114" s="128">
        <v>345671</v>
      </c>
      <c r="M114" s="128">
        <f t="shared" si="39"/>
        <v>16937879</v>
      </c>
      <c r="N114" s="128">
        <f t="shared" si="40"/>
        <v>16937879</v>
      </c>
      <c r="O114" s="125" t="s">
        <v>58</v>
      </c>
      <c r="P114" s="125" t="s">
        <v>241</v>
      </c>
      <c r="Q114" s="125" t="s">
        <v>1967</v>
      </c>
      <c r="R114" s="125" t="s">
        <v>1972</v>
      </c>
      <c r="S114" s="139">
        <v>230002294719</v>
      </c>
      <c r="T114" s="140">
        <v>46098</v>
      </c>
      <c r="U114" s="140">
        <v>46095</v>
      </c>
      <c r="V114" s="141">
        <v>88420</v>
      </c>
      <c r="W114" s="140">
        <v>46136</v>
      </c>
      <c r="X114" s="140"/>
      <c r="Y114" s="140">
        <v>46140</v>
      </c>
      <c r="Z114" s="252">
        <f t="shared" si="41"/>
        <v>-28</v>
      </c>
      <c r="AA114" s="126">
        <v>0</v>
      </c>
      <c r="AB114" s="126">
        <v>0</v>
      </c>
      <c r="AC114" s="126">
        <v>0</v>
      </c>
      <c r="AD114" s="126">
        <v>0</v>
      </c>
      <c r="AE114" s="126">
        <v>0</v>
      </c>
      <c r="AF114" s="126">
        <v>0</v>
      </c>
      <c r="AG114" s="126">
        <v>16937879</v>
      </c>
      <c r="AI114" s="36" t="str">
        <f t="shared" si="30"/>
        <v>INR</v>
      </c>
      <c r="AJ114" s="36">
        <v>1</v>
      </c>
      <c r="AK114" s="39">
        <f t="shared" si="31"/>
        <v>16937879</v>
      </c>
      <c r="AL114" s="39">
        <f t="shared" si="32"/>
        <v>0</v>
      </c>
      <c r="AM114" s="39">
        <f t="shared" si="33"/>
        <v>16937879</v>
      </c>
      <c r="AN114" s="65">
        <f t="shared" si="34"/>
        <v>-28</v>
      </c>
      <c r="AO114" s="36" t="str">
        <f t="shared" si="35"/>
        <v>Not Due</v>
      </c>
    </row>
    <row r="115" spans="1:41" ht="14.4">
      <c r="A115" s="125" t="s">
        <v>1154</v>
      </c>
      <c r="B115" s="125" t="s">
        <v>1973</v>
      </c>
      <c r="C115" s="125">
        <v>100061360</v>
      </c>
      <c r="D115" s="125" t="s">
        <v>80</v>
      </c>
      <c r="E115" s="125" t="s">
        <v>28</v>
      </c>
      <c r="F115" s="128">
        <v>30008866</v>
      </c>
      <c r="G115" s="128">
        <v>1</v>
      </c>
      <c r="H115" s="128">
        <v>1</v>
      </c>
      <c r="I115" s="128">
        <f t="shared" si="36"/>
        <v>30008866</v>
      </c>
      <c r="J115" s="128">
        <f t="shared" si="37"/>
        <v>30008866</v>
      </c>
      <c r="K115" s="128">
        <f t="shared" si="38"/>
        <v>0</v>
      </c>
      <c r="L115" s="128">
        <v>600177</v>
      </c>
      <c r="M115" s="128">
        <f t="shared" si="39"/>
        <v>29408689</v>
      </c>
      <c r="N115" s="128">
        <f t="shared" si="40"/>
        <v>29408689</v>
      </c>
      <c r="O115" s="125" t="s">
        <v>58</v>
      </c>
      <c r="P115" s="125" t="s">
        <v>241</v>
      </c>
      <c r="Q115" s="125" t="s">
        <v>1967</v>
      </c>
      <c r="R115" s="125" t="s">
        <v>1974</v>
      </c>
      <c r="S115" s="139">
        <v>230002295777</v>
      </c>
      <c r="T115" s="140">
        <v>46098</v>
      </c>
      <c r="U115" s="140">
        <v>46095</v>
      </c>
      <c r="V115" s="141">
        <v>88420</v>
      </c>
      <c r="W115" s="140">
        <v>46136</v>
      </c>
      <c r="X115" s="140"/>
      <c r="Y115" s="140">
        <v>46140</v>
      </c>
      <c r="Z115" s="252">
        <f t="shared" si="41"/>
        <v>-28</v>
      </c>
      <c r="AA115" s="126">
        <v>0</v>
      </c>
      <c r="AB115" s="126">
        <v>0</v>
      </c>
      <c r="AC115" s="126">
        <v>0</v>
      </c>
      <c r="AD115" s="126">
        <v>0</v>
      </c>
      <c r="AE115" s="126">
        <v>0</v>
      </c>
      <c r="AF115" s="126">
        <v>0</v>
      </c>
      <c r="AG115" s="126">
        <v>29408689</v>
      </c>
      <c r="AI115" s="36" t="str">
        <f t="shared" si="30"/>
        <v>INR</v>
      </c>
      <c r="AJ115" s="36">
        <v>1</v>
      </c>
      <c r="AK115" s="39">
        <f t="shared" si="31"/>
        <v>29408689</v>
      </c>
      <c r="AL115" s="39">
        <f t="shared" si="32"/>
        <v>0</v>
      </c>
      <c r="AM115" s="39">
        <f t="shared" si="33"/>
        <v>29408689</v>
      </c>
      <c r="AN115" s="65">
        <f t="shared" si="34"/>
        <v>-28</v>
      </c>
      <c r="AO115" s="36" t="str">
        <f t="shared" si="35"/>
        <v>Not Due</v>
      </c>
    </row>
    <row r="116" spans="1:41" ht="14.4" hidden="1">
      <c r="A116" s="125" t="s">
        <v>265</v>
      </c>
      <c r="B116" s="125" t="s">
        <v>1979</v>
      </c>
      <c r="C116" s="125">
        <v>100070659</v>
      </c>
      <c r="D116" s="125" t="s">
        <v>70</v>
      </c>
      <c r="E116" s="125" t="s">
        <v>28</v>
      </c>
      <c r="F116" s="128">
        <v>409500</v>
      </c>
      <c r="G116" s="128">
        <v>1</v>
      </c>
      <c r="H116" s="128">
        <v>1</v>
      </c>
      <c r="I116" s="128">
        <f t="shared" si="36"/>
        <v>409500</v>
      </c>
      <c r="J116" s="128">
        <f t="shared" si="37"/>
        <v>409500</v>
      </c>
      <c r="K116" s="128">
        <f t="shared" si="38"/>
        <v>0</v>
      </c>
      <c r="L116" s="128">
        <v>40950</v>
      </c>
      <c r="M116" s="128">
        <f t="shared" si="39"/>
        <v>368550</v>
      </c>
      <c r="N116" s="128">
        <f t="shared" si="40"/>
        <v>368550</v>
      </c>
      <c r="O116" s="125" t="s">
        <v>58</v>
      </c>
      <c r="P116" s="125" t="s">
        <v>241</v>
      </c>
      <c r="Q116" s="125" t="s">
        <v>266</v>
      </c>
      <c r="R116" s="125" t="s">
        <v>1980</v>
      </c>
      <c r="S116" s="142" t="s">
        <v>1981</v>
      </c>
      <c r="T116" s="140"/>
      <c r="U116" s="140">
        <v>46087</v>
      </c>
      <c r="V116" s="141"/>
      <c r="W116" s="140"/>
      <c r="X116" s="140" t="s">
        <v>112</v>
      </c>
      <c r="Y116" s="140">
        <v>46237</v>
      </c>
      <c r="Z116" s="252">
        <f t="shared" si="41"/>
        <v>-125</v>
      </c>
      <c r="AA116" s="126">
        <v>0</v>
      </c>
      <c r="AB116" s="126">
        <v>0</v>
      </c>
      <c r="AC116" s="126">
        <v>0</v>
      </c>
      <c r="AD116" s="126">
        <v>0</v>
      </c>
      <c r="AE116" s="126">
        <v>0</v>
      </c>
      <c r="AF116" s="126">
        <v>0</v>
      </c>
      <c r="AG116" s="126">
        <v>368550</v>
      </c>
      <c r="AI116" s="36" t="str">
        <f t="shared" si="30"/>
        <v>INR</v>
      </c>
      <c r="AJ116" s="36">
        <v>1</v>
      </c>
      <c r="AK116" s="39">
        <f t="shared" si="31"/>
        <v>368550</v>
      </c>
      <c r="AL116" s="39">
        <f t="shared" si="32"/>
        <v>0</v>
      </c>
      <c r="AM116" s="39">
        <f t="shared" si="33"/>
        <v>368550</v>
      </c>
      <c r="AN116" s="65">
        <f t="shared" si="34"/>
        <v>-125</v>
      </c>
      <c r="AO116" s="36" t="str">
        <f t="shared" si="35"/>
        <v>Not Due</v>
      </c>
    </row>
    <row r="117" spans="1:41" ht="14.4" hidden="1">
      <c r="A117" s="125" t="s">
        <v>265</v>
      </c>
      <c r="B117" s="125" t="s">
        <v>1982</v>
      </c>
      <c r="C117" s="125">
        <v>100070659</v>
      </c>
      <c r="D117" s="125" t="s">
        <v>70</v>
      </c>
      <c r="E117" s="125" t="s">
        <v>28</v>
      </c>
      <c r="F117" s="128">
        <v>456300</v>
      </c>
      <c r="G117" s="128">
        <v>1</v>
      </c>
      <c r="H117" s="128">
        <v>1</v>
      </c>
      <c r="I117" s="128">
        <f t="shared" si="36"/>
        <v>456300</v>
      </c>
      <c r="J117" s="128">
        <f t="shared" si="37"/>
        <v>456300</v>
      </c>
      <c r="K117" s="128">
        <f t="shared" si="38"/>
        <v>0</v>
      </c>
      <c r="L117" s="128">
        <v>45630</v>
      </c>
      <c r="M117" s="128">
        <f t="shared" si="39"/>
        <v>410670</v>
      </c>
      <c r="N117" s="128">
        <f t="shared" si="40"/>
        <v>410670</v>
      </c>
      <c r="O117" s="125" t="s">
        <v>58</v>
      </c>
      <c r="P117" s="125" t="s">
        <v>241</v>
      </c>
      <c r="Q117" s="125" t="s">
        <v>266</v>
      </c>
      <c r="R117" s="125" t="s">
        <v>1980</v>
      </c>
      <c r="S117" s="142" t="s">
        <v>1981</v>
      </c>
      <c r="T117" s="140"/>
      <c r="U117" s="140">
        <v>46087</v>
      </c>
      <c r="V117" s="141"/>
      <c r="W117" s="140"/>
      <c r="X117" s="140" t="s">
        <v>112</v>
      </c>
      <c r="Y117" s="140">
        <v>46237</v>
      </c>
      <c r="Z117" s="252">
        <f t="shared" si="41"/>
        <v>-125</v>
      </c>
      <c r="AA117" s="126">
        <v>0</v>
      </c>
      <c r="AB117" s="126">
        <v>0</v>
      </c>
      <c r="AC117" s="126">
        <v>0</v>
      </c>
      <c r="AD117" s="126">
        <v>0</v>
      </c>
      <c r="AE117" s="126">
        <v>0</v>
      </c>
      <c r="AF117" s="126">
        <v>0</v>
      </c>
      <c r="AG117" s="126">
        <v>410670</v>
      </c>
      <c r="AI117" s="36" t="str">
        <f t="shared" si="30"/>
        <v>INR</v>
      </c>
      <c r="AJ117" s="36">
        <v>1</v>
      </c>
      <c r="AK117" s="39">
        <f t="shared" si="31"/>
        <v>410670</v>
      </c>
      <c r="AL117" s="39">
        <f t="shared" si="32"/>
        <v>0</v>
      </c>
      <c r="AM117" s="39">
        <f t="shared" si="33"/>
        <v>410670</v>
      </c>
      <c r="AN117" s="65">
        <f t="shared" si="34"/>
        <v>-125</v>
      </c>
      <c r="AO117" s="36" t="str">
        <f t="shared" si="35"/>
        <v>Not Due</v>
      </c>
    </row>
    <row r="118" spans="1:41" ht="14.4" hidden="1">
      <c r="A118" s="125" t="s">
        <v>1983</v>
      </c>
      <c r="B118" s="125" t="s">
        <v>1984</v>
      </c>
      <c r="C118" s="125">
        <v>100065991</v>
      </c>
      <c r="D118" s="125" t="s">
        <v>73</v>
      </c>
      <c r="E118" s="125" t="s">
        <v>28</v>
      </c>
      <c r="F118" s="128">
        <v>288000</v>
      </c>
      <c r="G118" s="128">
        <v>1</v>
      </c>
      <c r="H118" s="128">
        <v>1</v>
      </c>
      <c r="I118" s="128">
        <f t="shared" si="36"/>
        <v>288000</v>
      </c>
      <c r="J118" s="128">
        <f t="shared" si="37"/>
        <v>288000</v>
      </c>
      <c r="K118" s="128">
        <f t="shared" si="38"/>
        <v>0</v>
      </c>
      <c r="L118" s="128">
        <v>28800</v>
      </c>
      <c r="M118" s="128">
        <f t="shared" si="39"/>
        <v>259200</v>
      </c>
      <c r="N118" s="128">
        <f t="shared" si="40"/>
        <v>259200</v>
      </c>
      <c r="O118" s="125" t="s">
        <v>58</v>
      </c>
      <c r="P118" s="125" t="s">
        <v>241</v>
      </c>
      <c r="Q118" s="125" t="s">
        <v>302</v>
      </c>
      <c r="R118" s="125" t="s">
        <v>1985</v>
      </c>
      <c r="S118" s="139" t="s">
        <v>1986</v>
      </c>
      <c r="T118" s="140">
        <v>46104</v>
      </c>
      <c r="U118" s="140">
        <v>46097</v>
      </c>
      <c r="V118" s="141"/>
      <c r="W118" s="140"/>
      <c r="X118" s="140" t="s">
        <v>112</v>
      </c>
      <c r="Y118" s="140">
        <v>46217</v>
      </c>
      <c r="Z118" s="252">
        <f t="shared" si="41"/>
        <v>-105</v>
      </c>
      <c r="AA118" s="126">
        <v>0</v>
      </c>
      <c r="AB118" s="126">
        <v>0</v>
      </c>
      <c r="AC118" s="126">
        <v>0</v>
      </c>
      <c r="AD118" s="126">
        <v>0</v>
      </c>
      <c r="AE118" s="126">
        <v>0</v>
      </c>
      <c r="AF118" s="126">
        <v>0</v>
      </c>
      <c r="AG118" s="126">
        <v>259200</v>
      </c>
      <c r="AI118" s="36" t="str">
        <f t="shared" ref="AI118:AI181" si="42">E118</f>
        <v>INR</v>
      </c>
      <c r="AJ118" s="36">
        <v>1</v>
      </c>
      <c r="AK118" s="39">
        <f t="shared" ref="AK118:AK181" si="43">F118*AJ118-L118</f>
        <v>259200</v>
      </c>
      <c r="AL118" s="39">
        <f t="shared" ref="AL118:AL181" si="44">N118-AK118</f>
        <v>0</v>
      </c>
      <c r="AM118" s="39">
        <f t="shared" ref="AM118:AM181" si="45">N118</f>
        <v>259200</v>
      </c>
      <c r="AN118" s="65">
        <f t="shared" ref="AN118:AN181" si="46">$AN$19-Y118</f>
        <v>-105</v>
      </c>
      <c r="AO118" s="36" t="str">
        <f t="shared" ref="AO118:AO181" si="47">IF(AN118&lt;0,"Not Due",IF(AN118&lt;366,"Less than 1 year",IF(AN118&lt;731,"1-2 years",IF(AN118&lt;1096,"2-3 years","More than 3 years"))))</f>
        <v>Not Due</v>
      </c>
    </row>
    <row r="119" spans="1:41" ht="14.4" hidden="1">
      <c r="A119" s="125" t="s">
        <v>245</v>
      </c>
      <c r="B119" s="125" t="s">
        <v>1987</v>
      </c>
      <c r="C119" s="125">
        <v>100070323</v>
      </c>
      <c r="D119" s="125" t="s">
        <v>74</v>
      </c>
      <c r="E119" s="125" t="s">
        <v>28</v>
      </c>
      <c r="F119" s="128">
        <v>563220</v>
      </c>
      <c r="G119" s="128">
        <v>1</v>
      </c>
      <c r="H119" s="128">
        <v>1</v>
      </c>
      <c r="I119" s="128">
        <f t="shared" si="36"/>
        <v>563220</v>
      </c>
      <c r="J119" s="128">
        <f t="shared" si="37"/>
        <v>563220</v>
      </c>
      <c r="K119" s="128">
        <f t="shared" si="38"/>
        <v>0</v>
      </c>
      <c r="L119" s="128">
        <v>56322</v>
      </c>
      <c r="M119" s="128">
        <f t="shared" si="39"/>
        <v>506898</v>
      </c>
      <c r="N119" s="128">
        <f t="shared" si="40"/>
        <v>506898</v>
      </c>
      <c r="O119" s="125" t="s">
        <v>58</v>
      </c>
      <c r="P119" s="125" t="s">
        <v>241</v>
      </c>
      <c r="Q119" s="125" t="s">
        <v>246</v>
      </c>
      <c r="R119" s="125" t="s">
        <v>1797</v>
      </c>
      <c r="S119" s="139">
        <v>20250766475</v>
      </c>
      <c r="T119" s="140"/>
      <c r="U119" s="140">
        <v>46072</v>
      </c>
      <c r="V119" s="141"/>
      <c r="W119" s="140"/>
      <c r="X119" s="140" t="s">
        <v>112</v>
      </c>
      <c r="Y119" s="140">
        <v>46192</v>
      </c>
      <c r="Z119" s="252">
        <f t="shared" si="41"/>
        <v>-80</v>
      </c>
      <c r="AA119" s="126">
        <v>0</v>
      </c>
      <c r="AB119" s="126">
        <v>0</v>
      </c>
      <c r="AC119" s="126">
        <v>0</v>
      </c>
      <c r="AD119" s="126">
        <v>0</v>
      </c>
      <c r="AE119" s="126">
        <v>0</v>
      </c>
      <c r="AF119" s="126">
        <v>0</v>
      </c>
      <c r="AG119" s="126">
        <v>506898</v>
      </c>
      <c r="AI119" s="36" t="str">
        <f t="shared" si="42"/>
        <v>INR</v>
      </c>
      <c r="AJ119" s="36">
        <v>1</v>
      </c>
      <c r="AK119" s="39">
        <f t="shared" si="43"/>
        <v>506898</v>
      </c>
      <c r="AL119" s="39">
        <f t="shared" si="44"/>
        <v>0</v>
      </c>
      <c r="AM119" s="39">
        <f t="shared" si="45"/>
        <v>506898</v>
      </c>
      <c r="AN119" s="65">
        <f t="shared" si="46"/>
        <v>-80</v>
      </c>
      <c r="AO119" s="36" t="str">
        <f t="shared" si="47"/>
        <v>Not Due</v>
      </c>
    </row>
    <row r="120" spans="1:41" ht="14.4" hidden="1">
      <c r="A120" s="125" t="s">
        <v>245</v>
      </c>
      <c r="B120" s="125" t="s">
        <v>1988</v>
      </c>
      <c r="C120" s="125">
        <v>100070323</v>
      </c>
      <c r="D120" s="125" t="s">
        <v>74</v>
      </c>
      <c r="E120" s="125" t="s">
        <v>28</v>
      </c>
      <c r="F120" s="128">
        <v>1222992</v>
      </c>
      <c r="G120" s="128">
        <v>1</v>
      </c>
      <c r="H120" s="128">
        <v>1</v>
      </c>
      <c r="I120" s="128">
        <f t="shared" si="36"/>
        <v>1222992</v>
      </c>
      <c r="J120" s="128">
        <f t="shared" si="37"/>
        <v>1222992</v>
      </c>
      <c r="K120" s="128">
        <f t="shared" si="38"/>
        <v>0</v>
      </c>
      <c r="L120" s="128">
        <v>122299</v>
      </c>
      <c r="M120" s="128">
        <f t="shared" si="39"/>
        <v>1100693</v>
      </c>
      <c r="N120" s="128">
        <f t="shared" si="40"/>
        <v>1100693</v>
      </c>
      <c r="O120" s="125" t="s">
        <v>58</v>
      </c>
      <c r="P120" s="125" t="s">
        <v>241</v>
      </c>
      <c r="Q120" s="125" t="s">
        <v>246</v>
      </c>
      <c r="R120" s="125" t="s">
        <v>1797</v>
      </c>
      <c r="S120" s="139">
        <v>20250766475</v>
      </c>
      <c r="T120" s="140"/>
      <c r="U120" s="140">
        <v>46072</v>
      </c>
      <c r="V120" s="141"/>
      <c r="W120" s="140"/>
      <c r="X120" s="140" t="s">
        <v>112</v>
      </c>
      <c r="Y120" s="140">
        <v>46192</v>
      </c>
      <c r="Z120" s="252">
        <f t="shared" si="41"/>
        <v>-80</v>
      </c>
      <c r="AA120" s="126">
        <v>0</v>
      </c>
      <c r="AB120" s="126">
        <v>0</v>
      </c>
      <c r="AC120" s="126">
        <v>0</v>
      </c>
      <c r="AD120" s="126">
        <v>0</v>
      </c>
      <c r="AE120" s="126">
        <v>0</v>
      </c>
      <c r="AF120" s="126">
        <v>0</v>
      </c>
      <c r="AG120" s="126">
        <v>1100693</v>
      </c>
      <c r="AI120" s="36" t="str">
        <f t="shared" si="42"/>
        <v>INR</v>
      </c>
      <c r="AJ120" s="36">
        <v>1</v>
      </c>
      <c r="AK120" s="39">
        <f t="shared" si="43"/>
        <v>1100693</v>
      </c>
      <c r="AL120" s="39">
        <f t="shared" si="44"/>
        <v>0</v>
      </c>
      <c r="AM120" s="39">
        <f t="shared" si="45"/>
        <v>1100693</v>
      </c>
      <c r="AN120" s="65">
        <f t="shared" si="46"/>
        <v>-80</v>
      </c>
      <c r="AO120" s="36" t="str">
        <f t="shared" si="47"/>
        <v>Not Due</v>
      </c>
    </row>
    <row r="121" spans="1:41" ht="14.4" hidden="1">
      <c r="A121" s="125" t="s">
        <v>696</v>
      </c>
      <c r="B121" s="125" t="s">
        <v>1989</v>
      </c>
      <c r="C121" s="125">
        <v>100070773</v>
      </c>
      <c r="D121" s="125" t="s">
        <v>74</v>
      </c>
      <c r="E121" s="125" t="s">
        <v>28</v>
      </c>
      <c r="F121" s="128">
        <v>74223</v>
      </c>
      <c r="G121" s="128">
        <v>1</v>
      </c>
      <c r="H121" s="128">
        <v>1</v>
      </c>
      <c r="I121" s="128">
        <f t="shared" si="36"/>
        <v>74223</v>
      </c>
      <c r="J121" s="128">
        <f t="shared" si="37"/>
        <v>74223</v>
      </c>
      <c r="K121" s="128">
        <f t="shared" si="38"/>
        <v>0</v>
      </c>
      <c r="L121" s="128">
        <v>371</v>
      </c>
      <c r="M121" s="128">
        <f t="shared" si="39"/>
        <v>73852</v>
      </c>
      <c r="N121" s="128">
        <f t="shared" si="40"/>
        <v>73852</v>
      </c>
      <c r="O121" s="125" t="s">
        <v>58</v>
      </c>
      <c r="P121" s="125" t="s">
        <v>241</v>
      </c>
      <c r="Q121" s="125" t="s">
        <v>272</v>
      </c>
      <c r="R121" s="125" t="s">
        <v>1990</v>
      </c>
      <c r="S121" s="139" t="s">
        <v>1991</v>
      </c>
      <c r="T121" s="140">
        <v>46094</v>
      </c>
      <c r="U121" s="140">
        <v>46080</v>
      </c>
      <c r="V121" s="141">
        <v>88182</v>
      </c>
      <c r="W121" s="140">
        <v>46122</v>
      </c>
      <c r="X121" s="140"/>
      <c r="Y121" s="140">
        <v>46125</v>
      </c>
      <c r="Z121" s="252">
        <f t="shared" si="41"/>
        <v>-13</v>
      </c>
      <c r="AA121" s="126">
        <v>0</v>
      </c>
      <c r="AB121" s="126">
        <v>0</v>
      </c>
      <c r="AC121" s="126">
        <v>0</v>
      </c>
      <c r="AD121" s="126">
        <v>0</v>
      </c>
      <c r="AE121" s="126">
        <v>0</v>
      </c>
      <c r="AF121" s="126">
        <v>0</v>
      </c>
      <c r="AG121" s="126">
        <v>73852</v>
      </c>
      <c r="AI121" s="36" t="str">
        <f t="shared" si="42"/>
        <v>INR</v>
      </c>
      <c r="AJ121" s="36">
        <v>1</v>
      </c>
      <c r="AK121" s="39">
        <f t="shared" si="43"/>
        <v>73852</v>
      </c>
      <c r="AL121" s="39">
        <f t="shared" si="44"/>
        <v>0</v>
      </c>
      <c r="AM121" s="39">
        <f t="shared" si="45"/>
        <v>73852</v>
      </c>
      <c r="AN121" s="65">
        <f t="shared" si="46"/>
        <v>-13</v>
      </c>
      <c r="AO121" s="36" t="str">
        <f t="shared" si="47"/>
        <v>Not Due</v>
      </c>
    </row>
    <row r="122" spans="1:41" ht="14.4" hidden="1">
      <c r="A122" s="125" t="s">
        <v>696</v>
      </c>
      <c r="B122" s="125" t="s">
        <v>1992</v>
      </c>
      <c r="C122" s="125">
        <v>100070773</v>
      </c>
      <c r="D122" s="125" t="s">
        <v>74</v>
      </c>
      <c r="E122" s="125" t="s">
        <v>28</v>
      </c>
      <c r="F122" s="128">
        <v>366646</v>
      </c>
      <c r="G122" s="128">
        <v>1</v>
      </c>
      <c r="H122" s="128">
        <v>1</v>
      </c>
      <c r="I122" s="128">
        <f t="shared" si="36"/>
        <v>366646</v>
      </c>
      <c r="J122" s="128">
        <f t="shared" si="37"/>
        <v>366646</v>
      </c>
      <c r="K122" s="128">
        <f t="shared" si="38"/>
        <v>0</v>
      </c>
      <c r="L122" s="128">
        <v>1833</v>
      </c>
      <c r="M122" s="128">
        <f t="shared" si="39"/>
        <v>364813</v>
      </c>
      <c r="N122" s="128">
        <f t="shared" si="40"/>
        <v>364813</v>
      </c>
      <c r="O122" s="125" t="s">
        <v>58</v>
      </c>
      <c r="P122" s="125" t="s">
        <v>241</v>
      </c>
      <c r="Q122" s="125" t="s">
        <v>272</v>
      </c>
      <c r="R122" s="125" t="s">
        <v>1990</v>
      </c>
      <c r="S122" s="139" t="s">
        <v>1993</v>
      </c>
      <c r="T122" s="140">
        <v>46106</v>
      </c>
      <c r="U122" s="140">
        <v>46080</v>
      </c>
      <c r="V122" s="141">
        <v>88182</v>
      </c>
      <c r="W122" s="140">
        <v>46122</v>
      </c>
      <c r="X122" s="140"/>
      <c r="Y122" s="140">
        <v>46125</v>
      </c>
      <c r="Z122" s="252">
        <f t="shared" si="41"/>
        <v>-13</v>
      </c>
      <c r="AA122" s="126">
        <v>0</v>
      </c>
      <c r="AB122" s="126">
        <v>0</v>
      </c>
      <c r="AC122" s="126">
        <v>0</v>
      </c>
      <c r="AD122" s="126">
        <v>0</v>
      </c>
      <c r="AE122" s="126">
        <v>0</v>
      </c>
      <c r="AF122" s="126">
        <v>0</v>
      </c>
      <c r="AG122" s="126">
        <v>364813</v>
      </c>
      <c r="AI122" s="36" t="str">
        <f t="shared" si="42"/>
        <v>INR</v>
      </c>
      <c r="AJ122" s="36">
        <v>1</v>
      </c>
      <c r="AK122" s="39">
        <f t="shared" si="43"/>
        <v>364813</v>
      </c>
      <c r="AL122" s="39">
        <f t="shared" si="44"/>
        <v>0</v>
      </c>
      <c r="AM122" s="39">
        <f t="shared" si="45"/>
        <v>364813</v>
      </c>
      <c r="AN122" s="65">
        <f t="shared" si="46"/>
        <v>-13</v>
      </c>
      <c r="AO122" s="36" t="str">
        <f t="shared" si="47"/>
        <v>Not Due</v>
      </c>
    </row>
    <row r="123" spans="1:41" ht="14.4" hidden="1">
      <c r="A123" s="125" t="s">
        <v>245</v>
      </c>
      <c r="B123" s="125" t="s">
        <v>1994</v>
      </c>
      <c r="C123" s="125">
        <v>100062145</v>
      </c>
      <c r="D123" s="125" t="s">
        <v>81</v>
      </c>
      <c r="E123" s="125" t="s">
        <v>28</v>
      </c>
      <c r="F123" s="128">
        <v>1423007</v>
      </c>
      <c r="G123" s="128">
        <v>1</v>
      </c>
      <c r="H123" s="128">
        <v>1</v>
      </c>
      <c r="I123" s="128">
        <f t="shared" si="36"/>
        <v>1423007</v>
      </c>
      <c r="J123" s="128">
        <f t="shared" si="37"/>
        <v>1423007</v>
      </c>
      <c r="K123" s="128">
        <f t="shared" si="38"/>
        <v>0</v>
      </c>
      <c r="L123" s="128">
        <v>142301</v>
      </c>
      <c r="M123" s="128">
        <f t="shared" si="39"/>
        <v>1280706</v>
      </c>
      <c r="N123" s="128">
        <f t="shared" si="40"/>
        <v>1280706</v>
      </c>
      <c r="O123" s="125" t="s">
        <v>58</v>
      </c>
      <c r="P123" s="125" t="s">
        <v>241</v>
      </c>
      <c r="Q123" s="125" t="s">
        <v>246</v>
      </c>
      <c r="R123" s="125" t="s">
        <v>1995</v>
      </c>
      <c r="S123" s="139">
        <v>20250765340</v>
      </c>
      <c r="T123" s="140"/>
      <c r="U123" s="140">
        <v>46009</v>
      </c>
      <c r="V123" s="141">
        <v>88487</v>
      </c>
      <c r="W123" s="140">
        <v>46143</v>
      </c>
      <c r="X123" s="140"/>
      <c r="Y123" s="140">
        <v>46099</v>
      </c>
      <c r="Z123" s="252">
        <f t="shared" si="41"/>
        <v>13</v>
      </c>
      <c r="AA123" s="126">
        <v>1280706</v>
      </c>
      <c r="AB123" s="126">
        <v>0</v>
      </c>
      <c r="AC123" s="126">
        <v>0</v>
      </c>
      <c r="AD123" s="126">
        <v>0</v>
      </c>
      <c r="AE123" s="126">
        <v>0</v>
      </c>
      <c r="AF123" s="126">
        <v>0</v>
      </c>
      <c r="AG123" s="126"/>
      <c r="AI123" s="36" t="str">
        <f t="shared" si="42"/>
        <v>INR</v>
      </c>
      <c r="AJ123" s="36">
        <v>1</v>
      </c>
      <c r="AK123" s="39">
        <f t="shared" si="43"/>
        <v>1280706</v>
      </c>
      <c r="AL123" s="39">
        <f t="shared" si="44"/>
        <v>0</v>
      </c>
      <c r="AM123" s="39">
        <f t="shared" si="45"/>
        <v>1280706</v>
      </c>
      <c r="AN123" s="65">
        <f t="shared" si="46"/>
        <v>13</v>
      </c>
      <c r="AO123" s="36" t="str">
        <f t="shared" si="47"/>
        <v>Less than 1 year</v>
      </c>
    </row>
    <row r="124" spans="1:41" ht="14.4" hidden="1">
      <c r="A124" s="125" t="s">
        <v>245</v>
      </c>
      <c r="B124" s="125" t="s">
        <v>1996</v>
      </c>
      <c r="C124" s="125">
        <v>100066777</v>
      </c>
      <c r="D124" s="125" t="s">
        <v>81</v>
      </c>
      <c r="E124" s="125" t="s">
        <v>28</v>
      </c>
      <c r="F124" s="128">
        <v>338310</v>
      </c>
      <c r="G124" s="128">
        <v>1</v>
      </c>
      <c r="H124" s="128">
        <v>1</v>
      </c>
      <c r="I124" s="128">
        <f t="shared" ref="I124:I176" si="48">F124*G124</f>
        <v>338310</v>
      </c>
      <c r="J124" s="128">
        <f t="shared" ref="J124:J176" si="49">F124*H124</f>
        <v>338310</v>
      </c>
      <c r="K124" s="128">
        <f t="shared" ref="K124:K176" si="50">J124-I124</f>
        <v>0</v>
      </c>
      <c r="L124" s="128">
        <v>33831</v>
      </c>
      <c r="M124" s="128">
        <f t="shared" ref="M124:M176" si="51">I124-L124</f>
        <v>304479</v>
      </c>
      <c r="N124" s="128">
        <f t="shared" ref="N124:N176" si="52">J124-L124</f>
        <v>304479</v>
      </c>
      <c r="O124" s="125" t="s">
        <v>58</v>
      </c>
      <c r="P124" s="125" t="s">
        <v>241</v>
      </c>
      <c r="Q124" s="125" t="s">
        <v>246</v>
      </c>
      <c r="R124" s="125" t="s">
        <v>1997</v>
      </c>
      <c r="S124" s="139">
        <v>20250765625</v>
      </c>
      <c r="T124" s="140">
        <v>46042</v>
      </c>
      <c r="U124" s="140">
        <v>46034</v>
      </c>
      <c r="V124" s="141">
        <v>88152</v>
      </c>
      <c r="W124" s="140">
        <v>46121</v>
      </c>
      <c r="X124" s="140"/>
      <c r="Y124" s="140">
        <v>46124</v>
      </c>
      <c r="Z124" s="252">
        <f t="shared" si="41"/>
        <v>-12</v>
      </c>
      <c r="AA124" s="126">
        <v>0</v>
      </c>
      <c r="AB124" s="126">
        <v>0</v>
      </c>
      <c r="AC124" s="126">
        <v>0</v>
      </c>
      <c r="AD124" s="126">
        <v>0</v>
      </c>
      <c r="AE124" s="126">
        <v>0</v>
      </c>
      <c r="AF124" s="126">
        <v>0</v>
      </c>
      <c r="AG124" s="126">
        <v>304479</v>
      </c>
      <c r="AI124" s="36" t="str">
        <f t="shared" si="42"/>
        <v>INR</v>
      </c>
      <c r="AJ124" s="36">
        <v>1</v>
      </c>
      <c r="AK124" s="39">
        <f t="shared" si="43"/>
        <v>304479</v>
      </c>
      <c r="AL124" s="39">
        <f t="shared" si="44"/>
        <v>0</v>
      </c>
      <c r="AM124" s="39">
        <f t="shared" si="45"/>
        <v>304479</v>
      </c>
      <c r="AN124" s="65">
        <f t="shared" si="46"/>
        <v>-12</v>
      </c>
      <c r="AO124" s="36" t="str">
        <f t="shared" si="47"/>
        <v>Not Due</v>
      </c>
    </row>
    <row r="125" spans="1:41" ht="14.4" hidden="1">
      <c r="A125" s="125" t="s">
        <v>245</v>
      </c>
      <c r="B125" s="125" t="s">
        <v>1998</v>
      </c>
      <c r="C125" s="125">
        <v>100070323</v>
      </c>
      <c r="D125" s="125" t="s">
        <v>81</v>
      </c>
      <c r="E125" s="125" t="s">
        <v>28</v>
      </c>
      <c r="F125" s="128">
        <v>306000</v>
      </c>
      <c r="G125" s="128">
        <v>1</v>
      </c>
      <c r="H125" s="128">
        <v>1</v>
      </c>
      <c r="I125" s="128">
        <f t="shared" si="48"/>
        <v>306000</v>
      </c>
      <c r="J125" s="128">
        <f t="shared" si="49"/>
        <v>306000</v>
      </c>
      <c r="K125" s="128">
        <f t="shared" si="50"/>
        <v>0</v>
      </c>
      <c r="L125" s="128">
        <v>30600</v>
      </c>
      <c r="M125" s="128">
        <f t="shared" si="51"/>
        <v>275400</v>
      </c>
      <c r="N125" s="128">
        <f t="shared" si="52"/>
        <v>275400</v>
      </c>
      <c r="O125" s="125" t="s">
        <v>58</v>
      </c>
      <c r="P125" s="125" t="s">
        <v>241</v>
      </c>
      <c r="Q125" s="125" t="s">
        <v>246</v>
      </c>
      <c r="R125" s="125" t="s">
        <v>1797</v>
      </c>
      <c r="S125" s="139">
        <v>20250766442</v>
      </c>
      <c r="T125" s="140"/>
      <c r="U125" s="140">
        <v>46071</v>
      </c>
      <c r="V125" s="141"/>
      <c r="W125" s="140"/>
      <c r="X125" s="140" t="s">
        <v>112</v>
      </c>
      <c r="Y125" s="140">
        <v>46191</v>
      </c>
      <c r="Z125" s="252">
        <f t="shared" ref="Z125:Z177" si="53">$Y$1-Y125</f>
        <v>-79</v>
      </c>
      <c r="AA125" s="126">
        <v>0</v>
      </c>
      <c r="AB125" s="126">
        <v>0</v>
      </c>
      <c r="AC125" s="126">
        <v>0</v>
      </c>
      <c r="AD125" s="126">
        <v>0</v>
      </c>
      <c r="AE125" s="126">
        <v>0</v>
      </c>
      <c r="AF125" s="126">
        <v>0</v>
      </c>
      <c r="AG125" s="126">
        <v>275400</v>
      </c>
      <c r="AI125" s="36" t="str">
        <f t="shared" si="42"/>
        <v>INR</v>
      </c>
      <c r="AJ125" s="36">
        <v>1</v>
      </c>
      <c r="AK125" s="39">
        <f t="shared" si="43"/>
        <v>275400</v>
      </c>
      <c r="AL125" s="39">
        <f t="shared" si="44"/>
        <v>0</v>
      </c>
      <c r="AM125" s="39">
        <f t="shared" si="45"/>
        <v>275400</v>
      </c>
      <c r="AN125" s="65">
        <f t="shared" si="46"/>
        <v>-79</v>
      </c>
      <c r="AO125" s="36" t="str">
        <f t="shared" si="47"/>
        <v>Not Due</v>
      </c>
    </row>
    <row r="126" spans="1:41" ht="14.4" hidden="1">
      <c r="A126" s="125" t="s">
        <v>245</v>
      </c>
      <c r="B126" s="125" t="s">
        <v>1999</v>
      </c>
      <c r="C126" s="125">
        <v>100070323</v>
      </c>
      <c r="D126" s="125" t="s">
        <v>81</v>
      </c>
      <c r="E126" s="125" t="s">
        <v>28</v>
      </c>
      <c r="F126" s="128">
        <v>265680</v>
      </c>
      <c r="G126" s="128">
        <v>1</v>
      </c>
      <c r="H126" s="128">
        <v>1</v>
      </c>
      <c r="I126" s="128">
        <f t="shared" si="48"/>
        <v>265680</v>
      </c>
      <c r="J126" s="128">
        <f t="shared" si="49"/>
        <v>265680</v>
      </c>
      <c r="K126" s="128">
        <f t="shared" si="50"/>
        <v>0</v>
      </c>
      <c r="L126" s="128">
        <v>26568</v>
      </c>
      <c r="M126" s="128">
        <f t="shared" si="51"/>
        <v>239112</v>
      </c>
      <c r="N126" s="128">
        <f t="shared" si="52"/>
        <v>239112</v>
      </c>
      <c r="O126" s="125" t="s">
        <v>58</v>
      </c>
      <c r="P126" s="125" t="s">
        <v>241</v>
      </c>
      <c r="Q126" s="125" t="s">
        <v>246</v>
      </c>
      <c r="R126" s="125" t="s">
        <v>1797</v>
      </c>
      <c r="S126" s="139">
        <v>20250766442</v>
      </c>
      <c r="T126" s="140"/>
      <c r="U126" s="140">
        <v>46071</v>
      </c>
      <c r="V126" s="141"/>
      <c r="W126" s="140"/>
      <c r="X126" s="140" t="s">
        <v>112</v>
      </c>
      <c r="Y126" s="140">
        <v>46191</v>
      </c>
      <c r="Z126" s="252">
        <f t="shared" si="53"/>
        <v>-79</v>
      </c>
      <c r="AA126" s="126">
        <v>0</v>
      </c>
      <c r="AB126" s="126">
        <v>0</v>
      </c>
      <c r="AC126" s="126">
        <v>0</v>
      </c>
      <c r="AD126" s="126">
        <v>0</v>
      </c>
      <c r="AE126" s="126">
        <v>0</v>
      </c>
      <c r="AF126" s="126">
        <v>0</v>
      </c>
      <c r="AG126" s="126">
        <v>239112</v>
      </c>
      <c r="AI126" s="36" t="str">
        <f t="shared" si="42"/>
        <v>INR</v>
      </c>
      <c r="AJ126" s="36">
        <v>1</v>
      </c>
      <c r="AK126" s="39">
        <f t="shared" si="43"/>
        <v>239112</v>
      </c>
      <c r="AL126" s="39">
        <f t="shared" si="44"/>
        <v>0</v>
      </c>
      <c r="AM126" s="39">
        <f t="shared" si="45"/>
        <v>239112</v>
      </c>
      <c r="AN126" s="65">
        <f t="shared" si="46"/>
        <v>-79</v>
      </c>
      <c r="AO126" s="36" t="str">
        <f t="shared" si="47"/>
        <v>Not Due</v>
      </c>
    </row>
    <row r="127" spans="1:41" ht="14.4" hidden="1">
      <c r="A127" s="125" t="s">
        <v>245</v>
      </c>
      <c r="B127" s="125" t="s">
        <v>2000</v>
      </c>
      <c r="C127" s="125">
        <v>100070323</v>
      </c>
      <c r="D127" s="125" t="s">
        <v>81</v>
      </c>
      <c r="E127" s="125" t="s">
        <v>28</v>
      </c>
      <c r="F127" s="128">
        <v>288040</v>
      </c>
      <c r="G127" s="128">
        <v>1</v>
      </c>
      <c r="H127" s="128">
        <v>1</v>
      </c>
      <c r="I127" s="128">
        <f t="shared" si="48"/>
        <v>288040</v>
      </c>
      <c r="J127" s="128">
        <f t="shared" si="49"/>
        <v>288040</v>
      </c>
      <c r="K127" s="128">
        <f t="shared" si="50"/>
        <v>0</v>
      </c>
      <c r="L127" s="128">
        <v>28804</v>
      </c>
      <c r="M127" s="128">
        <f t="shared" si="51"/>
        <v>259236</v>
      </c>
      <c r="N127" s="128">
        <f t="shared" si="52"/>
        <v>259236</v>
      </c>
      <c r="O127" s="125" t="s">
        <v>58</v>
      </c>
      <c r="P127" s="125" t="s">
        <v>241</v>
      </c>
      <c r="Q127" s="125" t="s">
        <v>246</v>
      </c>
      <c r="R127" s="125" t="s">
        <v>1797</v>
      </c>
      <c r="S127" s="139">
        <v>20250766442</v>
      </c>
      <c r="T127" s="140"/>
      <c r="U127" s="140">
        <v>46071</v>
      </c>
      <c r="V127" s="141"/>
      <c r="W127" s="140"/>
      <c r="X127" s="140" t="s">
        <v>112</v>
      </c>
      <c r="Y127" s="140">
        <v>46191</v>
      </c>
      <c r="Z127" s="252">
        <f t="shared" si="53"/>
        <v>-79</v>
      </c>
      <c r="AA127" s="126">
        <v>0</v>
      </c>
      <c r="AB127" s="126">
        <v>0</v>
      </c>
      <c r="AC127" s="126">
        <v>0</v>
      </c>
      <c r="AD127" s="126">
        <v>0</v>
      </c>
      <c r="AE127" s="126">
        <v>0</v>
      </c>
      <c r="AF127" s="126">
        <v>0</v>
      </c>
      <c r="AG127" s="126">
        <v>259236</v>
      </c>
      <c r="AI127" s="36" t="str">
        <f t="shared" si="42"/>
        <v>INR</v>
      </c>
      <c r="AJ127" s="36">
        <v>1</v>
      </c>
      <c r="AK127" s="39">
        <f t="shared" si="43"/>
        <v>259236</v>
      </c>
      <c r="AL127" s="39">
        <f t="shared" si="44"/>
        <v>0</v>
      </c>
      <c r="AM127" s="39">
        <f t="shared" si="45"/>
        <v>259236</v>
      </c>
      <c r="AN127" s="65">
        <f t="shared" si="46"/>
        <v>-79</v>
      </c>
      <c r="AO127" s="36" t="str">
        <f t="shared" si="47"/>
        <v>Not Due</v>
      </c>
    </row>
    <row r="128" spans="1:41" ht="14.4" hidden="1">
      <c r="A128" s="125" t="s">
        <v>245</v>
      </c>
      <c r="B128" s="125" t="s">
        <v>2001</v>
      </c>
      <c r="C128" s="125">
        <v>100070323</v>
      </c>
      <c r="D128" s="125" t="s">
        <v>81</v>
      </c>
      <c r="E128" s="125" t="s">
        <v>28</v>
      </c>
      <c r="F128" s="128">
        <v>595404</v>
      </c>
      <c r="G128" s="128">
        <v>1</v>
      </c>
      <c r="H128" s="128">
        <v>1</v>
      </c>
      <c r="I128" s="128">
        <f t="shared" si="48"/>
        <v>595404</v>
      </c>
      <c r="J128" s="128">
        <f t="shared" si="49"/>
        <v>595404</v>
      </c>
      <c r="K128" s="128">
        <f t="shared" si="50"/>
        <v>0</v>
      </c>
      <c r="L128" s="128">
        <v>59540</v>
      </c>
      <c r="M128" s="128">
        <f t="shared" si="51"/>
        <v>535864</v>
      </c>
      <c r="N128" s="128">
        <f t="shared" si="52"/>
        <v>535864</v>
      </c>
      <c r="O128" s="125" t="s">
        <v>58</v>
      </c>
      <c r="P128" s="125" t="s">
        <v>241</v>
      </c>
      <c r="Q128" s="125" t="s">
        <v>246</v>
      </c>
      <c r="R128" s="125" t="s">
        <v>1797</v>
      </c>
      <c r="S128" s="139">
        <v>20250766475</v>
      </c>
      <c r="T128" s="140"/>
      <c r="U128" s="140">
        <v>46072</v>
      </c>
      <c r="V128" s="141"/>
      <c r="W128" s="140"/>
      <c r="X128" s="140" t="s">
        <v>112</v>
      </c>
      <c r="Y128" s="140">
        <v>46192</v>
      </c>
      <c r="Z128" s="252">
        <f t="shared" si="53"/>
        <v>-80</v>
      </c>
      <c r="AA128" s="126">
        <v>0</v>
      </c>
      <c r="AB128" s="126">
        <v>0</v>
      </c>
      <c r="AC128" s="126">
        <v>0</v>
      </c>
      <c r="AD128" s="126">
        <v>0</v>
      </c>
      <c r="AE128" s="126">
        <v>0</v>
      </c>
      <c r="AF128" s="126">
        <v>0</v>
      </c>
      <c r="AG128" s="126">
        <v>535864</v>
      </c>
      <c r="AI128" s="36" t="str">
        <f t="shared" si="42"/>
        <v>INR</v>
      </c>
      <c r="AJ128" s="36">
        <v>1</v>
      </c>
      <c r="AK128" s="39">
        <f t="shared" si="43"/>
        <v>535864</v>
      </c>
      <c r="AL128" s="39">
        <f t="shared" si="44"/>
        <v>0</v>
      </c>
      <c r="AM128" s="39">
        <f t="shared" si="45"/>
        <v>535864</v>
      </c>
      <c r="AN128" s="65">
        <f t="shared" si="46"/>
        <v>-80</v>
      </c>
      <c r="AO128" s="36" t="str">
        <f t="shared" si="47"/>
        <v>Not Due</v>
      </c>
    </row>
    <row r="129" spans="1:41" ht="14.4" hidden="1">
      <c r="A129" s="125" t="s">
        <v>245</v>
      </c>
      <c r="B129" s="125" t="s">
        <v>2002</v>
      </c>
      <c r="C129" s="125">
        <v>100070323</v>
      </c>
      <c r="D129" s="125" t="s">
        <v>81</v>
      </c>
      <c r="E129" s="125" t="s">
        <v>28</v>
      </c>
      <c r="F129" s="128">
        <v>305748</v>
      </c>
      <c r="G129" s="128">
        <v>1</v>
      </c>
      <c r="H129" s="128">
        <v>1</v>
      </c>
      <c r="I129" s="128">
        <f t="shared" si="48"/>
        <v>305748</v>
      </c>
      <c r="J129" s="128">
        <f t="shared" si="49"/>
        <v>305748</v>
      </c>
      <c r="K129" s="128">
        <f t="shared" si="50"/>
        <v>0</v>
      </c>
      <c r="L129" s="128">
        <v>30575</v>
      </c>
      <c r="M129" s="128">
        <f t="shared" si="51"/>
        <v>275173</v>
      </c>
      <c r="N129" s="128">
        <f t="shared" si="52"/>
        <v>275173</v>
      </c>
      <c r="O129" s="125" t="s">
        <v>58</v>
      </c>
      <c r="P129" s="125" t="s">
        <v>241</v>
      </c>
      <c r="Q129" s="125" t="s">
        <v>246</v>
      </c>
      <c r="R129" s="125" t="s">
        <v>1797</v>
      </c>
      <c r="S129" s="139">
        <v>20250766475</v>
      </c>
      <c r="T129" s="140"/>
      <c r="U129" s="140">
        <v>46072</v>
      </c>
      <c r="V129" s="141"/>
      <c r="W129" s="140"/>
      <c r="X129" s="140" t="s">
        <v>112</v>
      </c>
      <c r="Y129" s="140">
        <v>46192</v>
      </c>
      <c r="Z129" s="252">
        <f t="shared" si="53"/>
        <v>-80</v>
      </c>
      <c r="AA129" s="126">
        <v>0</v>
      </c>
      <c r="AB129" s="126">
        <v>0</v>
      </c>
      <c r="AC129" s="126">
        <v>0</v>
      </c>
      <c r="AD129" s="126">
        <v>0</v>
      </c>
      <c r="AE129" s="126">
        <v>0</v>
      </c>
      <c r="AF129" s="126">
        <v>0</v>
      </c>
      <c r="AG129" s="126">
        <v>275173</v>
      </c>
      <c r="AI129" s="36" t="str">
        <f t="shared" si="42"/>
        <v>INR</v>
      </c>
      <c r="AJ129" s="36">
        <v>1</v>
      </c>
      <c r="AK129" s="39">
        <f t="shared" si="43"/>
        <v>275173</v>
      </c>
      <c r="AL129" s="39">
        <f t="shared" si="44"/>
        <v>0</v>
      </c>
      <c r="AM129" s="39">
        <f t="shared" si="45"/>
        <v>275173</v>
      </c>
      <c r="AN129" s="65">
        <f t="shared" si="46"/>
        <v>-80</v>
      </c>
      <c r="AO129" s="36" t="str">
        <f t="shared" si="47"/>
        <v>Not Due</v>
      </c>
    </row>
    <row r="130" spans="1:41" ht="14.4" hidden="1">
      <c r="A130" s="125" t="s">
        <v>245</v>
      </c>
      <c r="B130" s="125" t="s">
        <v>2003</v>
      </c>
      <c r="C130" s="125">
        <v>100070323</v>
      </c>
      <c r="D130" s="125" t="s">
        <v>81</v>
      </c>
      <c r="E130" s="125" t="s">
        <v>28</v>
      </c>
      <c r="F130" s="128">
        <v>922080</v>
      </c>
      <c r="G130" s="128">
        <v>1</v>
      </c>
      <c r="H130" s="128">
        <v>1</v>
      </c>
      <c r="I130" s="128">
        <f t="shared" si="48"/>
        <v>922080</v>
      </c>
      <c r="J130" s="128">
        <f t="shared" si="49"/>
        <v>922080</v>
      </c>
      <c r="K130" s="128">
        <f t="shared" si="50"/>
        <v>0</v>
      </c>
      <c r="L130" s="128">
        <v>92208</v>
      </c>
      <c r="M130" s="128">
        <f t="shared" si="51"/>
        <v>829872</v>
      </c>
      <c r="N130" s="128">
        <f t="shared" si="52"/>
        <v>829872</v>
      </c>
      <c r="O130" s="125" t="s">
        <v>58</v>
      </c>
      <c r="P130" s="125" t="s">
        <v>241</v>
      </c>
      <c r="Q130" s="125" t="s">
        <v>246</v>
      </c>
      <c r="R130" s="125" t="s">
        <v>1797</v>
      </c>
      <c r="S130" s="139">
        <v>20250766505</v>
      </c>
      <c r="T130" s="140"/>
      <c r="U130" s="140">
        <v>46076</v>
      </c>
      <c r="V130" s="141"/>
      <c r="W130" s="140"/>
      <c r="X130" s="140" t="s">
        <v>112</v>
      </c>
      <c r="Y130" s="140">
        <v>46196</v>
      </c>
      <c r="Z130" s="252">
        <f t="shared" si="53"/>
        <v>-84</v>
      </c>
      <c r="AA130" s="126">
        <v>0</v>
      </c>
      <c r="AB130" s="126">
        <v>0</v>
      </c>
      <c r="AC130" s="126">
        <v>0</v>
      </c>
      <c r="AD130" s="126">
        <v>0</v>
      </c>
      <c r="AE130" s="126">
        <v>0</v>
      </c>
      <c r="AF130" s="126">
        <v>0</v>
      </c>
      <c r="AG130" s="126">
        <v>829872</v>
      </c>
      <c r="AI130" s="36" t="str">
        <f t="shared" si="42"/>
        <v>INR</v>
      </c>
      <c r="AJ130" s="36">
        <v>1</v>
      </c>
      <c r="AK130" s="39">
        <f t="shared" si="43"/>
        <v>829872</v>
      </c>
      <c r="AL130" s="39">
        <f t="shared" si="44"/>
        <v>0</v>
      </c>
      <c r="AM130" s="39">
        <f t="shared" si="45"/>
        <v>829872</v>
      </c>
      <c r="AN130" s="65">
        <f t="shared" si="46"/>
        <v>-84</v>
      </c>
      <c r="AO130" s="36" t="str">
        <f t="shared" si="47"/>
        <v>Not Due</v>
      </c>
    </row>
    <row r="131" spans="1:41" ht="14.4" hidden="1">
      <c r="A131" s="125" t="s">
        <v>245</v>
      </c>
      <c r="B131" s="125" t="s">
        <v>2004</v>
      </c>
      <c r="C131" s="125">
        <v>100070323</v>
      </c>
      <c r="D131" s="125" t="s">
        <v>81</v>
      </c>
      <c r="E131" s="125" t="s">
        <v>28</v>
      </c>
      <c r="F131" s="128">
        <v>341100</v>
      </c>
      <c r="G131" s="128">
        <v>1</v>
      </c>
      <c r="H131" s="128">
        <v>1</v>
      </c>
      <c r="I131" s="128">
        <f t="shared" si="48"/>
        <v>341100</v>
      </c>
      <c r="J131" s="128">
        <f t="shared" si="49"/>
        <v>341100</v>
      </c>
      <c r="K131" s="128">
        <f t="shared" si="50"/>
        <v>0</v>
      </c>
      <c r="L131" s="128">
        <v>34110</v>
      </c>
      <c r="M131" s="128">
        <f t="shared" si="51"/>
        <v>306990</v>
      </c>
      <c r="N131" s="128">
        <f t="shared" si="52"/>
        <v>306990</v>
      </c>
      <c r="O131" s="125" t="s">
        <v>58</v>
      </c>
      <c r="P131" s="125" t="s">
        <v>241</v>
      </c>
      <c r="Q131" s="125" t="s">
        <v>246</v>
      </c>
      <c r="R131" s="125" t="s">
        <v>1797</v>
      </c>
      <c r="S131" s="139">
        <v>20250766505</v>
      </c>
      <c r="T131" s="140"/>
      <c r="U131" s="140">
        <v>46076</v>
      </c>
      <c r="V131" s="141"/>
      <c r="W131" s="140"/>
      <c r="X131" s="140" t="s">
        <v>112</v>
      </c>
      <c r="Y131" s="140">
        <v>46196</v>
      </c>
      <c r="Z131" s="252">
        <f t="shared" si="53"/>
        <v>-84</v>
      </c>
      <c r="AA131" s="126">
        <v>0</v>
      </c>
      <c r="AB131" s="126">
        <v>0</v>
      </c>
      <c r="AC131" s="126">
        <v>0</v>
      </c>
      <c r="AD131" s="126">
        <v>0</v>
      </c>
      <c r="AE131" s="126">
        <v>0</v>
      </c>
      <c r="AF131" s="126">
        <v>0</v>
      </c>
      <c r="AG131" s="126">
        <v>306990</v>
      </c>
      <c r="AI131" s="36" t="str">
        <f t="shared" si="42"/>
        <v>INR</v>
      </c>
      <c r="AJ131" s="36">
        <v>1</v>
      </c>
      <c r="AK131" s="39">
        <f t="shared" si="43"/>
        <v>306990</v>
      </c>
      <c r="AL131" s="39">
        <f t="shared" si="44"/>
        <v>0</v>
      </c>
      <c r="AM131" s="39">
        <f t="shared" si="45"/>
        <v>306990</v>
      </c>
      <c r="AN131" s="65">
        <f t="shared" si="46"/>
        <v>-84</v>
      </c>
      <c r="AO131" s="36" t="str">
        <f t="shared" si="47"/>
        <v>Not Due</v>
      </c>
    </row>
    <row r="132" spans="1:41" ht="14.4" hidden="1">
      <c r="A132" s="125" t="s">
        <v>245</v>
      </c>
      <c r="B132" s="125" t="s">
        <v>2005</v>
      </c>
      <c r="C132" s="125">
        <v>100070323</v>
      </c>
      <c r="D132" s="125" t="s">
        <v>81</v>
      </c>
      <c r="E132" s="125" t="s">
        <v>28</v>
      </c>
      <c r="F132" s="128">
        <v>257720</v>
      </c>
      <c r="G132" s="128">
        <v>1</v>
      </c>
      <c r="H132" s="128">
        <v>1</v>
      </c>
      <c r="I132" s="128">
        <f t="shared" si="48"/>
        <v>257720</v>
      </c>
      <c r="J132" s="128">
        <f t="shared" si="49"/>
        <v>257720</v>
      </c>
      <c r="K132" s="128">
        <f t="shared" si="50"/>
        <v>0</v>
      </c>
      <c r="L132" s="128">
        <v>25772</v>
      </c>
      <c r="M132" s="128">
        <f t="shared" si="51"/>
        <v>231948</v>
      </c>
      <c r="N132" s="128">
        <f t="shared" si="52"/>
        <v>231948</v>
      </c>
      <c r="O132" s="125" t="s">
        <v>58</v>
      </c>
      <c r="P132" s="125" t="s">
        <v>241</v>
      </c>
      <c r="Q132" s="125" t="s">
        <v>246</v>
      </c>
      <c r="R132" s="125" t="s">
        <v>1797</v>
      </c>
      <c r="S132" s="139">
        <v>20250766505</v>
      </c>
      <c r="T132" s="140"/>
      <c r="U132" s="140">
        <v>46076</v>
      </c>
      <c r="V132" s="141"/>
      <c r="W132" s="140"/>
      <c r="X132" s="140" t="s">
        <v>112</v>
      </c>
      <c r="Y132" s="140">
        <v>46196</v>
      </c>
      <c r="Z132" s="252">
        <f t="shared" si="53"/>
        <v>-84</v>
      </c>
      <c r="AA132" s="126">
        <v>0</v>
      </c>
      <c r="AB132" s="126">
        <v>0</v>
      </c>
      <c r="AC132" s="126">
        <v>0</v>
      </c>
      <c r="AD132" s="126">
        <v>0</v>
      </c>
      <c r="AE132" s="126">
        <v>0</v>
      </c>
      <c r="AF132" s="126">
        <v>0</v>
      </c>
      <c r="AG132" s="126">
        <v>231948</v>
      </c>
      <c r="AI132" s="36" t="str">
        <f t="shared" si="42"/>
        <v>INR</v>
      </c>
      <c r="AJ132" s="36">
        <v>1</v>
      </c>
      <c r="AK132" s="39">
        <f t="shared" si="43"/>
        <v>231948</v>
      </c>
      <c r="AL132" s="39">
        <f t="shared" si="44"/>
        <v>0</v>
      </c>
      <c r="AM132" s="39">
        <f t="shared" si="45"/>
        <v>231948</v>
      </c>
      <c r="AN132" s="65">
        <f t="shared" si="46"/>
        <v>-84</v>
      </c>
      <c r="AO132" s="36" t="str">
        <f t="shared" si="47"/>
        <v>Not Due</v>
      </c>
    </row>
    <row r="133" spans="1:41" ht="14.4" hidden="1">
      <c r="A133" s="125" t="s">
        <v>245</v>
      </c>
      <c r="B133" s="125" t="s">
        <v>2006</v>
      </c>
      <c r="C133" s="125">
        <v>100070323</v>
      </c>
      <c r="D133" s="125" t="s">
        <v>81</v>
      </c>
      <c r="E133" s="125" t="s">
        <v>28</v>
      </c>
      <c r="F133" s="128">
        <v>360000</v>
      </c>
      <c r="G133" s="128">
        <v>1</v>
      </c>
      <c r="H133" s="128">
        <v>1</v>
      </c>
      <c r="I133" s="128">
        <f t="shared" si="48"/>
        <v>360000</v>
      </c>
      <c r="J133" s="128">
        <f t="shared" si="49"/>
        <v>360000</v>
      </c>
      <c r="K133" s="128">
        <f t="shared" si="50"/>
        <v>0</v>
      </c>
      <c r="L133" s="128">
        <v>36000</v>
      </c>
      <c r="M133" s="128">
        <f t="shared" si="51"/>
        <v>324000</v>
      </c>
      <c r="N133" s="128">
        <f t="shared" si="52"/>
        <v>324000</v>
      </c>
      <c r="O133" s="125" t="s">
        <v>58</v>
      </c>
      <c r="P133" s="125" t="s">
        <v>241</v>
      </c>
      <c r="Q133" s="125" t="s">
        <v>246</v>
      </c>
      <c r="R133" s="125" t="s">
        <v>1797</v>
      </c>
      <c r="S133" s="139">
        <v>20250766683</v>
      </c>
      <c r="T133" s="140"/>
      <c r="U133" s="140">
        <v>46081</v>
      </c>
      <c r="V133" s="141"/>
      <c r="W133" s="140"/>
      <c r="X133" s="140" t="s">
        <v>112</v>
      </c>
      <c r="Y133" s="140">
        <v>46201</v>
      </c>
      <c r="Z133" s="252">
        <f t="shared" si="53"/>
        <v>-89</v>
      </c>
      <c r="AA133" s="126">
        <v>0</v>
      </c>
      <c r="AB133" s="126">
        <v>0</v>
      </c>
      <c r="AC133" s="126">
        <v>0</v>
      </c>
      <c r="AD133" s="126">
        <v>0</v>
      </c>
      <c r="AE133" s="126">
        <v>0</v>
      </c>
      <c r="AF133" s="126">
        <v>0</v>
      </c>
      <c r="AG133" s="126">
        <v>324000</v>
      </c>
      <c r="AI133" s="36" t="str">
        <f t="shared" si="42"/>
        <v>INR</v>
      </c>
      <c r="AJ133" s="36">
        <v>1</v>
      </c>
      <c r="AK133" s="39">
        <f t="shared" si="43"/>
        <v>324000</v>
      </c>
      <c r="AL133" s="39">
        <f t="shared" si="44"/>
        <v>0</v>
      </c>
      <c r="AM133" s="39">
        <f t="shared" si="45"/>
        <v>324000</v>
      </c>
      <c r="AN133" s="65">
        <f t="shared" si="46"/>
        <v>-89</v>
      </c>
      <c r="AO133" s="36" t="str">
        <f t="shared" si="47"/>
        <v>Not Due</v>
      </c>
    </row>
    <row r="134" spans="1:41" ht="14.4" hidden="1">
      <c r="A134" s="125" t="s">
        <v>245</v>
      </c>
      <c r="B134" s="125" t="s">
        <v>2007</v>
      </c>
      <c r="C134" s="125">
        <v>100070323</v>
      </c>
      <c r="D134" s="125" t="s">
        <v>81</v>
      </c>
      <c r="E134" s="125" t="s">
        <v>28</v>
      </c>
      <c r="F134" s="128">
        <v>273060</v>
      </c>
      <c r="G134" s="128">
        <v>1</v>
      </c>
      <c r="H134" s="128">
        <v>1</v>
      </c>
      <c r="I134" s="128">
        <f t="shared" si="48"/>
        <v>273060</v>
      </c>
      <c r="J134" s="128">
        <f t="shared" si="49"/>
        <v>273060</v>
      </c>
      <c r="K134" s="128">
        <f t="shared" si="50"/>
        <v>0</v>
      </c>
      <c r="L134" s="128">
        <v>27306</v>
      </c>
      <c r="M134" s="128">
        <f t="shared" si="51"/>
        <v>245754</v>
      </c>
      <c r="N134" s="128">
        <f t="shared" si="52"/>
        <v>245754</v>
      </c>
      <c r="O134" s="125" t="s">
        <v>58</v>
      </c>
      <c r="P134" s="125" t="s">
        <v>241</v>
      </c>
      <c r="Q134" s="125" t="s">
        <v>246</v>
      </c>
      <c r="R134" s="125" t="s">
        <v>1797</v>
      </c>
      <c r="S134" s="139">
        <v>20250766683</v>
      </c>
      <c r="T134" s="140"/>
      <c r="U134" s="140">
        <v>46081</v>
      </c>
      <c r="V134" s="141"/>
      <c r="W134" s="140"/>
      <c r="X134" s="140" t="s">
        <v>112</v>
      </c>
      <c r="Y134" s="140">
        <v>46201</v>
      </c>
      <c r="Z134" s="252">
        <f t="shared" si="53"/>
        <v>-89</v>
      </c>
      <c r="AA134" s="126">
        <v>0</v>
      </c>
      <c r="AB134" s="126">
        <v>0</v>
      </c>
      <c r="AC134" s="126">
        <v>0</v>
      </c>
      <c r="AD134" s="126">
        <v>0</v>
      </c>
      <c r="AE134" s="126">
        <v>0</v>
      </c>
      <c r="AF134" s="126">
        <v>0</v>
      </c>
      <c r="AG134" s="126">
        <v>245754</v>
      </c>
      <c r="AI134" s="36" t="str">
        <f t="shared" si="42"/>
        <v>INR</v>
      </c>
      <c r="AJ134" s="36">
        <v>1</v>
      </c>
      <c r="AK134" s="39">
        <f t="shared" si="43"/>
        <v>245754</v>
      </c>
      <c r="AL134" s="39">
        <f t="shared" si="44"/>
        <v>0</v>
      </c>
      <c r="AM134" s="39">
        <f t="shared" si="45"/>
        <v>245754</v>
      </c>
      <c r="AN134" s="65">
        <f t="shared" si="46"/>
        <v>-89</v>
      </c>
      <c r="AO134" s="36" t="str">
        <f t="shared" si="47"/>
        <v>Not Due</v>
      </c>
    </row>
    <row r="135" spans="1:41" ht="14.4" hidden="1">
      <c r="A135" s="125" t="s">
        <v>245</v>
      </c>
      <c r="B135" s="125" t="s">
        <v>2008</v>
      </c>
      <c r="C135" s="125">
        <v>100070323</v>
      </c>
      <c r="D135" s="125" t="s">
        <v>81</v>
      </c>
      <c r="E135" s="125" t="s">
        <v>28</v>
      </c>
      <c r="F135" s="128">
        <v>991935</v>
      </c>
      <c r="G135" s="128">
        <v>1</v>
      </c>
      <c r="H135" s="128">
        <v>1</v>
      </c>
      <c r="I135" s="128">
        <f t="shared" si="48"/>
        <v>991935</v>
      </c>
      <c r="J135" s="128">
        <f t="shared" si="49"/>
        <v>991935</v>
      </c>
      <c r="K135" s="128">
        <f t="shared" si="50"/>
        <v>0</v>
      </c>
      <c r="L135" s="128">
        <v>99194</v>
      </c>
      <c r="M135" s="128">
        <f t="shared" si="51"/>
        <v>892741</v>
      </c>
      <c r="N135" s="128">
        <f t="shared" si="52"/>
        <v>892741</v>
      </c>
      <c r="O135" s="125" t="s">
        <v>58</v>
      </c>
      <c r="P135" s="125" t="s">
        <v>241</v>
      </c>
      <c r="Q135" s="125" t="s">
        <v>246</v>
      </c>
      <c r="R135" s="125" t="s">
        <v>1797</v>
      </c>
      <c r="S135" s="139">
        <v>20250766684</v>
      </c>
      <c r="T135" s="140"/>
      <c r="U135" s="140">
        <v>46081</v>
      </c>
      <c r="V135" s="141"/>
      <c r="W135" s="140"/>
      <c r="X135" s="140" t="s">
        <v>112</v>
      </c>
      <c r="Y135" s="140">
        <v>46201</v>
      </c>
      <c r="Z135" s="252">
        <f t="shared" si="53"/>
        <v>-89</v>
      </c>
      <c r="AA135" s="126">
        <v>0</v>
      </c>
      <c r="AB135" s="126">
        <v>0</v>
      </c>
      <c r="AC135" s="126">
        <v>0</v>
      </c>
      <c r="AD135" s="126">
        <v>0</v>
      </c>
      <c r="AE135" s="126">
        <v>0</v>
      </c>
      <c r="AF135" s="126">
        <v>0</v>
      </c>
      <c r="AG135" s="126">
        <v>892741</v>
      </c>
      <c r="AI135" s="36" t="str">
        <f t="shared" si="42"/>
        <v>INR</v>
      </c>
      <c r="AJ135" s="36">
        <v>1</v>
      </c>
      <c r="AK135" s="39">
        <f t="shared" si="43"/>
        <v>892741</v>
      </c>
      <c r="AL135" s="39">
        <f t="shared" si="44"/>
        <v>0</v>
      </c>
      <c r="AM135" s="39">
        <f t="shared" si="45"/>
        <v>892741</v>
      </c>
      <c r="AN135" s="65">
        <f t="shared" si="46"/>
        <v>-89</v>
      </c>
      <c r="AO135" s="36" t="str">
        <f t="shared" si="47"/>
        <v>Not Due</v>
      </c>
    </row>
    <row r="136" spans="1:41" ht="14.4" hidden="1">
      <c r="A136" s="125" t="s">
        <v>245</v>
      </c>
      <c r="B136" s="125" t="s">
        <v>2009</v>
      </c>
      <c r="C136" s="125">
        <v>100070323</v>
      </c>
      <c r="D136" s="125" t="s">
        <v>81</v>
      </c>
      <c r="E136" s="125" t="s">
        <v>28</v>
      </c>
      <c r="F136" s="128">
        <v>335070</v>
      </c>
      <c r="G136" s="128">
        <v>1</v>
      </c>
      <c r="H136" s="128">
        <v>1</v>
      </c>
      <c r="I136" s="128">
        <f t="shared" si="48"/>
        <v>335070</v>
      </c>
      <c r="J136" s="128">
        <f t="shared" si="49"/>
        <v>335070</v>
      </c>
      <c r="K136" s="128">
        <f t="shared" si="50"/>
        <v>0</v>
      </c>
      <c r="L136" s="128">
        <v>33507</v>
      </c>
      <c r="M136" s="128">
        <f t="shared" si="51"/>
        <v>301563</v>
      </c>
      <c r="N136" s="128">
        <f t="shared" si="52"/>
        <v>301563</v>
      </c>
      <c r="O136" s="125" t="s">
        <v>58</v>
      </c>
      <c r="P136" s="125" t="s">
        <v>241</v>
      </c>
      <c r="Q136" s="125" t="s">
        <v>246</v>
      </c>
      <c r="R136" s="125" t="s">
        <v>1797</v>
      </c>
      <c r="S136" s="139">
        <v>20250766684</v>
      </c>
      <c r="T136" s="140"/>
      <c r="U136" s="140">
        <v>46081</v>
      </c>
      <c r="V136" s="141"/>
      <c r="W136" s="140"/>
      <c r="X136" s="140" t="s">
        <v>112</v>
      </c>
      <c r="Y136" s="140">
        <v>46201</v>
      </c>
      <c r="Z136" s="252">
        <f t="shared" si="53"/>
        <v>-89</v>
      </c>
      <c r="AA136" s="126">
        <v>0</v>
      </c>
      <c r="AB136" s="126">
        <v>0</v>
      </c>
      <c r="AC136" s="126">
        <v>0</v>
      </c>
      <c r="AD136" s="126">
        <v>0</v>
      </c>
      <c r="AE136" s="126">
        <v>0</v>
      </c>
      <c r="AF136" s="126">
        <v>0</v>
      </c>
      <c r="AG136" s="126">
        <v>301563</v>
      </c>
      <c r="AI136" s="36" t="str">
        <f t="shared" si="42"/>
        <v>INR</v>
      </c>
      <c r="AJ136" s="36">
        <v>1</v>
      </c>
      <c r="AK136" s="39">
        <f t="shared" si="43"/>
        <v>301563</v>
      </c>
      <c r="AL136" s="39">
        <f t="shared" si="44"/>
        <v>0</v>
      </c>
      <c r="AM136" s="39">
        <f t="shared" si="45"/>
        <v>301563</v>
      </c>
      <c r="AN136" s="65">
        <f t="shared" si="46"/>
        <v>-89</v>
      </c>
      <c r="AO136" s="36" t="str">
        <f t="shared" si="47"/>
        <v>Not Due</v>
      </c>
    </row>
    <row r="137" spans="1:41" ht="14.4" hidden="1">
      <c r="A137" s="125" t="s">
        <v>245</v>
      </c>
      <c r="B137" s="125" t="s">
        <v>2010</v>
      </c>
      <c r="C137" s="125">
        <v>100070323</v>
      </c>
      <c r="D137" s="125" t="s">
        <v>81</v>
      </c>
      <c r="E137" s="125" t="s">
        <v>28</v>
      </c>
      <c r="F137" s="128">
        <v>330560</v>
      </c>
      <c r="G137" s="128">
        <v>1</v>
      </c>
      <c r="H137" s="128">
        <v>1</v>
      </c>
      <c r="I137" s="128">
        <f t="shared" si="48"/>
        <v>330560</v>
      </c>
      <c r="J137" s="128">
        <f t="shared" si="49"/>
        <v>330560</v>
      </c>
      <c r="K137" s="128">
        <f t="shared" si="50"/>
        <v>0</v>
      </c>
      <c r="L137" s="128">
        <v>33056</v>
      </c>
      <c r="M137" s="128">
        <f t="shared" si="51"/>
        <v>297504</v>
      </c>
      <c r="N137" s="128">
        <f t="shared" si="52"/>
        <v>297504</v>
      </c>
      <c r="O137" s="125" t="s">
        <v>58</v>
      </c>
      <c r="P137" s="125" t="s">
        <v>241</v>
      </c>
      <c r="Q137" s="125" t="s">
        <v>246</v>
      </c>
      <c r="R137" s="125" t="s">
        <v>1797</v>
      </c>
      <c r="S137" s="139">
        <v>20250766684</v>
      </c>
      <c r="T137" s="140"/>
      <c r="U137" s="140">
        <v>46081</v>
      </c>
      <c r="V137" s="141"/>
      <c r="W137" s="140"/>
      <c r="X137" s="140" t="s">
        <v>112</v>
      </c>
      <c r="Y137" s="140">
        <v>46201</v>
      </c>
      <c r="Z137" s="252">
        <f t="shared" si="53"/>
        <v>-89</v>
      </c>
      <c r="AA137" s="126">
        <v>0</v>
      </c>
      <c r="AB137" s="126">
        <v>0</v>
      </c>
      <c r="AC137" s="126">
        <v>0</v>
      </c>
      <c r="AD137" s="126">
        <v>0</v>
      </c>
      <c r="AE137" s="126">
        <v>0</v>
      </c>
      <c r="AF137" s="126">
        <v>0</v>
      </c>
      <c r="AG137" s="126">
        <v>297504</v>
      </c>
      <c r="AI137" s="36" t="str">
        <f t="shared" si="42"/>
        <v>INR</v>
      </c>
      <c r="AJ137" s="36">
        <v>1</v>
      </c>
      <c r="AK137" s="39">
        <f t="shared" si="43"/>
        <v>297504</v>
      </c>
      <c r="AL137" s="39">
        <f t="shared" si="44"/>
        <v>0</v>
      </c>
      <c r="AM137" s="39">
        <f t="shared" si="45"/>
        <v>297504</v>
      </c>
      <c r="AN137" s="65">
        <f t="shared" si="46"/>
        <v>-89</v>
      </c>
      <c r="AO137" s="36" t="str">
        <f t="shared" si="47"/>
        <v>Not Due</v>
      </c>
    </row>
    <row r="138" spans="1:41" ht="14.4" hidden="1">
      <c r="A138" s="125" t="s">
        <v>251</v>
      </c>
      <c r="B138" s="125" t="s">
        <v>2011</v>
      </c>
      <c r="C138" s="125">
        <v>100070658</v>
      </c>
      <c r="D138" s="125" t="s">
        <v>81</v>
      </c>
      <c r="E138" s="125" t="s">
        <v>28</v>
      </c>
      <c r="F138" s="128">
        <v>911669.5</v>
      </c>
      <c r="G138" s="128">
        <v>1</v>
      </c>
      <c r="H138" s="128">
        <v>1</v>
      </c>
      <c r="I138" s="128">
        <f t="shared" si="48"/>
        <v>911669.5</v>
      </c>
      <c r="J138" s="128">
        <f t="shared" si="49"/>
        <v>911669.5</v>
      </c>
      <c r="K138" s="128">
        <f t="shared" si="50"/>
        <v>0</v>
      </c>
      <c r="L138" s="128">
        <v>91167</v>
      </c>
      <c r="M138" s="128">
        <f t="shared" si="51"/>
        <v>820502.5</v>
      </c>
      <c r="N138" s="128">
        <f t="shared" si="52"/>
        <v>820502.5</v>
      </c>
      <c r="O138" s="125" t="s">
        <v>58</v>
      </c>
      <c r="P138" s="125" t="s">
        <v>241</v>
      </c>
      <c r="Q138" s="125" t="s">
        <v>252</v>
      </c>
      <c r="R138" s="125" t="s">
        <v>2012</v>
      </c>
      <c r="S138" s="139" t="s">
        <v>2013</v>
      </c>
      <c r="T138" s="140"/>
      <c r="U138" s="140">
        <v>46090</v>
      </c>
      <c r="V138" s="141"/>
      <c r="W138" s="140"/>
      <c r="X138" s="140" t="s">
        <v>112</v>
      </c>
      <c r="Y138" s="140">
        <v>46240</v>
      </c>
      <c r="Z138" s="252">
        <f t="shared" si="53"/>
        <v>-128</v>
      </c>
      <c r="AA138" s="126">
        <v>0</v>
      </c>
      <c r="AB138" s="126">
        <v>0</v>
      </c>
      <c r="AC138" s="126">
        <v>0</v>
      </c>
      <c r="AD138" s="126">
        <v>0</v>
      </c>
      <c r="AE138" s="126">
        <v>0</v>
      </c>
      <c r="AF138" s="126">
        <v>0</v>
      </c>
      <c r="AG138" s="126">
        <v>820502.5</v>
      </c>
      <c r="AI138" s="36" t="str">
        <f t="shared" si="42"/>
        <v>INR</v>
      </c>
      <c r="AJ138" s="36">
        <v>1</v>
      </c>
      <c r="AK138" s="39">
        <f t="shared" si="43"/>
        <v>820502.5</v>
      </c>
      <c r="AL138" s="39">
        <f t="shared" si="44"/>
        <v>0</v>
      </c>
      <c r="AM138" s="39">
        <f t="shared" si="45"/>
        <v>820502.5</v>
      </c>
      <c r="AN138" s="65">
        <f t="shared" si="46"/>
        <v>-128</v>
      </c>
      <c r="AO138" s="36" t="str">
        <f t="shared" si="47"/>
        <v>Not Due</v>
      </c>
    </row>
    <row r="139" spans="1:41" ht="14.4" hidden="1">
      <c r="A139" s="125" t="s">
        <v>251</v>
      </c>
      <c r="B139" s="125" t="s">
        <v>2014</v>
      </c>
      <c r="C139" s="125">
        <v>100070658</v>
      </c>
      <c r="D139" s="125" t="s">
        <v>81</v>
      </c>
      <c r="E139" s="125" t="s">
        <v>28</v>
      </c>
      <c r="F139" s="128">
        <v>282600</v>
      </c>
      <c r="G139" s="128">
        <v>1</v>
      </c>
      <c r="H139" s="128">
        <v>1</v>
      </c>
      <c r="I139" s="128">
        <f t="shared" si="48"/>
        <v>282600</v>
      </c>
      <c r="J139" s="128">
        <f t="shared" si="49"/>
        <v>282600</v>
      </c>
      <c r="K139" s="128">
        <f t="shared" si="50"/>
        <v>0</v>
      </c>
      <c r="L139" s="128">
        <v>28260</v>
      </c>
      <c r="M139" s="128">
        <f t="shared" si="51"/>
        <v>254340</v>
      </c>
      <c r="N139" s="128">
        <f t="shared" si="52"/>
        <v>254340</v>
      </c>
      <c r="O139" s="125" t="s">
        <v>58</v>
      </c>
      <c r="P139" s="125" t="s">
        <v>241</v>
      </c>
      <c r="Q139" s="125" t="s">
        <v>252</v>
      </c>
      <c r="R139" s="125" t="s">
        <v>2012</v>
      </c>
      <c r="S139" s="139" t="s">
        <v>2013</v>
      </c>
      <c r="T139" s="140"/>
      <c r="U139" s="140">
        <v>46090</v>
      </c>
      <c r="V139" s="141"/>
      <c r="W139" s="140"/>
      <c r="X139" s="140" t="s">
        <v>112</v>
      </c>
      <c r="Y139" s="140">
        <v>46240</v>
      </c>
      <c r="Z139" s="252">
        <f t="shared" si="53"/>
        <v>-128</v>
      </c>
      <c r="AA139" s="126">
        <v>0</v>
      </c>
      <c r="AB139" s="126">
        <v>0</v>
      </c>
      <c r="AC139" s="126">
        <v>0</v>
      </c>
      <c r="AD139" s="126">
        <v>0</v>
      </c>
      <c r="AE139" s="126">
        <v>0</v>
      </c>
      <c r="AF139" s="126">
        <v>0</v>
      </c>
      <c r="AG139" s="126">
        <v>254340</v>
      </c>
      <c r="AI139" s="36" t="str">
        <f t="shared" si="42"/>
        <v>INR</v>
      </c>
      <c r="AJ139" s="36">
        <v>1</v>
      </c>
      <c r="AK139" s="39">
        <f t="shared" si="43"/>
        <v>254340</v>
      </c>
      <c r="AL139" s="39">
        <f t="shared" si="44"/>
        <v>0</v>
      </c>
      <c r="AM139" s="39">
        <f t="shared" si="45"/>
        <v>254340</v>
      </c>
      <c r="AN139" s="65">
        <f t="shared" si="46"/>
        <v>-128</v>
      </c>
      <c r="AO139" s="36" t="str">
        <f t="shared" si="47"/>
        <v>Not Due</v>
      </c>
    </row>
    <row r="140" spans="1:41" ht="14.4" hidden="1">
      <c r="A140" s="125" t="s">
        <v>251</v>
      </c>
      <c r="B140" s="125" t="s">
        <v>2015</v>
      </c>
      <c r="C140" s="125">
        <v>100070660</v>
      </c>
      <c r="D140" s="125" t="s">
        <v>81</v>
      </c>
      <c r="E140" s="125" t="s">
        <v>28</v>
      </c>
      <c r="F140" s="128">
        <v>210000</v>
      </c>
      <c r="G140" s="128">
        <v>1</v>
      </c>
      <c r="H140" s="128">
        <v>1</v>
      </c>
      <c r="I140" s="128">
        <f t="shared" si="48"/>
        <v>210000</v>
      </c>
      <c r="J140" s="128">
        <f t="shared" si="49"/>
        <v>210000</v>
      </c>
      <c r="K140" s="128">
        <f t="shared" si="50"/>
        <v>0</v>
      </c>
      <c r="L140" s="128">
        <v>21000</v>
      </c>
      <c r="M140" s="128">
        <f t="shared" si="51"/>
        <v>189000</v>
      </c>
      <c r="N140" s="128">
        <f t="shared" si="52"/>
        <v>189000</v>
      </c>
      <c r="O140" s="125" t="s">
        <v>58</v>
      </c>
      <c r="P140" s="125" t="s">
        <v>241</v>
      </c>
      <c r="Q140" s="125" t="s">
        <v>252</v>
      </c>
      <c r="R140" s="125" t="s">
        <v>2016</v>
      </c>
      <c r="S140" s="139" t="s">
        <v>2017</v>
      </c>
      <c r="T140" s="140"/>
      <c r="U140" s="140">
        <v>46090</v>
      </c>
      <c r="V140" s="141"/>
      <c r="W140" s="140"/>
      <c r="X140" s="140" t="s">
        <v>112</v>
      </c>
      <c r="Y140" s="140">
        <v>46240</v>
      </c>
      <c r="Z140" s="252">
        <f t="shared" si="53"/>
        <v>-128</v>
      </c>
      <c r="AA140" s="126">
        <v>0</v>
      </c>
      <c r="AB140" s="126">
        <v>0</v>
      </c>
      <c r="AC140" s="126">
        <v>0</v>
      </c>
      <c r="AD140" s="126">
        <v>0</v>
      </c>
      <c r="AE140" s="126">
        <v>0</v>
      </c>
      <c r="AF140" s="126">
        <v>0</v>
      </c>
      <c r="AG140" s="126">
        <v>189000</v>
      </c>
      <c r="AI140" s="36" t="str">
        <f t="shared" si="42"/>
        <v>INR</v>
      </c>
      <c r="AJ140" s="36">
        <v>1</v>
      </c>
      <c r="AK140" s="39">
        <f t="shared" si="43"/>
        <v>189000</v>
      </c>
      <c r="AL140" s="39">
        <f t="shared" si="44"/>
        <v>0</v>
      </c>
      <c r="AM140" s="39">
        <f t="shared" si="45"/>
        <v>189000</v>
      </c>
      <c r="AN140" s="65">
        <f t="shared" si="46"/>
        <v>-128</v>
      </c>
      <c r="AO140" s="36" t="str">
        <f t="shared" si="47"/>
        <v>Not Due</v>
      </c>
    </row>
    <row r="141" spans="1:41" ht="14.4" hidden="1">
      <c r="A141" s="125" t="s">
        <v>251</v>
      </c>
      <c r="B141" s="125" t="s">
        <v>2018</v>
      </c>
      <c r="C141" s="125">
        <v>100070660</v>
      </c>
      <c r="D141" s="125" t="s">
        <v>81</v>
      </c>
      <c r="E141" s="125" t="s">
        <v>28</v>
      </c>
      <c r="F141" s="128">
        <v>210000</v>
      </c>
      <c r="G141" s="128">
        <v>1</v>
      </c>
      <c r="H141" s="128">
        <v>1</v>
      </c>
      <c r="I141" s="128">
        <f t="shared" si="48"/>
        <v>210000</v>
      </c>
      <c r="J141" s="128">
        <f t="shared" si="49"/>
        <v>210000</v>
      </c>
      <c r="K141" s="128">
        <f t="shared" si="50"/>
        <v>0</v>
      </c>
      <c r="L141" s="128">
        <v>21000</v>
      </c>
      <c r="M141" s="128">
        <f t="shared" si="51"/>
        <v>189000</v>
      </c>
      <c r="N141" s="128">
        <f t="shared" si="52"/>
        <v>189000</v>
      </c>
      <c r="O141" s="125" t="s">
        <v>58</v>
      </c>
      <c r="P141" s="125" t="s">
        <v>241</v>
      </c>
      <c r="Q141" s="125" t="s">
        <v>252</v>
      </c>
      <c r="R141" s="125" t="s">
        <v>2016</v>
      </c>
      <c r="S141" s="139" t="s">
        <v>2017</v>
      </c>
      <c r="T141" s="140"/>
      <c r="U141" s="140">
        <v>46090</v>
      </c>
      <c r="V141" s="141"/>
      <c r="W141" s="140"/>
      <c r="X141" s="140" t="s">
        <v>112</v>
      </c>
      <c r="Y141" s="140">
        <v>46240</v>
      </c>
      <c r="Z141" s="252">
        <f t="shared" si="53"/>
        <v>-128</v>
      </c>
      <c r="AA141" s="126">
        <v>0</v>
      </c>
      <c r="AB141" s="126">
        <v>0</v>
      </c>
      <c r="AC141" s="126">
        <v>0</v>
      </c>
      <c r="AD141" s="126">
        <v>0</v>
      </c>
      <c r="AE141" s="126">
        <v>0</v>
      </c>
      <c r="AF141" s="126">
        <v>0</v>
      </c>
      <c r="AG141" s="126">
        <v>189000</v>
      </c>
      <c r="AI141" s="36" t="str">
        <f t="shared" si="42"/>
        <v>INR</v>
      </c>
      <c r="AJ141" s="36">
        <v>1</v>
      </c>
      <c r="AK141" s="39">
        <f t="shared" si="43"/>
        <v>189000</v>
      </c>
      <c r="AL141" s="39">
        <f t="shared" si="44"/>
        <v>0</v>
      </c>
      <c r="AM141" s="39">
        <f t="shared" si="45"/>
        <v>189000</v>
      </c>
      <c r="AN141" s="65">
        <f t="shared" si="46"/>
        <v>-128</v>
      </c>
      <c r="AO141" s="36" t="str">
        <f t="shared" si="47"/>
        <v>Not Due</v>
      </c>
    </row>
    <row r="142" spans="1:41" ht="14.4" hidden="1">
      <c r="A142" s="125" t="s">
        <v>551</v>
      </c>
      <c r="B142" s="125" t="s">
        <v>2019</v>
      </c>
      <c r="C142" s="125">
        <v>100068850</v>
      </c>
      <c r="D142" s="125" t="s">
        <v>81</v>
      </c>
      <c r="E142" s="125" t="s">
        <v>28</v>
      </c>
      <c r="F142" s="128">
        <v>420000</v>
      </c>
      <c r="G142" s="128">
        <v>1</v>
      </c>
      <c r="H142" s="128">
        <v>1</v>
      </c>
      <c r="I142" s="128">
        <f t="shared" si="48"/>
        <v>420000</v>
      </c>
      <c r="J142" s="128">
        <f t="shared" si="49"/>
        <v>420000</v>
      </c>
      <c r="K142" s="128">
        <f t="shared" si="50"/>
        <v>0</v>
      </c>
      <c r="L142" s="128">
        <v>42000</v>
      </c>
      <c r="M142" s="128">
        <f t="shared" si="51"/>
        <v>378000</v>
      </c>
      <c r="N142" s="128">
        <f t="shared" si="52"/>
        <v>378000</v>
      </c>
      <c r="O142" s="125" t="s">
        <v>58</v>
      </c>
      <c r="P142" s="125" t="s">
        <v>241</v>
      </c>
      <c r="Q142" s="125" t="s">
        <v>279</v>
      </c>
      <c r="R142" s="125" t="s">
        <v>2020</v>
      </c>
      <c r="S142" s="139" t="s">
        <v>2021</v>
      </c>
      <c r="T142" s="140"/>
      <c r="U142" s="140">
        <v>46027</v>
      </c>
      <c r="V142" s="141">
        <v>88822</v>
      </c>
      <c r="W142" s="140">
        <v>46160</v>
      </c>
      <c r="X142" s="140"/>
      <c r="Y142" s="140">
        <v>46147</v>
      </c>
      <c r="Z142" s="252">
        <f t="shared" si="53"/>
        <v>-35</v>
      </c>
      <c r="AA142" s="126">
        <v>0</v>
      </c>
      <c r="AB142" s="126">
        <v>0</v>
      </c>
      <c r="AC142" s="126">
        <v>0</v>
      </c>
      <c r="AD142" s="126">
        <v>0</v>
      </c>
      <c r="AE142" s="126">
        <v>0</v>
      </c>
      <c r="AF142" s="126">
        <v>0</v>
      </c>
      <c r="AG142" s="126">
        <v>378000</v>
      </c>
      <c r="AI142" s="36" t="str">
        <f t="shared" si="42"/>
        <v>INR</v>
      </c>
      <c r="AJ142" s="36">
        <v>1</v>
      </c>
      <c r="AK142" s="39">
        <f t="shared" si="43"/>
        <v>378000</v>
      </c>
      <c r="AL142" s="39">
        <f t="shared" si="44"/>
        <v>0</v>
      </c>
      <c r="AM142" s="39">
        <f t="shared" si="45"/>
        <v>378000</v>
      </c>
      <c r="AN142" s="65">
        <f t="shared" si="46"/>
        <v>-35</v>
      </c>
      <c r="AO142" s="36" t="str">
        <f t="shared" si="47"/>
        <v>Not Due</v>
      </c>
    </row>
    <row r="143" spans="1:41" ht="14.4" hidden="1">
      <c r="A143" s="125" t="s">
        <v>551</v>
      </c>
      <c r="B143" s="125" t="s">
        <v>2022</v>
      </c>
      <c r="C143" s="125">
        <v>100068850</v>
      </c>
      <c r="D143" s="125" t="s">
        <v>81</v>
      </c>
      <c r="E143" s="125" t="s">
        <v>28</v>
      </c>
      <c r="F143" s="128">
        <v>290000</v>
      </c>
      <c r="G143" s="128">
        <v>1</v>
      </c>
      <c r="H143" s="128">
        <v>1</v>
      </c>
      <c r="I143" s="128">
        <f t="shared" si="48"/>
        <v>290000</v>
      </c>
      <c r="J143" s="128">
        <f t="shared" si="49"/>
        <v>290000</v>
      </c>
      <c r="K143" s="128">
        <f t="shared" si="50"/>
        <v>0</v>
      </c>
      <c r="L143" s="128">
        <v>29000</v>
      </c>
      <c r="M143" s="128">
        <f t="shared" si="51"/>
        <v>261000</v>
      </c>
      <c r="N143" s="128">
        <f t="shared" si="52"/>
        <v>261000</v>
      </c>
      <c r="O143" s="125" t="s">
        <v>58</v>
      </c>
      <c r="P143" s="125" t="s">
        <v>241</v>
      </c>
      <c r="Q143" s="125" t="s">
        <v>279</v>
      </c>
      <c r="R143" s="125" t="s">
        <v>2020</v>
      </c>
      <c r="S143" s="139" t="s">
        <v>2023</v>
      </c>
      <c r="T143" s="140"/>
      <c r="U143" s="140">
        <v>46076</v>
      </c>
      <c r="V143" s="141"/>
      <c r="W143" s="140"/>
      <c r="X143" s="140" t="s">
        <v>112</v>
      </c>
      <c r="Y143" s="140">
        <v>46196</v>
      </c>
      <c r="Z143" s="252">
        <f t="shared" si="53"/>
        <v>-84</v>
      </c>
      <c r="AA143" s="126">
        <v>0</v>
      </c>
      <c r="AB143" s="126">
        <v>0</v>
      </c>
      <c r="AC143" s="126">
        <v>0</v>
      </c>
      <c r="AD143" s="126">
        <v>0</v>
      </c>
      <c r="AE143" s="126">
        <v>0</v>
      </c>
      <c r="AF143" s="126">
        <v>0</v>
      </c>
      <c r="AG143" s="126">
        <v>261000</v>
      </c>
      <c r="AI143" s="36" t="str">
        <f t="shared" si="42"/>
        <v>INR</v>
      </c>
      <c r="AJ143" s="36">
        <v>1</v>
      </c>
      <c r="AK143" s="39">
        <f t="shared" si="43"/>
        <v>261000</v>
      </c>
      <c r="AL143" s="39">
        <f t="shared" si="44"/>
        <v>0</v>
      </c>
      <c r="AM143" s="39">
        <f t="shared" si="45"/>
        <v>261000</v>
      </c>
      <c r="AN143" s="65">
        <f t="shared" si="46"/>
        <v>-84</v>
      </c>
      <c r="AO143" s="36" t="str">
        <f t="shared" si="47"/>
        <v>Not Due</v>
      </c>
    </row>
    <row r="144" spans="1:41" ht="14.4" hidden="1">
      <c r="A144" s="125" t="s">
        <v>551</v>
      </c>
      <c r="B144" s="125" t="s">
        <v>2024</v>
      </c>
      <c r="C144" s="125">
        <v>100070302</v>
      </c>
      <c r="D144" s="125" t="s">
        <v>81</v>
      </c>
      <c r="E144" s="125" t="s">
        <v>28</v>
      </c>
      <c r="F144" s="128">
        <v>320400</v>
      </c>
      <c r="G144" s="128">
        <v>1</v>
      </c>
      <c r="H144" s="128">
        <v>1</v>
      </c>
      <c r="I144" s="128">
        <f t="shared" si="48"/>
        <v>320400</v>
      </c>
      <c r="J144" s="128">
        <f t="shared" si="49"/>
        <v>320400</v>
      </c>
      <c r="K144" s="128">
        <f t="shared" si="50"/>
        <v>0</v>
      </c>
      <c r="L144" s="128">
        <v>32040</v>
      </c>
      <c r="M144" s="128">
        <f t="shared" si="51"/>
        <v>288360</v>
      </c>
      <c r="N144" s="128">
        <f t="shared" si="52"/>
        <v>288360</v>
      </c>
      <c r="O144" s="125" t="s">
        <v>58</v>
      </c>
      <c r="P144" s="125" t="s">
        <v>241</v>
      </c>
      <c r="Q144" s="125" t="s">
        <v>279</v>
      </c>
      <c r="R144" s="125" t="s">
        <v>2025</v>
      </c>
      <c r="S144" s="139" t="s">
        <v>2026</v>
      </c>
      <c r="T144" s="140"/>
      <c r="U144" s="140">
        <v>46076</v>
      </c>
      <c r="V144" s="141"/>
      <c r="W144" s="140"/>
      <c r="X144" s="140" t="s">
        <v>112</v>
      </c>
      <c r="Y144" s="140">
        <v>46196</v>
      </c>
      <c r="Z144" s="252">
        <f t="shared" si="53"/>
        <v>-84</v>
      </c>
      <c r="AA144" s="126">
        <v>0</v>
      </c>
      <c r="AB144" s="126">
        <v>0</v>
      </c>
      <c r="AC144" s="126">
        <v>0</v>
      </c>
      <c r="AD144" s="126">
        <v>0</v>
      </c>
      <c r="AE144" s="126">
        <v>0</v>
      </c>
      <c r="AF144" s="126">
        <v>0</v>
      </c>
      <c r="AG144" s="126">
        <v>288360</v>
      </c>
      <c r="AI144" s="36" t="str">
        <f t="shared" si="42"/>
        <v>INR</v>
      </c>
      <c r="AJ144" s="36">
        <v>1</v>
      </c>
      <c r="AK144" s="39">
        <f t="shared" si="43"/>
        <v>288360</v>
      </c>
      <c r="AL144" s="39">
        <f t="shared" si="44"/>
        <v>0</v>
      </c>
      <c r="AM144" s="39">
        <f t="shared" si="45"/>
        <v>288360</v>
      </c>
      <c r="AN144" s="65">
        <f t="shared" si="46"/>
        <v>-84</v>
      </c>
      <c r="AO144" s="36" t="str">
        <f t="shared" si="47"/>
        <v>Not Due</v>
      </c>
    </row>
    <row r="145" spans="1:41" ht="14.4" hidden="1">
      <c r="A145" s="125" t="s">
        <v>549</v>
      </c>
      <c r="B145" s="125" t="s">
        <v>2032</v>
      </c>
      <c r="C145" s="125">
        <v>100070385</v>
      </c>
      <c r="D145" s="125" t="s">
        <v>81</v>
      </c>
      <c r="E145" s="125" t="s">
        <v>28</v>
      </c>
      <c r="F145" s="128">
        <v>668800</v>
      </c>
      <c r="G145" s="128">
        <v>1</v>
      </c>
      <c r="H145" s="128">
        <v>1</v>
      </c>
      <c r="I145" s="128">
        <f t="shared" si="48"/>
        <v>668800</v>
      </c>
      <c r="J145" s="128">
        <f t="shared" si="49"/>
        <v>668800</v>
      </c>
      <c r="K145" s="128">
        <f t="shared" si="50"/>
        <v>0</v>
      </c>
      <c r="L145" s="128">
        <v>66880</v>
      </c>
      <c r="M145" s="128">
        <f t="shared" si="51"/>
        <v>601920</v>
      </c>
      <c r="N145" s="128">
        <f t="shared" si="52"/>
        <v>601920</v>
      </c>
      <c r="O145" s="125" t="s">
        <v>58</v>
      </c>
      <c r="P145" s="125" t="s">
        <v>241</v>
      </c>
      <c r="Q145" s="125" t="s">
        <v>260</v>
      </c>
      <c r="R145" s="125" t="s">
        <v>2033</v>
      </c>
      <c r="S145" s="139" t="s">
        <v>2034</v>
      </c>
      <c r="T145" s="140"/>
      <c r="U145" s="140">
        <v>46057</v>
      </c>
      <c r="V145" s="141"/>
      <c r="W145" s="140"/>
      <c r="X145" s="140" t="s">
        <v>112</v>
      </c>
      <c r="Y145" s="140">
        <v>46207</v>
      </c>
      <c r="Z145" s="252">
        <f t="shared" si="53"/>
        <v>-95</v>
      </c>
      <c r="AA145" s="126">
        <v>0</v>
      </c>
      <c r="AB145" s="126">
        <v>0</v>
      </c>
      <c r="AC145" s="126">
        <v>0</v>
      </c>
      <c r="AD145" s="126">
        <v>0</v>
      </c>
      <c r="AE145" s="126">
        <v>0</v>
      </c>
      <c r="AF145" s="126">
        <v>0</v>
      </c>
      <c r="AG145" s="126">
        <v>601920</v>
      </c>
      <c r="AI145" s="36" t="str">
        <f t="shared" si="42"/>
        <v>INR</v>
      </c>
      <c r="AJ145" s="36">
        <v>1</v>
      </c>
      <c r="AK145" s="39">
        <f t="shared" si="43"/>
        <v>601920</v>
      </c>
      <c r="AL145" s="39">
        <f t="shared" si="44"/>
        <v>0</v>
      </c>
      <c r="AM145" s="39">
        <f t="shared" si="45"/>
        <v>601920</v>
      </c>
      <c r="AN145" s="65">
        <f t="shared" si="46"/>
        <v>-95</v>
      </c>
      <c r="AO145" s="36" t="str">
        <f t="shared" si="47"/>
        <v>Not Due</v>
      </c>
    </row>
    <row r="146" spans="1:41" ht="14.4" hidden="1">
      <c r="A146" s="125" t="s">
        <v>549</v>
      </c>
      <c r="B146" s="125" t="s">
        <v>2035</v>
      </c>
      <c r="C146" s="125">
        <v>100070366</v>
      </c>
      <c r="D146" s="125" t="s">
        <v>81</v>
      </c>
      <c r="E146" s="125" t="s">
        <v>28</v>
      </c>
      <c r="F146" s="128">
        <v>70400</v>
      </c>
      <c r="G146" s="128">
        <v>1</v>
      </c>
      <c r="H146" s="128">
        <v>1</v>
      </c>
      <c r="I146" s="128">
        <f t="shared" si="48"/>
        <v>70400</v>
      </c>
      <c r="J146" s="128">
        <f t="shared" si="49"/>
        <v>70400</v>
      </c>
      <c r="K146" s="128">
        <f t="shared" si="50"/>
        <v>0</v>
      </c>
      <c r="L146" s="128">
        <v>7040</v>
      </c>
      <c r="M146" s="128">
        <f t="shared" si="51"/>
        <v>63360</v>
      </c>
      <c r="N146" s="128">
        <f t="shared" si="52"/>
        <v>63360</v>
      </c>
      <c r="O146" s="125" t="s">
        <v>58</v>
      </c>
      <c r="P146" s="125" t="s">
        <v>241</v>
      </c>
      <c r="Q146" s="125" t="s">
        <v>260</v>
      </c>
      <c r="R146" s="125" t="s">
        <v>2036</v>
      </c>
      <c r="S146" s="139" t="s">
        <v>2037</v>
      </c>
      <c r="T146" s="140"/>
      <c r="U146" s="140">
        <v>46057</v>
      </c>
      <c r="V146" s="141"/>
      <c r="W146" s="140"/>
      <c r="X146" s="140" t="s">
        <v>112</v>
      </c>
      <c r="Y146" s="140">
        <v>46207</v>
      </c>
      <c r="Z146" s="252">
        <f t="shared" si="53"/>
        <v>-95</v>
      </c>
      <c r="AA146" s="126">
        <v>0</v>
      </c>
      <c r="AB146" s="126">
        <v>0</v>
      </c>
      <c r="AC146" s="126">
        <v>0</v>
      </c>
      <c r="AD146" s="126">
        <v>0</v>
      </c>
      <c r="AE146" s="126">
        <v>0</v>
      </c>
      <c r="AF146" s="126">
        <v>0</v>
      </c>
      <c r="AG146" s="126">
        <v>63360</v>
      </c>
      <c r="AI146" s="36" t="str">
        <f t="shared" si="42"/>
        <v>INR</v>
      </c>
      <c r="AJ146" s="36">
        <v>1</v>
      </c>
      <c r="AK146" s="39">
        <f t="shared" si="43"/>
        <v>63360</v>
      </c>
      <c r="AL146" s="39">
        <f t="shared" si="44"/>
        <v>0</v>
      </c>
      <c r="AM146" s="39">
        <f t="shared" si="45"/>
        <v>63360</v>
      </c>
      <c r="AN146" s="65">
        <f t="shared" si="46"/>
        <v>-95</v>
      </c>
      <c r="AO146" s="36" t="str">
        <f t="shared" si="47"/>
        <v>Not Due</v>
      </c>
    </row>
    <row r="147" spans="1:41" ht="14.4" hidden="1">
      <c r="A147" s="125" t="s">
        <v>549</v>
      </c>
      <c r="B147" s="125" t="s">
        <v>2038</v>
      </c>
      <c r="C147" s="125">
        <v>100070384</v>
      </c>
      <c r="D147" s="125" t="s">
        <v>81</v>
      </c>
      <c r="E147" s="125" t="s">
        <v>28</v>
      </c>
      <c r="F147" s="128">
        <v>208800</v>
      </c>
      <c r="G147" s="128">
        <v>1</v>
      </c>
      <c r="H147" s="128">
        <v>1</v>
      </c>
      <c r="I147" s="128">
        <f t="shared" si="48"/>
        <v>208800</v>
      </c>
      <c r="J147" s="128">
        <f t="shared" si="49"/>
        <v>208800</v>
      </c>
      <c r="K147" s="128">
        <f t="shared" si="50"/>
        <v>0</v>
      </c>
      <c r="L147" s="128">
        <v>20880</v>
      </c>
      <c r="M147" s="128">
        <f t="shared" si="51"/>
        <v>187920</v>
      </c>
      <c r="N147" s="128">
        <f t="shared" si="52"/>
        <v>187920</v>
      </c>
      <c r="O147" s="125" t="s">
        <v>58</v>
      </c>
      <c r="P147" s="125" t="s">
        <v>241</v>
      </c>
      <c r="Q147" s="125" t="s">
        <v>260</v>
      </c>
      <c r="R147" s="125" t="s">
        <v>2039</v>
      </c>
      <c r="S147" s="139" t="s">
        <v>2040</v>
      </c>
      <c r="T147" s="140"/>
      <c r="U147" s="140">
        <v>46080</v>
      </c>
      <c r="V147" s="141"/>
      <c r="W147" s="140"/>
      <c r="X147" s="140" t="s">
        <v>112</v>
      </c>
      <c r="Y147" s="140">
        <v>46230</v>
      </c>
      <c r="Z147" s="252">
        <f t="shared" si="53"/>
        <v>-118</v>
      </c>
      <c r="AA147" s="126">
        <v>0</v>
      </c>
      <c r="AB147" s="126">
        <v>0</v>
      </c>
      <c r="AC147" s="126">
        <v>0</v>
      </c>
      <c r="AD147" s="126">
        <v>0</v>
      </c>
      <c r="AE147" s="126">
        <v>0</v>
      </c>
      <c r="AF147" s="126">
        <v>0</v>
      </c>
      <c r="AG147" s="126">
        <v>187920</v>
      </c>
      <c r="AI147" s="36" t="str">
        <f t="shared" si="42"/>
        <v>INR</v>
      </c>
      <c r="AJ147" s="36">
        <v>1</v>
      </c>
      <c r="AK147" s="39">
        <f t="shared" si="43"/>
        <v>187920</v>
      </c>
      <c r="AL147" s="39">
        <f t="shared" si="44"/>
        <v>0</v>
      </c>
      <c r="AM147" s="39">
        <f t="shared" si="45"/>
        <v>187920</v>
      </c>
      <c r="AN147" s="65">
        <f t="shared" si="46"/>
        <v>-118</v>
      </c>
      <c r="AO147" s="36" t="str">
        <f t="shared" si="47"/>
        <v>Not Due</v>
      </c>
    </row>
    <row r="148" spans="1:41" ht="14.4" hidden="1">
      <c r="A148" s="125" t="s">
        <v>549</v>
      </c>
      <c r="B148" s="125" t="s">
        <v>2041</v>
      </c>
      <c r="C148" s="125">
        <v>100070385</v>
      </c>
      <c r="D148" s="125" t="s">
        <v>81</v>
      </c>
      <c r="E148" s="125" t="s">
        <v>28</v>
      </c>
      <c r="F148" s="128">
        <v>704000</v>
      </c>
      <c r="G148" s="128">
        <v>1</v>
      </c>
      <c r="H148" s="128">
        <v>1</v>
      </c>
      <c r="I148" s="128">
        <f t="shared" si="48"/>
        <v>704000</v>
      </c>
      <c r="J148" s="128">
        <f t="shared" si="49"/>
        <v>704000</v>
      </c>
      <c r="K148" s="128">
        <f t="shared" si="50"/>
        <v>0</v>
      </c>
      <c r="L148" s="128">
        <v>70400</v>
      </c>
      <c r="M148" s="128">
        <f t="shared" si="51"/>
        <v>633600</v>
      </c>
      <c r="N148" s="128">
        <f t="shared" si="52"/>
        <v>633600</v>
      </c>
      <c r="O148" s="125" t="s">
        <v>58</v>
      </c>
      <c r="P148" s="125" t="s">
        <v>241</v>
      </c>
      <c r="Q148" s="125" t="s">
        <v>260</v>
      </c>
      <c r="R148" s="125" t="s">
        <v>2033</v>
      </c>
      <c r="S148" s="139" t="s">
        <v>2042</v>
      </c>
      <c r="T148" s="140"/>
      <c r="U148" s="140">
        <v>46085</v>
      </c>
      <c r="V148" s="141"/>
      <c r="W148" s="140"/>
      <c r="X148" s="140" t="s">
        <v>112</v>
      </c>
      <c r="Y148" s="140">
        <v>46235</v>
      </c>
      <c r="Z148" s="252">
        <f t="shared" si="53"/>
        <v>-123</v>
      </c>
      <c r="AA148" s="126">
        <v>0</v>
      </c>
      <c r="AB148" s="126">
        <v>0</v>
      </c>
      <c r="AC148" s="126">
        <v>0</v>
      </c>
      <c r="AD148" s="126">
        <v>0</v>
      </c>
      <c r="AE148" s="126">
        <v>0</v>
      </c>
      <c r="AF148" s="126">
        <v>0</v>
      </c>
      <c r="AG148" s="126">
        <v>633600</v>
      </c>
      <c r="AI148" s="36" t="str">
        <f t="shared" si="42"/>
        <v>INR</v>
      </c>
      <c r="AJ148" s="36">
        <v>1</v>
      </c>
      <c r="AK148" s="39">
        <f t="shared" si="43"/>
        <v>633600</v>
      </c>
      <c r="AL148" s="39">
        <f t="shared" si="44"/>
        <v>0</v>
      </c>
      <c r="AM148" s="39">
        <f t="shared" si="45"/>
        <v>633600</v>
      </c>
      <c r="AN148" s="65">
        <f t="shared" si="46"/>
        <v>-123</v>
      </c>
      <c r="AO148" s="36" t="str">
        <f t="shared" si="47"/>
        <v>Not Due</v>
      </c>
    </row>
    <row r="149" spans="1:41" ht="14.4" hidden="1">
      <c r="A149" s="125" t="s">
        <v>549</v>
      </c>
      <c r="B149" s="125" t="s">
        <v>2043</v>
      </c>
      <c r="C149" s="125">
        <v>100070366</v>
      </c>
      <c r="D149" s="125" t="s">
        <v>81</v>
      </c>
      <c r="E149" s="125" t="s">
        <v>28</v>
      </c>
      <c r="F149" s="128">
        <v>352000</v>
      </c>
      <c r="G149" s="128">
        <v>1</v>
      </c>
      <c r="H149" s="128">
        <v>1</v>
      </c>
      <c r="I149" s="128">
        <f t="shared" si="48"/>
        <v>352000</v>
      </c>
      <c r="J149" s="128">
        <f t="shared" si="49"/>
        <v>352000</v>
      </c>
      <c r="K149" s="128">
        <f t="shared" si="50"/>
        <v>0</v>
      </c>
      <c r="L149" s="128">
        <v>35200</v>
      </c>
      <c r="M149" s="128">
        <f t="shared" si="51"/>
        <v>316800</v>
      </c>
      <c r="N149" s="128">
        <f t="shared" si="52"/>
        <v>316800</v>
      </c>
      <c r="O149" s="125" t="s">
        <v>58</v>
      </c>
      <c r="P149" s="125" t="s">
        <v>241</v>
      </c>
      <c r="Q149" s="125" t="s">
        <v>260</v>
      </c>
      <c r="R149" s="125" t="s">
        <v>2036</v>
      </c>
      <c r="S149" s="139" t="s">
        <v>2044</v>
      </c>
      <c r="T149" s="140"/>
      <c r="U149" s="140">
        <v>46085</v>
      </c>
      <c r="V149" s="141"/>
      <c r="W149" s="140"/>
      <c r="X149" s="140" t="s">
        <v>112</v>
      </c>
      <c r="Y149" s="140">
        <v>46235</v>
      </c>
      <c r="Z149" s="252">
        <f t="shared" si="53"/>
        <v>-123</v>
      </c>
      <c r="AA149" s="126">
        <v>0</v>
      </c>
      <c r="AB149" s="126">
        <v>0</v>
      </c>
      <c r="AC149" s="126">
        <v>0</v>
      </c>
      <c r="AD149" s="126">
        <v>0</v>
      </c>
      <c r="AE149" s="126">
        <v>0</v>
      </c>
      <c r="AF149" s="126">
        <v>0</v>
      </c>
      <c r="AG149" s="126">
        <v>316800</v>
      </c>
      <c r="AI149" s="36" t="str">
        <f t="shared" si="42"/>
        <v>INR</v>
      </c>
      <c r="AJ149" s="36">
        <v>1</v>
      </c>
      <c r="AK149" s="39">
        <f t="shared" si="43"/>
        <v>316800</v>
      </c>
      <c r="AL149" s="39">
        <f t="shared" si="44"/>
        <v>0</v>
      </c>
      <c r="AM149" s="39">
        <f t="shared" si="45"/>
        <v>316800</v>
      </c>
      <c r="AN149" s="65">
        <f t="shared" si="46"/>
        <v>-123</v>
      </c>
      <c r="AO149" s="36" t="str">
        <f t="shared" si="47"/>
        <v>Not Due</v>
      </c>
    </row>
    <row r="150" spans="1:41" ht="14.4" hidden="1">
      <c r="A150" s="125" t="s">
        <v>549</v>
      </c>
      <c r="B150" s="125" t="s">
        <v>2045</v>
      </c>
      <c r="C150" s="125">
        <v>100070384</v>
      </c>
      <c r="D150" s="125" t="s">
        <v>81</v>
      </c>
      <c r="E150" s="125" t="s">
        <v>28</v>
      </c>
      <c r="F150" s="128">
        <v>174000</v>
      </c>
      <c r="G150" s="128">
        <v>1</v>
      </c>
      <c r="H150" s="128">
        <v>1</v>
      </c>
      <c r="I150" s="128">
        <f t="shared" si="48"/>
        <v>174000</v>
      </c>
      <c r="J150" s="128">
        <f t="shared" si="49"/>
        <v>174000</v>
      </c>
      <c r="K150" s="128">
        <f t="shared" si="50"/>
        <v>0</v>
      </c>
      <c r="L150" s="128">
        <v>17400</v>
      </c>
      <c r="M150" s="128">
        <f t="shared" si="51"/>
        <v>156600</v>
      </c>
      <c r="N150" s="128">
        <f t="shared" si="52"/>
        <v>156600</v>
      </c>
      <c r="O150" s="125" t="s">
        <v>58</v>
      </c>
      <c r="P150" s="125" t="s">
        <v>241</v>
      </c>
      <c r="Q150" s="125" t="s">
        <v>260</v>
      </c>
      <c r="R150" s="125" t="s">
        <v>2039</v>
      </c>
      <c r="S150" s="139" t="s">
        <v>2046</v>
      </c>
      <c r="T150" s="140"/>
      <c r="U150" s="140">
        <v>46062</v>
      </c>
      <c r="V150" s="141"/>
      <c r="W150" s="140"/>
      <c r="X150" s="140" t="s">
        <v>112</v>
      </c>
      <c r="Y150" s="140">
        <v>46212</v>
      </c>
      <c r="Z150" s="252">
        <f t="shared" si="53"/>
        <v>-100</v>
      </c>
      <c r="AA150" s="126">
        <v>0</v>
      </c>
      <c r="AB150" s="126">
        <v>0</v>
      </c>
      <c r="AC150" s="126">
        <v>0</v>
      </c>
      <c r="AD150" s="126">
        <v>0</v>
      </c>
      <c r="AE150" s="126">
        <v>0</v>
      </c>
      <c r="AF150" s="126">
        <v>0</v>
      </c>
      <c r="AG150" s="126">
        <v>156600</v>
      </c>
      <c r="AI150" s="36" t="str">
        <f t="shared" si="42"/>
        <v>INR</v>
      </c>
      <c r="AJ150" s="36">
        <v>1</v>
      </c>
      <c r="AK150" s="39">
        <f t="shared" si="43"/>
        <v>156600</v>
      </c>
      <c r="AL150" s="39">
        <f t="shared" si="44"/>
        <v>0</v>
      </c>
      <c r="AM150" s="39">
        <f t="shared" si="45"/>
        <v>156600</v>
      </c>
      <c r="AN150" s="65">
        <f t="shared" si="46"/>
        <v>-100</v>
      </c>
      <c r="AO150" s="36" t="str">
        <f t="shared" si="47"/>
        <v>Not Due</v>
      </c>
    </row>
    <row r="151" spans="1:41" ht="14.4" hidden="1">
      <c r="A151" s="125" t="s">
        <v>245</v>
      </c>
      <c r="B151" s="125" t="s">
        <v>2055</v>
      </c>
      <c r="C151" s="125">
        <v>100070323</v>
      </c>
      <c r="D151" s="125" t="s">
        <v>83</v>
      </c>
      <c r="E151" s="125" t="s">
        <v>28</v>
      </c>
      <c r="F151" s="128">
        <v>49852.5</v>
      </c>
      <c r="G151" s="128">
        <v>1</v>
      </c>
      <c r="H151" s="128">
        <v>1</v>
      </c>
      <c r="I151" s="128">
        <f t="shared" si="48"/>
        <v>49852.5</v>
      </c>
      <c r="J151" s="128">
        <f t="shared" si="49"/>
        <v>49852.5</v>
      </c>
      <c r="K151" s="128">
        <f t="shared" si="50"/>
        <v>0</v>
      </c>
      <c r="L151" s="128">
        <v>4985</v>
      </c>
      <c r="M151" s="128">
        <f t="shared" si="51"/>
        <v>44867.5</v>
      </c>
      <c r="N151" s="128">
        <f t="shared" si="52"/>
        <v>44867.5</v>
      </c>
      <c r="O151" s="125" t="s">
        <v>58</v>
      </c>
      <c r="P151" s="125" t="s">
        <v>241</v>
      </c>
      <c r="Q151" s="125" t="s">
        <v>246</v>
      </c>
      <c r="R151" s="125" t="s">
        <v>1797</v>
      </c>
      <c r="S151" s="139">
        <v>20250766506</v>
      </c>
      <c r="T151" s="140"/>
      <c r="U151" s="140">
        <v>46076</v>
      </c>
      <c r="V151" s="141"/>
      <c r="W151" s="140"/>
      <c r="X151" s="140" t="s">
        <v>112</v>
      </c>
      <c r="Y151" s="140">
        <v>46196</v>
      </c>
      <c r="Z151" s="252">
        <f t="shared" si="53"/>
        <v>-84</v>
      </c>
      <c r="AA151" s="126">
        <v>0</v>
      </c>
      <c r="AB151" s="126">
        <v>0</v>
      </c>
      <c r="AC151" s="126">
        <v>0</v>
      </c>
      <c r="AD151" s="126">
        <v>0</v>
      </c>
      <c r="AE151" s="126">
        <v>0</v>
      </c>
      <c r="AF151" s="126">
        <v>0</v>
      </c>
      <c r="AG151" s="126">
        <v>44867.5</v>
      </c>
      <c r="AI151" s="36" t="str">
        <f t="shared" si="42"/>
        <v>INR</v>
      </c>
      <c r="AJ151" s="36">
        <v>1</v>
      </c>
      <c r="AK151" s="39">
        <f t="shared" si="43"/>
        <v>44867.5</v>
      </c>
      <c r="AL151" s="39">
        <f t="shared" si="44"/>
        <v>0</v>
      </c>
      <c r="AM151" s="39">
        <f t="shared" si="45"/>
        <v>44867.5</v>
      </c>
      <c r="AN151" s="65">
        <f t="shared" si="46"/>
        <v>-84</v>
      </c>
      <c r="AO151" s="36" t="str">
        <f t="shared" si="47"/>
        <v>Not Due</v>
      </c>
    </row>
    <row r="152" spans="1:41" ht="14.4" hidden="1">
      <c r="A152" s="125" t="s">
        <v>245</v>
      </c>
      <c r="B152" s="125" t="s">
        <v>2056</v>
      </c>
      <c r="C152" s="125">
        <v>100070323</v>
      </c>
      <c r="D152" s="125" t="s">
        <v>83</v>
      </c>
      <c r="E152" s="125" t="s">
        <v>28</v>
      </c>
      <c r="F152" s="128">
        <v>632910</v>
      </c>
      <c r="G152" s="128">
        <v>1</v>
      </c>
      <c r="H152" s="128">
        <v>1</v>
      </c>
      <c r="I152" s="128">
        <f t="shared" si="48"/>
        <v>632910</v>
      </c>
      <c r="J152" s="128">
        <f t="shared" si="49"/>
        <v>632910</v>
      </c>
      <c r="K152" s="128">
        <f t="shared" si="50"/>
        <v>0</v>
      </c>
      <c r="L152" s="128">
        <v>63291</v>
      </c>
      <c r="M152" s="128">
        <f t="shared" si="51"/>
        <v>569619</v>
      </c>
      <c r="N152" s="128">
        <f t="shared" si="52"/>
        <v>569619</v>
      </c>
      <c r="O152" s="125" t="s">
        <v>58</v>
      </c>
      <c r="P152" s="125" t="s">
        <v>241</v>
      </c>
      <c r="Q152" s="125" t="s">
        <v>246</v>
      </c>
      <c r="R152" s="125" t="s">
        <v>1797</v>
      </c>
      <c r="S152" s="139">
        <v>20250766506</v>
      </c>
      <c r="T152" s="140"/>
      <c r="U152" s="140">
        <v>46076</v>
      </c>
      <c r="V152" s="141"/>
      <c r="W152" s="140"/>
      <c r="X152" s="140" t="s">
        <v>112</v>
      </c>
      <c r="Y152" s="140">
        <v>46196</v>
      </c>
      <c r="Z152" s="252">
        <f t="shared" si="53"/>
        <v>-84</v>
      </c>
      <c r="AA152" s="126">
        <v>0</v>
      </c>
      <c r="AB152" s="126">
        <v>0</v>
      </c>
      <c r="AC152" s="126">
        <v>0</v>
      </c>
      <c r="AD152" s="126">
        <v>0</v>
      </c>
      <c r="AE152" s="126">
        <v>0</v>
      </c>
      <c r="AF152" s="126">
        <v>0</v>
      </c>
      <c r="AG152" s="126">
        <v>569619</v>
      </c>
      <c r="AI152" s="36" t="str">
        <f t="shared" si="42"/>
        <v>INR</v>
      </c>
      <c r="AJ152" s="36">
        <v>1</v>
      </c>
      <c r="AK152" s="39">
        <f t="shared" si="43"/>
        <v>569619</v>
      </c>
      <c r="AL152" s="39">
        <f t="shared" si="44"/>
        <v>0</v>
      </c>
      <c r="AM152" s="39">
        <f t="shared" si="45"/>
        <v>569619</v>
      </c>
      <c r="AN152" s="65">
        <f t="shared" si="46"/>
        <v>-84</v>
      </c>
      <c r="AO152" s="36" t="str">
        <f t="shared" si="47"/>
        <v>Not Due</v>
      </c>
    </row>
    <row r="153" spans="1:41" ht="14.4" hidden="1">
      <c r="A153" s="125" t="s">
        <v>245</v>
      </c>
      <c r="B153" s="125" t="s">
        <v>2057</v>
      </c>
      <c r="C153" s="125">
        <v>100070323</v>
      </c>
      <c r="D153" s="125" t="s">
        <v>83</v>
      </c>
      <c r="E153" s="125" t="s">
        <v>28</v>
      </c>
      <c r="F153" s="128">
        <v>656752.5</v>
      </c>
      <c r="G153" s="128">
        <v>1</v>
      </c>
      <c r="H153" s="128">
        <v>1</v>
      </c>
      <c r="I153" s="128">
        <f t="shared" si="48"/>
        <v>656752.5</v>
      </c>
      <c r="J153" s="128">
        <f t="shared" si="49"/>
        <v>656752.5</v>
      </c>
      <c r="K153" s="128">
        <f t="shared" si="50"/>
        <v>0</v>
      </c>
      <c r="L153" s="128">
        <v>65675</v>
      </c>
      <c r="M153" s="128">
        <f t="shared" si="51"/>
        <v>591077.5</v>
      </c>
      <c r="N153" s="128">
        <f t="shared" si="52"/>
        <v>591077.5</v>
      </c>
      <c r="O153" s="125" t="s">
        <v>58</v>
      </c>
      <c r="P153" s="125" t="s">
        <v>241</v>
      </c>
      <c r="Q153" s="125" t="s">
        <v>246</v>
      </c>
      <c r="R153" s="125" t="s">
        <v>1797</v>
      </c>
      <c r="S153" s="139">
        <v>20250766839</v>
      </c>
      <c r="T153" s="140"/>
      <c r="U153" s="140">
        <v>46093</v>
      </c>
      <c r="V153" s="141"/>
      <c r="W153" s="140"/>
      <c r="X153" s="140" t="s">
        <v>112</v>
      </c>
      <c r="Y153" s="140">
        <v>46213</v>
      </c>
      <c r="Z153" s="252">
        <f t="shared" si="53"/>
        <v>-101</v>
      </c>
      <c r="AA153" s="126">
        <v>0</v>
      </c>
      <c r="AB153" s="126">
        <v>0</v>
      </c>
      <c r="AC153" s="126">
        <v>0</v>
      </c>
      <c r="AD153" s="126">
        <v>0</v>
      </c>
      <c r="AE153" s="126">
        <v>0</v>
      </c>
      <c r="AF153" s="126">
        <v>0</v>
      </c>
      <c r="AG153" s="126">
        <v>591077.5</v>
      </c>
      <c r="AI153" s="36" t="str">
        <f t="shared" si="42"/>
        <v>INR</v>
      </c>
      <c r="AJ153" s="36">
        <v>1</v>
      </c>
      <c r="AK153" s="39">
        <f t="shared" si="43"/>
        <v>591077.5</v>
      </c>
      <c r="AL153" s="39">
        <f t="shared" si="44"/>
        <v>0</v>
      </c>
      <c r="AM153" s="39">
        <f t="shared" si="45"/>
        <v>591077.5</v>
      </c>
      <c r="AN153" s="65">
        <f t="shared" si="46"/>
        <v>-101</v>
      </c>
      <c r="AO153" s="36" t="str">
        <f t="shared" si="47"/>
        <v>Not Due</v>
      </c>
    </row>
    <row r="154" spans="1:41" ht="14.4" hidden="1">
      <c r="A154" s="125" t="s">
        <v>245</v>
      </c>
      <c r="B154" s="125" t="s">
        <v>2058</v>
      </c>
      <c r="C154" s="125">
        <v>100070323</v>
      </c>
      <c r="D154" s="125" t="s">
        <v>83</v>
      </c>
      <c r="E154" s="125" t="s">
        <v>28</v>
      </c>
      <c r="F154" s="128">
        <v>254320</v>
      </c>
      <c r="G154" s="128">
        <v>1</v>
      </c>
      <c r="H154" s="128">
        <v>1</v>
      </c>
      <c r="I154" s="128">
        <f t="shared" si="48"/>
        <v>254320</v>
      </c>
      <c r="J154" s="128">
        <f t="shared" si="49"/>
        <v>254320</v>
      </c>
      <c r="K154" s="128">
        <f t="shared" si="50"/>
        <v>0</v>
      </c>
      <c r="L154" s="128">
        <v>25432</v>
      </c>
      <c r="M154" s="128">
        <f t="shared" si="51"/>
        <v>228888</v>
      </c>
      <c r="N154" s="128">
        <f t="shared" si="52"/>
        <v>228888</v>
      </c>
      <c r="O154" s="125" t="s">
        <v>58</v>
      </c>
      <c r="P154" s="125" t="s">
        <v>241</v>
      </c>
      <c r="Q154" s="125" t="s">
        <v>246</v>
      </c>
      <c r="R154" s="125" t="s">
        <v>1797</v>
      </c>
      <c r="S154" s="139">
        <v>20250766839</v>
      </c>
      <c r="T154" s="140"/>
      <c r="U154" s="140">
        <v>46093</v>
      </c>
      <c r="V154" s="141"/>
      <c r="W154" s="140"/>
      <c r="X154" s="140" t="s">
        <v>112</v>
      </c>
      <c r="Y154" s="140">
        <v>46213</v>
      </c>
      <c r="Z154" s="252">
        <f t="shared" si="53"/>
        <v>-101</v>
      </c>
      <c r="AA154" s="126">
        <v>0</v>
      </c>
      <c r="AB154" s="126">
        <v>0</v>
      </c>
      <c r="AC154" s="126">
        <v>0</v>
      </c>
      <c r="AD154" s="126">
        <v>0</v>
      </c>
      <c r="AE154" s="126">
        <v>0</v>
      </c>
      <c r="AF154" s="126">
        <v>0</v>
      </c>
      <c r="AG154" s="126">
        <v>228888</v>
      </c>
      <c r="AI154" s="36" t="str">
        <f t="shared" si="42"/>
        <v>INR</v>
      </c>
      <c r="AJ154" s="36">
        <v>1</v>
      </c>
      <c r="AK154" s="39">
        <f t="shared" si="43"/>
        <v>228888</v>
      </c>
      <c r="AL154" s="39">
        <f t="shared" si="44"/>
        <v>0</v>
      </c>
      <c r="AM154" s="39">
        <f t="shared" si="45"/>
        <v>228888</v>
      </c>
      <c r="AN154" s="65">
        <f t="shared" si="46"/>
        <v>-101</v>
      </c>
      <c r="AO154" s="36" t="str">
        <f t="shared" si="47"/>
        <v>Not Due</v>
      </c>
    </row>
    <row r="155" spans="1:41" ht="14.4" hidden="1">
      <c r="A155" s="125" t="s">
        <v>251</v>
      </c>
      <c r="B155" s="125" t="s">
        <v>2059</v>
      </c>
      <c r="C155" s="125">
        <v>100068107</v>
      </c>
      <c r="D155" s="125" t="s">
        <v>83</v>
      </c>
      <c r="E155" s="125" t="s">
        <v>28</v>
      </c>
      <c r="F155" s="128">
        <v>206370</v>
      </c>
      <c r="G155" s="128">
        <v>1</v>
      </c>
      <c r="H155" s="128">
        <v>1</v>
      </c>
      <c r="I155" s="128">
        <f t="shared" si="48"/>
        <v>206370</v>
      </c>
      <c r="J155" s="128">
        <f t="shared" si="49"/>
        <v>206370</v>
      </c>
      <c r="K155" s="128">
        <f t="shared" si="50"/>
        <v>0</v>
      </c>
      <c r="L155" s="128">
        <v>20637</v>
      </c>
      <c r="M155" s="128">
        <f t="shared" si="51"/>
        <v>185733</v>
      </c>
      <c r="N155" s="128">
        <f t="shared" si="52"/>
        <v>185733</v>
      </c>
      <c r="O155" s="125" t="s">
        <v>58</v>
      </c>
      <c r="P155" s="125" t="s">
        <v>241</v>
      </c>
      <c r="Q155" s="125" t="s">
        <v>252</v>
      </c>
      <c r="R155" s="125" t="s">
        <v>2060</v>
      </c>
      <c r="S155" s="139" t="s">
        <v>2061</v>
      </c>
      <c r="T155" s="140"/>
      <c r="U155" s="140">
        <v>46090</v>
      </c>
      <c r="V155" s="141"/>
      <c r="W155" s="140"/>
      <c r="X155" s="140" t="s">
        <v>112</v>
      </c>
      <c r="Y155" s="140">
        <v>46240</v>
      </c>
      <c r="Z155" s="252">
        <f t="shared" si="53"/>
        <v>-128</v>
      </c>
      <c r="AA155" s="126">
        <v>0</v>
      </c>
      <c r="AB155" s="126">
        <v>0</v>
      </c>
      <c r="AC155" s="126">
        <v>0</v>
      </c>
      <c r="AD155" s="126">
        <v>0</v>
      </c>
      <c r="AE155" s="126">
        <v>0</v>
      </c>
      <c r="AF155" s="126">
        <v>0</v>
      </c>
      <c r="AG155" s="126">
        <v>185733</v>
      </c>
      <c r="AI155" s="36" t="str">
        <f t="shared" si="42"/>
        <v>INR</v>
      </c>
      <c r="AJ155" s="36">
        <v>1</v>
      </c>
      <c r="AK155" s="39">
        <f t="shared" si="43"/>
        <v>185733</v>
      </c>
      <c r="AL155" s="39">
        <f t="shared" si="44"/>
        <v>0</v>
      </c>
      <c r="AM155" s="39">
        <f t="shared" si="45"/>
        <v>185733</v>
      </c>
      <c r="AN155" s="65">
        <f t="shared" si="46"/>
        <v>-128</v>
      </c>
      <c r="AO155" s="36" t="str">
        <f t="shared" si="47"/>
        <v>Not Due</v>
      </c>
    </row>
    <row r="156" spans="1:41" ht="14.4" hidden="1">
      <c r="A156" s="125" t="s">
        <v>549</v>
      </c>
      <c r="B156" s="125" t="s">
        <v>2062</v>
      </c>
      <c r="C156" s="125">
        <v>100070872</v>
      </c>
      <c r="D156" s="125" t="s">
        <v>2063</v>
      </c>
      <c r="E156" s="125" t="s">
        <v>28</v>
      </c>
      <c r="F156" s="128">
        <v>37800</v>
      </c>
      <c r="G156" s="128">
        <v>1</v>
      </c>
      <c r="H156" s="128">
        <v>1</v>
      </c>
      <c r="I156" s="128">
        <f t="shared" si="48"/>
        <v>37800</v>
      </c>
      <c r="J156" s="128">
        <f t="shared" si="49"/>
        <v>37800</v>
      </c>
      <c r="K156" s="128">
        <f t="shared" si="50"/>
        <v>0</v>
      </c>
      <c r="L156" s="128">
        <v>3780</v>
      </c>
      <c r="M156" s="128">
        <f t="shared" si="51"/>
        <v>34020</v>
      </c>
      <c r="N156" s="128">
        <f t="shared" si="52"/>
        <v>34020</v>
      </c>
      <c r="O156" s="125" t="s">
        <v>58</v>
      </c>
      <c r="P156" s="125" t="s">
        <v>241</v>
      </c>
      <c r="Q156" s="125" t="s">
        <v>260</v>
      </c>
      <c r="R156" s="125" t="s">
        <v>2064</v>
      </c>
      <c r="S156" s="139" t="s">
        <v>2065</v>
      </c>
      <c r="T156" s="140"/>
      <c r="U156" s="140">
        <v>46085</v>
      </c>
      <c r="V156" s="141"/>
      <c r="W156" s="140"/>
      <c r="X156" s="140" t="s">
        <v>112</v>
      </c>
      <c r="Y156" s="140">
        <v>46235</v>
      </c>
      <c r="Z156" s="252">
        <f t="shared" si="53"/>
        <v>-123</v>
      </c>
      <c r="AA156" s="126">
        <v>0</v>
      </c>
      <c r="AB156" s="126">
        <v>0</v>
      </c>
      <c r="AC156" s="126">
        <v>0</v>
      </c>
      <c r="AD156" s="126">
        <v>0</v>
      </c>
      <c r="AE156" s="126">
        <v>0</v>
      </c>
      <c r="AF156" s="126">
        <v>0</v>
      </c>
      <c r="AG156" s="126">
        <v>34020</v>
      </c>
      <c r="AI156" s="36" t="str">
        <f t="shared" si="42"/>
        <v>INR</v>
      </c>
      <c r="AJ156" s="36">
        <v>1</v>
      </c>
      <c r="AK156" s="39">
        <f t="shared" si="43"/>
        <v>34020</v>
      </c>
      <c r="AL156" s="39">
        <f t="shared" si="44"/>
        <v>0</v>
      </c>
      <c r="AM156" s="39">
        <f t="shared" si="45"/>
        <v>34020</v>
      </c>
      <c r="AN156" s="65">
        <f t="shared" si="46"/>
        <v>-123</v>
      </c>
      <c r="AO156" s="36" t="str">
        <f t="shared" si="47"/>
        <v>Not Due</v>
      </c>
    </row>
    <row r="157" spans="1:41" ht="14.4" hidden="1">
      <c r="A157" s="125" t="s">
        <v>549</v>
      </c>
      <c r="B157" s="125" t="s">
        <v>2066</v>
      </c>
      <c r="C157" s="125">
        <v>100070872</v>
      </c>
      <c r="D157" s="125" t="s">
        <v>2063</v>
      </c>
      <c r="E157" s="125" t="s">
        <v>28</v>
      </c>
      <c r="F157" s="128">
        <v>33600</v>
      </c>
      <c r="G157" s="128">
        <v>1</v>
      </c>
      <c r="H157" s="128">
        <v>1</v>
      </c>
      <c r="I157" s="128">
        <f t="shared" si="48"/>
        <v>33600</v>
      </c>
      <c r="J157" s="128">
        <f t="shared" si="49"/>
        <v>33600</v>
      </c>
      <c r="K157" s="128">
        <f t="shared" si="50"/>
        <v>0</v>
      </c>
      <c r="L157" s="128">
        <v>3360</v>
      </c>
      <c r="M157" s="128">
        <f t="shared" si="51"/>
        <v>30240</v>
      </c>
      <c r="N157" s="128">
        <f t="shared" si="52"/>
        <v>30240</v>
      </c>
      <c r="O157" s="125" t="s">
        <v>58</v>
      </c>
      <c r="P157" s="125" t="s">
        <v>241</v>
      </c>
      <c r="Q157" s="125" t="s">
        <v>260</v>
      </c>
      <c r="R157" s="125" t="s">
        <v>2064</v>
      </c>
      <c r="S157" s="139" t="s">
        <v>2065</v>
      </c>
      <c r="T157" s="140"/>
      <c r="U157" s="140">
        <v>46085</v>
      </c>
      <c r="V157" s="141"/>
      <c r="W157" s="140"/>
      <c r="X157" s="140" t="s">
        <v>112</v>
      </c>
      <c r="Y157" s="140">
        <v>46235</v>
      </c>
      <c r="Z157" s="252">
        <f t="shared" si="53"/>
        <v>-123</v>
      </c>
      <c r="AA157" s="126">
        <v>0</v>
      </c>
      <c r="AB157" s="126">
        <v>0</v>
      </c>
      <c r="AC157" s="126">
        <v>0</v>
      </c>
      <c r="AD157" s="126">
        <v>0</v>
      </c>
      <c r="AE157" s="126">
        <v>0</v>
      </c>
      <c r="AF157" s="126">
        <v>0</v>
      </c>
      <c r="AG157" s="126">
        <v>30240</v>
      </c>
      <c r="AI157" s="36" t="str">
        <f t="shared" si="42"/>
        <v>INR</v>
      </c>
      <c r="AJ157" s="36">
        <v>1</v>
      </c>
      <c r="AK157" s="39">
        <f t="shared" si="43"/>
        <v>30240</v>
      </c>
      <c r="AL157" s="39">
        <f t="shared" si="44"/>
        <v>0</v>
      </c>
      <c r="AM157" s="39">
        <f t="shared" si="45"/>
        <v>30240</v>
      </c>
      <c r="AN157" s="65">
        <f t="shared" si="46"/>
        <v>-123</v>
      </c>
      <c r="AO157" s="36" t="str">
        <f t="shared" si="47"/>
        <v>Not Due</v>
      </c>
    </row>
    <row r="158" spans="1:41" ht="14.4" hidden="1">
      <c r="A158" s="125" t="s">
        <v>245</v>
      </c>
      <c r="B158" s="125" t="s">
        <v>2074</v>
      </c>
      <c r="C158" s="125">
        <v>100070323</v>
      </c>
      <c r="D158" s="125" t="s">
        <v>72</v>
      </c>
      <c r="E158" s="125" t="s">
        <v>28</v>
      </c>
      <c r="F158" s="128">
        <v>1495161</v>
      </c>
      <c r="G158" s="128">
        <v>1</v>
      </c>
      <c r="H158" s="128">
        <v>1</v>
      </c>
      <c r="I158" s="128">
        <f t="shared" si="48"/>
        <v>1495161</v>
      </c>
      <c r="J158" s="128">
        <f t="shared" si="49"/>
        <v>1495161</v>
      </c>
      <c r="K158" s="128">
        <f t="shared" si="50"/>
        <v>0</v>
      </c>
      <c r="L158" s="128">
        <v>149516</v>
      </c>
      <c r="M158" s="128">
        <f t="shared" si="51"/>
        <v>1345645</v>
      </c>
      <c r="N158" s="128">
        <f t="shared" si="52"/>
        <v>1345645</v>
      </c>
      <c r="O158" s="125" t="s">
        <v>58</v>
      </c>
      <c r="P158" s="125" t="s">
        <v>241</v>
      </c>
      <c r="Q158" s="125" t="s">
        <v>246</v>
      </c>
      <c r="R158" s="125" t="s">
        <v>1797</v>
      </c>
      <c r="S158" s="139">
        <v>20250766209</v>
      </c>
      <c r="T158" s="140"/>
      <c r="U158" s="140">
        <v>46063</v>
      </c>
      <c r="V158" s="141">
        <v>89152</v>
      </c>
      <c r="W158" s="140">
        <v>46183</v>
      </c>
      <c r="X158" s="140"/>
      <c r="Y158" s="140">
        <v>46183</v>
      </c>
      <c r="Z158" s="252">
        <f t="shared" si="53"/>
        <v>-71</v>
      </c>
      <c r="AA158" s="126">
        <v>0</v>
      </c>
      <c r="AB158" s="126">
        <v>0</v>
      </c>
      <c r="AC158" s="126">
        <v>0</v>
      </c>
      <c r="AD158" s="126">
        <v>0</v>
      </c>
      <c r="AE158" s="126">
        <v>0</v>
      </c>
      <c r="AF158" s="126">
        <v>0</v>
      </c>
      <c r="AG158" s="126">
        <v>1345645</v>
      </c>
      <c r="AI158" s="36" t="str">
        <f t="shared" si="42"/>
        <v>INR</v>
      </c>
      <c r="AJ158" s="36">
        <v>1</v>
      </c>
      <c r="AK158" s="39">
        <f t="shared" si="43"/>
        <v>1345645</v>
      </c>
      <c r="AL158" s="39">
        <f t="shared" si="44"/>
        <v>0</v>
      </c>
      <c r="AM158" s="39">
        <f t="shared" si="45"/>
        <v>1345645</v>
      </c>
      <c r="AN158" s="65">
        <f t="shared" si="46"/>
        <v>-71</v>
      </c>
      <c r="AO158" s="36" t="str">
        <f t="shared" si="47"/>
        <v>Not Due</v>
      </c>
    </row>
    <row r="159" spans="1:41" ht="14.4" hidden="1">
      <c r="A159" s="125" t="s">
        <v>245</v>
      </c>
      <c r="B159" s="125" t="s">
        <v>2075</v>
      </c>
      <c r="C159" s="125">
        <v>100070323</v>
      </c>
      <c r="D159" s="125" t="s">
        <v>72</v>
      </c>
      <c r="E159" s="125" t="s">
        <v>28</v>
      </c>
      <c r="F159" s="128">
        <v>456600</v>
      </c>
      <c r="G159" s="128">
        <v>1</v>
      </c>
      <c r="H159" s="128">
        <v>1</v>
      </c>
      <c r="I159" s="128">
        <f t="shared" si="48"/>
        <v>456600</v>
      </c>
      <c r="J159" s="128">
        <f t="shared" si="49"/>
        <v>456600</v>
      </c>
      <c r="K159" s="128">
        <f t="shared" si="50"/>
        <v>0</v>
      </c>
      <c r="L159" s="128">
        <v>45660</v>
      </c>
      <c r="M159" s="128">
        <f t="shared" si="51"/>
        <v>410940</v>
      </c>
      <c r="N159" s="128">
        <f t="shared" si="52"/>
        <v>410940</v>
      </c>
      <c r="O159" s="125" t="s">
        <v>58</v>
      </c>
      <c r="P159" s="125" t="s">
        <v>241</v>
      </c>
      <c r="Q159" s="125" t="s">
        <v>246</v>
      </c>
      <c r="R159" s="125" t="s">
        <v>1797</v>
      </c>
      <c r="S159" s="139">
        <v>20250766442</v>
      </c>
      <c r="T159" s="140"/>
      <c r="U159" s="140">
        <v>46071</v>
      </c>
      <c r="V159" s="141"/>
      <c r="W159" s="140"/>
      <c r="X159" s="140" t="s">
        <v>112</v>
      </c>
      <c r="Y159" s="140">
        <v>46191</v>
      </c>
      <c r="Z159" s="252">
        <f t="shared" si="53"/>
        <v>-79</v>
      </c>
      <c r="AA159" s="126">
        <v>0</v>
      </c>
      <c r="AB159" s="126">
        <v>0</v>
      </c>
      <c r="AC159" s="126">
        <v>0</v>
      </c>
      <c r="AD159" s="126">
        <v>0</v>
      </c>
      <c r="AE159" s="126">
        <v>0</v>
      </c>
      <c r="AF159" s="126">
        <v>0</v>
      </c>
      <c r="AG159" s="126">
        <v>410940</v>
      </c>
      <c r="AI159" s="36" t="str">
        <f t="shared" si="42"/>
        <v>INR</v>
      </c>
      <c r="AJ159" s="36">
        <v>1</v>
      </c>
      <c r="AK159" s="39">
        <f t="shared" si="43"/>
        <v>410940</v>
      </c>
      <c r="AL159" s="39">
        <f t="shared" si="44"/>
        <v>0</v>
      </c>
      <c r="AM159" s="39">
        <f t="shared" si="45"/>
        <v>410940</v>
      </c>
      <c r="AN159" s="65">
        <f t="shared" si="46"/>
        <v>-79</v>
      </c>
      <c r="AO159" s="36" t="str">
        <f t="shared" si="47"/>
        <v>Not Due</v>
      </c>
    </row>
    <row r="160" spans="1:41" ht="14.4" hidden="1">
      <c r="A160" s="125" t="s">
        <v>245</v>
      </c>
      <c r="B160" s="125" t="s">
        <v>2076</v>
      </c>
      <c r="C160" s="125">
        <v>100070323</v>
      </c>
      <c r="D160" s="125" t="s">
        <v>72</v>
      </c>
      <c r="E160" s="125" t="s">
        <v>28</v>
      </c>
      <c r="F160" s="128">
        <v>189448</v>
      </c>
      <c r="G160" s="128">
        <v>1</v>
      </c>
      <c r="H160" s="128">
        <v>1</v>
      </c>
      <c r="I160" s="128">
        <f t="shared" si="48"/>
        <v>189448</v>
      </c>
      <c r="J160" s="128">
        <f t="shared" si="49"/>
        <v>189448</v>
      </c>
      <c r="K160" s="128">
        <f t="shared" si="50"/>
        <v>0</v>
      </c>
      <c r="L160" s="128">
        <v>18945</v>
      </c>
      <c r="M160" s="128">
        <f t="shared" si="51"/>
        <v>170503</v>
      </c>
      <c r="N160" s="128">
        <f t="shared" si="52"/>
        <v>170503</v>
      </c>
      <c r="O160" s="125" t="s">
        <v>58</v>
      </c>
      <c r="P160" s="125" t="s">
        <v>241</v>
      </c>
      <c r="Q160" s="125" t="s">
        <v>246</v>
      </c>
      <c r="R160" s="125" t="s">
        <v>1797</v>
      </c>
      <c r="S160" s="139">
        <v>20250766442</v>
      </c>
      <c r="T160" s="140"/>
      <c r="U160" s="140">
        <v>46071</v>
      </c>
      <c r="V160" s="141"/>
      <c r="W160" s="140"/>
      <c r="X160" s="140" t="s">
        <v>112</v>
      </c>
      <c r="Y160" s="140">
        <v>46191</v>
      </c>
      <c r="Z160" s="252">
        <f t="shared" si="53"/>
        <v>-79</v>
      </c>
      <c r="AA160" s="126">
        <v>0</v>
      </c>
      <c r="AB160" s="126">
        <v>0</v>
      </c>
      <c r="AC160" s="126">
        <v>0</v>
      </c>
      <c r="AD160" s="126">
        <v>0</v>
      </c>
      <c r="AE160" s="126">
        <v>0</v>
      </c>
      <c r="AF160" s="126">
        <v>0</v>
      </c>
      <c r="AG160" s="126">
        <v>170503</v>
      </c>
      <c r="AI160" s="36" t="str">
        <f t="shared" si="42"/>
        <v>INR</v>
      </c>
      <c r="AJ160" s="36">
        <v>1</v>
      </c>
      <c r="AK160" s="39">
        <f t="shared" si="43"/>
        <v>170503</v>
      </c>
      <c r="AL160" s="39">
        <f t="shared" si="44"/>
        <v>0</v>
      </c>
      <c r="AM160" s="39">
        <f t="shared" si="45"/>
        <v>170503</v>
      </c>
      <c r="AN160" s="65">
        <f t="shared" si="46"/>
        <v>-79</v>
      </c>
      <c r="AO160" s="36" t="str">
        <f t="shared" si="47"/>
        <v>Not Due</v>
      </c>
    </row>
    <row r="161" spans="1:41" ht="14.4" hidden="1">
      <c r="A161" s="125" t="s">
        <v>245</v>
      </c>
      <c r="B161" s="125" t="s">
        <v>2077</v>
      </c>
      <c r="C161" s="125">
        <v>100070323</v>
      </c>
      <c r="D161" s="125" t="s">
        <v>72</v>
      </c>
      <c r="E161" s="125" t="s">
        <v>28</v>
      </c>
      <c r="F161" s="128">
        <v>330600</v>
      </c>
      <c r="G161" s="128">
        <v>1</v>
      </c>
      <c r="H161" s="128">
        <v>1</v>
      </c>
      <c r="I161" s="128">
        <f t="shared" si="48"/>
        <v>330600</v>
      </c>
      <c r="J161" s="128">
        <f t="shared" si="49"/>
        <v>330600</v>
      </c>
      <c r="K161" s="128">
        <f t="shared" si="50"/>
        <v>0</v>
      </c>
      <c r="L161" s="128">
        <v>33060</v>
      </c>
      <c r="M161" s="128">
        <f t="shared" si="51"/>
        <v>297540</v>
      </c>
      <c r="N161" s="128">
        <f t="shared" si="52"/>
        <v>297540</v>
      </c>
      <c r="O161" s="125" t="s">
        <v>58</v>
      </c>
      <c r="P161" s="125" t="s">
        <v>241</v>
      </c>
      <c r="Q161" s="125" t="s">
        <v>246</v>
      </c>
      <c r="R161" s="125" t="s">
        <v>1797</v>
      </c>
      <c r="S161" s="139">
        <v>20250766442</v>
      </c>
      <c r="T161" s="140"/>
      <c r="U161" s="140">
        <v>46071</v>
      </c>
      <c r="V161" s="141"/>
      <c r="W161" s="140"/>
      <c r="X161" s="140" t="s">
        <v>112</v>
      </c>
      <c r="Y161" s="140">
        <v>46191</v>
      </c>
      <c r="Z161" s="252">
        <f t="shared" si="53"/>
        <v>-79</v>
      </c>
      <c r="AA161" s="126">
        <v>0</v>
      </c>
      <c r="AB161" s="126">
        <v>0</v>
      </c>
      <c r="AC161" s="126">
        <v>0</v>
      </c>
      <c r="AD161" s="126">
        <v>0</v>
      </c>
      <c r="AE161" s="126">
        <v>0</v>
      </c>
      <c r="AF161" s="126">
        <v>0</v>
      </c>
      <c r="AG161" s="126">
        <v>297540</v>
      </c>
      <c r="AI161" s="36" t="str">
        <f t="shared" si="42"/>
        <v>INR</v>
      </c>
      <c r="AJ161" s="36">
        <v>1</v>
      </c>
      <c r="AK161" s="39">
        <f t="shared" si="43"/>
        <v>297540</v>
      </c>
      <c r="AL161" s="39">
        <f t="shared" si="44"/>
        <v>0</v>
      </c>
      <c r="AM161" s="39">
        <f t="shared" si="45"/>
        <v>297540</v>
      </c>
      <c r="AN161" s="65">
        <f t="shared" si="46"/>
        <v>-79</v>
      </c>
      <c r="AO161" s="36" t="str">
        <f t="shared" si="47"/>
        <v>Not Due</v>
      </c>
    </row>
    <row r="162" spans="1:41" ht="14.4" hidden="1">
      <c r="A162" s="125" t="s">
        <v>245</v>
      </c>
      <c r="B162" s="125" t="s">
        <v>2078</v>
      </c>
      <c r="C162" s="125">
        <v>100070323</v>
      </c>
      <c r="D162" s="125" t="s">
        <v>72</v>
      </c>
      <c r="E162" s="125" t="s">
        <v>28</v>
      </c>
      <c r="F162" s="128">
        <v>588052</v>
      </c>
      <c r="G162" s="128">
        <v>1</v>
      </c>
      <c r="H162" s="128">
        <v>1</v>
      </c>
      <c r="I162" s="128">
        <f t="shared" si="48"/>
        <v>588052</v>
      </c>
      <c r="J162" s="128">
        <f t="shared" si="49"/>
        <v>588052</v>
      </c>
      <c r="K162" s="128">
        <f t="shared" si="50"/>
        <v>0</v>
      </c>
      <c r="L162" s="128">
        <v>58805</v>
      </c>
      <c r="M162" s="128">
        <f t="shared" si="51"/>
        <v>529247</v>
      </c>
      <c r="N162" s="128">
        <f t="shared" si="52"/>
        <v>529247</v>
      </c>
      <c r="O162" s="125" t="s">
        <v>58</v>
      </c>
      <c r="P162" s="125" t="s">
        <v>241</v>
      </c>
      <c r="Q162" s="125" t="s">
        <v>246</v>
      </c>
      <c r="R162" s="125" t="s">
        <v>1797</v>
      </c>
      <c r="S162" s="139">
        <v>20250766506</v>
      </c>
      <c r="T162" s="140"/>
      <c r="U162" s="140">
        <v>46076</v>
      </c>
      <c r="V162" s="141"/>
      <c r="W162" s="140"/>
      <c r="X162" s="140" t="s">
        <v>112</v>
      </c>
      <c r="Y162" s="140">
        <v>46196</v>
      </c>
      <c r="Z162" s="252">
        <f t="shared" si="53"/>
        <v>-84</v>
      </c>
      <c r="AA162" s="126">
        <v>0</v>
      </c>
      <c r="AB162" s="126">
        <v>0</v>
      </c>
      <c r="AC162" s="126">
        <v>0</v>
      </c>
      <c r="AD162" s="126">
        <v>0</v>
      </c>
      <c r="AE162" s="126">
        <v>0</v>
      </c>
      <c r="AF162" s="126">
        <v>0</v>
      </c>
      <c r="AG162" s="126">
        <v>529247</v>
      </c>
      <c r="AI162" s="36" t="str">
        <f t="shared" si="42"/>
        <v>INR</v>
      </c>
      <c r="AJ162" s="36">
        <v>1</v>
      </c>
      <c r="AK162" s="39">
        <f t="shared" si="43"/>
        <v>529247</v>
      </c>
      <c r="AL162" s="39">
        <f t="shared" si="44"/>
        <v>0</v>
      </c>
      <c r="AM162" s="39">
        <f t="shared" si="45"/>
        <v>529247</v>
      </c>
      <c r="AN162" s="65">
        <f t="shared" si="46"/>
        <v>-84</v>
      </c>
      <c r="AO162" s="36" t="str">
        <f t="shared" si="47"/>
        <v>Not Due</v>
      </c>
    </row>
    <row r="163" spans="1:41" ht="14.4" hidden="1">
      <c r="A163" s="125" t="s">
        <v>245</v>
      </c>
      <c r="B163" s="125" t="s">
        <v>2079</v>
      </c>
      <c r="C163" s="125">
        <v>100070323</v>
      </c>
      <c r="D163" s="125" t="s">
        <v>72</v>
      </c>
      <c r="E163" s="125" t="s">
        <v>28</v>
      </c>
      <c r="F163" s="128">
        <v>487040</v>
      </c>
      <c r="G163" s="128">
        <v>1</v>
      </c>
      <c r="H163" s="128">
        <v>1</v>
      </c>
      <c r="I163" s="128">
        <f t="shared" si="48"/>
        <v>487040</v>
      </c>
      <c r="J163" s="128">
        <f t="shared" si="49"/>
        <v>487040</v>
      </c>
      <c r="K163" s="128">
        <f t="shared" si="50"/>
        <v>0</v>
      </c>
      <c r="L163" s="128">
        <v>48704</v>
      </c>
      <c r="M163" s="128">
        <f t="shared" si="51"/>
        <v>438336</v>
      </c>
      <c r="N163" s="128">
        <f t="shared" si="52"/>
        <v>438336</v>
      </c>
      <c r="O163" s="125" t="s">
        <v>58</v>
      </c>
      <c r="P163" s="125" t="s">
        <v>241</v>
      </c>
      <c r="Q163" s="125" t="s">
        <v>246</v>
      </c>
      <c r="R163" s="125" t="s">
        <v>1797</v>
      </c>
      <c r="S163" s="139">
        <v>20250766683</v>
      </c>
      <c r="T163" s="140"/>
      <c r="U163" s="140">
        <v>46081</v>
      </c>
      <c r="V163" s="141"/>
      <c r="W163" s="140"/>
      <c r="X163" s="140" t="s">
        <v>112</v>
      </c>
      <c r="Y163" s="140">
        <v>46201</v>
      </c>
      <c r="Z163" s="252">
        <f t="shared" si="53"/>
        <v>-89</v>
      </c>
      <c r="AA163" s="126">
        <v>0</v>
      </c>
      <c r="AB163" s="126">
        <v>0</v>
      </c>
      <c r="AC163" s="126">
        <v>0</v>
      </c>
      <c r="AD163" s="126">
        <v>0</v>
      </c>
      <c r="AE163" s="126">
        <v>0</v>
      </c>
      <c r="AF163" s="126">
        <v>0</v>
      </c>
      <c r="AG163" s="126">
        <v>438336</v>
      </c>
      <c r="AI163" s="36" t="str">
        <f t="shared" si="42"/>
        <v>INR</v>
      </c>
      <c r="AJ163" s="36">
        <v>1</v>
      </c>
      <c r="AK163" s="39">
        <f t="shared" si="43"/>
        <v>438336</v>
      </c>
      <c r="AL163" s="39">
        <f t="shared" si="44"/>
        <v>0</v>
      </c>
      <c r="AM163" s="39">
        <f t="shared" si="45"/>
        <v>438336</v>
      </c>
      <c r="AN163" s="65">
        <f t="shared" si="46"/>
        <v>-89</v>
      </c>
      <c r="AO163" s="36" t="str">
        <f t="shared" si="47"/>
        <v>Not Due</v>
      </c>
    </row>
    <row r="164" spans="1:41" ht="14.4" hidden="1">
      <c r="A164" s="125" t="s">
        <v>245</v>
      </c>
      <c r="B164" s="125" t="s">
        <v>2080</v>
      </c>
      <c r="C164" s="125">
        <v>100070323</v>
      </c>
      <c r="D164" s="125" t="s">
        <v>72</v>
      </c>
      <c r="E164" s="125" t="s">
        <v>28</v>
      </c>
      <c r="F164" s="128">
        <v>156016</v>
      </c>
      <c r="G164" s="128">
        <v>1</v>
      </c>
      <c r="H164" s="128">
        <v>1</v>
      </c>
      <c r="I164" s="128">
        <f t="shared" si="48"/>
        <v>156016</v>
      </c>
      <c r="J164" s="128">
        <f t="shared" si="49"/>
        <v>156016</v>
      </c>
      <c r="K164" s="128">
        <f t="shared" si="50"/>
        <v>0</v>
      </c>
      <c r="L164" s="128">
        <v>15602</v>
      </c>
      <c r="M164" s="128">
        <f t="shared" si="51"/>
        <v>140414</v>
      </c>
      <c r="N164" s="128">
        <f t="shared" si="52"/>
        <v>140414</v>
      </c>
      <c r="O164" s="125" t="s">
        <v>58</v>
      </c>
      <c r="P164" s="125" t="s">
        <v>241</v>
      </c>
      <c r="Q164" s="125" t="s">
        <v>246</v>
      </c>
      <c r="R164" s="125" t="s">
        <v>1797</v>
      </c>
      <c r="S164" s="139">
        <v>20250766683</v>
      </c>
      <c r="T164" s="140"/>
      <c r="U164" s="140">
        <v>46081</v>
      </c>
      <c r="V164" s="141"/>
      <c r="W164" s="140"/>
      <c r="X164" s="140" t="s">
        <v>112</v>
      </c>
      <c r="Y164" s="140">
        <v>46201</v>
      </c>
      <c r="Z164" s="252">
        <f t="shared" si="53"/>
        <v>-89</v>
      </c>
      <c r="AA164" s="126">
        <v>0</v>
      </c>
      <c r="AB164" s="126">
        <v>0</v>
      </c>
      <c r="AC164" s="126">
        <v>0</v>
      </c>
      <c r="AD164" s="126">
        <v>0</v>
      </c>
      <c r="AE164" s="126">
        <v>0</v>
      </c>
      <c r="AF164" s="126">
        <v>0</v>
      </c>
      <c r="AG164" s="126">
        <v>140414</v>
      </c>
      <c r="AI164" s="36" t="str">
        <f t="shared" si="42"/>
        <v>INR</v>
      </c>
      <c r="AJ164" s="36">
        <v>1</v>
      </c>
      <c r="AK164" s="39">
        <f t="shared" si="43"/>
        <v>140414</v>
      </c>
      <c r="AL164" s="39">
        <f t="shared" si="44"/>
        <v>0</v>
      </c>
      <c r="AM164" s="39">
        <f t="shared" si="45"/>
        <v>140414</v>
      </c>
      <c r="AN164" s="65">
        <f t="shared" si="46"/>
        <v>-89</v>
      </c>
      <c r="AO164" s="36" t="str">
        <f t="shared" si="47"/>
        <v>Not Due</v>
      </c>
    </row>
    <row r="165" spans="1:41" ht="14.4" hidden="1">
      <c r="A165" s="125" t="s">
        <v>245</v>
      </c>
      <c r="B165" s="125" t="s">
        <v>2081</v>
      </c>
      <c r="C165" s="125">
        <v>100070323</v>
      </c>
      <c r="D165" s="125" t="s">
        <v>72</v>
      </c>
      <c r="E165" s="125" t="s">
        <v>28</v>
      </c>
      <c r="F165" s="128">
        <v>272880</v>
      </c>
      <c r="G165" s="128">
        <v>1</v>
      </c>
      <c r="H165" s="128">
        <v>1</v>
      </c>
      <c r="I165" s="128">
        <f t="shared" si="48"/>
        <v>272880</v>
      </c>
      <c r="J165" s="128">
        <f t="shared" si="49"/>
        <v>272880</v>
      </c>
      <c r="K165" s="128">
        <f t="shared" si="50"/>
        <v>0</v>
      </c>
      <c r="L165" s="128">
        <v>27288</v>
      </c>
      <c r="M165" s="128">
        <f t="shared" si="51"/>
        <v>245592</v>
      </c>
      <c r="N165" s="128">
        <f t="shared" si="52"/>
        <v>245592</v>
      </c>
      <c r="O165" s="125" t="s">
        <v>58</v>
      </c>
      <c r="P165" s="125" t="s">
        <v>241</v>
      </c>
      <c r="Q165" s="125" t="s">
        <v>246</v>
      </c>
      <c r="R165" s="125" t="s">
        <v>1797</v>
      </c>
      <c r="S165" s="139">
        <v>20250766683</v>
      </c>
      <c r="T165" s="140"/>
      <c r="U165" s="140">
        <v>46081</v>
      </c>
      <c r="V165" s="141"/>
      <c r="W165" s="140"/>
      <c r="X165" s="140" t="s">
        <v>112</v>
      </c>
      <c r="Y165" s="140">
        <v>46201</v>
      </c>
      <c r="Z165" s="252">
        <f t="shared" si="53"/>
        <v>-89</v>
      </c>
      <c r="AA165" s="126">
        <v>0</v>
      </c>
      <c r="AB165" s="126">
        <v>0</v>
      </c>
      <c r="AC165" s="126">
        <v>0</v>
      </c>
      <c r="AD165" s="126">
        <v>0</v>
      </c>
      <c r="AE165" s="126">
        <v>0</v>
      </c>
      <c r="AF165" s="126">
        <v>0</v>
      </c>
      <c r="AG165" s="126">
        <v>245592</v>
      </c>
      <c r="AI165" s="36" t="str">
        <f t="shared" si="42"/>
        <v>INR</v>
      </c>
      <c r="AJ165" s="36">
        <v>1</v>
      </c>
      <c r="AK165" s="39">
        <f t="shared" si="43"/>
        <v>245592</v>
      </c>
      <c r="AL165" s="39">
        <f t="shared" si="44"/>
        <v>0</v>
      </c>
      <c r="AM165" s="39">
        <f t="shared" si="45"/>
        <v>245592</v>
      </c>
      <c r="AN165" s="65">
        <f t="shared" si="46"/>
        <v>-89</v>
      </c>
      <c r="AO165" s="36" t="str">
        <f t="shared" si="47"/>
        <v>Not Due</v>
      </c>
    </row>
    <row r="166" spans="1:41" ht="14.4" hidden="1">
      <c r="A166" s="125" t="s">
        <v>245</v>
      </c>
      <c r="B166" s="125" t="s">
        <v>2082</v>
      </c>
      <c r="C166" s="125">
        <v>100070323</v>
      </c>
      <c r="D166" s="125" t="s">
        <v>72</v>
      </c>
      <c r="E166" s="125" t="s">
        <v>28</v>
      </c>
      <c r="F166" s="128">
        <v>261000</v>
      </c>
      <c r="G166" s="128">
        <v>1</v>
      </c>
      <c r="H166" s="128">
        <v>1</v>
      </c>
      <c r="I166" s="128">
        <f t="shared" si="48"/>
        <v>261000</v>
      </c>
      <c r="J166" s="128">
        <f t="shared" si="49"/>
        <v>261000</v>
      </c>
      <c r="K166" s="128">
        <f t="shared" si="50"/>
        <v>0</v>
      </c>
      <c r="L166" s="128">
        <v>26100</v>
      </c>
      <c r="M166" s="128">
        <f t="shared" si="51"/>
        <v>234900</v>
      </c>
      <c r="N166" s="128">
        <f t="shared" si="52"/>
        <v>234900</v>
      </c>
      <c r="O166" s="125" t="s">
        <v>58</v>
      </c>
      <c r="P166" s="125" t="s">
        <v>241</v>
      </c>
      <c r="Q166" s="125" t="s">
        <v>246</v>
      </c>
      <c r="R166" s="125" t="s">
        <v>1797</v>
      </c>
      <c r="S166" s="139">
        <v>20250766683</v>
      </c>
      <c r="T166" s="140"/>
      <c r="U166" s="140">
        <v>46081</v>
      </c>
      <c r="V166" s="141"/>
      <c r="W166" s="140"/>
      <c r="X166" s="140" t="s">
        <v>112</v>
      </c>
      <c r="Y166" s="140">
        <v>46201</v>
      </c>
      <c r="Z166" s="252">
        <f t="shared" si="53"/>
        <v>-89</v>
      </c>
      <c r="AA166" s="126">
        <v>0</v>
      </c>
      <c r="AB166" s="126">
        <v>0</v>
      </c>
      <c r="AC166" s="126">
        <v>0</v>
      </c>
      <c r="AD166" s="126">
        <v>0</v>
      </c>
      <c r="AE166" s="126">
        <v>0</v>
      </c>
      <c r="AF166" s="126">
        <v>0</v>
      </c>
      <c r="AG166" s="126">
        <v>234900</v>
      </c>
      <c r="AI166" s="36" t="str">
        <f t="shared" si="42"/>
        <v>INR</v>
      </c>
      <c r="AJ166" s="36">
        <v>1</v>
      </c>
      <c r="AK166" s="39">
        <f t="shared" si="43"/>
        <v>234900</v>
      </c>
      <c r="AL166" s="39">
        <f t="shared" si="44"/>
        <v>0</v>
      </c>
      <c r="AM166" s="39">
        <f t="shared" si="45"/>
        <v>234900</v>
      </c>
      <c r="AN166" s="65">
        <f t="shared" si="46"/>
        <v>-89</v>
      </c>
      <c r="AO166" s="36" t="str">
        <f t="shared" si="47"/>
        <v>Not Due</v>
      </c>
    </row>
    <row r="167" spans="1:41" ht="14.4" hidden="1">
      <c r="A167" s="125" t="s">
        <v>245</v>
      </c>
      <c r="B167" s="125" t="s">
        <v>2083</v>
      </c>
      <c r="C167" s="125">
        <v>100070323</v>
      </c>
      <c r="D167" s="125" t="s">
        <v>72</v>
      </c>
      <c r="E167" s="125" t="s">
        <v>28</v>
      </c>
      <c r="F167" s="128">
        <v>2072691</v>
      </c>
      <c r="G167" s="128">
        <v>1</v>
      </c>
      <c r="H167" s="128">
        <v>1</v>
      </c>
      <c r="I167" s="128">
        <f t="shared" si="48"/>
        <v>2072691</v>
      </c>
      <c r="J167" s="128">
        <f t="shared" si="49"/>
        <v>2072691</v>
      </c>
      <c r="K167" s="128">
        <f t="shared" si="50"/>
        <v>0</v>
      </c>
      <c r="L167" s="128">
        <v>207269</v>
      </c>
      <c r="M167" s="128">
        <f t="shared" si="51"/>
        <v>1865422</v>
      </c>
      <c r="N167" s="128">
        <f t="shared" si="52"/>
        <v>1865422</v>
      </c>
      <c r="O167" s="125" t="s">
        <v>58</v>
      </c>
      <c r="P167" s="125" t="s">
        <v>241</v>
      </c>
      <c r="Q167" s="125" t="s">
        <v>246</v>
      </c>
      <c r="R167" s="125" t="s">
        <v>1797</v>
      </c>
      <c r="S167" s="139">
        <v>20250766763</v>
      </c>
      <c r="T167" s="140"/>
      <c r="U167" s="140">
        <v>46090</v>
      </c>
      <c r="V167" s="141"/>
      <c r="W167" s="140"/>
      <c r="X167" s="140" t="s">
        <v>112</v>
      </c>
      <c r="Y167" s="140">
        <v>46210</v>
      </c>
      <c r="Z167" s="252">
        <f t="shared" si="53"/>
        <v>-98</v>
      </c>
      <c r="AA167" s="126">
        <v>0</v>
      </c>
      <c r="AB167" s="126">
        <v>0</v>
      </c>
      <c r="AC167" s="126">
        <v>0</v>
      </c>
      <c r="AD167" s="126">
        <v>0</v>
      </c>
      <c r="AE167" s="126">
        <v>0</v>
      </c>
      <c r="AF167" s="126">
        <v>0</v>
      </c>
      <c r="AG167" s="126">
        <v>1865422</v>
      </c>
      <c r="AI167" s="36" t="str">
        <f t="shared" si="42"/>
        <v>INR</v>
      </c>
      <c r="AJ167" s="36">
        <v>1</v>
      </c>
      <c r="AK167" s="39">
        <f t="shared" si="43"/>
        <v>1865422</v>
      </c>
      <c r="AL167" s="39">
        <f t="shared" si="44"/>
        <v>0</v>
      </c>
      <c r="AM167" s="39">
        <f t="shared" si="45"/>
        <v>1865422</v>
      </c>
      <c r="AN167" s="65">
        <f t="shared" si="46"/>
        <v>-98</v>
      </c>
      <c r="AO167" s="36" t="str">
        <f t="shared" si="47"/>
        <v>Not Due</v>
      </c>
    </row>
    <row r="168" spans="1:41" ht="14.4" hidden="1">
      <c r="A168" s="125" t="s">
        <v>245</v>
      </c>
      <c r="B168" s="125" t="s">
        <v>2084</v>
      </c>
      <c r="C168" s="125">
        <v>100070323</v>
      </c>
      <c r="D168" s="125" t="s">
        <v>72</v>
      </c>
      <c r="E168" s="125" t="s">
        <v>28</v>
      </c>
      <c r="F168" s="128">
        <v>468360</v>
      </c>
      <c r="G168" s="128">
        <v>1</v>
      </c>
      <c r="H168" s="128">
        <v>1</v>
      </c>
      <c r="I168" s="128">
        <f t="shared" si="48"/>
        <v>468360</v>
      </c>
      <c r="J168" s="128">
        <f t="shared" si="49"/>
        <v>468360</v>
      </c>
      <c r="K168" s="128">
        <f t="shared" si="50"/>
        <v>0</v>
      </c>
      <c r="L168" s="128">
        <v>46836</v>
      </c>
      <c r="M168" s="128">
        <f t="shared" si="51"/>
        <v>421524</v>
      </c>
      <c r="N168" s="128">
        <f t="shared" si="52"/>
        <v>421524</v>
      </c>
      <c r="O168" s="125" t="s">
        <v>58</v>
      </c>
      <c r="P168" s="125" t="s">
        <v>241</v>
      </c>
      <c r="Q168" s="125" t="s">
        <v>246</v>
      </c>
      <c r="R168" s="125" t="s">
        <v>1797</v>
      </c>
      <c r="S168" s="139">
        <v>20250766839</v>
      </c>
      <c r="T168" s="140"/>
      <c r="U168" s="140">
        <v>46093</v>
      </c>
      <c r="V168" s="141"/>
      <c r="W168" s="140"/>
      <c r="X168" s="140" t="s">
        <v>112</v>
      </c>
      <c r="Y168" s="140">
        <v>46213</v>
      </c>
      <c r="Z168" s="252">
        <f t="shared" si="53"/>
        <v>-101</v>
      </c>
      <c r="AA168" s="126">
        <v>0</v>
      </c>
      <c r="AB168" s="126">
        <v>0</v>
      </c>
      <c r="AC168" s="126">
        <v>0</v>
      </c>
      <c r="AD168" s="126">
        <v>0</v>
      </c>
      <c r="AE168" s="126">
        <v>0</v>
      </c>
      <c r="AF168" s="126">
        <v>0</v>
      </c>
      <c r="AG168" s="126">
        <v>421524</v>
      </c>
      <c r="AI168" s="36" t="str">
        <f t="shared" si="42"/>
        <v>INR</v>
      </c>
      <c r="AJ168" s="36">
        <v>1</v>
      </c>
      <c r="AK168" s="39">
        <f t="shared" si="43"/>
        <v>421524</v>
      </c>
      <c r="AL168" s="39">
        <f t="shared" si="44"/>
        <v>0</v>
      </c>
      <c r="AM168" s="39">
        <f t="shared" si="45"/>
        <v>421524</v>
      </c>
      <c r="AN168" s="65">
        <f t="shared" si="46"/>
        <v>-101</v>
      </c>
      <c r="AO168" s="36" t="str">
        <f t="shared" si="47"/>
        <v>Not Due</v>
      </c>
    </row>
    <row r="169" spans="1:41" ht="14.4" hidden="1">
      <c r="A169" s="125" t="s">
        <v>245</v>
      </c>
      <c r="B169" s="125" t="s">
        <v>2085</v>
      </c>
      <c r="C169" s="125">
        <v>100066777</v>
      </c>
      <c r="D169" s="125" t="s">
        <v>78</v>
      </c>
      <c r="E169" s="125" t="s">
        <v>28</v>
      </c>
      <c r="F169" s="128">
        <v>2558628</v>
      </c>
      <c r="G169" s="128">
        <v>1</v>
      </c>
      <c r="H169" s="128">
        <v>1</v>
      </c>
      <c r="I169" s="128">
        <f t="shared" si="48"/>
        <v>2558628</v>
      </c>
      <c r="J169" s="128">
        <f t="shared" si="49"/>
        <v>2558628</v>
      </c>
      <c r="K169" s="128">
        <f t="shared" si="50"/>
        <v>0</v>
      </c>
      <c r="L169" s="128">
        <v>255863</v>
      </c>
      <c r="M169" s="128">
        <f t="shared" si="51"/>
        <v>2302765</v>
      </c>
      <c r="N169" s="128">
        <f t="shared" si="52"/>
        <v>2302765</v>
      </c>
      <c r="O169" s="125" t="s">
        <v>58</v>
      </c>
      <c r="P169" s="125" t="s">
        <v>241</v>
      </c>
      <c r="Q169" s="125" t="s">
        <v>246</v>
      </c>
      <c r="R169" s="125" t="s">
        <v>1997</v>
      </c>
      <c r="S169" s="139">
        <v>20250765625</v>
      </c>
      <c r="T169" s="140">
        <v>46042</v>
      </c>
      <c r="U169" s="140">
        <v>46034</v>
      </c>
      <c r="V169" s="141">
        <v>88152</v>
      </c>
      <c r="W169" s="140">
        <v>46121</v>
      </c>
      <c r="X169" s="140"/>
      <c r="Y169" s="140">
        <v>46124</v>
      </c>
      <c r="Z169" s="252">
        <f t="shared" si="53"/>
        <v>-12</v>
      </c>
      <c r="AA169" s="126">
        <v>0</v>
      </c>
      <c r="AB169" s="126">
        <v>0</v>
      </c>
      <c r="AC169" s="126">
        <v>0</v>
      </c>
      <c r="AD169" s="126">
        <v>0</v>
      </c>
      <c r="AE169" s="126">
        <v>0</v>
      </c>
      <c r="AF169" s="126">
        <v>0</v>
      </c>
      <c r="AG169" s="126">
        <v>2302765</v>
      </c>
      <c r="AI169" s="36" t="str">
        <f t="shared" si="42"/>
        <v>INR</v>
      </c>
      <c r="AJ169" s="36">
        <v>1</v>
      </c>
      <c r="AK169" s="39">
        <f t="shared" si="43"/>
        <v>2302765</v>
      </c>
      <c r="AL169" s="39">
        <f t="shared" si="44"/>
        <v>0</v>
      </c>
      <c r="AM169" s="39">
        <f t="shared" si="45"/>
        <v>2302765</v>
      </c>
      <c r="AN169" s="65">
        <f t="shared" si="46"/>
        <v>-12</v>
      </c>
      <c r="AO169" s="36" t="str">
        <f t="shared" si="47"/>
        <v>Not Due</v>
      </c>
    </row>
    <row r="170" spans="1:41" ht="14.4" hidden="1">
      <c r="A170" s="125" t="s">
        <v>245</v>
      </c>
      <c r="B170" s="125" t="s">
        <v>2086</v>
      </c>
      <c r="C170" s="125">
        <v>100066777</v>
      </c>
      <c r="D170" s="125" t="s">
        <v>78</v>
      </c>
      <c r="E170" s="125" t="s">
        <v>28</v>
      </c>
      <c r="F170" s="128">
        <v>144990</v>
      </c>
      <c r="G170" s="128">
        <v>1</v>
      </c>
      <c r="H170" s="128">
        <v>1</v>
      </c>
      <c r="I170" s="128">
        <f t="shared" si="48"/>
        <v>144990</v>
      </c>
      <c r="J170" s="128">
        <f t="shared" si="49"/>
        <v>144990</v>
      </c>
      <c r="K170" s="128">
        <f t="shared" si="50"/>
        <v>0</v>
      </c>
      <c r="L170" s="128">
        <v>14499</v>
      </c>
      <c r="M170" s="128">
        <f t="shared" si="51"/>
        <v>130491</v>
      </c>
      <c r="N170" s="128">
        <f t="shared" si="52"/>
        <v>130491</v>
      </c>
      <c r="O170" s="125" t="s">
        <v>58</v>
      </c>
      <c r="P170" s="125" t="s">
        <v>241</v>
      </c>
      <c r="Q170" s="125" t="s">
        <v>246</v>
      </c>
      <c r="R170" s="125" t="s">
        <v>1997</v>
      </c>
      <c r="S170" s="139">
        <v>20250765625</v>
      </c>
      <c r="T170" s="140">
        <v>46042</v>
      </c>
      <c r="U170" s="140">
        <v>46034</v>
      </c>
      <c r="V170" s="141">
        <v>88152</v>
      </c>
      <c r="W170" s="140">
        <v>46121</v>
      </c>
      <c r="X170" s="140"/>
      <c r="Y170" s="140">
        <v>46124</v>
      </c>
      <c r="Z170" s="252">
        <f t="shared" si="53"/>
        <v>-12</v>
      </c>
      <c r="AA170" s="126">
        <v>0</v>
      </c>
      <c r="AB170" s="126">
        <v>0</v>
      </c>
      <c r="AC170" s="126">
        <v>0</v>
      </c>
      <c r="AD170" s="126">
        <v>0</v>
      </c>
      <c r="AE170" s="126">
        <v>0</v>
      </c>
      <c r="AF170" s="126">
        <v>0</v>
      </c>
      <c r="AG170" s="126">
        <v>130491</v>
      </c>
      <c r="AI170" s="36" t="str">
        <f t="shared" si="42"/>
        <v>INR</v>
      </c>
      <c r="AJ170" s="36">
        <v>1</v>
      </c>
      <c r="AK170" s="39">
        <f t="shared" si="43"/>
        <v>130491</v>
      </c>
      <c r="AL170" s="39">
        <f t="shared" si="44"/>
        <v>0</v>
      </c>
      <c r="AM170" s="39">
        <f t="shared" si="45"/>
        <v>130491</v>
      </c>
      <c r="AN170" s="65">
        <f t="shared" si="46"/>
        <v>-12</v>
      </c>
      <c r="AO170" s="36" t="str">
        <f t="shared" si="47"/>
        <v>Not Due</v>
      </c>
    </row>
    <row r="171" spans="1:41" ht="14.4" hidden="1">
      <c r="A171" s="125" t="s">
        <v>245</v>
      </c>
      <c r="B171" s="125" t="s">
        <v>2087</v>
      </c>
      <c r="C171" s="125">
        <v>100066777</v>
      </c>
      <c r="D171" s="125" t="s">
        <v>78</v>
      </c>
      <c r="E171" s="125" t="s">
        <v>28</v>
      </c>
      <c r="F171" s="128">
        <v>644400</v>
      </c>
      <c r="G171" s="128">
        <v>1</v>
      </c>
      <c r="H171" s="128">
        <v>1</v>
      </c>
      <c r="I171" s="128">
        <f t="shared" si="48"/>
        <v>644400</v>
      </c>
      <c r="J171" s="128">
        <f t="shared" si="49"/>
        <v>644400</v>
      </c>
      <c r="K171" s="128">
        <f t="shared" si="50"/>
        <v>0</v>
      </c>
      <c r="L171" s="128">
        <v>64440</v>
      </c>
      <c r="M171" s="128">
        <f t="shared" si="51"/>
        <v>579960</v>
      </c>
      <c r="N171" s="128">
        <f t="shared" si="52"/>
        <v>579960</v>
      </c>
      <c r="O171" s="125" t="s">
        <v>58</v>
      </c>
      <c r="P171" s="125" t="s">
        <v>241</v>
      </c>
      <c r="Q171" s="125" t="s">
        <v>246</v>
      </c>
      <c r="R171" s="125" t="s">
        <v>1997</v>
      </c>
      <c r="S171" s="139">
        <v>20250765625</v>
      </c>
      <c r="T171" s="140">
        <v>46042</v>
      </c>
      <c r="U171" s="140">
        <v>46034</v>
      </c>
      <c r="V171" s="141">
        <v>88152</v>
      </c>
      <c r="W171" s="140">
        <v>46121</v>
      </c>
      <c r="X171" s="140"/>
      <c r="Y171" s="140">
        <v>46124</v>
      </c>
      <c r="Z171" s="252">
        <f t="shared" si="53"/>
        <v>-12</v>
      </c>
      <c r="AA171" s="126">
        <v>0</v>
      </c>
      <c r="AB171" s="126">
        <v>0</v>
      </c>
      <c r="AC171" s="126">
        <v>0</v>
      </c>
      <c r="AD171" s="126">
        <v>0</v>
      </c>
      <c r="AE171" s="126">
        <v>0</v>
      </c>
      <c r="AF171" s="126">
        <v>0</v>
      </c>
      <c r="AG171" s="126">
        <v>579960</v>
      </c>
      <c r="AI171" s="36" t="str">
        <f t="shared" si="42"/>
        <v>INR</v>
      </c>
      <c r="AJ171" s="36">
        <v>1</v>
      </c>
      <c r="AK171" s="39">
        <f t="shared" si="43"/>
        <v>579960</v>
      </c>
      <c r="AL171" s="39">
        <f t="shared" si="44"/>
        <v>0</v>
      </c>
      <c r="AM171" s="39">
        <f t="shared" si="45"/>
        <v>579960</v>
      </c>
      <c r="AN171" s="65">
        <f t="shared" si="46"/>
        <v>-12</v>
      </c>
      <c r="AO171" s="36" t="str">
        <f t="shared" si="47"/>
        <v>Not Due</v>
      </c>
    </row>
    <row r="172" spans="1:41" ht="14.4" hidden="1">
      <c r="A172" s="125" t="s">
        <v>245</v>
      </c>
      <c r="B172" s="125" t="s">
        <v>2088</v>
      </c>
      <c r="C172" s="125">
        <v>100070323</v>
      </c>
      <c r="D172" s="125" t="s">
        <v>78</v>
      </c>
      <c r="E172" s="125" t="s">
        <v>28</v>
      </c>
      <c r="F172" s="128">
        <v>2283876</v>
      </c>
      <c r="G172" s="128">
        <v>1</v>
      </c>
      <c r="H172" s="128">
        <v>1</v>
      </c>
      <c r="I172" s="128">
        <f t="shared" si="48"/>
        <v>2283876</v>
      </c>
      <c r="J172" s="128">
        <f t="shared" si="49"/>
        <v>2283876</v>
      </c>
      <c r="K172" s="128">
        <f t="shared" si="50"/>
        <v>0</v>
      </c>
      <c r="L172" s="128">
        <v>228388</v>
      </c>
      <c r="M172" s="128">
        <f t="shared" si="51"/>
        <v>2055488</v>
      </c>
      <c r="N172" s="128">
        <f t="shared" si="52"/>
        <v>2055488</v>
      </c>
      <c r="O172" s="125" t="s">
        <v>58</v>
      </c>
      <c r="P172" s="125" t="s">
        <v>241</v>
      </c>
      <c r="Q172" s="125" t="s">
        <v>246</v>
      </c>
      <c r="R172" s="125" t="s">
        <v>1797</v>
      </c>
      <c r="S172" s="139">
        <v>20250766474</v>
      </c>
      <c r="T172" s="140"/>
      <c r="U172" s="140">
        <v>46072</v>
      </c>
      <c r="V172" s="141"/>
      <c r="W172" s="140"/>
      <c r="X172" s="140" t="s">
        <v>112</v>
      </c>
      <c r="Y172" s="140">
        <v>46192</v>
      </c>
      <c r="Z172" s="252">
        <f t="shared" si="53"/>
        <v>-80</v>
      </c>
      <c r="AA172" s="126">
        <v>0</v>
      </c>
      <c r="AB172" s="126">
        <v>0</v>
      </c>
      <c r="AC172" s="126">
        <v>0</v>
      </c>
      <c r="AD172" s="126">
        <v>0</v>
      </c>
      <c r="AE172" s="126">
        <v>0</v>
      </c>
      <c r="AF172" s="126">
        <v>0</v>
      </c>
      <c r="AG172" s="126">
        <v>2055488</v>
      </c>
      <c r="AI172" s="36" t="str">
        <f t="shared" si="42"/>
        <v>INR</v>
      </c>
      <c r="AJ172" s="36">
        <v>1</v>
      </c>
      <c r="AK172" s="39">
        <f t="shared" si="43"/>
        <v>2055488</v>
      </c>
      <c r="AL172" s="39">
        <f t="shared" si="44"/>
        <v>0</v>
      </c>
      <c r="AM172" s="39">
        <f t="shared" si="45"/>
        <v>2055488</v>
      </c>
      <c r="AN172" s="65">
        <f t="shared" si="46"/>
        <v>-80</v>
      </c>
      <c r="AO172" s="36" t="str">
        <f t="shared" si="47"/>
        <v>Not Due</v>
      </c>
    </row>
    <row r="173" spans="1:41" ht="14.4" hidden="1">
      <c r="A173" s="125" t="s">
        <v>245</v>
      </c>
      <c r="B173" s="125" t="s">
        <v>2089</v>
      </c>
      <c r="C173" s="125">
        <v>100070323</v>
      </c>
      <c r="D173" s="125" t="s">
        <v>78</v>
      </c>
      <c r="E173" s="125" t="s">
        <v>28</v>
      </c>
      <c r="F173" s="128">
        <v>499410</v>
      </c>
      <c r="G173" s="128">
        <v>1</v>
      </c>
      <c r="H173" s="128">
        <v>1</v>
      </c>
      <c r="I173" s="128">
        <f t="shared" si="48"/>
        <v>499410</v>
      </c>
      <c r="J173" s="128">
        <f t="shared" si="49"/>
        <v>499410</v>
      </c>
      <c r="K173" s="128">
        <f t="shared" si="50"/>
        <v>0</v>
      </c>
      <c r="L173" s="128">
        <v>49941</v>
      </c>
      <c r="M173" s="128">
        <f t="shared" si="51"/>
        <v>449469</v>
      </c>
      <c r="N173" s="128">
        <f t="shared" si="52"/>
        <v>449469</v>
      </c>
      <c r="O173" s="125" t="s">
        <v>58</v>
      </c>
      <c r="P173" s="125" t="s">
        <v>241</v>
      </c>
      <c r="Q173" s="125" t="s">
        <v>246</v>
      </c>
      <c r="R173" s="125" t="s">
        <v>1797</v>
      </c>
      <c r="S173" s="139">
        <v>20250766474</v>
      </c>
      <c r="T173" s="140"/>
      <c r="U173" s="140">
        <v>46072</v>
      </c>
      <c r="V173" s="141"/>
      <c r="W173" s="140"/>
      <c r="X173" s="140" t="s">
        <v>112</v>
      </c>
      <c r="Y173" s="140">
        <v>46192</v>
      </c>
      <c r="Z173" s="252">
        <f t="shared" si="53"/>
        <v>-80</v>
      </c>
      <c r="AA173" s="126">
        <v>0</v>
      </c>
      <c r="AB173" s="126">
        <v>0</v>
      </c>
      <c r="AC173" s="126">
        <v>0</v>
      </c>
      <c r="AD173" s="126">
        <v>0</v>
      </c>
      <c r="AE173" s="126">
        <v>0</v>
      </c>
      <c r="AF173" s="126">
        <v>0</v>
      </c>
      <c r="AG173" s="126">
        <v>449469</v>
      </c>
      <c r="AI173" s="36" t="str">
        <f t="shared" si="42"/>
        <v>INR</v>
      </c>
      <c r="AJ173" s="36">
        <v>1</v>
      </c>
      <c r="AK173" s="39">
        <f t="shared" si="43"/>
        <v>449469</v>
      </c>
      <c r="AL173" s="39">
        <f t="shared" si="44"/>
        <v>0</v>
      </c>
      <c r="AM173" s="39">
        <f t="shared" si="45"/>
        <v>449469</v>
      </c>
      <c r="AN173" s="65">
        <f t="shared" si="46"/>
        <v>-80</v>
      </c>
      <c r="AO173" s="36" t="str">
        <f t="shared" si="47"/>
        <v>Not Due</v>
      </c>
    </row>
    <row r="174" spans="1:41" ht="14.4" hidden="1">
      <c r="A174" s="125" t="s">
        <v>245</v>
      </c>
      <c r="B174" s="125" t="s">
        <v>2090</v>
      </c>
      <c r="C174" s="125">
        <v>100070323</v>
      </c>
      <c r="D174" s="125" t="s">
        <v>78</v>
      </c>
      <c r="E174" s="125" t="s">
        <v>28</v>
      </c>
      <c r="F174" s="128">
        <v>306090</v>
      </c>
      <c r="G174" s="128">
        <v>1</v>
      </c>
      <c r="H174" s="128">
        <v>1</v>
      </c>
      <c r="I174" s="128">
        <f t="shared" si="48"/>
        <v>306090</v>
      </c>
      <c r="J174" s="128">
        <f t="shared" si="49"/>
        <v>306090</v>
      </c>
      <c r="K174" s="128">
        <f t="shared" si="50"/>
        <v>0</v>
      </c>
      <c r="L174" s="128">
        <v>30609</v>
      </c>
      <c r="M174" s="128">
        <f t="shared" si="51"/>
        <v>275481</v>
      </c>
      <c r="N174" s="128">
        <f t="shared" si="52"/>
        <v>275481</v>
      </c>
      <c r="O174" s="125" t="s">
        <v>58</v>
      </c>
      <c r="P174" s="125" t="s">
        <v>241</v>
      </c>
      <c r="Q174" s="125" t="s">
        <v>246</v>
      </c>
      <c r="R174" s="125" t="s">
        <v>1797</v>
      </c>
      <c r="S174" s="139">
        <v>20250766475</v>
      </c>
      <c r="T174" s="140"/>
      <c r="U174" s="140">
        <v>46072</v>
      </c>
      <c r="V174" s="141"/>
      <c r="W174" s="140"/>
      <c r="X174" s="140" t="s">
        <v>112</v>
      </c>
      <c r="Y174" s="140">
        <v>46192</v>
      </c>
      <c r="Z174" s="252">
        <f t="shared" si="53"/>
        <v>-80</v>
      </c>
      <c r="AA174" s="126">
        <v>0</v>
      </c>
      <c r="AB174" s="126">
        <v>0</v>
      </c>
      <c r="AC174" s="126">
        <v>0</v>
      </c>
      <c r="AD174" s="126">
        <v>0</v>
      </c>
      <c r="AE174" s="126">
        <v>0</v>
      </c>
      <c r="AF174" s="126">
        <v>0</v>
      </c>
      <c r="AG174" s="126">
        <v>275481</v>
      </c>
      <c r="AI174" s="36" t="str">
        <f t="shared" si="42"/>
        <v>INR</v>
      </c>
      <c r="AJ174" s="36">
        <v>1</v>
      </c>
      <c r="AK174" s="39">
        <f t="shared" si="43"/>
        <v>275481</v>
      </c>
      <c r="AL174" s="39">
        <f t="shared" si="44"/>
        <v>0</v>
      </c>
      <c r="AM174" s="39">
        <f t="shared" si="45"/>
        <v>275481</v>
      </c>
      <c r="AN174" s="65">
        <f t="shared" si="46"/>
        <v>-80</v>
      </c>
      <c r="AO174" s="36" t="str">
        <f t="shared" si="47"/>
        <v>Not Due</v>
      </c>
    </row>
    <row r="175" spans="1:41" ht="14.4" hidden="1">
      <c r="A175" s="125" t="s">
        <v>245</v>
      </c>
      <c r="B175" s="125" t="s">
        <v>2091</v>
      </c>
      <c r="C175" s="125">
        <v>100070323</v>
      </c>
      <c r="D175" s="125" t="s">
        <v>78</v>
      </c>
      <c r="E175" s="125" t="s">
        <v>28</v>
      </c>
      <c r="F175" s="128">
        <v>2249532</v>
      </c>
      <c r="G175" s="128">
        <v>1</v>
      </c>
      <c r="H175" s="128">
        <v>1</v>
      </c>
      <c r="I175" s="128">
        <f t="shared" si="48"/>
        <v>2249532</v>
      </c>
      <c r="J175" s="128">
        <f t="shared" si="49"/>
        <v>2249532</v>
      </c>
      <c r="K175" s="128">
        <f t="shared" si="50"/>
        <v>0</v>
      </c>
      <c r="L175" s="128">
        <v>224953</v>
      </c>
      <c r="M175" s="128">
        <f t="shared" si="51"/>
        <v>2024579</v>
      </c>
      <c r="N175" s="128">
        <f t="shared" si="52"/>
        <v>2024579</v>
      </c>
      <c r="O175" s="125" t="s">
        <v>58</v>
      </c>
      <c r="P175" s="125" t="s">
        <v>241</v>
      </c>
      <c r="Q175" s="125" t="s">
        <v>246</v>
      </c>
      <c r="R175" s="125" t="s">
        <v>1797</v>
      </c>
      <c r="S175" s="139">
        <v>20250766982</v>
      </c>
      <c r="T175" s="140"/>
      <c r="U175" s="140">
        <v>46097</v>
      </c>
      <c r="V175" s="141"/>
      <c r="W175" s="140"/>
      <c r="X175" s="140" t="s">
        <v>112</v>
      </c>
      <c r="Y175" s="140">
        <v>46217</v>
      </c>
      <c r="Z175" s="252">
        <f t="shared" si="53"/>
        <v>-105</v>
      </c>
      <c r="AA175" s="126">
        <v>0</v>
      </c>
      <c r="AB175" s="126">
        <v>0</v>
      </c>
      <c r="AC175" s="126">
        <v>0</v>
      </c>
      <c r="AD175" s="126">
        <v>0</v>
      </c>
      <c r="AE175" s="126">
        <v>0</v>
      </c>
      <c r="AF175" s="126">
        <v>0</v>
      </c>
      <c r="AG175" s="126">
        <v>2024579</v>
      </c>
      <c r="AI175" s="36" t="str">
        <f t="shared" si="42"/>
        <v>INR</v>
      </c>
      <c r="AJ175" s="36">
        <v>1</v>
      </c>
      <c r="AK175" s="39">
        <f t="shared" si="43"/>
        <v>2024579</v>
      </c>
      <c r="AL175" s="39">
        <f t="shared" si="44"/>
        <v>0</v>
      </c>
      <c r="AM175" s="39">
        <f t="shared" si="45"/>
        <v>2024579</v>
      </c>
      <c r="AN175" s="65">
        <f t="shared" si="46"/>
        <v>-105</v>
      </c>
      <c r="AO175" s="36" t="str">
        <f t="shared" si="47"/>
        <v>Not Due</v>
      </c>
    </row>
    <row r="176" spans="1:41" ht="14.4" hidden="1">
      <c r="A176" s="125" t="s">
        <v>245</v>
      </c>
      <c r="B176" s="125" t="s">
        <v>2092</v>
      </c>
      <c r="C176" s="125">
        <v>100070323</v>
      </c>
      <c r="D176" s="125" t="s">
        <v>78</v>
      </c>
      <c r="E176" s="125" t="s">
        <v>28</v>
      </c>
      <c r="F176" s="128">
        <v>612180</v>
      </c>
      <c r="G176" s="128">
        <v>1</v>
      </c>
      <c r="H176" s="128">
        <v>1</v>
      </c>
      <c r="I176" s="128">
        <f t="shared" si="48"/>
        <v>612180</v>
      </c>
      <c r="J176" s="128">
        <f t="shared" si="49"/>
        <v>612180</v>
      </c>
      <c r="K176" s="128">
        <f t="shared" si="50"/>
        <v>0</v>
      </c>
      <c r="L176" s="128">
        <v>61218</v>
      </c>
      <c r="M176" s="128">
        <f t="shared" si="51"/>
        <v>550962</v>
      </c>
      <c r="N176" s="128">
        <f t="shared" si="52"/>
        <v>550962</v>
      </c>
      <c r="O176" s="125" t="s">
        <v>58</v>
      </c>
      <c r="P176" s="125" t="s">
        <v>241</v>
      </c>
      <c r="Q176" s="125" t="s">
        <v>246</v>
      </c>
      <c r="R176" s="125" t="s">
        <v>1797</v>
      </c>
      <c r="S176" s="139">
        <v>20250766982</v>
      </c>
      <c r="T176" s="140"/>
      <c r="U176" s="140">
        <v>46097</v>
      </c>
      <c r="V176" s="141"/>
      <c r="W176" s="140"/>
      <c r="X176" s="140" t="s">
        <v>112</v>
      </c>
      <c r="Y176" s="140">
        <v>46217</v>
      </c>
      <c r="Z176" s="252">
        <f t="shared" si="53"/>
        <v>-105</v>
      </c>
      <c r="AA176" s="126">
        <v>0</v>
      </c>
      <c r="AB176" s="126">
        <v>0</v>
      </c>
      <c r="AC176" s="126">
        <v>0</v>
      </c>
      <c r="AD176" s="126">
        <v>0</v>
      </c>
      <c r="AE176" s="126">
        <v>0</v>
      </c>
      <c r="AF176" s="126">
        <v>0</v>
      </c>
      <c r="AG176" s="126">
        <v>550962</v>
      </c>
      <c r="AI176" s="36" t="str">
        <f t="shared" si="42"/>
        <v>INR</v>
      </c>
      <c r="AJ176" s="36">
        <v>1</v>
      </c>
      <c r="AK176" s="39">
        <f t="shared" si="43"/>
        <v>550962</v>
      </c>
      <c r="AL176" s="39">
        <f t="shared" si="44"/>
        <v>0</v>
      </c>
      <c r="AM176" s="39">
        <f t="shared" si="45"/>
        <v>550962</v>
      </c>
      <c r="AN176" s="65">
        <f t="shared" si="46"/>
        <v>-105</v>
      </c>
      <c r="AO176" s="36" t="str">
        <f t="shared" si="47"/>
        <v>Not Due</v>
      </c>
    </row>
    <row r="177" spans="1:41" ht="14.4" hidden="1">
      <c r="A177" s="125" t="s">
        <v>547</v>
      </c>
      <c r="B177" s="125" t="s">
        <v>2093</v>
      </c>
      <c r="C177" s="125">
        <v>100071119</v>
      </c>
      <c r="D177" s="125" t="s">
        <v>79</v>
      </c>
      <c r="E177" s="125" t="s">
        <v>28</v>
      </c>
      <c r="F177" s="128">
        <v>900</v>
      </c>
      <c r="G177" s="128">
        <v>1</v>
      </c>
      <c r="H177" s="128">
        <v>1</v>
      </c>
      <c r="I177" s="128">
        <f t="shared" ref="I177:I226" si="54">F177*G177</f>
        <v>900</v>
      </c>
      <c r="J177" s="128">
        <f t="shared" ref="J177:J226" si="55">F177*H177</f>
        <v>900</v>
      </c>
      <c r="K177" s="128">
        <f t="shared" ref="K177:K226" si="56">J177-I177</f>
        <v>0</v>
      </c>
      <c r="L177" s="128">
        <v>18</v>
      </c>
      <c r="M177" s="128">
        <f t="shared" ref="M177:M226" si="57">I177-L177</f>
        <v>882</v>
      </c>
      <c r="N177" s="128">
        <f t="shared" ref="N177:N226" si="58">J177-L177</f>
        <v>882</v>
      </c>
      <c r="O177" s="125" t="s">
        <v>58</v>
      </c>
      <c r="P177" s="125" t="s">
        <v>241</v>
      </c>
      <c r="Q177" s="125" t="s">
        <v>459</v>
      </c>
      <c r="R177" s="125" t="s">
        <v>2094</v>
      </c>
      <c r="S177" s="139" t="s">
        <v>2095</v>
      </c>
      <c r="T177" s="140">
        <v>46093</v>
      </c>
      <c r="U177" s="140">
        <v>46087</v>
      </c>
      <c r="V177" s="141">
        <v>88042</v>
      </c>
      <c r="W177" s="140">
        <v>46114</v>
      </c>
      <c r="X177" s="140"/>
      <c r="Y177" s="140">
        <v>46117</v>
      </c>
      <c r="Z177" s="252">
        <f t="shared" si="53"/>
        <v>-5</v>
      </c>
      <c r="AA177" s="126">
        <v>0</v>
      </c>
      <c r="AB177" s="126">
        <v>0</v>
      </c>
      <c r="AC177" s="126">
        <v>0</v>
      </c>
      <c r="AD177" s="126">
        <v>0</v>
      </c>
      <c r="AE177" s="126">
        <v>0</v>
      </c>
      <c r="AF177" s="126">
        <v>0</v>
      </c>
      <c r="AG177" s="126">
        <v>882</v>
      </c>
      <c r="AI177" s="36" t="str">
        <f t="shared" si="42"/>
        <v>INR</v>
      </c>
      <c r="AJ177" s="36">
        <v>1</v>
      </c>
      <c r="AK177" s="39">
        <f t="shared" si="43"/>
        <v>882</v>
      </c>
      <c r="AL177" s="39">
        <f t="shared" si="44"/>
        <v>0</v>
      </c>
      <c r="AM177" s="39">
        <f t="shared" si="45"/>
        <v>882</v>
      </c>
      <c r="AN177" s="65">
        <f t="shared" si="46"/>
        <v>-5</v>
      </c>
      <c r="AO177" s="36" t="str">
        <f t="shared" si="47"/>
        <v>Not Due</v>
      </c>
    </row>
    <row r="178" spans="1:41" ht="14.4" hidden="1">
      <c r="A178" s="125" t="s">
        <v>547</v>
      </c>
      <c r="B178" s="125" t="s">
        <v>2096</v>
      </c>
      <c r="C178" s="125">
        <v>100071226</v>
      </c>
      <c r="D178" s="125" t="s">
        <v>79</v>
      </c>
      <c r="E178" s="125" t="s">
        <v>28</v>
      </c>
      <c r="F178" s="128">
        <v>900</v>
      </c>
      <c r="G178" s="128">
        <v>1</v>
      </c>
      <c r="H178" s="128">
        <v>1</v>
      </c>
      <c r="I178" s="128">
        <f t="shared" si="54"/>
        <v>900</v>
      </c>
      <c r="J178" s="128">
        <f t="shared" si="55"/>
        <v>900</v>
      </c>
      <c r="K178" s="128">
        <f t="shared" si="56"/>
        <v>0</v>
      </c>
      <c r="L178" s="128">
        <v>18</v>
      </c>
      <c r="M178" s="128">
        <f t="shared" si="57"/>
        <v>882</v>
      </c>
      <c r="N178" s="128">
        <f t="shared" si="58"/>
        <v>882</v>
      </c>
      <c r="O178" s="125" t="s">
        <v>58</v>
      </c>
      <c r="P178" s="125" t="s">
        <v>241</v>
      </c>
      <c r="Q178" s="125" t="s">
        <v>459</v>
      </c>
      <c r="R178" s="125" t="s">
        <v>2097</v>
      </c>
      <c r="S178" s="139" t="s">
        <v>2098</v>
      </c>
      <c r="T178" s="140">
        <v>46104</v>
      </c>
      <c r="U178" s="140">
        <v>46094</v>
      </c>
      <c r="V178" s="141">
        <v>88165</v>
      </c>
      <c r="W178" s="140">
        <v>46121</v>
      </c>
      <c r="X178" s="140"/>
      <c r="Y178" s="140">
        <v>46124</v>
      </c>
      <c r="Z178" s="252">
        <f t="shared" ref="Z178:Z226" si="59">$Y$1-Y178</f>
        <v>-12</v>
      </c>
      <c r="AA178" s="126">
        <v>0</v>
      </c>
      <c r="AB178" s="126">
        <v>0</v>
      </c>
      <c r="AC178" s="126">
        <v>0</v>
      </c>
      <c r="AD178" s="126">
        <v>0</v>
      </c>
      <c r="AE178" s="126">
        <v>0</v>
      </c>
      <c r="AF178" s="126">
        <v>0</v>
      </c>
      <c r="AG178" s="126">
        <v>882</v>
      </c>
      <c r="AI178" s="36" t="str">
        <f t="shared" si="42"/>
        <v>INR</v>
      </c>
      <c r="AJ178" s="36">
        <v>1</v>
      </c>
      <c r="AK178" s="39">
        <f t="shared" si="43"/>
        <v>882</v>
      </c>
      <c r="AL178" s="39">
        <f t="shared" si="44"/>
        <v>0</v>
      </c>
      <c r="AM178" s="39">
        <f t="shared" si="45"/>
        <v>882</v>
      </c>
      <c r="AN178" s="65">
        <f t="shared" si="46"/>
        <v>-12</v>
      </c>
      <c r="AO178" s="36" t="str">
        <f t="shared" si="47"/>
        <v>Not Due</v>
      </c>
    </row>
    <row r="179" spans="1:41" ht="14.4" hidden="1">
      <c r="A179" s="125" t="s">
        <v>245</v>
      </c>
      <c r="B179" s="125" t="s">
        <v>2102</v>
      </c>
      <c r="C179" s="125">
        <v>100062145</v>
      </c>
      <c r="D179" s="125" t="s">
        <v>79</v>
      </c>
      <c r="E179" s="125" t="s">
        <v>28</v>
      </c>
      <c r="F179" s="128">
        <v>7228051</v>
      </c>
      <c r="G179" s="128">
        <v>1</v>
      </c>
      <c r="H179" s="128">
        <v>1</v>
      </c>
      <c r="I179" s="128">
        <f t="shared" si="54"/>
        <v>7228051</v>
      </c>
      <c r="J179" s="128">
        <f t="shared" si="55"/>
        <v>7228051</v>
      </c>
      <c r="K179" s="128">
        <f t="shared" si="56"/>
        <v>0</v>
      </c>
      <c r="L179" s="128">
        <v>722805</v>
      </c>
      <c r="M179" s="128">
        <f t="shared" si="57"/>
        <v>6505246</v>
      </c>
      <c r="N179" s="128">
        <f t="shared" si="58"/>
        <v>6505246</v>
      </c>
      <c r="O179" s="125" t="s">
        <v>58</v>
      </c>
      <c r="P179" s="125" t="s">
        <v>241</v>
      </c>
      <c r="Q179" s="125" t="s">
        <v>246</v>
      </c>
      <c r="R179" s="125" t="s">
        <v>1995</v>
      </c>
      <c r="S179" s="139">
        <v>20250765340</v>
      </c>
      <c r="T179" s="140"/>
      <c r="U179" s="140">
        <v>46009</v>
      </c>
      <c r="V179" s="141">
        <v>88487</v>
      </c>
      <c r="W179" s="140">
        <v>46143</v>
      </c>
      <c r="X179" s="140"/>
      <c r="Y179" s="140">
        <v>46099</v>
      </c>
      <c r="Z179" s="252">
        <f t="shared" si="59"/>
        <v>13</v>
      </c>
      <c r="AA179" s="126">
        <v>6505246</v>
      </c>
      <c r="AB179" s="126">
        <v>0</v>
      </c>
      <c r="AC179" s="126">
        <v>0</v>
      </c>
      <c r="AD179" s="126">
        <v>0</v>
      </c>
      <c r="AE179" s="126">
        <v>0</v>
      </c>
      <c r="AF179" s="126">
        <v>0</v>
      </c>
      <c r="AG179" s="126"/>
      <c r="AI179" s="36" t="str">
        <f t="shared" si="42"/>
        <v>INR</v>
      </c>
      <c r="AJ179" s="36">
        <v>1</v>
      </c>
      <c r="AK179" s="39">
        <f t="shared" si="43"/>
        <v>6505246</v>
      </c>
      <c r="AL179" s="39">
        <f t="shared" si="44"/>
        <v>0</v>
      </c>
      <c r="AM179" s="39">
        <f t="shared" si="45"/>
        <v>6505246</v>
      </c>
      <c r="AN179" s="65">
        <f t="shared" si="46"/>
        <v>13</v>
      </c>
      <c r="AO179" s="36" t="str">
        <f t="shared" si="47"/>
        <v>Less than 1 year</v>
      </c>
    </row>
    <row r="180" spans="1:41" ht="14.4" hidden="1">
      <c r="A180" s="125" t="s">
        <v>245</v>
      </c>
      <c r="B180" s="125" t="s">
        <v>2103</v>
      </c>
      <c r="C180" s="125">
        <v>100062145</v>
      </c>
      <c r="D180" s="125" t="s">
        <v>79</v>
      </c>
      <c r="E180" s="125" t="s">
        <v>28</v>
      </c>
      <c r="F180" s="128">
        <v>4759602</v>
      </c>
      <c r="G180" s="128">
        <v>1</v>
      </c>
      <c r="H180" s="128">
        <v>1</v>
      </c>
      <c r="I180" s="128">
        <f t="shared" si="54"/>
        <v>4759602</v>
      </c>
      <c r="J180" s="128">
        <f t="shared" si="55"/>
        <v>4759602</v>
      </c>
      <c r="K180" s="128">
        <f t="shared" si="56"/>
        <v>0</v>
      </c>
      <c r="L180" s="128">
        <v>475960</v>
      </c>
      <c r="M180" s="128">
        <f t="shared" si="57"/>
        <v>4283642</v>
      </c>
      <c r="N180" s="128">
        <f t="shared" si="58"/>
        <v>4283642</v>
      </c>
      <c r="O180" s="125" t="s">
        <v>58</v>
      </c>
      <c r="P180" s="125" t="s">
        <v>241</v>
      </c>
      <c r="Q180" s="125" t="s">
        <v>246</v>
      </c>
      <c r="R180" s="125" t="s">
        <v>1995</v>
      </c>
      <c r="S180" s="139">
        <v>20250765341</v>
      </c>
      <c r="T180" s="140">
        <v>46013</v>
      </c>
      <c r="U180" s="140">
        <v>46009</v>
      </c>
      <c r="V180" s="141">
        <v>88184</v>
      </c>
      <c r="W180" s="140">
        <v>46122</v>
      </c>
      <c r="X180" s="140"/>
      <c r="Y180" s="140">
        <v>46099</v>
      </c>
      <c r="Z180" s="252">
        <f t="shared" si="59"/>
        <v>13</v>
      </c>
      <c r="AA180" s="126">
        <v>4283642</v>
      </c>
      <c r="AB180" s="126">
        <v>0</v>
      </c>
      <c r="AC180" s="126">
        <v>0</v>
      </c>
      <c r="AD180" s="126">
        <v>0</v>
      </c>
      <c r="AE180" s="126">
        <v>0</v>
      </c>
      <c r="AF180" s="126">
        <v>0</v>
      </c>
      <c r="AG180" s="126"/>
      <c r="AI180" s="36" t="str">
        <f t="shared" si="42"/>
        <v>INR</v>
      </c>
      <c r="AJ180" s="36">
        <v>1</v>
      </c>
      <c r="AK180" s="39">
        <f t="shared" si="43"/>
        <v>4283642</v>
      </c>
      <c r="AL180" s="39">
        <f t="shared" si="44"/>
        <v>0</v>
      </c>
      <c r="AM180" s="39">
        <f t="shared" si="45"/>
        <v>4283642</v>
      </c>
      <c r="AN180" s="65">
        <f t="shared" si="46"/>
        <v>13</v>
      </c>
      <c r="AO180" s="36" t="str">
        <f t="shared" si="47"/>
        <v>Less than 1 year</v>
      </c>
    </row>
    <row r="181" spans="1:41" ht="14.4" hidden="1">
      <c r="A181" s="125" t="s">
        <v>245</v>
      </c>
      <c r="B181" s="125" t="s">
        <v>2104</v>
      </c>
      <c r="C181" s="125">
        <v>100066777</v>
      </c>
      <c r="D181" s="125" t="s">
        <v>79</v>
      </c>
      <c r="E181" s="125" t="s">
        <v>28</v>
      </c>
      <c r="F181" s="128">
        <v>322200</v>
      </c>
      <c r="G181" s="128">
        <v>1</v>
      </c>
      <c r="H181" s="128">
        <v>1</v>
      </c>
      <c r="I181" s="128">
        <f t="shared" si="54"/>
        <v>322200</v>
      </c>
      <c r="J181" s="128">
        <f t="shared" si="55"/>
        <v>322200</v>
      </c>
      <c r="K181" s="128">
        <f t="shared" si="56"/>
        <v>0</v>
      </c>
      <c r="L181" s="128">
        <v>32220</v>
      </c>
      <c r="M181" s="128">
        <f t="shared" si="57"/>
        <v>289980</v>
      </c>
      <c r="N181" s="128">
        <f t="shared" si="58"/>
        <v>289980</v>
      </c>
      <c r="O181" s="125" t="s">
        <v>58</v>
      </c>
      <c r="P181" s="125" t="s">
        <v>241</v>
      </c>
      <c r="Q181" s="125" t="s">
        <v>246</v>
      </c>
      <c r="R181" s="125" t="s">
        <v>1997</v>
      </c>
      <c r="S181" s="139">
        <v>20250765625</v>
      </c>
      <c r="T181" s="140">
        <v>46042</v>
      </c>
      <c r="U181" s="140">
        <v>46034</v>
      </c>
      <c r="V181" s="141">
        <v>88152</v>
      </c>
      <c r="W181" s="140">
        <v>46121</v>
      </c>
      <c r="X181" s="140"/>
      <c r="Y181" s="140">
        <v>46124</v>
      </c>
      <c r="Z181" s="252">
        <f t="shared" si="59"/>
        <v>-12</v>
      </c>
      <c r="AA181" s="126">
        <v>0</v>
      </c>
      <c r="AB181" s="126">
        <v>0</v>
      </c>
      <c r="AC181" s="126">
        <v>0</v>
      </c>
      <c r="AD181" s="126">
        <v>0</v>
      </c>
      <c r="AE181" s="126">
        <v>0</v>
      </c>
      <c r="AF181" s="126">
        <v>0</v>
      </c>
      <c r="AG181" s="126">
        <v>289980</v>
      </c>
      <c r="AI181" s="36" t="str">
        <f t="shared" si="42"/>
        <v>INR</v>
      </c>
      <c r="AJ181" s="36">
        <v>1</v>
      </c>
      <c r="AK181" s="39">
        <f t="shared" si="43"/>
        <v>289980</v>
      </c>
      <c r="AL181" s="39">
        <f t="shared" si="44"/>
        <v>0</v>
      </c>
      <c r="AM181" s="39">
        <f t="shared" si="45"/>
        <v>289980</v>
      </c>
      <c r="AN181" s="65">
        <f t="shared" si="46"/>
        <v>-12</v>
      </c>
      <c r="AO181" s="36" t="str">
        <f t="shared" si="47"/>
        <v>Not Due</v>
      </c>
    </row>
    <row r="182" spans="1:41" ht="14.4" hidden="1">
      <c r="A182" s="125" t="s">
        <v>245</v>
      </c>
      <c r="B182" s="125" t="s">
        <v>2105</v>
      </c>
      <c r="C182" s="125">
        <v>100070323</v>
      </c>
      <c r="D182" s="125" t="s">
        <v>79</v>
      </c>
      <c r="E182" s="125" t="s">
        <v>28</v>
      </c>
      <c r="F182" s="128">
        <v>322200</v>
      </c>
      <c r="G182" s="128">
        <v>1</v>
      </c>
      <c r="H182" s="128">
        <v>1</v>
      </c>
      <c r="I182" s="128">
        <f t="shared" si="54"/>
        <v>322200</v>
      </c>
      <c r="J182" s="128">
        <f t="shared" si="55"/>
        <v>322200</v>
      </c>
      <c r="K182" s="128">
        <f t="shared" si="56"/>
        <v>0</v>
      </c>
      <c r="L182" s="128">
        <v>32220</v>
      </c>
      <c r="M182" s="128">
        <f t="shared" si="57"/>
        <v>289980</v>
      </c>
      <c r="N182" s="128">
        <f t="shared" si="58"/>
        <v>289980</v>
      </c>
      <c r="O182" s="125" t="s">
        <v>58</v>
      </c>
      <c r="P182" s="125" t="s">
        <v>241</v>
      </c>
      <c r="Q182" s="125" t="s">
        <v>246</v>
      </c>
      <c r="R182" s="125" t="s">
        <v>1797</v>
      </c>
      <c r="S182" s="139">
        <v>20250766474</v>
      </c>
      <c r="T182" s="140"/>
      <c r="U182" s="140">
        <v>46072</v>
      </c>
      <c r="V182" s="141"/>
      <c r="W182" s="140"/>
      <c r="X182" s="140" t="s">
        <v>112</v>
      </c>
      <c r="Y182" s="140">
        <v>46192</v>
      </c>
      <c r="Z182" s="252">
        <f t="shared" si="59"/>
        <v>-80</v>
      </c>
      <c r="AA182" s="126">
        <v>0</v>
      </c>
      <c r="AB182" s="126">
        <v>0</v>
      </c>
      <c r="AC182" s="126">
        <v>0</v>
      </c>
      <c r="AD182" s="126">
        <v>0</v>
      </c>
      <c r="AE182" s="126">
        <v>0</v>
      </c>
      <c r="AF182" s="126">
        <v>0</v>
      </c>
      <c r="AG182" s="126">
        <v>289980</v>
      </c>
      <c r="AI182" s="36" t="str">
        <f t="shared" ref="AI182:AI226" si="60">E182</f>
        <v>INR</v>
      </c>
      <c r="AJ182" s="36">
        <v>1</v>
      </c>
      <c r="AK182" s="39">
        <f t="shared" ref="AK182:AK226" si="61">F182*AJ182-L182</f>
        <v>289980</v>
      </c>
      <c r="AL182" s="39">
        <f t="shared" ref="AL182:AL226" si="62">N182-AK182</f>
        <v>0</v>
      </c>
      <c r="AM182" s="39">
        <f t="shared" ref="AM182:AM226" si="63">N182</f>
        <v>289980</v>
      </c>
      <c r="AN182" s="65">
        <f t="shared" ref="AN182:AN226" si="64">$AN$19-Y182</f>
        <v>-80</v>
      </c>
      <c r="AO182" s="36" t="str">
        <f t="shared" ref="AO182:AO226" si="65">IF(AN182&lt;0,"Not Due",IF(AN182&lt;366,"Less than 1 year",IF(AN182&lt;731,"1-2 years",IF(AN182&lt;1096,"2-3 years","More than 3 years"))))</f>
        <v>Not Due</v>
      </c>
    </row>
    <row r="183" spans="1:41" ht="14.4" hidden="1">
      <c r="A183" s="125" t="s">
        <v>245</v>
      </c>
      <c r="B183" s="125" t="s">
        <v>2106</v>
      </c>
      <c r="C183" s="125">
        <v>100070323</v>
      </c>
      <c r="D183" s="125" t="s">
        <v>79</v>
      </c>
      <c r="E183" s="125" t="s">
        <v>28</v>
      </c>
      <c r="F183" s="128">
        <v>322200</v>
      </c>
      <c r="G183" s="128">
        <v>1</v>
      </c>
      <c r="H183" s="128">
        <v>1</v>
      </c>
      <c r="I183" s="128">
        <f t="shared" si="54"/>
        <v>322200</v>
      </c>
      <c r="J183" s="128">
        <f t="shared" si="55"/>
        <v>322200</v>
      </c>
      <c r="K183" s="128">
        <f t="shared" si="56"/>
        <v>0</v>
      </c>
      <c r="L183" s="128">
        <v>32220</v>
      </c>
      <c r="M183" s="128">
        <f t="shared" si="57"/>
        <v>289980</v>
      </c>
      <c r="N183" s="128">
        <f t="shared" si="58"/>
        <v>289980</v>
      </c>
      <c r="O183" s="125" t="s">
        <v>58</v>
      </c>
      <c r="P183" s="125" t="s">
        <v>241</v>
      </c>
      <c r="Q183" s="125" t="s">
        <v>246</v>
      </c>
      <c r="R183" s="125" t="s">
        <v>1797</v>
      </c>
      <c r="S183" s="139">
        <v>20250766474</v>
      </c>
      <c r="T183" s="140"/>
      <c r="U183" s="140">
        <v>46072</v>
      </c>
      <c r="V183" s="141"/>
      <c r="W183" s="140"/>
      <c r="X183" s="140" t="s">
        <v>112</v>
      </c>
      <c r="Y183" s="140">
        <v>46192</v>
      </c>
      <c r="Z183" s="252">
        <f t="shared" si="59"/>
        <v>-80</v>
      </c>
      <c r="AA183" s="126">
        <v>0</v>
      </c>
      <c r="AB183" s="126">
        <v>0</v>
      </c>
      <c r="AC183" s="126">
        <v>0</v>
      </c>
      <c r="AD183" s="126">
        <v>0</v>
      </c>
      <c r="AE183" s="126">
        <v>0</v>
      </c>
      <c r="AF183" s="126">
        <v>0</v>
      </c>
      <c r="AG183" s="126">
        <v>289980</v>
      </c>
      <c r="AI183" s="36" t="str">
        <f t="shared" si="60"/>
        <v>INR</v>
      </c>
      <c r="AJ183" s="36">
        <v>1</v>
      </c>
      <c r="AK183" s="39">
        <f t="shared" si="61"/>
        <v>289980</v>
      </c>
      <c r="AL183" s="39">
        <f t="shared" si="62"/>
        <v>0</v>
      </c>
      <c r="AM183" s="39">
        <f t="shared" si="63"/>
        <v>289980</v>
      </c>
      <c r="AN183" s="65">
        <f t="shared" si="64"/>
        <v>-80</v>
      </c>
      <c r="AO183" s="36" t="str">
        <f t="shared" si="65"/>
        <v>Not Due</v>
      </c>
    </row>
    <row r="184" spans="1:41" ht="14.4" hidden="1">
      <c r="A184" s="125" t="s">
        <v>245</v>
      </c>
      <c r="B184" s="125" t="s">
        <v>2107</v>
      </c>
      <c r="C184" s="125">
        <v>100062145</v>
      </c>
      <c r="D184" s="125" t="s">
        <v>79</v>
      </c>
      <c r="E184" s="125" t="s">
        <v>28</v>
      </c>
      <c r="F184" s="128">
        <v>226326</v>
      </c>
      <c r="G184" s="128">
        <v>1</v>
      </c>
      <c r="H184" s="128">
        <v>1</v>
      </c>
      <c r="I184" s="128">
        <f t="shared" si="54"/>
        <v>226326</v>
      </c>
      <c r="J184" s="128">
        <f t="shared" si="55"/>
        <v>226326</v>
      </c>
      <c r="K184" s="128">
        <f t="shared" si="56"/>
        <v>0</v>
      </c>
      <c r="L184" s="128">
        <v>22633</v>
      </c>
      <c r="M184" s="128">
        <f t="shared" si="57"/>
        <v>203693</v>
      </c>
      <c r="N184" s="128">
        <f t="shared" si="58"/>
        <v>203693</v>
      </c>
      <c r="O184" s="125" t="s">
        <v>58</v>
      </c>
      <c r="P184" s="125" t="s">
        <v>241</v>
      </c>
      <c r="Q184" s="125" t="s">
        <v>246</v>
      </c>
      <c r="R184" s="125" t="s">
        <v>1995</v>
      </c>
      <c r="S184" s="139">
        <v>20250766534</v>
      </c>
      <c r="T184" s="140">
        <v>46084</v>
      </c>
      <c r="U184" s="140">
        <v>46077</v>
      </c>
      <c r="V184" s="141">
        <v>88871</v>
      </c>
      <c r="W184" s="140">
        <v>46164</v>
      </c>
      <c r="X184" s="140"/>
      <c r="Y184" s="140">
        <v>46167</v>
      </c>
      <c r="Z184" s="252">
        <f t="shared" si="59"/>
        <v>-55</v>
      </c>
      <c r="AA184" s="126">
        <v>0</v>
      </c>
      <c r="AB184" s="126">
        <v>0</v>
      </c>
      <c r="AC184" s="126">
        <v>0</v>
      </c>
      <c r="AD184" s="126">
        <v>0</v>
      </c>
      <c r="AE184" s="126">
        <v>0</v>
      </c>
      <c r="AF184" s="126">
        <v>0</v>
      </c>
      <c r="AG184" s="126">
        <v>203693</v>
      </c>
      <c r="AI184" s="36" t="str">
        <f t="shared" si="60"/>
        <v>INR</v>
      </c>
      <c r="AJ184" s="36">
        <v>1</v>
      </c>
      <c r="AK184" s="39">
        <f t="shared" si="61"/>
        <v>203693</v>
      </c>
      <c r="AL184" s="39">
        <f t="shared" si="62"/>
        <v>0</v>
      </c>
      <c r="AM184" s="39">
        <f t="shared" si="63"/>
        <v>203693</v>
      </c>
      <c r="AN184" s="65">
        <f t="shared" si="64"/>
        <v>-55</v>
      </c>
      <c r="AO184" s="36" t="str">
        <f t="shared" si="65"/>
        <v>Not Due</v>
      </c>
    </row>
    <row r="185" spans="1:41" ht="14.4" hidden="1">
      <c r="A185" s="125" t="s">
        <v>245</v>
      </c>
      <c r="B185" s="125" t="s">
        <v>2108</v>
      </c>
      <c r="C185" s="125">
        <v>100062145</v>
      </c>
      <c r="D185" s="125" t="s">
        <v>79</v>
      </c>
      <c r="E185" s="125" t="s">
        <v>28</v>
      </c>
      <c r="F185" s="128">
        <v>6756000</v>
      </c>
      <c r="G185" s="128">
        <v>1</v>
      </c>
      <c r="H185" s="128">
        <v>1</v>
      </c>
      <c r="I185" s="128">
        <f t="shared" si="54"/>
        <v>6756000</v>
      </c>
      <c r="J185" s="128">
        <f t="shared" si="55"/>
        <v>6756000</v>
      </c>
      <c r="K185" s="128">
        <f t="shared" si="56"/>
        <v>0</v>
      </c>
      <c r="L185" s="128">
        <v>675600</v>
      </c>
      <c r="M185" s="128">
        <f t="shared" si="57"/>
        <v>6080400</v>
      </c>
      <c r="N185" s="128">
        <f t="shared" si="58"/>
        <v>6080400</v>
      </c>
      <c r="O185" s="125" t="s">
        <v>58</v>
      </c>
      <c r="P185" s="125" t="s">
        <v>241</v>
      </c>
      <c r="Q185" s="125" t="s">
        <v>246</v>
      </c>
      <c r="R185" s="125" t="s">
        <v>1995</v>
      </c>
      <c r="S185" s="139">
        <v>20250766535</v>
      </c>
      <c r="T185" s="140">
        <v>46084</v>
      </c>
      <c r="U185" s="140">
        <v>46077</v>
      </c>
      <c r="V185" s="141">
        <v>88871</v>
      </c>
      <c r="W185" s="140">
        <v>46164</v>
      </c>
      <c r="X185" s="140"/>
      <c r="Y185" s="140">
        <v>46167</v>
      </c>
      <c r="Z185" s="252">
        <f t="shared" si="59"/>
        <v>-55</v>
      </c>
      <c r="AA185" s="126">
        <v>0</v>
      </c>
      <c r="AB185" s="126">
        <v>0</v>
      </c>
      <c r="AC185" s="126">
        <v>0</v>
      </c>
      <c r="AD185" s="126">
        <v>0</v>
      </c>
      <c r="AE185" s="126">
        <v>0</v>
      </c>
      <c r="AF185" s="126">
        <v>0</v>
      </c>
      <c r="AG185" s="126">
        <v>6080400</v>
      </c>
      <c r="AI185" s="36" t="str">
        <f t="shared" si="60"/>
        <v>INR</v>
      </c>
      <c r="AJ185" s="36">
        <v>1</v>
      </c>
      <c r="AK185" s="39">
        <f t="shared" si="61"/>
        <v>6080400</v>
      </c>
      <c r="AL185" s="39">
        <f t="shared" si="62"/>
        <v>0</v>
      </c>
      <c r="AM185" s="39">
        <f t="shared" si="63"/>
        <v>6080400</v>
      </c>
      <c r="AN185" s="65">
        <f t="shared" si="64"/>
        <v>-55</v>
      </c>
      <c r="AO185" s="36" t="str">
        <f t="shared" si="65"/>
        <v>Not Due</v>
      </c>
    </row>
    <row r="186" spans="1:41" ht="14.4" hidden="1">
      <c r="A186" s="125" t="s">
        <v>245</v>
      </c>
      <c r="B186" s="125" t="s">
        <v>2109</v>
      </c>
      <c r="C186" s="125">
        <v>100070323</v>
      </c>
      <c r="D186" s="125" t="s">
        <v>79</v>
      </c>
      <c r="E186" s="125" t="s">
        <v>28</v>
      </c>
      <c r="F186" s="128">
        <v>322200</v>
      </c>
      <c r="G186" s="128">
        <v>1</v>
      </c>
      <c r="H186" s="128">
        <v>1</v>
      </c>
      <c r="I186" s="128">
        <f t="shared" si="54"/>
        <v>322200</v>
      </c>
      <c r="J186" s="128">
        <f t="shared" si="55"/>
        <v>322200</v>
      </c>
      <c r="K186" s="128">
        <f t="shared" si="56"/>
        <v>0</v>
      </c>
      <c r="L186" s="128">
        <v>32220</v>
      </c>
      <c r="M186" s="128">
        <f t="shared" si="57"/>
        <v>289980</v>
      </c>
      <c r="N186" s="128">
        <f t="shared" si="58"/>
        <v>289980</v>
      </c>
      <c r="O186" s="125" t="s">
        <v>58</v>
      </c>
      <c r="P186" s="125" t="s">
        <v>241</v>
      </c>
      <c r="Q186" s="125" t="s">
        <v>246</v>
      </c>
      <c r="R186" s="125" t="s">
        <v>1797</v>
      </c>
      <c r="S186" s="139">
        <v>20250766982</v>
      </c>
      <c r="T186" s="140"/>
      <c r="U186" s="140">
        <v>46097</v>
      </c>
      <c r="V186" s="141"/>
      <c r="W186" s="140"/>
      <c r="X186" s="140" t="s">
        <v>112</v>
      </c>
      <c r="Y186" s="140">
        <v>46217</v>
      </c>
      <c r="Z186" s="252">
        <f t="shared" si="59"/>
        <v>-105</v>
      </c>
      <c r="AA186" s="126">
        <v>0</v>
      </c>
      <c r="AB186" s="126">
        <v>0</v>
      </c>
      <c r="AC186" s="126">
        <v>0</v>
      </c>
      <c r="AD186" s="126">
        <v>0</v>
      </c>
      <c r="AE186" s="126">
        <v>0</v>
      </c>
      <c r="AF186" s="126">
        <v>0</v>
      </c>
      <c r="AG186" s="126">
        <v>289980</v>
      </c>
      <c r="AI186" s="36" t="str">
        <f t="shared" si="60"/>
        <v>INR</v>
      </c>
      <c r="AJ186" s="36">
        <v>1</v>
      </c>
      <c r="AK186" s="39">
        <f t="shared" si="61"/>
        <v>289980</v>
      </c>
      <c r="AL186" s="39">
        <f t="shared" si="62"/>
        <v>0</v>
      </c>
      <c r="AM186" s="39">
        <f t="shared" si="63"/>
        <v>289980</v>
      </c>
      <c r="AN186" s="65">
        <f t="shared" si="64"/>
        <v>-105</v>
      </c>
      <c r="AO186" s="36" t="str">
        <f t="shared" si="65"/>
        <v>Not Due</v>
      </c>
    </row>
    <row r="187" spans="1:41" ht="14.4" hidden="1">
      <c r="A187" s="125" t="s">
        <v>245</v>
      </c>
      <c r="B187" s="125" t="s">
        <v>2110</v>
      </c>
      <c r="C187" s="125">
        <v>100070323</v>
      </c>
      <c r="D187" s="125" t="s">
        <v>79</v>
      </c>
      <c r="E187" s="125" t="s">
        <v>28</v>
      </c>
      <c r="F187" s="128">
        <v>306090</v>
      </c>
      <c r="G187" s="128">
        <v>1</v>
      </c>
      <c r="H187" s="128">
        <v>1</v>
      </c>
      <c r="I187" s="128">
        <f t="shared" si="54"/>
        <v>306090</v>
      </c>
      <c r="J187" s="128">
        <f t="shared" si="55"/>
        <v>306090</v>
      </c>
      <c r="K187" s="128">
        <f t="shared" si="56"/>
        <v>0</v>
      </c>
      <c r="L187" s="128">
        <v>30609</v>
      </c>
      <c r="M187" s="128">
        <f t="shared" si="57"/>
        <v>275481</v>
      </c>
      <c r="N187" s="128">
        <f t="shared" si="58"/>
        <v>275481</v>
      </c>
      <c r="O187" s="125" t="s">
        <v>58</v>
      </c>
      <c r="P187" s="125" t="s">
        <v>241</v>
      </c>
      <c r="Q187" s="125" t="s">
        <v>246</v>
      </c>
      <c r="R187" s="125" t="s">
        <v>1797</v>
      </c>
      <c r="S187" s="139">
        <v>20250766982</v>
      </c>
      <c r="T187" s="140"/>
      <c r="U187" s="140">
        <v>46097</v>
      </c>
      <c r="V187" s="141"/>
      <c r="W187" s="140"/>
      <c r="X187" s="140" t="s">
        <v>112</v>
      </c>
      <c r="Y187" s="140">
        <v>46217</v>
      </c>
      <c r="Z187" s="252">
        <f t="shared" si="59"/>
        <v>-105</v>
      </c>
      <c r="AA187" s="126">
        <v>0</v>
      </c>
      <c r="AB187" s="126">
        <v>0</v>
      </c>
      <c r="AC187" s="126">
        <v>0</v>
      </c>
      <c r="AD187" s="126">
        <v>0</v>
      </c>
      <c r="AE187" s="126">
        <v>0</v>
      </c>
      <c r="AF187" s="126">
        <v>0</v>
      </c>
      <c r="AG187" s="126">
        <v>275481</v>
      </c>
      <c r="AI187" s="36" t="str">
        <f t="shared" si="60"/>
        <v>INR</v>
      </c>
      <c r="AJ187" s="36">
        <v>1</v>
      </c>
      <c r="AK187" s="39">
        <f t="shared" si="61"/>
        <v>275481</v>
      </c>
      <c r="AL187" s="39">
        <f t="shared" si="62"/>
        <v>0</v>
      </c>
      <c r="AM187" s="39">
        <f t="shared" si="63"/>
        <v>275481</v>
      </c>
      <c r="AN187" s="65">
        <f t="shared" si="64"/>
        <v>-105</v>
      </c>
      <c r="AO187" s="36" t="str">
        <f t="shared" si="65"/>
        <v>Not Due</v>
      </c>
    </row>
    <row r="188" spans="1:41" ht="14.4" hidden="1">
      <c r="A188" s="125" t="s">
        <v>245</v>
      </c>
      <c r="B188" s="125" t="s">
        <v>2111</v>
      </c>
      <c r="C188" s="125">
        <v>100070848</v>
      </c>
      <c r="D188" s="125" t="s">
        <v>79</v>
      </c>
      <c r="E188" s="125" t="s">
        <v>28</v>
      </c>
      <c r="F188" s="128">
        <v>1345288.5</v>
      </c>
      <c r="G188" s="128">
        <v>1</v>
      </c>
      <c r="H188" s="128">
        <v>1</v>
      </c>
      <c r="I188" s="128">
        <f t="shared" si="54"/>
        <v>1345288.5</v>
      </c>
      <c r="J188" s="128">
        <f t="shared" si="55"/>
        <v>1345288.5</v>
      </c>
      <c r="K188" s="128">
        <f t="shared" si="56"/>
        <v>0</v>
      </c>
      <c r="L188" s="128">
        <v>134529</v>
      </c>
      <c r="M188" s="128">
        <f t="shared" si="57"/>
        <v>1210759.5</v>
      </c>
      <c r="N188" s="128">
        <f t="shared" si="58"/>
        <v>1210759.5</v>
      </c>
      <c r="O188" s="125" t="s">
        <v>58</v>
      </c>
      <c r="P188" s="125" t="s">
        <v>241</v>
      </c>
      <c r="Q188" s="125" t="s">
        <v>246</v>
      </c>
      <c r="R188" s="125" t="s">
        <v>2112</v>
      </c>
      <c r="S188" s="139">
        <v>20250767018</v>
      </c>
      <c r="T188" s="140"/>
      <c r="U188" s="140">
        <v>46098</v>
      </c>
      <c r="V188" s="141">
        <v>89189</v>
      </c>
      <c r="W188" s="140">
        <v>46185</v>
      </c>
      <c r="X188" s="140"/>
      <c r="Y188" s="140">
        <v>46188</v>
      </c>
      <c r="Z188" s="252">
        <f t="shared" si="59"/>
        <v>-76</v>
      </c>
      <c r="AA188" s="126">
        <v>0</v>
      </c>
      <c r="AB188" s="126">
        <v>0</v>
      </c>
      <c r="AC188" s="126">
        <v>0</v>
      </c>
      <c r="AD188" s="126">
        <v>0</v>
      </c>
      <c r="AE188" s="126">
        <v>0</v>
      </c>
      <c r="AF188" s="126">
        <v>0</v>
      </c>
      <c r="AG188" s="126">
        <v>1210759.5</v>
      </c>
      <c r="AI188" s="36" t="str">
        <f t="shared" si="60"/>
        <v>INR</v>
      </c>
      <c r="AJ188" s="36">
        <v>1</v>
      </c>
      <c r="AK188" s="39">
        <f t="shared" si="61"/>
        <v>1210759.5</v>
      </c>
      <c r="AL188" s="39">
        <f t="shared" si="62"/>
        <v>0</v>
      </c>
      <c r="AM188" s="39">
        <f t="shared" si="63"/>
        <v>1210759.5</v>
      </c>
      <c r="AN188" s="65">
        <f t="shared" si="64"/>
        <v>-76</v>
      </c>
      <c r="AO188" s="36" t="str">
        <f t="shared" si="65"/>
        <v>Not Due</v>
      </c>
    </row>
    <row r="189" spans="1:41" ht="14.4" hidden="1">
      <c r="A189" s="125" t="s">
        <v>547</v>
      </c>
      <c r="B189" s="125" t="s">
        <v>2117</v>
      </c>
      <c r="C189" s="125">
        <v>100071218</v>
      </c>
      <c r="D189" s="125" t="s">
        <v>2118</v>
      </c>
      <c r="E189" s="125" t="s">
        <v>28</v>
      </c>
      <c r="F189" s="128">
        <v>105000</v>
      </c>
      <c r="G189" s="128">
        <v>1</v>
      </c>
      <c r="H189" s="128">
        <v>1</v>
      </c>
      <c r="I189" s="128">
        <f t="shared" si="54"/>
        <v>105000</v>
      </c>
      <c r="J189" s="128">
        <f t="shared" si="55"/>
        <v>105000</v>
      </c>
      <c r="K189" s="128">
        <f t="shared" si="56"/>
        <v>0</v>
      </c>
      <c r="L189" s="128">
        <v>2100</v>
      </c>
      <c r="M189" s="128">
        <f t="shared" si="57"/>
        <v>102900</v>
      </c>
      <c r="N189" s="128">
        <f t="shared" si="58"/>
        <v>102900</v>
      </c>
      <c r="O189" s="125" t="s">
        <v>58</v>
      </c>
      <c r="P189" s="125" t="s">
        <v>241</v>
      </c>
      <c r="Q189" s="125" t="s">
        <v>459</v>
      </c>
      <c r="R189" s="125" t="s">
        <v>2119</v>
      </c>
      <c r="S189" s="139" t="s">
        <v>2120</v>
      </c>
      <c r="T189" s="140">
        <v>46104</v>
      </c>
      <c r="U189" s="140">
        <v>46094</v>
      </c>
      <c r="V189" s="141">
        <v>88165</v>
      </c>
      <c r="W189" s="140">
        <v>46121</v>
      </c>
      <c r="X189" s="140"/>
      <c r="Y189" s="140">
        <v>46124</v>
      </c>
      <c r="Z189" s="252">
        <f t="shared" si="59"/>
        <v>-12</v>
      </c>
      <c r="AA189" s="126">
        <v>0</v>
      </c>
      <c r="AB189" s="126">
        <v>0</v>
      </c>
      <c r="AC189" s="126">
        <v>0</v>
      </c>
      <c r="AD189" s="126">
        <v>0</v>
      </c>
      <c r="AE189" s="126">
        <v>0</v>
      </c>
      <c r="AF189" s="126">
        <v>0</v>
      </c>
      <c r="AG189" s="126">
        <v>102900</v>
      </c>
      <c r="AI189" s="36" t="str">
        <f t="shared" si="60"/>
        <v>INR</v>
      </c>
      <c r="AJ189" s="36">
        <v>1</v>
      </c>
      <c r="AK189" s="39">
        <f t="shared" si="61"/>
        <v>102900</v>
      </c>
      <c r="AL189" s="39">
        <f t="shared" si="62"/>
        <v>0</v>
      </c>
      <c r="AM189" s="39">
        <f t="shared" si="63"/>
        <v>102900</v>
      </c>
      <c r="AN189" s="65">
        <f t="shared" si="64"/>
        <v>-12</v>
      </c>
      <c r="AO189" s="36" t="str">
        <f t="shared" si="65"/>
        <v>Not Due</v>
      </c>
    </row>
    <row r="190" spans="1:41" ht="14.4" hidden="1">
      <c r="A190" s="125" t="s">
        <v>245</v>
      </c>
      <c r="B190" s="125" t="s">
        <v>2121</v>
      </c>
      <c r="C190" s="125">
        <v>100070323</v>
      </c>
      <c r="D190" s="125" t="s">
        <v>100</v>
      </c>
      <c r="E190" s="125" t="s">
        <v>28</v>
      </c>
      <c r="F190" s="128">
        <v>3439485</v>
      </c>
      <c r="G190" s="128">
        <v>1</v>
      </c>
      <c r="H190" s="128">
        <v>1</v>
      </c>
      <c r="I190" s="128">
        <f t="shared" si="54"/>
        <v>3439485</v>
      </c>
      <c r="J190" s="128">
        <f t="shared" si="55"/>
        <v>3439485</v>
      </c>
      <c r="K190" s="128">
        <f t="shared" si="56"/>
        <v>0</v>
      </c>
      <c r="L190" s="128">
        <v>343949</v>
      </c>
      <c r="M190" s="128">
        <f t="shared" si="57"/>
        <v>3095536</v>
      </c>
      <c r="N190" s="128">
        <f t="shared" si="58"/>
        <v>3095536</v>
      </c>
      <c r="O190" s="125" t="s">
        <v>58</v>
      </c>
      <c r="P190" s="125" t="s">
        <v>241</v>
      </c>
      <c r="Q190" s="125" t="s">
        <v>246</v>
      </c>
      <c r="R190" s="125" t="s">
        <v>1797</v>
      </c>
      <c r="S190" s="139">
        <v>20250766475</v>
      </c>
      <c r="T190" s="140"/>
      <c r="U190" s="140">
        <v>46072</v>
      </c>
      <c r="V190" s="141"/>
      <c r="W190" s="140"/>
      <c r="X190" s="140" t="s">
        <v>112</v>
      </c>
      <c r="Y190" s="140">
        <v>46192</v>
      </c>
      <c r="Z190" s="252">
        <f t="shared" si="59"/>
        <v>-80</v>
      </c>
      <c r="AA190" s="126">
        <v>0</v>
      </c>
      <c r="AB190" s="126">
        <v>0</v>
      </c>
      <c r="AC190" s="126">
        <v>0</v>
      </c>
      <c r="AD190" s="126">
        <v>0</v>
      </c>
      <c r="AE190" s="126">
        <v>0</v>
      </c>
      <c r="AF190" s="126">
        <v>0</v>
      </c>
      <c r="AG190" s="126">
        <v>3095536</v>
      </c>
      <c r="AI190" s="36" t="str">
        <f t="shared" si="60"/>
        <v>INR</v>
      </c>
      <c r="AJ190" s="36">
        <v>1</v>
      </c>
      <c r="AK190" s="39">
        <f t="shared" si="61"/>
        <v>3095536</v>
      </c>
      <c r="AL190" s="39">
        <f t="shared" si="62"/>
        <v>0</v>
      </c>
      <c r="AM190" s="39">
        <f t="shared" si="63"/>
        <v>3095536</v>
      </c>
      <c r="AN190" s="65">
        <f t="shared" si="64"/>
        <v>-80</v>
      </c>
      <c r="AO190" s="36" t="str">
        <f t="shared" si="65"/>
        <v>Not Due</v>
      </c>
    </row>
    <row r="191" spans="1:41" ht="14.4" hidden="1">
      <c r="A191" s="125" t="s">
        <v>245</v>
      </c>
      <c r="B191" s="125" t="s">
        <v>2122</v>
      </c>
      <c r="C191" s="125">
        <v>100070323</v>
      </c>
      <c r="D191" s="125" t="s">
        <v>100</v>
      </c>
      <c r="E191" s="125" t="s">
        <v>28</v>
      </c>
      <c r="F191" s="128">
        <v>564264</v>
      </c>
      <c r="G191" s="128">
        <v>1</v>
      </c>
      <c r="H191" s="128">
        <v>1</v>
      </c>
      <c r="I191" s="128">
        <f t="shared" si="54"/>
        <v>564264</v>
      </c>
      <c r="J191" s="128">
        <f t="shared" si="55"/>
        <v>564264</v>
      </c>
      <c r="K191" s="128">
        <f t="shared" si="56"/>
        <v>0</v>
      </c>
      <c r="L191" s="128">
        <v>56426</v>
      </c>
      <c r="M191" s="128">
        <f t="shared" si="57"/>
        <v>507838</v>
      </c>
      <c r="N191" s="128">
        <f t="shared" si="58"/>
        <v>507838</v>
      </c>
      <c r="O191" s="125" t="s">
        <v>58</v>
      </c>
      <c r="P191" s="125" t="s">
        <v>241</v>
      </c>
      <c r="Q191" s="125" t="s">
        <v>246</v>
      </c>
      <c r="R191" s="125" t="s">
        <v>1797</v>
      </c>
      <c r="S191" s="139">
        <v>20250766475</v>
      </c>
      <c r="T191" s="140"/>
      <c r="U191" s="140">
        <v>46072</v>
      </c>
      <c r="V191" s="141"/>
      <c r="W191" s="140"/>
      <c r="X191" s="140" t="s">
        <v>112</v>
      </c>
      <c r="Y191" s="140">
        <v>46192</v>
      </c>
      <c r="Z191" s="252">
        <f t="shared" si="59"/>
        <v>-80</v>
      </c>
      <c r="AA191" s="126">
        <v>0</v>
      </c>
      <c r="AB191" s="126">
        <v>0</v>
      </c>
      <c r="AC191" s="126">
        <v>0</v>
      </c>
      <c r="AD191" s="126">
        <v>0</v>
      </c>
      <c r="AE191" s="126">
        <v>0</v>
      </c>
      <c r="AF191" s="126">
        <v>0</v>
      </c>
      <c r="AG191" s="126">
        <v>507838</v>
      </c>
      <c r="AI191" s="36" t="str">
        <f t="shared" si="60"/>
        <v>INR</v>
      </c>
      <c r="AJ191" s="36">
        <v>1</v>
      </c>
      <c r="AK191" s="39">
        <f t="shared" si="61"/>
        <v>507838</v>
      </c>
      <c r="AL191" s="39">
        <f t="shared" si="62"/>
        <v>0</v>
      </c>
      <c r="AM191" s="39">
        <f t="shared" si="63"/>
        <v>507838</v>
      </c>
      <c r="AN191" s="65">
        <f t="shared" si="64"/>
        <v>-80</v>
      </c>
      <c r="AO191" s="36" t="str">
        <f t="shared" si="65"/>
        <v>Not Due</v>
      </c>
    </row>
    <row r="192" spans="1:41" ht="14.4" hidden="1">
      <c r="A192" s="125" t="s">
        <v>245</v>
      </c>
      <c r="B192" s="125" t="s">
        <v>2123</v>
      </c>
      <c r="C192" s="125">
        <v>100070323</v>
      </c>
      <c r="D192" s="125" t="s">
        <v>100</v>
      </c>
      <c r="E192" s="125" t="s">
        <v>28</v>
      </c>
      <c r="F192" s="128">
        <v>6041250</v>
      </c>
      <c r="G192" s="128">
        <v>1</v>
      </c>
      <c r="H192" s="128">
        <v>1</v>
      </c>
      <c r="I192" s="128">
        <f t="shared" si="54"/>
        <v>6041250</v>
      </c>
      <c r="J192" s="128">
        <f t="shared" si="55"/>
        <v>6041250</v>
      </c>
      <c r="K192" s="128">
        <f t="shared" si="56"/>
        <v>0</v>
      </c>
      <c r="L192" s="128">
        <v>604125</v>
      </c>
      <c r="M192" s="128">
        <f t="shared" si="57"/>
        <v>5437125</v>
      </c>
      <c r="N192" s="128">
        <f t="shared" si="58"/>
        <v>5437125</v>
      </c>
      <c r="O192" s="125" t="s">
        <v>58</v>
      </c>
      <c r="P192" s="125" t="s">
        <v>241</v>
      </c>
      <c r="Q192" s="125" t="s">
        <v>246</v>
      </c>
      <c r="R192" s="125" t="s">
        <v>1797</v>
      </c>
      <c r="S192" s="139">
        <v>20250766475</v>
      </c>
      <c r="T192" s="140"/>
      <c r="U192" s="140">
        <v>46072</v>
      </c>
      <c r="V192" s="141"/>
      <c r="W192" s="140"/>
      <c r="X192" s="140" t="s">
        <v>112</v>
      </c>
      <c r="Y192" s="140">
        <v>46192</v>
      </c>
      <c r="Z192" s="252">
        <f t="shared" si="59"/>
        <v>-80</v>
      </c>
      <c r="AA192" s="126">
        <v>0</v>
      </c>
      <c r="AB192" s="126">
        <v>0</v>
      </c>
      <c r="AC192" s="126">
        <v>0</v>
      </c>
      <c r="AD192" s="126">
        <v>0</v>
      </c>
      <c r="AE192" s="126">
        <v>0</v>
      </c>
      <c r="AF192" s="126">
        <v>0</v>
      </c>
      <c r="AG192" s="126">
        <v>5437125</v>
      </c>
      <c r="AI192" s="36" t="str">
        <f t="shared" si="60"/>
        <v>INR</v>
      </c>
      <c r="AJ192" s="36">
        <v>1</v>
      </c>
      <c r="AK192" s="39">
        <f t="shared" si="61"/>
        <v>5437125</v>
      </c>
      <c r="AL192" s="39">
        <f t="shared" si="62"/>
        <v>0</v>
      </c>
      <c r="AM192" s="39">
        <f t="shared" si="63"/>
        <v>5437125</v>
      </c>
      <c r="AN192" s="65">
        <f t="shared" si="64"/>
        <v>-80</v>
      </c>
      <c r="AO192" s="36" t="str">
        <f t="shared" si="65"/>
        <v>Not Due</v>
      </c>
    </row>
    <row r="193" spans="1:41" ht="14.4" hidden="1">
      <c r="A193" s="125" t="s">
        <v>245</v>
      </c>
      <c r="B193" s="125" t="s">
        <v>2124</v>
      </c>
      <c r="C193" s="125">
        <v>100070323</v>
      </c>
      <c r="D193" s="125" t="s">
        <v>100</v>
      </c>
      <c r="E193" s="125" t="s">
        <v>28</v>
      </c>
      <c r="F193" s="128">
        <v>32610</v>
      </c>
      <c r="G193" s="128">
        <v>1</v>
      </c>
      <c r="H193" s="128">
        <v>1</v>
      </c>
      <c r="I193" s="128">
        <f t="shared" si="54"/>
        <v>32610</v>
      </c>
      <c r="J193" s="128">
        <f t="shared" si="55"/>
        <v>32610</v>
      </c>
      <c r="K193" s="128">
        <f t="shared" si="56"/>
        <v>0</v>
      </c>
      <c r="L193" s="128">
        <v>3261</v>
      </c>
      <c r="M193" s="128">
        <f t="shared" si="57"/>
        <v>29349</v>
      </c>
      <c r="N193" s="128">
        <f t="shared" si="58"/>
        <v>29349</v>
      </c>
      <c r="O193" s="125" t="s">
        <v>58</v>
      </c>
      <c r="P193" s="125" t="s">
        <v>241</v>
      </c>
      <c r="Q193" s="125" t="s">
        <v>246</v>
      </c>
      <c r="R193" s="125" t="s">
        <v>1797</v>
      </c>
      <c r="S193" s="139">
        <v>20250766475</v>
      </c>
      <c r="T193" s="140"/>
      <c r="U193" s="140">
        <v>46072</v>
      </c>
      <c r="V193" s="141"/>
      <c r="W193" s="140"/>
      <c r="X193" s="140" t="s">
        <v>112</v>
      </c>
      <c r="Y193" s="140">
        <v>46192</v>
      </c>
      <c r="Z193" s="252">
        <f t="shared" si="59"/>
        <v>-80</v>
      </c>
      <c r="AA193" s="126">
        <v>0</v>
      </c>
      <c r="AB193" s="126">
        <v>0</v>
      </c>
      <c r="AC193" s="126">
        <v>0</v>
      </c>
      <c r="AD193" s="126">
        <v>0</v>
      </c>
      <c r="AE193" s="126">
        <v>0</v>
      </c>
      <c r="AF193" s="126">
        <v>0</v>
      </c>
      <c r="AG193" s="126">
        <v>29349</v>
      </c>
      <c r="AI193" s="36" t="str">
        <f t="shared" si="60"/>
        <v>INR</v>
      </c>
      <c r="AJ193" s="36">
        <v>1</v>
      </c>
      <c r="AK193" s="39">
        <f t="shared" si="61"/>
        <v>29349</v>
      </c>
      <c r="AL193" s="39">
        <f t="shared" si="62"/>
        <v>0</v>
      </c>
      <c r="AM193" s="39">
        <f t="shared" si="63"/>
        <v>29349</v>
      </c>
      <c r="AN193" s="65">
        <f t="shared" si="64"/>
        <v>-80</v>
      </c>
      <c r="AO193" s="36" t="str">
        <f t="shared" si="65"/>
        <v>Not Due</v>
      </c>
    </row>
    <row r="194" spans="1:41" ht="14.4" hidden="1">
      <c r="A194" s="125" t="s">
        <v>245</v>
      </c>
      <c r="B194" s="125" t="s">
        <v>2125</v>
      </c>
      <c r="C194" s="125">
        <v>100070323</v>
      </c>
      <c r="D194" s="125" t="s">
        <v>100</v>
      </c>
      <c r="E194" s="125" t="s">
        <v>28</v>
      </c>
      <c r="F194" s="128">
        <v>621711</v>
      </c>
      <c r="G194" s="128">
        <v>1</v>
      </c>
      <c r="H194" s="128">
        <v>1</v>
      </c>
      <c r="I194" s="128">
        <f t="shared" si="54"/>
        <v>621711</v>
      </c>
      <c r="J194" s="128">
        <f t="shared" si="55"/>
        <v>621711</v>
      </c>
      <c r="K194" s="128">
        <f t="shared" si="56"/>
        <v>0</v>
      </c>
      <c r="L194" s="128">
        <v>62171</v>
      </c>
      <c r="M194" s="128">
        <f t="shared" si="57"/>
        <v>559540</v>
      </c>
      <c r="N194" s="128">
        <f t="shared" si="58"/>
        <v>559540</v>
      </c>
      <c r="O194" s="125" t="s">
        <v>58</v>
      </c>
      <c r="P194" s="125" t="s">
        <v>241</v>
      </c>
      <c r="Q194" s="125" t="s">
        <v>246</v>
      </c>
      <c r="R194" s="125" t="s">
        <v>1797</v>
      </c>
      <c r="S194" s="139">
        <v>20250766475</v>
      </c>
      <c r="T194" s="140"/>
      <c r="U194" s="140">
        <v>46072</v>
      </c>
      <c r="V194" s="141"/>
      <c r="W194" s="140"/>
      <c r="X194" s="140" t="s">
        <v>112</v>
      </c>
      <c r="Y194" s="140">
        <v>46192</v>
      </c>
      <c r="Z194" s="252">
        <f t="shared" si="59"/>
        <v>-80</v>
      </c>
      <c r="AA194" s="126">
        <v>0</v>
      </c>
      <c r="AB194" s="126">
        <v>0</v>
      </c>
      <c r="AC194" s="126">
        <v>0</v>
      </c>
      <c r="AD194" s="126">
        <v>0</v>
      </c>
      <c r="AE194" s="126">
        <v>0</v>
      </c>
      <c r="AF194" s="126">
        <v>0</v>
      </c>
      <c r="AG194" s="126">
        <v>559540</v>
      </c>
      <c r="AI194" s="36" t="str">
        <f t="shared" si="60"/>
        <v>INR</v>
      </c>
      <c r="AJ194" s="36">
        <v>1</v>
      </c>
      <c r="AK194" s="39">
        <f t="shared" si="61"/>
        <v>559540</v>
      </c>
      <c r="AL194" s="39">
        <f t="shared" si="62"/>
        <v>0</v>
      </c>
      <c r="AM194" s="39">
        <f t="shared" si="63"/>
        <v>559540</v>
      </c>
      <c r="AN194" s="65">
        <f t="shared" si="64"/>
        <v>-80</v>
      </c>
      <c r="AO194" s="36" t="str">
        <f t="shared" si="65"/>
        <v>Not Due</v>
      </c>
    </row>
    <row r="195" spans="1:41" ht="14.4" hidden="1">
      <c r="A195" s="125" t="s">
        <v>245</v>
      </c>
      <c r="B195" s="125" t="s">
        <v>2126</v>
      </c>
      <c r="C195" s="125">
        <v>100070323</v>
      </c>
      <c r="D195" s="125" t="s">
        <v>100</v>
      </c>
      <c r="E195" s="125" t="s">
        <v>28</v>
      </c>
      <c r="F195" s="128">
        <v>265188</v>
      </c>
      <c r="G195" s="128">
        <v>1</v>
      </c>
      <c r="H195" s="128">
        <v>1</v>
      </c>
      <c r="I195" s="128">
        <f t="shared" si="54"/>
        <v>265188</v>
      </c>
      <c r="J195" s="128">
        <f t="shared" si="55"/>
        <v>265188</v>
      </c>
      <c r="K195" s="128">
        <f t="shared" si="56"/>
        <v>0</v>
      </c>
      <c r="L195" s="128">
        <v>26519</v>
      </c>
      <c r="M195" s="128">
        <f t="shared" si="57"/>
        <v>238669</v>
      </c>
      <c r="N195" s="128">
        <f t="shared" si="58"/>
        <v>238669</v>
      </c>
      <c r="O195" s="125" t="s">
        <v>58</v>
      </c>
      <c r="P195" s="125" t="s">
        <v>241</v>
      </c>
      <c r="Q195" s="125" t="s">
        <v>246</v>
      </c>
      <c r="R195" s="125" t="s">
        <v>1797</v>
      </c>
      <c r="S195" s="139">
        <v>20250766475</v>
      </c>
      <c r="T195" s="140"/>
      <c r="U195" s="140">
        <v>46072</v>
      </c>
      <c r="V195" s="141"/>
      <c r="W195" s="140"/>
      <c r="X195" s="140" t="s">
        <v>112</v>
      </c>
      <c r="Y195" s="140">
        <v>46192</v>
      </c>
      <c r="Z195" s="252">
        <f t="shared" si="59"/>
        <v>-80</v>
      </c>
      <c r="AA195" s="126">
        <v>0</v>
      </c>
      <c r="AB195" s="126">
        <v>0</v>
      </c>
      <c r="AC195" s="126">
        <v>0</v>
      </c>
      <c r="AD195" s="126">
        <v>0</v>
      </c>
      <c r="AE195" s="126">
        <v>0</v>
      </c>
      <c r="AF195" s="126">
        <v>0</v>
      </c>
      <c r="AG195" s="126">
        <v>238669</v>
      </c>
      <c r="AI195" s="36" t="str">
        <f t="shared" si="60"/>
        <v>INR</v>
      </c>
      <c r="AJ195" s="36">
        <v>1</v>
      </c>
      <c r="AK195" s="39">
        <f t="shared" si="61"/>
        <v>238669</v>
      </c>
      <c r="AL195" s="39">
        <f t="shared" si="62"/>
        <v>0</v>
      </c>
      <c r="AM195" s="39">
        <f t="shared" si="63"/>
        <v>238669</v>
      </c>
      <c r="AN195" s="65">
        <f t="shared" si="64"/>
        <v>-80</v>
      </c>
      <c r="AO195" s="36" t="str">
        <f t="shared" si="65"/>
        <v>Not Due</v>
      </c>
    </row>
    <row r="196" spans="1:41" ht="14.4" hidden="1">
      <c r="A196" s="125" t="s">
        <v>251</v>
      </c>
      <c r="B196" s="125" t="s">
        <v>2127</v>
      </c>
      <c r="C196" s="125">
        <v>100068631</v>
      </c>
      <c r="D196" s="125" t="s">
        <v>100</v>
      </c>
      <c r="E196" s="125" t="s">
        <v>28</v>
      </c>
      <c r="F196" s="128">
        <v>245850</v>
      </c>
      <c r="G196" s="128">
        <v>1</v>
      </c>
      <c r="H196" s="128">
        <v>1</v>
      </c>
      <c r="I196" s="128">
        <f t="shared" si="54"/>
        <v>245850</v>
      </c>
      <c r="J196" s="128">
        <f t="shared" si="55"/>
        <v>245850</v>
      </c>
      <c r="K196" s="128">
        <f t="shared" si="56"/>
        <v>0</v>
      </c>
      <c r="L196" s="128">
        <v>24585</v>
      </c>
      <c r="M196" s="128">
        <f t="shared" si="57"/>
        <v>221265</v>
      </c>
      <c r="N196" s="128">
        <f t="shared" si="58"/>
        <v>221265</v>
      </c>
      <c r="O196" s="125" t="s">
        <v>58</v>
      </c>
      <c r="P196" s="125" t="s">
        <v>241</v>
      </c>
      <c r="Q196" s="125" t="s">
        <v>252</v>
      </c>
      <c r="R196" s="125" t="s">
        <v>2128</v>
      </c>
      <c r="S196" s="139" t="s">
        <v>2129</v>
      </c>
      <c r="T196" s="140"/>
      <c r="U196" s="140">
        <v>46090</v>
      </c>
      <c r="V196" s="141"/>
      <c r="W196" s="140"/>
      <c r="X196" s="140" t="s">
        <v>112</v>
      </c>
      <c r="Y196" s="140">
        <v>46240</v>
      </c>
      <c r="Z196" s="252">
        <f t="shared" si="59"/>
        <v>-128</v>
      </c>
      <c r="AA196" s="126">
        <v>0</v>
      </c>
      <c r="AB196" s="126">
        <v>0</v>
      </c>
      <c r="AC196" s="126">
        <v>0</v>
      </c>
      <c r="AD196" s="126">
        <v>0</v>
      </c>
      <c r="AE196" s="126">
        <v>0</v>
      </c>
      <c r="AF196" s="126">
        <v>0</v>
      </c>
      <c r="AG196" s="126">
        <v>221265</v>
      </c>
      <c r="AI196" s="36" t="str">
        <f t="shared" si="60"/>
        <v>INR</v>
      </c>
      <c r="AJ196" s="36">
        <v>1</v>
      </c>
      <c r="AK196" s="39">
        <f t="shared" si="61"/>
        <v>221265</v>
      </c>
      <c r="AL196" s="39">
        <f t="shared" si="62"/>
        <v>0</v>
      </c>
      <c r="AM196" s="39">
        <f t="shared" si="63"/>
        <v>221265</v>
      </c>
      <c r="AN196" s="65">
        <f t="shared" si="64"/>
        <v>-128</v>
      </c>
      <c r="AO196" s="36" t="str">
        <f t="shared" si="65"/>
        <v>Not Due</v>
      </c>
    </row>
    <row r="197" spans="1:41" ht="14.4" hidden="1">
      <c r="A197" s="125" t="s">
        <v>245</v>
      </c>
      <c r="B197" s="125" t="s">
        <v>2130</v>
      </c>
      <c r="C197" s="125">
        <v>100066777</v>
      </c>
      <c r="D197" s="125" t="s">
        <v>101</v>
      </c>
      <c r="E197" s="125" t="s">
        <v>28</v>
      </c>
      <c r="F197" s="128">
        <v>2859525</v>
      </c>
      <c r="G197" s="128">
        <v>1</v>
      </c>
      <c r="H197" s="128">
        <v>1</v>
      </c>
      <c r="I197" s="128">
        <f t="shared" si="54"/>
        <v>2859525</v>
      </c>
      <c r="J197" s="128">
        <f t="shared" si="55"/>
        <v>2859525</v>
      </c>
      <c r="K197" s="128">
        <f t="shared" si="56"/>
        <v>0</v>
      </c>
      <c r="L197" s="128">
        <v>285953</v>
      </c>
      <c r="M197" s="128">
        <f t="shared" si="57"/>
        <v>2573572</v>
      </c>
      <c r="N197" s="128">
        <f t="shared" si="58"/>
        <v>2573572</v>
      </c>
      <c r="O197" s="125" t="s">
        <v>58</v>
      </c>
      <c r="P197" s="125" t="s">
        <v>241</v>
      </c>
      <c r="Q197" s="125" t="s">
        <v>246</v>
      </c>
      <c r="R197" s="125" t="s">
        <v>1997</v>
      </c>
      <c r="S197" s="139">
        <v>20250765625</v>
      </c>
      <c r="T197" s="140">
        <v>46042</v>
      </c>
      <c r="U197" s="140">
        <v>46034</v>
      </c>
      <c r="V197" s="141">
        <v>88152</v>
      </c>
      <c r="W197" s="140">
        <v>46121</v>
      </c>
      <c r="X197" s="140"/>
      <c r="Y197" s="140">
        <v>46124</v>
      </c>
      <c r="Z197" s="252">
        <f t="shared" si="59"/>
        <v>-12</v>
      </c>
      <c r="AA197" s="126">
        <v>0</v>
      </c>
      <c r="AB197" s="126">
        <v>0</v>
      </c>
      <c r="AC197" s="126">
        <v>0</v>
      </c>
      <c r="AD197" s="126">
        <v>0</v>
      </c>
      <c r="AE197" s="126">
        <v>0</v>
      </c>
      <c r="AF197" s="126">
        <v>0</v>
      </c>
      <c r="AG197" s="126">
        <v>2573572</v>
      </c>
      <c r="AI197" s="36" t="str">
        <f t="shared" si="60"/>
        <v>INR</v>
      </c>
      <c r="AJ197" s="36">
        <v>1</v>
      </c>
      <c r="AK197" s="39">
        <f t="shared" si="61"/>
        <v>2573572</v>
      </c>
      <c r="AL197" s="39">
        <f t="shared" si="62"/>
        <v>0</v>
      </c>
      <c r="AM197" s="39">
        <f t="shared" si="63"/>
        <v>2573572</v>
      </c>
      <c r="AN197" s="65">
        <f t="shared" si="64"/>
        <v>-12</v>
      </c>
      <c r="AO197" s="36" t="str">
        <f t="shared" si="65"/>
        <v>Not Due</v>
      </c>
    </row>
    <row r="198" spans="1:41" ht="14.4" hidden="1">
      <c r="A198" s="125" t="s">
        <v>245</v>
      </c>
      <c r="B198" s="125" t="s">
        <v>2131</v>
      </c>
      <c r="C198" s="125">
        <v>100066777</v>
      </c>
      <c r="D198" s="125" t="s">
        <v>101</v>
      </c>
      <c r="E198" s="125" t="s">
        <v>28</v>
      </c>
      <c r="F198" s="128">
        <v>322200</v>
      </c>
      <c r="G198" s="128">
        <v>1</v>
      </c>
      <c r="H198" s="128">
        <v>1</v>
      </c>
      <c r="I198" s="128">
        <f t="shared" si="54"/>
        <v>322200</v>
      </c>
      <c r="J198" s="128">
        <f t="shared" si="55"/>
        <v>322200</v>
      </c>
      <c r="K198" s="128">
        <f t="shared" si="56"/>
        <v>0</v>
      </c>
      <c r="L198" s="128">
        <v>32220</v>
      </c>
      <c r="M198" s="128">
        <f t="shared" si="57"/>
        <v>289980</v>
      </c>
      <c r="N198" s="128">
        <f t="shared" si="58"/>
        <v>289980</v>
      </c>
      <c r="O198" s="125" t="s">
        <v>58</v>
      </c>
      <c r="P198" s="125" t="s">
        <v>241</v>
      </c>
      <c r="Q198" s="125" t="s">
        <v>246</v>
      </c>
      <c r="R198" s="125" t="s">
        <v>1997</v>
      </c>
      <c r="S198" s="139">
        <v>20250765625</v>
      </c>
      <c r="T198" s="140">
        <v>46042</v>
      </c>
      <c r="U198" s="140">
        <v>46034</v>
      </c>
      <c r="V198" s="141">
        <v>88152</v>
      </c>
      <c r="W198" s="140">
        <v>46121</v>
      </c>
      <c r="X198" s="140"/>
      <c r="Y198" s="140">
        <v>46124</v>
      </c>
      <c r="Z198" s="252">
        <f t="shared" si="59"/>
        <v>-12</v>
      </c>
      <c r="AA198" s="126">
        <v>0</v>
      </c>
      <c r="AB198" s="126">
        <v>0</v>
      </c>
      <c r="AC198" s="126">
        <v>0</v>
      </c>
      <c r="AD198" s="126">
        <v>0</v>
      </c>
      <c r="AE198" s="126">
        <v>0</v>
      </c>
      <c r="AF198" s="126">
        <v>0</v>
      </c>
      <c r="AG198" s="126">
        <v>289980</v>
      </c>
      <c r="AI198" s="36" t="str">
        <f t="shared" si="60"/>
        <v>INR</v>
      </c>
      <c r="AJ198" s="36">
        <v>1</v>
      </c>
      <c r="AK198" s="39">
        <f t="shared" si="61"/>
        <v>289980</v>
      </c>
      <c r="AL198" s="39">
        <f t="shared" si="62"/>
        <v>0</v>
      </c>
      <c r="AM198" s="39">
        <f t="shared" si="63"/>
        <v>289980</v>
      </c>
      <c r="AN198" s="65">
        <f t="shared" si="64"/>
        <v>-12</v>
      </c>
      <c r="AO198" s="36" t="str">
        <f t="shared" si="65"/>
        <v>Not Due</v>
      </c>
    </row>
    <row r="199" spans="1:41" ht="14.4" hidden="1">
      <c r="A199" s="125" t="s">
        <v>245</v>
      </c>
      <c r="B199" s="125" t="s">
        <v>2132</v>
      </c>
      <c r="C199" s="125">
        <v>100070323</v>
      </c>
      <c r="D199" s="125" t="s">
        <v>101</v>
      </c>
      <c r="E199" s="125" t="s">
        <v>28</v>
      </c>
      <c r="F199" s="128">
        <v>2737805</v>
      </c>
      <c r="G199" s="128">
        <v>1</v>
      </c>
      <c r="H199" s="128">
        <v>1</v>
      </c>
      <c r="I199" s="128">
        <f t="shared" si="54"/>
        <v>2737805</v>
      </c>
      <c r="J199" s="128">
        <f t="shared" si="55"/>
        <v>2737805</v>
      </c>
      <c r="K199" s="128">
        <f t="shared" si="56"/>
        <v>0</v>
      </c>
      <c r="L199" s="128">
        <v>273781</v>
      </c>
      <c r="M199" s="128">
        <f t="shared" si="57"/>
        <v>2464024</v>
      </c>
      <c r="N199" s="128">
        <f t="shared" si="58"/>
        <v>2464024</v>
      </c>
      <c r="O199" s="125" t="s">
        <v>58</v>
      </c>
      <c r="P199" s="125" t="s">
        <v>241</v>
      </c>
      <c r="Q199" s="125" t="s">
        <v>246</v>
      </c>
      <c r="R199" s="125" t="s">
        <v>1797</v>
      </c>
      <c r="S199" s="139">
        <v>20250766474</v>
      </c>
      <c r="T199" s="140"/>
      <c r="U199" s="140">
        <v>46072</v>
      </c>
      <c r="V199" s="141"/>
      <c r="W199" s="140"/>
      <c r="X199" s="140" t="s">
        <v>112</v>
      </c>
      <c r="Y199" s="140">
        <v>46192</v>
      </c>
      <c r="Z199" s="252">
        <f t="shared" si="59"/>
        <v>-80</v>
      </c>
      <c r="AA199" s="126">
        <v>0</v>
      </c>
      <c r="AB199" s="126">
        <v>0</v>
      </c>
      <c r="AC199" s="126">
        <v>0</v>
      </c>
      <c r="AD199" s="126">
        <v>0</v>
      </c>
      <c r="AE199" s="126">
        <v>0</v>
      </c>
      <c r="AF199" s="126">
        <v>0</v>
      </c>
      <c r="AG199" s="126">
        <v>2464024</v>
      </c>
      <c r="AI199" s="36" t="str">
        <f t="shared" si="60"/>
        <v>INR</v>
      </c>
      <c r="AJ199" s="36">
        <v>1</v>
      </c>
      <c r="AK199" s="39">
        <f t="shared" si="61"/>
        <v>2464024</v>
      </c>
      <c r="AL199" s="39">
        <f t="shared" si="62"/>
        <v>0</v>
      </c>
      <c r="AM199" s="39">
        <f t="shared" si="63"/>
        <v>2464024</v>
      </c>
      <c r="AN199" s="65">
        <f t="shared" si="64"/>
        <v>-80</v>
      </c>
      <c r="AO199" s="36" t="str">
        <f t="shared" si="65"/>
        <v>Not Due</v>
      </c>
    </row>
    <row r="200" spans="1:41" ht="14.4" hidden="1">
      <c r="A200" s="125" t="s">
        <v>245</v>
      </c>
      <c r="B200" s="125" t="s">
        <v>2133</v>
      </c>
      <c r="C200" s="125">
        <v>100070323</v>
      </c>
      <c r="D200" s="125" t="s">
        <v>101</v>
      </c>
      <c r="E200" s="125" t="s">
        <v>28</v>
      </c>
      <c r="F200" s="128">
        <v>2926650</v>
      </c>
      <c r="G200" s="128">
        <v>1</v>
      </c>
      <c r="H200" s="128">
        <v>1</v>
      </c>
      <c r="I200" s="128">
        <f t="shared" si="54"/>
        <v>2926650</v>
      </c>
      <c r="J200" s="128">
        <f t="shared" si="55"/>
        <v>2926650</v>
      </c>
      <c r="K200" s="128">
        <f t="shared" si="56"/>
        <v>0</v>
      </c>
      <c r="L200" s="128">
        <v>292665</v>
      </c>
      <c r="M200" s="128">
        <f t="shared" si="57"/>
        <v>2633985</v>
      </c>
      <c r="N200" s="128">
        <f t="shared" si="58"/>
        <v>2633985</v>
      </c>
      <c r="O200" s="125" t="s">
        <v>58</v>
      </c>
      <c r="P200" s="125" t="s">
        <v>241</v>
      </c>
      <c r="Q200" s="125" t="s">
        <v>246</v>
      </c>
      <c r="R200" s="125" t="s">
        <v>1797</v>
      </c>
      <c r="S200" s="139">
        <v>20250766982</v>
      </c>
      <c r="T200" s="140"/>
      <c r="U200" s="140">
        <v>46097</v>
      </c>
      <c r="V200" s="141"/>
      <c r="W200" s="140"/>
      <c r="X200" s="140" t="s">
        <v>112</v>
      </c>
      <c r="Y200" s="140">
        <v>46217</v>
      </c>
      <c r="Z200" s="252">
        <f t="shared" si="59"/>
        <v>-105</v>
      </c>
      <c r="AA200" s="126">
        <v>0</v>
      </c>
      <c r="AB200" s="126">
        <v>0</v>
      </c>
      <c r="AC200" s="126">
        <v>0</v>
      </c>
      <c r="AD200" s="126">
        <v>0</v>
      </c>
      <c r="AE200" s="126">
        <v>0</v>
      </c>
      <c r="AF200" s="126">
        <v>0</v>
      </c>
      <c r="AG200" s="126">
        <v>2633985</v>
      </c>
      <c r="AI200" s="36" t="str">
        <f t="shared" si="60"/>
        <v>INR</v>
      </c>
      <c r="AJ200" s="36">
        <v>1</v>
      </c>
      <c r="AK200" s="39">
        <f t="shared" si="61"/>
        <v>2633985</v>
      </c>
      <c r="AL200" s="39">
        <f t="shared" si="62"/>
        <v>0</v>
      </c>
      <c r="AM200" s="39">
        <f t="shared" si="63"/>
        <v>2633985</v>
      </c>
      <c r="AN200" s="65">
        <f t="shared" si="64"/>
        <v>-105</v>
      </c>
      <c r="AO200" s="36" t="str">
        <f t="shared" si="65"/>
        <v>Not Due</v>
      </c>
    </row>
    <row r="201" spans="1:41" ht="14.4" hidden="1">
      <c r="A201" s="125" t="s">
        <v>544</v>
      </c>
      <c r="B201" s="125" t="s">
        <v>2134</v>
      </c>
      <c r="C201" s="125">
        <v>100071154</v>
      </c>
      <c r="D201" s="125" t="s">
        <v>2135</v>
      </c>
      <c r="E201" s="125" t="s">
        <v>28</v>
      </c>
      <c r="F201" s="128">
        <v>192000</v>
      </c>
      <c r="G201" s="128">
        <v>1</v>
      </c>
      <c r="H201" s="128">
        <v>1</v>
      </c>
      <c r="I201" s="128">
        <f t="shared" si="54"/>
        <v>192000</v>
      </c>
      <c r="J201" s="128">
        <f t="shared" si="55"/>
        <v>192000</v>
      </c>
      <c r="K201" s="128">
        <f t="shared" si="56"/>
        <v>0</v>
      </c>
      <c r="L201" s="128">
        <v>3840</v>
      </c>
      <c r="M201" s="128">
        <f t="shared" si="57"/>
        <v>188160</v>
      </c>
      <c r="N201" s="128">
        <f t="shared" si="58"/>
        <v>188160</v>
      </c>
      <c r="O201" s="125" t="s">
        <v>58</v>
      </c>
      <c r="P201" s="125" t="s">
        <v>241</v>
      </c>
      <c r="Q201" s="125" t="s">
        <v>274</v>
      </c>
      <c r="R201" s="125" t="s">
        <v>2136</v>
      </c>
      <c r="S201" s="139" t="s">
        <v>2137</v>
      </c>
      <c r="T201" s="140">
        <v>46105</v>
      </c>
      <c r="U201" s="140">
        <v>46091</v>
      </c>
      <c r="V201" s="141">
        <v>88163</v>
      </c>
      <c r="W201" s="140">
        <v>46121</v>
      </c>
      <c r="X201" s="140"/>
      <c r="Y201" s="140">
        <v>46121</v>
      </c>
      <c r="Z201" s="252">
        <f t="shared" si="59"/>
        <v>-9</v>
      </c>
      <c r="AA201" s="126">
        <v>0</v>
      </c>
      <c r="AB201" s="126">
        <v>0</v>
      </c>
      <c r="AC201" s="126">
        <v>0</v>
      </c>
      <c r="AD201" s="126">
        <v>0</v>
      </c>
      <c r="AE201" s="126">
        <v>0</v>
      </c>
      <c r="AF201" s="126">
        <v>0</v>
      </c>
      <c r="AG201" s="126">
        <v>188160</v>
      </c>
      <c r="AI201" s="36" t="str">
        <f t="shared" si="60"/>
        <v>INR</v>
      </c>
      <c r="AJ201" s="36">
        <v>1</v>
      </c>
      <c r="AK201" s="39">
        <f t="shared" si="61"/>
        <v>188160</v>
      </c>
      <c r="AL201" s="39">
        <f t="shared" si="62"/>
        <v>0</v>
      </c>
      <c r="AM201" s="39">
        <f t="shared" si="63"/>
        <v>188160</v>
      </c>
      <c r="AN201" s="65">
        <f t="shared" si="64"/>
        <v>-9</v>
      </c>
      <c r="AO201" s="36" t="str">
        <f t="shared" si="65"/>
        <v>Not Due</v>
      </c>
    </row>
    <row r="202" spans="1:41" ht="14.4" hidden="1">
      <c r="A202" s="125" t="s">
        <v>544</v>
      </c>
      <c r="B202" s="125" t="s">
        <v>2138</v>
      </c>
      <c r="C202" s="125">
        <v>100071154</v>
      </c>
      <c r="D202" s="125" t="s">
        <v>2135</v>
      </c>
      <c r="E202" s="125" t="s">
        <v>28</v>
      </c>
      <c r="F202" s="128">
        <v>38000</v>
      </c>
      <c r="G202" s="128">
        <v>1</v>
      </c>
      <c r="H202" s="128">
        <v>1</v>
      </c>
      <c r="I202" s="128">
        <f t="shared" si="54"/>
        <v>38000</v>
      </c>
      <c r="J202" s="128">
        <f t="shared" si="55"/>
        <v>38000</v>
      </c>
      <c r="K202" s="128">
        <f t="shared" si="56"/>
        <v>0</v>
      </c>
      <c r="L202" s="128">
        <v>760</v>
      </c>
      <c r="M202" s="128">
        <f t="shared" si="57"/>
        <v>37240</v>
      </c>
      <c r="N202" s="128">
        <f t="shared" si="58"/>
        <v>37240</v>
      </c>
      <c r="O202" s="125" t="s">
        <v>58</v>
      </c>
      <c r="P202" s="125" t="s">
        <v>241</v>
      </c>
      <c r="Q202" s="125" t="s">
        <v>274</v>
      </c>
      <c r="R202" s="125" t="s">
        <v>2136</v>
      </c>
      <c r="S202" s="139" t="s">
        <v>2137</v>
      </c>
      <c r="T202" s="140">
        <v>46105</v>
      </c>
      <c r="U202" s="140">
        <v>46091</v>
      </c>
      <c r="V202" s="141">
        <v>88163</v>
      </c>
      <c r="W202" s="140">
        <v>46121</v>
      </c>
      <c r="X202" s="140"/>
      <c r="Y202" s="140">
        <v>46121</v>
      </c>
      <c r="Z202" s="252">
        <f t="shared" si="59"/>
        <v>-9</v>
      </c>
      <c r="AA202" s="126">
        <v>0</v>
      </c>
      <c r="AB202" s="126">
        <v>0</v>
      </c>
      <c r="AC202" s="126">
        <v>0</v>
      </c>
      <c r="AD202" s="126">
        <v>0</v>
      </c>
      <c r="AE202" s="126">
        <v>0</v>
      </c>
      <c r="AF202" s="126">
        <v>0</v>
      </c>
      <c r="AG202" s="126">
        <v>37240</v>
      </c>
      <c r="AI202" s="36" t="str">
        <f t="shared" si="60"/>
        <v>INR</v>
      </c>
      <c r="AJ202" s="36">
        <v>1</v>
      </c>
      <c r="AK202" s="39">
        <f t="shared" si="61"/>
        <v>37240</v>
      </c>
      <c r="AL202" s="39">
        <f t="shared" si="62"/>
        <v>0</v>
      </c>
      <c r="AM202" s="39">
        <f t="shared" si="63"/>
        <v>37240</v>
      </c>
      <c r="AN202" s="65">
        <f t="shared" si="64"/>
        <v>-9</v>
      </c>
      <c r="AO202" s="36" t="str">
        <f t="shared" si="65"/>
        <v>Not Due</v>
      </c>
    </row>
    <row r="203" spans="1:41" ht="14.4" hidden="1">
      <c r="A203" s="125" t="s">
        <v>544</v>
      </c>
      <c r="B203" s="125" t="s">
        <v>2139</v>
      </c>
      <c r="C203" s="125">
        <v>100071154</v>
      </c>
      <c r="D203" s="125" t="s">
        <v>2135</v>
      </c>
      <c r="E203" s="125" t="s">
        <v>28</v>
      </c>
      <c r="F203" s="128">
        <v>50000</v>
      </c>
      <c r="G203" s="128">
        <v>1</v>
      </c>
      <c r="H203" s="128">
        <v>1</v>
      </c>
      <c r="I203" s="128">
        <f t="shared" si="54"/>
        <v>50000</v>
      </c>
      <c r="J203" s="128">
        <f t="shared" si="55"/>
        <v>50000</v>
      </c>
      <c r="K203" s="128">
        <f t="shared" si="56"/>
        <v>0</v>
      </c>
      <c r="L203" s="128">
        <v>1000</v>
      </c>
      <c r="M203" s="128">
        <f t="shared" si="57"/>
        <v>49000</v>
      </c>
      <c r="N203" s="128">
        <f t="shared" si="58"/>
        <v>49000</v>
      </c>
      <c r="O203" s="125" t="s">
        <v>58</v>
      </c>
      <c r="P203" s="125" t="s">
        <v>241</v>
      </c>
      <c r="Q203" s="125" t="s">
        <v>274</v>
      </c>
      <c r="R203" s="125" t="s">
        <v>2136</v>
      </c>
      <c r="S203" s="139" t="s">
        <v>2137</v>
      </c>
      <c r="T203" s="140">
        <v>46105</v>
      </c>
      <c r="U203" s="140">
        <v>46091</v>
      </c>
      <c r="V203" s="141">
        <v>88163</v>
      </c>
      <c r="W203" s="140">
        <v>46121</v>
      </c>
      <c r="X203" s="140"/>
      <c r="Y203" s="140">
        <v>46121</v>
      </c>
      <c r="Z203" s="252">
        <f t="shared" si="59"/>
        <v>-9</v>
      </c>
      <c r="AA203" s="126">
        <v>0</v>
      </c>
      <c r="AB203" s="126">
        <v>0</v>
      </c>
      <c r="AC203" s="126">
        <v>0</v>
      </c>
      <c r="AD203" s="126">
        <v>0</v>
      </c>
      <c r="AE203" s="126">
        <v>0</v>
      </c>
      <c r="AF203" s="126">
        <v>0</v>
      </c>
      <c r="AG203" s="126">
        <v>49000</v>
      </c>
      <c r="AI203" s="36" t="str">
        <f t="shared" si="60"/>
        <v>INR</v>
      </c>
      <c r="AJ203" s="36">
        <v>1</v>
      </c>
      <c r="AK203" s="39">
        <f t="shared" si="61"/>
        <v>49000</v>
      </c>
      <c r="AL203" s="39">
        <f t="shared" si="62"/>
        <v>0</v>
      </c>
      <c r="AM203" s="39">
        <f t="shared" si="63"/>
        <v>49000</v>
      </c>
      <c r="AN203" s="65">
        <f t="shared" si="64"/>
        <v>-9</v>
      </c>
      <c r="AO203" s="36" t="str">
        <f t="shared" si="65"/>
        <v>Not Due</v>
      </c>
    </row>
    <row r="204" spans="1:41" ht="14.4" hidden="1">
      <c r="A204" s="125" t="s">
        <v>544</v>
      </c>
      <c r="B204" s="125" t="s">
        <v>2140</v>
      </c>
      <c r="C204" s="125">
        <v>100071154</v>
      </c>
      <c r="D204" s="125" t="s">
        <v>2135</v>
      </c>
      <c r="E204" s="125" t="s">
        <v>28</v>
      </c>
      <c r="F204" s="128">
        <v>65000</v>
      </c>
      <c r="G204" s="128">
        <v>1</v>
      </c>
      <c r="H204" s="128">
        <v>1</v>
      </c>
      <c r="I204" s="128">
        <f t="shared" si="54"/>
        <v>65000</v>
      </c>
      <c r="J204" s="128">
        <f t="shared" si="55"/>
        <v>65000</v>
      </c>
      <c r="K204" s="128">
        <f t="shared" si="56"/>
        <v>0</v>
      </c>
      <c r="L204" s="128">
        <v>1300</v>
      </c>
      <c r="M204" s="128">
        <f t="shared" si="57"/>
        <v>63700</v>
      </c>
      <c r="N204" s="128">
        <f t="shared" si="58"/>
        <v>63700</v>
      </c>
      <c r="O204" s="125" t="s">
        <v>58</v>
      </c>
      <c r="P204" s="125" t="s">
        <v>241</v>
      </c>
      <c r="Q204" s="125" t="s">
        <v>274</v>
      </c>
      <c r="R204" s="125" t="s">
        <v>2136</v>
      </c>
      <c r="S204" s="139" t="s">
        <v>2137</v>
      </c>
      <c r="T204" s="140">
        <v>46105</v>
      </c>
      <c r="U204" s="140">
        <v>46091</v>
      </c>
      <c r="V204" s="141">
        <v>88163</v>
      </c>
      <c r="W204" s="140">
        <v>46121</v>
      </c>
      <c r="X204" s="140"/>
      <c r="Y204" s="140">
        <v>46121</v>
      </c>
      <c r="Z204" s="252">
        <f t="shared" si="59"/>
        <v>-9</v>
      </c>
      <c r="AA204" s="126">
        <v>0</v>
      </c>
      <c r="AB204" s="126">
        <v>0</v>
      </c>
      <c r="AC204" s="126">
        <v>0</v>
      </c>
      <c r="AD204" s="126">
        <v>0</v>
      </c>
      <c r="AE204" s="126">
        <v>0</v>
      </c>
      <c r="AF204" s="126">
        <v>0</v>
      </c>
      <c r="AG204" s="126">
        <v>63700</v>
      </c>
      <c r="AI204" s="36" t="str">
        <f t="shared" si="60"/>
        <v>INR</v>
      </c>
      <c r="AJ204" s="36">
        <v>1</v>
      </c>
      <c r="AK204" s="39">
        <f t="shared" si="61"/>
        <v>63700</v>
      </c>
      <c r="AL204" s="39">
        <f t="shared" si="62"/>
        <v>0</v>
      </c>
      <c r="AM204" s="39">
        <f t="shared" si="63"/>
        <v>63700</v>
      </c>
      <c r="AN204" s="65">
        <f t="shared" si="64"/>
        <v>-9</v>
      </c>
      <c r="AO204" s="36" t="str">
        <f t="shared" si="65"/>
        <v>Not Due</v>
      </c>
    </row>
    <row r="205" spans="1:41" ht="14.4" hidden="1">
      <c r="A205" s="125" t="s">
        <v>544</v>
      </c>
      <c r="B205" s="125" t="s">
        <v>2141</v>
      </c>
      <c r="C205" s="125">
        <v>100071154</v>
      </c>
      <c r="D205" s="125" t="s">
        <v>2135</v>
      </c>
      <c r="E205" s="125" t="s">
        <v>28</v>
      </c>
      <c r="F205" s="128">
        <v>24000</v>
      </c>
      <c r="G205" s="128">
        <v>1</v>
      </c>
      <c r="H205" s="128">
        <v>1</v>
      </c>
      <c r="I205" s="128">
        <f t="shared" si="54"/>
        <v>24000</v>
      </c>
      <c r="J205" s="128">
        <f t="shared" si="55"/>
        <v>24000</v>
      </c>
      <c r="K205" s="128">
        <f t="shared" si="56"/>
        <v>0</v>
      </c>
      <c r="L205" s="128">
        <v>480</v>
      </c>
      <c r="M205" s="128">
        <f t="shared" si="57"/>
        <v>23520</v>
      </c>
      <c r="N205" s="128">
        <f t="shared" si="58"/>
        <v>23520</v>
      </c>
      <c r="O205" s="125" t="s">
        <v>58</v>
      </c>
      <c r="P205" s="125" t="s">
        <v>241</v>
      </c>
      <c r="Q205" s="125" t="s">
        <v>274</v>
      </c>
      <c r="R205" s="125" t="s">
        <v>2136</v>
      </c>
      <c r="S205" s="139" t="s">
        <v>2137</v>
      </c>
      <c r="T205" s="140">
        <v>46105</v>
      </c>
      <c r="U205" s="140">
        <v>46091</v>
      </c>
      <c r="V205" s="141">
        <v>88163</v>
      </c>
      <c r="W205" s="140">
        <v>46121</v>
      </c>
      <c r="X205" s="140"/>
      <c r="Y205" s="140">
        <v>46121</v>
      </c>
      <c r="Z205" s="252">
        <f t="shared" si="59"/>
        <v>-9</v>
      </c>
      <c r="AA205" s="126">
        <v>0</v>
      </c>
      <c r="AB205" s="126">
        <v>0</v>
      </c>
      <c r="AC205" s="126">
        <v>0</v>
      </c>
      <c r="AD205" s="126">
        <v>0</v>
      </c>
      <c r="AE205" s="126">
        <v>0</v>
      </c>
      <c r="AF205" s="126">
        <v>0</v>
      </c>
      <c r="AG205" s="126">
        <v>23520</v>
      </c>
      <c r="AI205" s="36" t="str">
        <f t="shared" si="60"/>
        <v>INR</v>
      </c>
      <c r="AJ205" s="36">
        <v>1</v>
      </c>
      <c r="AK205" s="39">
        <f t="shared" si="61"/>
        <v>23520</v>
      </c>
      <c r="AL205" s="39">
        <f t="shared" si="62"/>
        <v>0</v>
      </c>
      <c r="AM205" s="39">
        <f t="shared" si="63"/>
        <v>23520</v>
      </c>
      <c r="AN205" s="65">
        <f t="shared" si="64"/>
        <v>-9</v>
      </c>
      <c r="AO205" s="36" t="str">
        <f t="shared" si="65"/>
        <v>Not Due</v>
      </c>
    </row>
    <row r="206" spans="1:41" ht="14.4" hidden="1">
      <c r="A206" s="125" t="s">
        <v>245</v>
      </c>
      <c r="B206" s="125" t="s">
        <v>2142</v>
      </c>
      <c r="C206" s="125">
        <v>100070323</v>
      </c>
      <c r="D206" s="125" t="s">
        <v>98</v>
      </c>
      <c r="E206" s="125" t="s">
        <v>28</v>
      </c>
      <c r="F206" s="128">
        <v>234090</v>
      </c>
      <c r="G206" s="128">
        <v>1</v>
      </c>
      <c r="H206" s="128">
        <v>1</v>
      </c>
      <c r="I206" s="128">
        <f t="shared" si="54"/>
        <v>234090</v>
      </c>
      <c r="J206" s="128">
        <f t="shared" si="55"/>
        <v>234090</v>
      </c>
      <c r="K206" s="128">
        <f t="shared" si="56"/>
        <v>0</v>
      </c>
      <c r="L206" s="128">
        <v>23409</v>
      </c>
      <c r="M206" s="128">
        <f t="shared" si="57"/>
        <v>210681</v>
      </c>
      <c r="N206" s="128">
        <f t="shared" si="58"/>
        <v>210681</v>
      </c>
      <c r="O206" s="125" t="s">
        <v>58</v>
      </c>
      <c r="P206" s="125" t="s">
        <v>241</v>
      </c>
      <c r="Q206" s="125" t="s">
        <v>246</v>
      </c>
      <c r="R206" s="125" t="s">
        <v>1797</v>
      </c>
      <c r="S206" s="139">
        <v>20250766506</v>
      </c>
      <c r="T206" s="140"/>
      <c r="U206" s="140">
        <v>46076</v>
      </c>
      <c r="V206" s="141"/>
      <c r="W206" s="140"/>
      <c r="X206" s="140" t="s">
        <v>112</v>
      </c>
      <c r="Y206" s="140">
        <v>46196</v>
      </c>
      <c r="Z206" s="252">
        <f t="shared" si="59"/>
        <v>-84</v>
      </c>
      <c r="AA206" s="126">
        <v>0</v>
      </c>
      <c r="AB206" s="126">
        <v>0</v>
      </c>
      <c r="AC206" s="126">
        <v>0</v>
      </c>
      <c r="AD206" s="126">
        <v>0</v>
      </c>
      <c r="AE206" s="126">
        <v>0</v>
      </c>
      <c r="AF206" s="126">
        <v>0</v>
      </c>
      <c r="AG206" s="126">
        <v>210681</v>
      </c>
      <c r="AI206" s="36" t="str">
        <f t="shared" si="60"/>
        <v>INR</v>
      </c>
      <c r="AJ206" s="36">
        <v>1</v>
      </c>
      <c r="AK206" s="39">
        <f t="shared" si="61"/>
        <v>210681</v>
      </c>
      <c r="AL206" s="39">
        <f t="shared" si="62"/>
        <v>0</v>
      </c>
      <c r="AM206" s="39">
        <f t="shared" si="63"/>
        <v>210681</v>
      </c>
      <c r="AN206" s="65">
        <f t="shared" si="64"/>
        <v>-84</v>
      </c>
      <c r="AO206" s="36" t="str">
        <f t="shared" si="65"/>
        <v>Not Due</v>
      </c>
    </row>
    <row r="207" spans="1:41" ht="14.4" hidden="1">
      <c r="A207" s="125" t="s">
        <v>245</v>
      </c>
      <c r="B207" s="125" t="s">
        <v>2142</v>
      </c>
      <c r="C207" s="125">
        <v>100070323</v>
      </c>
      <c r="D207" s="125" t="s">
        <v>98</v>
      </c>
      <c r="E207" s="125" t="s">
        <v>28</v>
      </c>
      <c r="F207" s="128">
        <v>6940925</v>
      </c>
      <c r="G207" s="128">
        <v>1</v>
      </c>
      <c r="H207" s="128">
        <v>1</v>
      </c>
      <c r="I207" s="128">
        <f t="shared" si="54"/>
        <v>6940925</v>
      </c>
      <c r="J207" s="128">
        <f t="shared" si="55"/>
        <v>6940925</v>
      </c>
      <c r="K207" s="128">
        <f t="shared" si="56"/>
        <v>0</v>
      </c>
      <c r="L207" s="128">
        <v>694093</v>
      </c>
      <c r="M207" s="128">
        <f t="shared" si="57"/>
        <v>6246832</v>
      </c>
      <c r="N207" s="128">
        <f t="shared" si="58"/>
        <v>6246832</v>
      </c>
      <c r="O207" s="125" t="s">
        <v>58</v>
      </c>
      <c r="P207" s="125" t="s">
        <v>241</v>
      </c>
      <c r="Q207" s="125" t="s">
        <v>246</v>
      </c>
      <c r="R207" s="125" t="s">
        <v>1797</v>
      </c>
      <c r="S207" s="139">
        <v>20250766506</v>
      </c>
      <c r="T207" s="140"/>
      <c r="U207" s="140">
        <v>46076</v>
      </c>
      <c r="V207" s="141"/>
      <c r="W207" s="140"/>
      <c r="X207" s="140" t="s">
        <v>112</v>
      </c>
      <c r="Y207" s="140">
        <v>46196</v>
      </c>
      <c r="Z207" s="252">
        <f t="shared" si="59"/>
        <v>-84</v>
      </c>
      <c r="AA207" s="126">
        <v>0</v>
      </c>
      <c r="AB207" s="126">
        <v>0</v>
      </c>
      <c r="AC207" s="126">
        <v>0</v>
      </c>
      <c r="AD207" s="126">
        <v>0</v>
      </c>
      <c r="AE207" s="126">
        <v>0</v>
      </c>
      <c r="AF207" s="126">
        <v>0</v>
      </c>
      <c r="AG207" s="126">
        <v>6246832</v>
      </c>
      <c r="AI207" s="36" t="str">
        <f t="shared" si="60"/>
        <v>INR</v>
      </c>
      <c r="AJ207" s="36">
        <v>1</v>
      </c>
      <c r="AK207" s="39">
        <f t="shared" si="61"/>
        <v>6246832</v>
      </c>
      <c r="AL207" s="39">
        <f t="shared" si="62"/>
        <v>0</v>
      </c>
      <c r="AM207" s="39">
        <f t="shared" si="63"/>
        <v>6246832</v>
      </c>
      <c r="AN207" s="65">
        <f t="shared" si="64"/>
        <v>-84</v>
      </c>
      <c r="AO207" s="36" t="str">
        <f t="shared" si="65"/>
        <v>Not Due</v>
      </c>
    </row>
    <row r="208" spans="1:41" ht="14.4" hidden="1">
      <c r="A208" s="125" t="s">
        <v>245</v>
      </c>
      <c r="B208" s="125" t="s">
        <v>2143</v>
      </c>
      <c r="C208" s="125">
        <v>100070323</v>
      </c>
      <c r="D208" s="125" t="s">
        <v>98</v>
      </c>
      <c r="E208" s="125" t="s">
        <v>28</v>
      </c>
      <c r="F208" s="128">
        <v>184742</v>
      </c>
      <c r="G208" s="128">
        <v>1</v>
      </c>
      <c r="H208" s="128">
        <v>1</v>
      </c>
      <c r="I208" s="128">
        <f t="shared" si="54"/>
        <v>184742</v>
      </c>
      <c r="J208" s="128">
        <f t="shared" si="55"/>
        <v>184742</v>
      </c>
      <c r="K208" s="128">
        <f t="shared" si="56"/>
        <v>0</v>
      </c>
      <c r="L208" s="128">
        <v>18474</v>
      </c>
      <c r="M208" s="128">
        <f t="shared" si="57"/>
        <v>166268</v>
      </c>
      <c r="N208" s="128">
        <f t="shared" si="58"/>
        <v>166268</v>
      </c>
      <c r="O208" s="125" t="s">
        <v>58</v>
      </c>
      <c r="P208" s="125" t="s">
        <v>241</v>
      </c>
      <c r="Q208" s="125" t="s">
        <v>246</v>
      </c>
      <c r="R208" s="125" t="s">
        <v>1797</v>
      </c>
      <c r="S208" s="139">
        <v>20250766839</v>
      </c>
      <c r="T208" s="140"/>
      <c r="U208" s="140">
        <v>46093</v>
      </c>
      <c r="V208" s="141"/>
      <c r="W208" s="140"/>
      <c r="X208" s="140" t="s">
        <v>112</v>
      </c>
      <c r="Y208" s="140">
        <v>46213</v>
      </c>
      <c r="Z208" s="252">
        <f t="shared" si="59"/>
        <v>-101</v>
      </c>
      <c r="AA208" s="126">
        <v>0</v>
      </c>
      <c r="AB208" s="126">
        <v>0</v>
      </c>
      <c r="AC208" s="126">
        <v>0</v>
      </c>
      <c r="AD208" s="126">
        <v>0</v>
      </c>
      <c r="AE208" s="126">
        <v>0</v>
      </c>
      <c r="AF208" s="126">
        <v>0</v>
      </c>
      <c r="AG208" s="126">
        <v>166268</v>
      </c>
      <c r="AI208" s="36" t="str">
        <f t="shared" si="60"/>
        <v>INR</v>
      </c>
      <c r="AJ208" s="36">
        <v>1</v>
      </c>
      <c r="AK208" s="39">
        <f t="shared" si="61"/>
        <v>166268</v>
      </c>
      <c r="AL208" s="39">
        <f t="shared" si="62"/>
        <v>0</v>
      </c>
      <c r="AM208" s="39">
        <f t="shared" si="63"/>
        <v>166268</v>
      </c>
      <c r="AN208" s="65">
        <f t="shared" si="64"/>
        <v>-101</v>
      </c>
      <c r="AO208" s="36" t="str">
        <f t="shared" si="65"/>
        <v>Not Due</v>
      </c>
    </row>
    <row r="209" spans="1:41" ht="14.4" hidden="1">
      <c r="A209" s="125" t="s">
        <v>245</v>
      </c>
      <c r="B209" s="125" t="s">
        <v>2144</v>
      </c>
      <c r="C209" s="125">
        <v>100070323</v>
      </c>
      <c r="D209" s="125" t="s">
        <v>98</v>
      </c>
      <c r="E209" s="125" t="s">
        <v>28</v>
      </c>
      <c r="F209" s="128">
        <v>2414656</v>
      </c>
      <c r="G209" s="128">
        <v>1</v>
      </c>
      <c r="H209" s="128">
        <v>1</v>
      </c>
      <c r="I209" s="128">
        <f t="shared" si="54"/>
        <v>2414656</v>
      </c>
      <c r="J209" s="128">
        <f t="shared" si="55"/>
        <v>2414656</v>
      </c>
      <c r="K209" s="128">
        <f t="shared" si="56"/>
        <v>0</v>
      </c>
      <c r="L209" s="128">
        <v>241466</v>
      </c>
      <c r="M209" s="128">
        <f t="shared" si="57"/>
        <v>2173190</v>
      </c>
      <c r="N209" s="128">
        <f t="shared" si="58"/>
        <v>2173190</v>
      </c>
      <c r="O209" s="125" t="s">
        <v>58</v>
      </c>
      <c r="P209" s="125" t="s">
        <v>241</v>
      </c>
      <c r="Q209" s="125" t="s">
        <v>246</v>
      </c>
      <c r="R209" s="125" t="s">
        <v>1797</v>
      </c>
      <c r="S209" s="139">
        <v>20250766839</v>
      </c>
      <c r="T209" s="140"/>
      <c r="U209" s="140">
        <v>46093</v>
      </c>
      <c r="V209" s="141"/>
      <c r="W209" s="140"/>
      <c r="X209" s="140" t="s">
        <v>112</v>
      </c>
      <c r="Y209" s="140">
        <v>46213</v>
      </c>
      <c r="Z209" s="252">
        <f t="shared" si="59"/>
        <v>-101</v>
      </c>
      <c r="AA209" s="126">
        <v>0</v>
      </c>
      <c r="AB209" s="126">
        <v>0</v>
      </c>
      <c r="AC209" s="126">
        <v>0</v>
      </c>
      <c r="AD209" s="126">
        <v>0</v>
      </c>
      <c r="AE209" s="126">
        <v>0</v>
      </c>
      <c r="AF209" s="126">
        <v>0</v>
      </c>
      <c r="AG209" s="126">
        <v>2173190</v>
      </c>
      <c r="AI209" s="36" t="str">
        <f t="shared" si="60"/>
        <v>INR</v>
      </c>
      <c r="AJ209" s="36">
        <v>1</v>
      </c>
      <c r="AK209" s="39">
        <f t="shared" si="61"/>
        <v>2173190</v>
      </c>
      <c r="AL209" s="39">
        <f t="shared" si="62"/>
        <v>0</v>
      </c>
      <c r="AM209" s="39">
        <f t="shared" si="63"/>
        <v>2173190</v>
      </c>
      <c r="AN209" s="65">
        <f t="shared" si="64"/>
        <v>-101</v>
      </c>
      <c r="AO209" s="36" t="str">
        <f t="shared" si="65"/>
        <v>Not Due</v>
      </c>
    </row>
    <row r="210" spans="1:41" ht="14.4" hidden="1">
      <c r="A210" s="125" t="s">
        <v>549</v>
      </c>
      <c r="B210" s="125" t="s">
        <v>2145</v>
      </c>
      <c r="C210" s="125">
        <v>100067076</v>
      </c>
      <c r="D210" s="125" t="s">
        <v>98</v>
      </c>
      <c r="E210" s="125" t="s">
        <v>28</v>
      </c>
      <c r="F210" s="128">
        <v>169320</v>
      </c>
      <c r="G210" s="128">
        <v>1</v>
      </c>
      <c r="H210" s="128">
        <v>1</v>
      </c>
      <c r="I210" s="128">
        <f t="shared" si="54"/>
        <v>169320</v>
      </c>
      <c r="J210" s="128">
        <f t="shared" si="55"/>
        <v>169320</v>
      </c>
      <c r="K210" s="128">
        <f t="shared" si="56"/>
        <v>0</v>
      </c>
      <c r="L210" s="128">
        <v>16932</v>
      </c>
      <c r="M210" s="128">
        <f t="shared" si="57"/>
        <v>152388</v>
      </c>
      <c r="N210" s="128">
        <f t="shared" si="58"/>
        <v>152388</v>
      </c>
      <c r="O210" s="125" t="s">
        <v>58</v>
      </c>
      <c r="P210" s="125" t="s">
        <v>241</v>
      </c>
      <c r="Q210" s="125" t="s">
        <v>260</v>
      </c>
      <c r="R210" s="125" t="s">
        <v>2146</v>
      </c>
      <c r="S210" s="139" t="s">
        <v>2147</v>
      </c>
      <c r="T210" s="140"/>
      <c r="U210" s="140">
        <v>46057</v>
      </c>
      <c r="V210" s="141"/>
      <c r="W210" s="140"/>
      <c r="X210" s="140" t="s">
        <v>112</v>
      </c>
      <c r="Y210" s="140">
        <v>46207</v>
      </c>
      <c r="Z210" s="252">
        <f t="shared" si="59"/>
        <v>-95</v>
      </c>
      <c r="AA210" s="126">
        <v>0</v>
      </c>
      <c r="AB210" s="126">
        <v>0</v>
      </c>
      <c r="AC210" s="126">
        <v>0</v>
      </c>
      <c r="AD210" s="126">
        <v>0</v>
      </c>
      <c r="AE210" s="126">
        <v>0</v>
      </c>
      <c r="AF210" s="126">
        <v>0</v>
      </c>
      <c r="AG210" s="126">
        <v>152388</v>
      </c>
      <c r="AI210" s="36" t="str">
        <f t="shared" si="60"/>
        <v>INR</v>
      </c>
      <c r="AJ210" s="36">
        <v>1</v>
      </c>
      <c r="AK210" s="39">
        <f t="shared" si="61"/>
        <v>152388</v>
      </c>
      <c r="AL210" s="39">
        <f t="shared" si="62"/>
        <v>0</v>
      </c>
      <c r="AM210" s="39">
        <f t="shared" si="63"/>
        <v>152388</v>
      </c>
      <c r="AN210" s="65">
        <f t="shared" si="64"/>
        <v>-95</v>
      </c>
      <c r="AO210" s="36" t="str">
        <f t="shared" si="65"/>
        <v>Not Due</v>
      </c>
    </row>
    <row r="211" spans="1:41" ht="14.4" hidden="1">
      <c r="A211" s="125" t="s">
        <v>549</v>
      </c>
      <c r="B211" s="125" t="s">
        <v>2148</v>
      </c>
      <c r="C211" s="125">
        <v>100067072</v>
      </c>
      <c r="D211" s="125" t="s">
        <v>98</v>
      </c>
      <c r="E211" s="125" t="s">
        <v>28</v>
      </c>
      <c r="F211" s="128">
        <v>852202.5</v>
      </c>
      <c r="G211" s="128">
        <v>1</v>
      </c>
      <c r="H211" s="128">
        <v>1</v>
      </c>
      <c r="I211" s="128">
        <f t="shared" si="54"/>
        <v>852202.5</v>
      </c>
      <c r="J211" s="128">
        <f t="shared" si="55"/>
        <v>852202.5</v>
      </c>
      <c r="K211" s="128">
        <f t="shared" si="56"/>
        <v>0</v>
      </c>
      <c r="L211" s="128">
        <v>85220</v>
      </c>
      <c r="M211" s="128">
        <f t="shared" si="57"/>
        <v>766982.5</v>
      </c>
      <c r="N211" s="128">
        <f t="shared" si="58"/>
        <v>766982.5</v>
      </c>
      <c r="O211" s="125" t="s">
        <v>58</v>
      </c>
      <c r="P211" s="125" t="s">
        <v>241</v>
      </c>
      <c r="Q211" s="125" t="s">
        <v>260</v>
      </c>
      <c r="R211" s="125" t="s">
        <v>2149</v>
      </c>
      <c r="S211" s="139" t="s">
        <v>2150</v>
      </c>
      <c r="T211" s="140"/>
      <c r="U211" s="140">
        <v>46057</v>
      </c>
      <c r="V211" s="141"/>
      <c r="W211" s="140"/>
      <c r="X211" s="140" t="s">
        <v>112</v>
      </c>
      <c r="Y211" s="140">
        <v>46207</v>
      </c>
      <c r="Z211" s="252">
        <f t="shared" si="59"/>
        <v>-95</v>
      </c>
      <c r="AA211" s="126">
        <v>0</v>
      </c>
      <c r="AB211" s="126">
        <v>0</v>
      </c>
      <c r="AC211" s="126">
        <v>0</v>
      </c>
      <c r="AD211" s="126">
        <v>0</v>
      </c>
      <c r="AE211" s="126">
        <v>0</v>
      </c>
      <c r="AF211" s="126">
        <v>0</v>
      </c>
      <c r="AG211" s="126">
        <v>766982.5</v>
      </c>
      <c r="AI211" s="36" t="str">
        <f t="shared" si="60"/>
        <v>INR</v>
      </c>
      <c r="AJ211" s="36">
        <v>1</v>
      </c>
      <c r="AK211" s="39">
        <f t="shared" si="61"/>
        <v>766982.5</v>
      </c>
      <c r="AL211" s="39">
        <f t="shared" si="62"/>
        <v>0</v>
      </c>
      <c r="AM211" s="39">
        <f t="shared" si="63"/>
        <v>766982.5</v>
      </c>
      <c r="AN211" s="65">
        <f t="shared" si="64"/>
        <v>-95</v>
      </c>
      <c r="AO211" s="36" t="str">
        <f t="shared" si="65"/>
        <v>Not Due</v>
      </c>
    </row>
    <row r="212" spans="1:41" ht="14.4" hidden="1">
      <c r="A212" s="125" t="s">
        <v>549</v>
      </c>
      <c r="B212" s="125" t="s">
        <v>2151</v>
      </c>
      <c r="C212" s="125">
        <v>100067076</v>
      </c>
      <c r="D212" s="125" t="s">
        <v>98</v>
      </c>
      <c r="E212" s="125" t="s">
        <v>28</v>
      </c>
      <c r="F212" s="128">
        <v>179280</v>
      </c>
      <c r="G212" s="128">
        <v>1</v>
      </c>
      <c r="H212" s="128">
        <v>1</v>
      </c>
      <c r="I212" s="128">
        <f t="shared" si="54"/>
        <v>179280</v>
      </c>
      <c r="J212" s="128">
        <f t="shared" si="55"/>
        <v>179280</v>
      </c>
      <c r="K212" s="128">
        <f t="shared" si="56"/>
        <v>0</v>
      </c>
      <c r="L212" s="128">
        <v>17928</v>
      </c>
      <c r="M212" s="128">
        <f t="shared" si="57"/>
        <v>161352</v>
      </c>
      <c r="N212" s="128">
        <f t="shared" si="58"/>
        <v>161352</v>
      </c>
      <c r="O212" s="125" t="s">
        <v>58</v>
      </c>
      <c r="P212" s="125" t="s">
        <v>241</v>
      </c>
      <c r="Q212" s="125" t="s">
        <v>260</v>
      </c>
      <c r="R212" s="125" t="s">
        <v>2146</v>
      </c>
      <c r="S212" s="139" t="s">
        <v>2152</v>
      </c>
      <c r="T212" s="140"/>
      <c r="U212" s="140">
        <v>46085</v>
      </c>
      <c r="V212" s="141"/>
      <c r="W212" s="140"/>
      <c r="X212" s="140" t="s">
        <v>112</v>
      </c>
      <c r="Y212" s="140">
        <v>46235</v>
      </c>
      <c r="Z212" s="252">
        <f t="shared" si="59"/>
        <v>-123</v>
      </c>
      <c r="AA212" s="126">
        <v>0</v>
      </c>
      <c r="AB212" s="126">
        <v>0</v>
      </c>
      <c r="AC212" s="126">
        <v>0</v>
      </c>
      <c r="AD212" s="126">
        <v>0</v>
      </c>
      <c r="AE212" s="126">
        <v>0</v>
      </c>
      <c r="AF212" s="126">
        <v>0</v>
      </c>
      <c r="AG212" s="126">
        <v>161352</v>
      </c>
      <c r="AI212" s="36" t="str">
        <f t="shared" si="60"/>
        <v>INR</v>
      </c>
      <c r="AJ212" s="36">
        <v>1</v>
      </c>
      <c r="AK212" s="39">
        <f t="shared" si="61"/>
        <v>161352</v>
      </c>
      <c r="AL212" s="39">
        <f t="shared" si="62"/>
        <v>0</v>
      </c>
      <c r="AM212" s="39">
        <f t="shared" si="63"/>
        <v>161352</v>
      </c>
      <c r="AN212" s="65">
        <f t="shared" si="64"/>
        <v>-123</v>
      </c>
      <c r="AO212" s="36" t="str">
        <f t="shared" si="65"/>
        <v>Not Due</v>
      </c>
    </row>
    <row r="213" spans="1:41" ht="14.4" hidden="1">
      <c r="A213" s="125" t="s">
        <v>549</v>
      </c>
      <c r="B213" s="125" t="s">
        <v>2153</v>
      </c>
      <c r="C213" s="125">
        <v>100067072</v>
      </c>
      <c r="D213" s="125" t="s">
        <v>98</v>
      </c>
      <c r="E213" s="125" t="s">
        <v>28</v>
      </c>
      <c r="F213" s="128">
        <v>852825</v>
      </c>
      <c r="G213" s="128">
        <v>1</v>
      </c>
      <c r="H213" s="128">
        <v>1</v>
      </c>
      <c r="I213" s="128">
        <f t="shared" si="54"/>
        <v>852825</v>
      </c>
      <c r="J213" s="128">
        <f t="shared" si="55"/>
        <v>852825</v>
      </c>
      <c r="K213" s="128">
        <f t="shared" si="56"/>
        <v>0</v>
      </c>
      <c r="L213" s="128">
        <v>85283</v>
      </c>
      <c r="M213" s="128">
        <f t="shared" si="57"/>
        <v>767542</v>
      </c>
      <c r="N213" s="128">
        <f t="shared" si="58"/>
        <v>767542</v>
      </c>
      <c r="O213" s="125" t="s">
        <v>58</v>
      </c>
      <c r="P213" s="125" t="s">
        <v>241</v>
      </c>
      <c r="Q213" s="125" t="s">
        <v>260</v>
      </c>
      <c r="R213" s="125" t="s">
        <v>2149</v>
      </c>
      <c r="S213" s="139" t="s">
        <v>2154</v>
      </c>
      <c r="T213" s="140"/>
      <c r="U213" s="140">
        <v>46085</v>
      </c>
      <c r="V213" s="141"/>
      <c r="W213" s="140"/>
      <c r="X213" s="140" t="s">
        <v>112</v>
      </c>
      <c r="Y213" s="140">
        <v>46235</v>
      </c>
      <c r="Z213" s="252">
        <f t="shared" si="59"/>
        <v>-123</v>
      </c>
      <c r="AA213" s="126">
        <v>0</v>
      </c>
      <c r="AB213" s="126">
        <v>0</v>
      </c>
      <c r="AC213" s="126">
        <v>0</v>
      </c>
      <c r="AD213" s="126">
        <v>0</v>
      </c>
      <c r="AE213" s="126">
        <v>0</v>
      </c>
      <c r="AF213" s="126">
        <v>0</v>
      </c>
      <c r="AG213" s="126">
        <v>767542</v>
      </c>
      <c r="AI213" s="36" t="str">
        <f t="shared" si="60"/>
        <v>INR</v>
      </c>
      <c r="AJ213" s="36">
        <v>1</v>
      </c>
      <c r="AK213" s="39">
        <f t="shared" si="61"/>
        <v>767542</v>
      </c>
      <c r="AL213" s="39">
        <f t="shared" si="62"/>
        <v>0</v>
      </c>
      <c r="AM213" s="39">
        <f t="shared" si="63"/>
        <v>767542</v>
      </c>
      <c r="AN213" s="65">
        <f t="shared" si="64"/>
        <v>-123</v>
      </c>
      <c r="AO213" s="36" t="str">
        <f t="shared" si="65"/>
        <v>Not Due</v>
      </c>
    </row>
    <row r="214" spans="1:41" ht="14.4" hidden="1">
      <c r="A214" s="125" t="s">
        <v>549</v>
      </c>
      <c r="B214" s="125" t="s">
        <v>2155</v>
      </c>
      <c r="C214" s="125">
        <v>100067072</v>
      </c>
      <c r="D214" s="125" t="s">
        <v>98</v>
      </c>
      <c r="E214" s="125" t="s">
        <v>28</v>
      </c>
      <c r="F214" s="128">
        <v>357315</v>
      </c>
      <c r="G214" s="128">
        <v>1</v>
      </c>
      <c r="H214" s="128">
        <v>1</v>
      </c>
      <c r="I214" s="128">
        <f t="shared" si="54"/>
        <v>357315</v>
      </c>
      <c r="J214" s="128">
        <f t="shared" si="55"/>
        <v>357315</v>
      </c>
      <c r="K214" s="128">
        <f t="shared" si="56"/>
        <v>0</v>
      </c>
      <c r="L214" s="128">
        <v>35732</v>
      </c>
      <c r="M214" s="128">
        <f t="shared" si="57"/>
        <v>321583</v>
      </c>
      <c r="N214" s="128">
        <f t="shared" si="58"/>
        <v>321583</v>
      </c>
      <c r="O214" s="125" t="s">
        <v>58</v>
      </c>
      <c r="P214" s="125" t="s">
        <v>241</v>
      </c>
      <c r="Q214" s="125" t="s">
        <v>260</v>
      </c>
      <c r="R214" s="125" t="s">
        <v>2149</v>
      </c>
      <c r="S214" s="139" t="s">
        <v>2154</v>
      </c>
      <c r="T214" s="140"/>
      <c r="U214" s="140">
        <v>46085</v>
      </c>
      <c r="V214" s="141"/>
      <c r="W214" s="140"/>
      <c r="X214" s="140" t="s">
        <v>112</v>
      </c>
      <c r="Y214" s="140">
        <v>46235</v>
      </c>
      <c r="Z214" s="252">
        <f t="shared" si="59"/>
        <v>-123</v>
      </c>
      <c r="AA214" s="126">
        <v>0</v>
      </c>
      <c r="AB214" s="126">
        <v>0</v>
      </c>
      <c r="AC214" s="126">
        <v>0</v>
      </c>
      <c r="AD214" s="126">
        <v>0</v>
      </c>
      <c r="AE214" s="126">
        <v>0</v>
      </c>
      <c r="AF214" s="126">
        <v>0</v>
      </c>
      <c r="AG214" s="126">
        <v>321583</v>
      </c>
      <c r="AI214" s="36" t="str">
        <f t="shared" si="60"/>
        <v>INR</v>
      </c>
      <c r="AJ214" s="36">
        <v>1</v>
      </c>
      <c r="AK214" s="39">
        <f t="shared" si="61"/>
        <v>321583</v>
      </c>
      <c r="AL214" s="39">
        <f t="shared" si="62"/>
        <v>0</v>
      </c>
      <c r="AM214" s="39">
        <f t="shared" si="63"/>
        <v>321583</v>
      </c>
      <c r="AN214" s="65">
        <f t="shared" si="64"/>
        <v>-123</v>
      </c>
      <c r="AO214" s="36" t="str">
        <f t="shared" si="65"/>
        <v>Not Due</v>
      </c>
    </row>
    <row r="215" spans="1:41" ht="14.4" hidden="1">
      <c r="A215" s="125" t="s">
        <v>549</v>
      </c>
      <c r="B215" s="125" t="s">
        <v>2156</v>
      </c>
      <c r="C215" s="125">
        <v>100067072</v>
      </c>
      <c r="D215" s="125" t="s">
        <v>98</v>
      </c>
      <c r="E215" s="125" t="s">
        <v>28</v>
      </c>
      <c r="F215" s="128">
        <v>61005</v>
      </c>
      <c r="G215" s="128">
        <v>1</v>
      </c>
      <c r="H215" s="128">
        <v>1</v>
      </c>
      <c r="I215" s="128">
        <f t="shared" si="54"/>
        <v>61005</v>
      </c>
      <c r="J215" s="128">
        <f t="shared" si="55"/>
        <v>61005</v>
      </c>
      <c r="K215" s="128">
        <f t="shared" si="56"/>
        <v>0</v>
      </c>
      <c r="L215" s="128">
        <v>6101</v>
      </c>
      <c r="M215" s="128">
        <f t="shared" si="57"/>
        <v>54904</v>
      </c>
      <c r="N215" s="128">
        <f t="shared" si="58"/>
        <v>54904</v>
      </c>
      <c r="O215" s="125" t="s">
        <v>58</v>
      </c>
      <c r="P215" s="125" t="s">
        <v>241</v>
      </c>
      <c r="Q215" s="125" t="s">
        <v>260</v>
      </c>
      <c r="R215" s="125" t="s">
        <v>2149</v>
      </c>
      <c r="S215" s="139" t="s">
        <v>2154</v>
      </c>
      <c r="T215" s="140"/>
      <c r="U215" s="140">
        <v>46085</v>
      </c>
      <c r="V215" s="141"/>
      <c r="W215" s="140"/>
      <c r="X215" s="140" t="s">
        <v>112</v>
      </c>
      <c r="Y215" s="140">
        <v>46235</v>
      </c>
      <c r="Z215" s="252">
        <f t="shared" si="59"/>
        <v>-123</v>
      </c>
      <c r="AA215" s="126">
        <v>0</v>
      </c>
      <c r="AB215" s="126">
        <v>0</v>
      </c>
      <c r="AC215" s="126">
        <v>0</v>
      </c>
      <c r="AD215" s="126">
        <v>0</v>
      </c>
      <c r="AE215" s="126">
        <v>0</v>
      </c>
      <c r="AF215" s="126">
        <v>0</v>
      </c>
      <c r="AG215" s="126">
        <v>54904</v>
      </c>
      <c r="AI215" s="36" t="str">
        <f t="shared" si="60"/>
        <v>INR</v>
      </c>
      <c r="AJ215" s="36">
        <v>1</v>
      </c>
      <c r="AK215" s="39">
        <f t="shared" si="61"/>
        <v>54904</v>
      </c>
      <c r="AL215" s="39">
        <f t="shared" si="62"/>
        <v>0</v>
      </c>
      <c r="AM215" s="39">
        <f t="shared" si="63"/>
        <v>54904</v>
      </c>
      <c r="AN215" s="65">
        <f t="shared" si="64"/>
        <v>-123</v>
      </c>
      <c r="AO215" s="36" t="str">
        <f t="shared" si="65"/>
        <v>Not Due</v>
      </c>
    </row>
    <row r="216" spans="1:41" ht="14.4" hidden="1">
      <c r="A216" s="125" t="s">
        <v>544</v>
      </c>
      <c r="B216" s="125" t="s">
        <v>2158</v>
      </c>
      <c r="C216" s="125">
        <v>100070955</v>
      </c>
      <c r="D216" s="125" t="s">
        <v>2159</v>
      </c>
      <c r="E216" s="125" t="s">
        <v>28</v>
      </c>
      <c r="F216" s="128">
        <v>7500</v>
      </c>
      <c r="G216" s="128">
        <v>1</v>
      </c>
      <c r="H216" s="128">
        <v>1</v>
      </c>
      <c r="I216" s="128">
        <f t="shared" si="54"/>
        <v>7500</v>
      </c>
      <c r="J216" s="128">
        <f t="shared" si="55"/>
        <v>7500</v>
      </c>
      <c r="K216" s="128">
        <f t="shared" si="56"/>
        <v>0</v>
      </c>
      <c r="L216" s="128">
        <v>150</v>
      </c>
      <c r="M216" s="128">
        <f t="shared" si="57"/>
        <v>7350</v>
      </c>
      <c r="N216" s="128">
        <f t="shared" si="58"/>
        <v>7350</v>
      </c>
      <c r="O216" s="125" t="s">
        <v>58</v>
      </c>
      <c r="P216" s="125" t="s">
        <v>241</v>
      </c>
      <c r="Q216" s="125" t="s">
        <v>274</v>
      </c>
      <c r="R216" s="125" t="s">
        <v>2160</v>
      </c>
      <c r="S216" s="139" t="s">
        <v>2161</v>
      </c>
      <c r="T216" s="140">
        <v>46105</v>
      </c>
      <c r="U216" s="140">
        <v>46094</v>
      </c>
      <c r="V216" s="141">
        <v>88897</v>
      </c>
      <c r="W216" s="140">
        <v>46167</v>
      </c>
      <c r="X216" s="140"/>
      <c r="Y216" s="140">
        <v>46169</v>
      </c>
      <c r="Z216" s="252">
        <f t="shared" si="59"/>
        <v>-57</v>
      </c>
      <c r="AA216" s="126">
        <v>0</v>
      </c>
      <c r="AB216" s="126">
        <v>0</v>
      </c>
      <c r="AC216" s="126">
        <v>0</v>
      </c>
      <c r="AD216" s="126">
        <v>0</v>
      </c>
      <c r="AE216" s="126">
        <v>0</v>
      </c>
      <c r="AF216" s="126">
        <v>0</v>
      </c>
      <c r="AG216" s="126">
        <v>7350</v>
      </c>
      <c r="AI216" s="36" t="str">
        <f t="shared" si="60"/>
        <v>INR</v>
      </c>
      <c r="AJ216" s="36">
        <v>1</v>
      </c>
      <c r="AK216" s="39">
        <f t="shared" si="61"/>
        <v>7350</v>
      </c>
      <c r="AL216" s="39">
        <f t="shared" si="62"/>
        <v>0</v>
      </c>
      <c r="AM216" s="39">
        <f t="shared" si="63"/>
        <v>7350</v>
      </c>
      <c r="AN216" s="65">
        <f t="shared" si="64"/>
        <v>-57</v>
      </c>
      <c r="AO216" s="36" t="str">
        <f t="shared" si="65"/>
        <v>Not Due</v>
      </c>
    </row>
    <row r="217" spans="1:41" ht="14.4" hidden="1">
      <c r="A217" s="125" t="s">
        <v>544</v>
      </c>
      <c r="B217" s="125" t="s">
        <v>2162</v>
      </c>
      <c r="C217" s="125">
        <v>100070955</v>
      </c>
      <c r="D217" s="125" t="s">
        <v>2159</v>
      </c>
      <c r="E217" s="125" t="s">
        <v>28</v>
      </c>
      <c r="F217" s="128">
        <v>12750</v>
      </c>
      <c r="G217" s="128">
        <v>1</v>
      </c>
      <c r="H217" s="128">
        <v>1</v>
      </c>
      <c r="I217" s="128">
        <f t="shared" si="54"/>
        <v>12750</v>
      </c>
      <c r="J217" s="128">
        <f t="shared" si="55"/>
        <v>12750</v>
      </c>
      <c r="K217" s="128">
        <f t="shared" si="56"/>
        <v>0</v>
      </c>
      <c r="L217" s="128">
        <v>255</v>
      </c>
      <c r="M217" s="128">
        <f t="shared" si="57"/>
        <v>12495</v>
      </c>
      <c r="N217" s="128">
        <f t="shared" si="58"/>
        <v>12495</v>
      </c>
      <c r="O217" s="125" t="s">
        <v>58</v>
      </c>
      <c r="P217" s="125" t="s">
        <v>241</v>
      </c>
      <c r="Q217" s="125" t="s">
        <v>274</v>
      </c>
      <c r="R217" s="125" t="s">
        <v>2160</v>
      </c>
      <c r="S217" s="139" t="s">
        <v>2161</v>
      </c>
      <c r="T217" s="140">
        <v>46105</v>
      </c>
      <c r="U217" s="140">
        <v>46094</v>
      </c>
      <c r="V217" s="141">
        <v>88897</v>
      </c>
      <c r="W217" s="140">
        <v>46167</v>
      </c>
      <c r="X217" s="140"/>
      <c r="Y217" s="140">
        <v>46169</v>
      </c>
      <c r="Z217" s="252">
        <f t="shared" si="59"/>
        <v>-57</v>
      </c>
      <c r="AA217" s="126">
        <v>0</v>
      </c>
      <c r="AB217" s="126">
        <v>0</v>
      </c>
      <c r="AC217" s="126">
        <v>0</v>
      </c>
      <c r="AD217" s="126">
        <v>0</v>
      </c>
      <c r="AE217" s="126">
        <v>0</v>
      </c>
      <c r="AF217" s="126">
        <v>0</v>
      </c>
      <c r="AG217" s="126">
        <v>12495</v>
      </c>
      <c r="AI217" s="36" t="str">
        <f t="shared" si="60"/>
        <v>INR</v>
      </c>
      <c r="AJ217" s="36">
        <v>1</v>
      </c>
      <c r="AK217" s="39">
        <f t="shared" si="61"/>
        <v>12495</v>
      </c>
      <c r="AL217" s="39">
        <f t="shared" si="62"/>
        <v>0</v>
      </c>
      <c r="AM217" s="39">
        <f t="shared" si="63"/>
        <v>12495</v>
      </c>
      <c r="AN217" s="65">
        <f t="shared" si="64"/>
        <v>-57</v>
      </c>
      <c r="AO217" s="36" t="str">
        <f t="shared" si="65"/>
        <v>Not Due</v>
      </c>
    </row>
    <row r="218" spans="1:41" ht="14.4" hidden="1">
      <c r="A218" s="125" t="s">
        <v>547</v>
      </c>
      <c r="B218" s="125" t="s">
        <v>2163</v>
      </c>
      <c r="C218" s="125">
        <v>100071170</v>
      </c>
      <c r="D218" s="125" t="s">
        <v>103</v>
      </c>
      <c r="E218" s="125" t="s">
        <v>28</v>
      </c>
      <c r="F218" s="128">
        <v>71050</v>
      </c>
      <c r="G218" s="128">
        <v>1</v>
      </c>
      <c r="H218" s="128">
        <v>1</v>
      </c>
      <c r="I218" s="128">
        <f t="shared" si="54"/>
        <v>71050</v>
      </c>
      <c r="J218" s="128">
        <f t="shared" si="55"/>
        <v>71050</v>
      </c>
      <c r="K218" s="128">
        <f t="shared" si="56"/>
        <v>0</v>
      </c>
      <c r="L218" s="128">
        <v>1421</v>
      </c>
      <c r="M218" s="128">
        <f t="shared" si="57"/>
        <v>69629</v>
      </c>
      <c r="N218" s="128">
        <f t="shared" si="58"/>
        <v>69629</v>
      </c>
      <c r="O218" s="125" t="s">
        <v>58</v>
      </c>
      <c r="P218" s="125" t="s">
        <v>241</v>
      </c>
      <c r="Q218" s="125" t="s">
        <v>459</v>
      </c>
      <c r="R218" s="125" t="s">
        <v>2164</v>
      </c>
      <c r="S218" s="139" t="s">
        <v>2165</v>
      </c>
      <c r="T218" s="140">
        <v>46100</v>
      </c>
      <c r="U218" s="140">
        <v>46092</v>
      </c>
      <c r="V218" s="141">
        <v>88110</v>
      </c>
      <c r="W218" s="140">
        <v>46119</v>
      </c>
      <c r="X218" s="140"/>
      <c r="Y218" s="140">
        <v>46122</v>
      </c>
      <c r="Z218" s="252">
        <f t="shared" si="59"/>
        <v>-10</v>
      </c>
      <c r="AA218" s="126">
        <v>0</v>
      </c>
      <c r="AB218" s="126">
        <v>0</v>
      </c>
      <c r="AC218" s="126">
        <v>0</v>
      </c>
      <c r="AD218" s="126">
        <v>0</v>
      </c>
      <c r="AE218" s="126">
        <v>0</v>
      </c>
      <c r="AF218" s="126">
        <v>0</v>
      </c>
      <c r="AG218" s="126">
        <v>69629</v>
      </c>
      <c r="AI218" s="36" t="str">
        <f t="shared" si="60"/>
        <v>INR</v>
      </c>
      <c r="AJ218" s="36">
        <v>1</v>
      </c>
      <c r="AK218" s="39">
        <f t="shared" si="61"/>
        <v>69629</v>
      </c>
      <c r="AL218" s="39">
        <f t="shared" si="62"/>
        <v>0</v>
      </c>
      <c r="AM218" s="39">
        <f t="shared" si="63"/>
        <v>69629</v>
      </c>
      <c r="AN218" s="65">
        <f t="shared" si="64"/>
        <v>-10</v>
      </c>
      <c r="AO218" s="36" t="str">
        <f t="shared" si="65"/>
        <v>Not Due</v>
      </c>
    </row>
    <row r="219" spans="1:41" ht="14.4" hidden="1">
      <c r="A219" s="125" t="s">
        <v>547</v>
      </c>
      <c r="B219" s="125" t="s">
        <v>2166</v>
      </c>
      <c r="C219" s="125">
        <v>100071170</v>
      </c>
      <c r="D219" s="125" t="s">
        <v>103</v>
      </c>
      <c r="E219" s="125" t="s">
        <v>28</v>
      </c>
      <c r="F219" s="128">
        <v>19449</v>
      </c>
      <c r="G219" s="128">
        <v>1</v>
      </c>
      <c r="H219" s="128">
        <v>1</v>
      </c>
      <c r="I219" s="128">
        <f t="shared" si="54"/>
        <v>19449</v>
      </c>
      <c r="J219" s="128">
        <f t="shared" si="55"/>
        <v>19449</v>
      </c>
      <c r="K219" s="128">
        <f t="shared" si="56"/>
        <v>0</v>
      </c>
      <c r="L219" s="128">
        <v>389</v>
      </c>
      <c r="M219" s="128">
        <f t="shared" si="57"/>
        <v>19060</v>
      </c>
      <c r="N219" s="128">
        <f t="shared" si="58"/>
        <v>19060</v>
      </c>
      <c r="O219" s="125" t="s">
        <v>58</v>
      </c>
      <c r="P219" s="125" t="s">
        <v>241</v>
      </c>
      <c r="Q219" s="125" t="s">
        <v>459</v>
      </c>
      <c r="R219" s="125" t="s">
        <v>2164</v>
      </c>
      <c r="S219" s="139" t="s">
        <v>2165</v>
      </c>
      <c r="T219" s="140">
        <v>46100</v>
      </c>
      <c r="U219" s="140">
        <v>46092</v>
      </c>
      <c r="V219" s="141">
        <v>88110</v>
      </c>
      <c r="W219" s="140">
        <v>46119</v>
      </c>
      <c r="X219" s="140"/>
      <c r="Y219" s="140">
        <v>46122</v>
      </c>
      <c r="Z219" s="252">
        <f t="shared" si="59"/>
        <v>-10</v>
      </c>
      <c r="AA219" s="126">
        <v>0</v>
      </c>
      <c r="AB219" s="126">
        <v>0</v>
      </c>
      <c r="AC219" s="126">
        <v>0</v>
      </c>
      <c r="AD219" s="126">
        <v>0</v>
      </c>
      <c r="AE219" s="126">
        <v>0</v>
      </c>
      <c r="AF219" s="126">
        <v>0</v>
      </c>
      <c r="AG219" s="126">
        <v>19060</v>
      </c>
      <c r="AI219" s="36" t="str">
        <f t="shared" si="60"/>
        <v>INR</v>
      </c>
      <c r="AJ219" s="36">
        <v>1</v>
      </c>
      <c r="AK219" s="39">
        <f t="shared" si="61"/>
        <v>19060</v>
      </c>
      <c r="AL219" s="39">
        <f t="shared" si="62"/>
        <v>0</v>
      </c>
      <c r="AM219" s="39">
        <f t="shared" si="63"/>
        <v>19060</v>
      </c>
      <c r="AN219" s="65">
        <f t="shared" si="64"/>
        <v>-10</v>
      </c>
      <c r="AO219" s="36" t="str">
        <f t="shared" si="65"/>
        <v>Not Due</v>
      </c>
    </row>
    <row r="220" spans="1:41" ht="14.4" hidden="1">
      <c r="A220" s="125" t="s">
        <v>544</v>
      </c>
      <c r="B220" s="125" t="s">
        <v>2167</v>
      </c>
      <c r="C220" s="125">
        <v>100071197</v>
      </c>
      <c r="D220" s="125" t="s">
        <v>103</v>
      </c>
      <c r="E220" s="125" t="s">
        <v>28</v>
      </c>
      <c r="F220" s="128">
        <v>100000</v>
      </c>
      <c r="G220" s="128">
        <v>1</v>
      </c>
      <c r="H220" s="128">
        <v>1</v>
      </c>
      <c r="I220" s="128">
        <f t="shared" si="54"/>
        <v>100000</v>
      </c>
      <c r="J220" s="128">
        <f t="shared" si="55"/>
        <v>100000</v>
      </c>
      <c r="K220" s="128">
        <f t="shared" si="56"/>
        <v>0</v>
      </c>
      <c r="L220" s="128">
        <v>2000</v>
      </c>
      <c r="M220" s="128">
        <f t="shared" si="57"/>
        <v>98000</v>
      </c>
      <c r="N220" s="128">
        <f t="shared" si="58"/>
        <v>98000</v>
      </c>
      <c r="O220" s="125" t="s">
        <v>58</v>
      </c>
      <c r="P220" s="125" t="s">
        <v>241</v>
      </c>
      <c r="Q220" s="125" t="s">
        <v>274</v>
      </c>
      <c r="R220" s="125" t="s">
        <v>2168</v>
      </c>
      <c r="S220" s="139" t="s">
        <v>2169</v>
      </c>
      <c r="T220" s="140">
        <v>46105</v>
      </c>
      <c r="U220" s="140">
        <v>46094</v>
      </c>
      <c r="V220" s="141">
        <v>88163</v>
      </c>
      <c r="W220" s="140">
        <v>46121</v>
      </c>
      <c r="X220" s="140"/>
      <c r="Y220" s="140">
        <v>46124</v>
      </c>
      <c r="Z220" s="252">
        <f t="shared" si="59"/>
        <v>-12</v>
      </c>
      <c r="AA220" s="126">
        <v>0</v>
      </c>
      <c r="AB220" s="126">
        <v>0</v>
      </c>
      <c r="AC220" s="126">
        <v>0</v>
      </c>
      <c r="AD220" s="126">
        <v>0</v>
      </c>
      <c r="AE220" s="126">
        <v>0</v>
      </c>
      <c r="AF220" s="126">
        <v>0</v>
      </c>
      <c r="AG220" s="126">
        <v>98000</v>
      </c>
      <c r="AI220" s="36" t="str">
        <f t="shared" si="60"/>
        <v>INR</v>
      </c>
      <c r="AJ220" s="36">
        <v>1</v>
      </c>
      <c r="AK220" s="39">
        <f t="shared" si="61"/>
        <v>98000</v>
      </c>
      <c r="AL220" s="39">
        <f t="shared" si="62"/>
        <v>0</v>
      </c>
      <c r="AM220" s="39">
        <f t="shared" si="63"/>
        <v>98000</v>
      </c>
      <c r="AN220" s="65">
        <f t="shared" si="64"/>
        <v>-12</v>
      </c>
      <c r="AO220" s="36" t="str">
        <f t="shared" si="65"/>
        <v>Not Due</v>
      </c>
    </row>
    <row r="221" spans="1:41" ht="14.4" hidden="1">
      <c r="A221" s="125" t="s">
        <v>544</v>
      </c>
      <c r="B221" s="125" t="s">
        <v>2170</v>
      </c>
      <c r="C221" s="125">
        <v>100071197</v>
      </c>
      <c r="D221" s="125" t="s">
        <v>103</v>
      </c>
      <c r="E221" s="125" t="s">
        <v>28</v>
      </c>
      <c r="F221" s="128">
        <v>25893</v>
      </c>
      <c r="G221" s="128">
        <v>1</v>
      </c>
      <c r="H221" s="128">
        <v>1</v>
      </c>
      <c r="I221" s="128">
        <f t="shared" si="54"/>
        <v>25893</v>
      </c>
      <c r="J221" s="128">
        <f t="shared" si="55"/>
        <v>25893</v>
      </c>
      <c r="K221" s="128">
        <f t="shared" si="56"/>
        <v>0</v>
      </c>
      <c r="L221" s="128">
        <v>518</v>
      </c>
      <c r="M221" s="128">
        <f t="shared" si="57"/>
        <v>25375</v>
      </c>
      <c r="N221" s="128">
        <f t="shared" si="58"/>
        <v>25375</v>
      </c>
      <c r="O221" s="125" t="s">
        <v>58</v>
      </c>
      <c r="P221" s="125" t="s">
        <v>241</v>
      </c>
      <c r="Q221" s="125" t="s">
        <v>274</v>
      </c>
      <c r="R221" s="125" t="s">
        <v>2168</v>
      </c>
      <c r="S221" s="139" t="s">
        <v>2169</v>
      </c>
      <c r="T221" s="140">
        <v>46105</v>
      </c>
      <c r="U221" s="140">
        <v>46094</v>
      </c>
      <c r="V221" s="141">
        <v>88163</v>
      </c>
      <c r="W221" s="140">
        <v>46121</v>
      </c>
      <c r="X221" s="140"/>
      <c r="Y221" s="140">
        <v>46124</v>
      </c>
      <c r="Z221" s="252">
        <f t="shared" si="59"/>
        <v>-12</v>
      </c>
      <c r="AA221" s="126">
        <v>0</v>
      </c>
      <c r="AB221" s="126">
        <v>0</v>
      </c>
      <c r="AC221" s="126">
        <v>0</v>
      </c>
      <c r="AD221" s="126">
        <v>0</v>
      </c>
      <c r="AE221" s="126">
        <v>0</v>
      </c>
      <c r="AF221" s="126">
        <v>0</v>
      </c>
      <c r="AG221" s="126">
        <v>25375</v>
      </c>
      <c r="AI221" s="36" t="str">
        <f t="shared" si="60"/>
        <v>INR</v>
      </c>
      <c r="AJ221" s="36">
        <v>1</v>
      </c>
      <c r="AK221" s="39">
        <f t="shared" si="61"/>
        <v>25375</v>
      </c>
      <c r="AL221" s="39">
        <f t="shared" si="62"/>
        <v>0</v>
      </c>
      <c r="AM221" s="39">
        <f t="shared" si="63"/>
        <v>25375</v>
      </c>
      <c r="AN221" s="65">
        <f t="shared" si="64"/>
        <v>-12</v>
      </c>
      <c r="AO221" s="36" t="str">
        <f t="shared" si="65"/>
        <v>Not Due</v>
      </c>
    </row>
    <row r="222" spans="1:41" ht="14.4" hidden="1">
      <c r="A222" s="125" t="s">
        <v>544</v>
      </c>
      <c r="B222" s="125" t="s">
        <v>2171</v>
      </c>
      <c r="C222" s="125">
        <v>100071197</v>
      </c>
      <c r="D222" s="125" t="s">
        <v>103</v>
      </c>
      <c r="E222" s="125" t="s">
        <v>28</v>
      </c>
      <c r="F222" s="128">
        <v>2490</v>
      </c>
      <c r="G222" s="128">
        <v>1</v>
      </c>
      <c r="H222" s="128">
        <v>1</v>
      </c>
      <c r="I222" s="128">
        <f t="shared" si="54"/>
        <v>2490</v>
      </c>
      <c r="J222" s="128">
        <f t="shared" si="55"/>
        <v>2490</v>
      </c>
      <c r="K222" s="128">
        <f t="shared" si="56"/>
        <v>0</v>
      </c>
      <c r="L222" s="128">
        <v>50</v>
      </c>
      <c r="M222" s="128">
        <f t="shared" si="57"/>
        <v>2440</v>
      </c>
      <c r="N222" s="128">
        <f t="shared" si="58"/>
        <v>2440</v>
      </c>
      <c r="O222" s="125" t="s">
        <v>58</v>
      </c>
      <c r="P222" s="125" t="s">
        <v>241</v>
      </c>
      <c r="Q222" s="125" t="s">
        <v>274</v>
      </c>
      <c r="R222" s="125" t="s">
        <v>2168</v>
      </c>
      <c r="S222" s="139" t="s">
        <v>2169</v>
      </c>
      <c r="T222" s="140">
        <v>46105</v>
      </c>
      <c r="U222" s="140">
        <v>46094</v>
      </c>
      <c r="V222" s="141">
        <v>88163</v>
      </c>
      <c r="W222" s="140">
        <v>46121</v>
      </c>
      <c r="X222" s="140"/>
      <c r="Y222" s="140">
        <v>46124</v>
      </c>
      <c r="Z222" s="252">
        <f t="shared" si="59"/>
        <v>-12</v>
      </c>
      <c r="AA222" s="126">
        <v>0</v>
      </c>
      <c r="AB222" s="126">
        <v>0</v>
      </c>
      <c r="AC222" s="126">
        <v>0</v>
      </c>
      <c r="AD222" s="126">
        <v>0</v>
      </c>
      <c r="AE222" s="126">
        <v>0</v>
      </c>
      <c r="AF222" s="126">
        <v>0</v>
      </c>
      <c r="AG222" s="126">
        <v>2440</v>
      </c>
      <c r="AI222" s="36" t="str">
        <f t="shared" si="60"/>
        <v>INR</v>
      </c>
      <c r="AJ222" s="36">
        <v>1</v>
      </c>
      <c r="AK222" s="39">
        <f t="shared" si="61"/>
        <v>2440</v>
      </c>
      <c r="AL222" s="39">
        <f t="shared" si="62"/>
        <v>0</v>
      </c>
      <c r="AM222" s="39">
        <f t="shared" si="63"/>
        <v>2440</v>
      </c>
      <c r="AN222" s="65">
        <f t="shared" si="64"/>
        <v>-12</v>
      </c>
      <c r="AO222" s="36" t="str">
        <f t="shared" si="65"/>
        <v>Not Due</v>
      </c>
    </row>
    <row r="223" spans="1:41" ht="14.4" hidden="1">
      <c r="A223" s="125" t="s">
        <v>696</v>
      </c>
      <c r="B223" s="125" t="s">
        <v>2172</v>
      </c>
      <c r="C223" s="125">
        <v>100070954</v>
      </c>
      <c r="D223" s="125" t="s">
        <v>552</v>
      </c>
      <c r="E223" s="125" t="s">
        <v>28</v>
      </c>
      <c r="F223" s="128">
        <v>350547</v>
      </c>
      <c r="G223" s="128">
        <v>1</v>
      </c>
      <c r="H223" s="128">
        <v>1</v>
      </c>
      <c r="I223" s="128">
        <f t="shared" si="54"/>
        <v>350547</v>
      </c>
      <c r="J223" s="128">
        <f t="shared" si="55"/>
        <v>350547</v>
      </c>
      <c r="K223" s="128">
        <f t="shared" si="56"/>
        <v>0</v>
      </c>
      <c r="L223" s="128">
        <v>35055</v>
      </c>
      <c r="M223" s="128">
        <f t="shared" si="57"/>
        <v>315492</v>
      </c>
      <c r="N223" s="128">
        <f t="shared" si="58"/>
        <v>315492</v>
      </c>
      <c r="O223" s="125" t="s">
        <v>58</v>
      </c>
      <c r="P223" s="125" t="s">
        <v>241</v>
      </c>
      <c r="Q223" s="125" t="s">
        <v>272</v>
      </c>
      <c r="R223" s="125" t="s">
        <v>2173</v>
      </c>
      <c r="S223" s="139" t="s">
        <v>2174</v>
      </c>
      <c r="T223" s="140"/>
      <c r="U223" s="140">
        <v>46080</v>
      </c>
      <c r="V223" s="141"/>
      <c r="W223" s="140"/>
      <c r="X223" s="140" t="s">
        <v>2175</v>
      </c>
      <c r="Y223" s="140">
        <v>46140</v>
      </c>
      <c r="Z223" s="252">
        <f t="shared" si="59"/>
        <v>-28</v>
      </c>
      <c r="AA223" s="126">
        <v>0</v>
      </c>
      <c r="AB223" s="126">
        <v>0</v>
      </c>
      <c r="AC223" s="126">
        <v>0</v>
      </c>
      <c r="AD223" s="126">
        <v>0</v>
      </c>
      <c r="AE223" s="126">
        <v>0</v>
      </c>
      <c r="AF223" s="126">
        <v>0</v>
      </c>
      <c r="AG223" s="126">
        <v>315492</v>
      </c>
      <c r="AI223" s="36" t="str">
        <f t="shared" si="60"/>
        <v>INR</v>
      </c>
      <c r="AJ223" s="36">
        <v>1</v>
      </c>
      <c r="AK223" s="39">
        <f t="shared" si="61"/>
        <v>315492</v>
      </c>
      <c r="AL223" s="39">
        <f t="shared" si="62"/>
        <v>0</v>
      </c>
      <c r="AM223" s="39">
        <f t="shared" si="63"/>
        <v>315492</v>
      </c>
      <c r="AN223" s="65">
        <f t="shared" si="64"/>
        <v>-28</v>
      </c>
      <c r="AO223" s="36" t="str">
        <f t="shared" si="65"/>
        <v>Not Due</v>
      </c>
    </row>
    <row r="224" spans="1:41" ht="14.4" hidden="1">
      <c r="A224" s="125" t="s">
        <v>321</v>
      </c>
      <c r="B224" s="125" t="s">
        <v>2191</v>
      </c>
      <c r="C224" s="125">
        <v>100068568</v>
      </c>
      <c r="D224" s="125" t="s">
        <v>71</v>
      </c>
      <c r="E224" s="125" t="s">
        <v>28</v>
      </c>
      <c r="F224" s="128">
        <v>44610.27</v>
      </c>
      <c r="G224" s="128">
        <v>1</v>
      </c>
      <c r="H224" s="128">
        <v>1</v>
      </c>
      <c r="I224" s="128">
        <f t="shared" si="54"/>
        <v>44610.27</v>
      </c>
      <c r="J224" s="128">
        <f t="shared" si="55"/>
        <v>44610.27</v>
      </c>
      <c r="K224" s="128">
        <f t="shared" si="56"/>
        <v>0</v>
      </c>
      <c r="L224" s="128">
        <v>4461</v>
      </c>
      <c r="M224" s="128">
        <f t="shared" si="57"/>
        <v>40149.269999999997</v>
      </c>
      <c r="N224" s="128">
        <f t="shared" si="58"/>
        <v>40149.269999999997</v>
      </c>
      <c r="O224" s="125" t="s">
        <v>687</v>
      </c>
      <c r="P224" s="125" t="s">
        <v>241</v>
      </c>
      <c r="Q224" s="125" t="s">
        <v>1799</v>
      </c>
      <c r="R224" s="125" t="s">
        <v>1800</v>
      </c>
      <c r="S224" s="142" t="s">
        <v>2192</v>
      </c>
      <c r="T224" s="140">
        <v>46105</v>
      </c>
      <c r="U224" s="140">
        <v>46097</v>
      </c>
      <c r="V224" s="141">
        <v>88696</v>
      </c>
      <c r="W224" s="140">
        <v>46154</v>
      </c>
      <c r="X224" s="140"/>
      <c r="Y224" s="140">
        <v>46157</v>
      </c>
      <c r="Z224" s="252">
        <f t="shared" si="59"/>
        <v>-45</v>
      </c>
      <c r="AA224" s="126">
        <v>0</v>
      </c>
      <c r="AB224" s="126">
        <v>0</v>
      </c>
      <c r="AC224" s="126">
        <v>0</v>
      </c>
      <c r="AD224" s="126">
        <v>0</v>
      </c>
      <c r="AE224" s="126">
        <v>0</v>
      </c>
      <c r="AF224" s="126">
        <v>0</v>
      </c>
      <c r="AG224" s="126">
        <v>40149.269999999997</v>
      </c>
      <c r="AI224" s="36" t="str">
        <f t="shared" si="60"/>
        <v>INR</v>
      </c>
      <c r="AJ224" s="36">
        <v>1</v>
      </c>
      <c r="AK224" s="39">
        <f t="shared" si="61"/>
        <v>40149.269999999997</v>
      </c>
      <c r="AL224" s="39">
        <f t="shared" si="62"/>
        <v>0</v>
      </c>
      <c r="AM224" s="39">
        <f t="shared" si="63"/>
        <v>40149.269999999997</v>
      </c>
      <c r="AN224" s="65">
        <f t="shared" si="64"/>
        <v>-45</v>
      </c>
      <c r="AO224" s="36" t="str">
        <f t="shared" si="65"/>
        <v>Not Due</v>
      </c>
    </row>
    <row r="225" spans="1:41" ht="14.4" hidden="1">
      <c r="A225" s="125" t="s">
        <v>320</v>
      </c>
      <c r="B225" s="125" t="s">
        <v>2193</v>
      </c>
      <c r="C225" s="125">
        <v>100068618</v>
      </c>
      <c r="D225" s="125" t="s">
        <v>71</v>
      </c>
      <c r="E225" s="125" t="s">
        <v>28</v>
      </c>
      <c r="F225" s="128">
        <v>68136.800000000003</v>
      </c>
      <c r="G225" s="128">
        <v>1</v>
      </c>
      <c r="H225" s="128">
        <v>1</v>
      </c>
      <c r="I225" s="128">
        <f t="shared" si="54"/>
        <v>68136.800000000003</v>
      </c>
      <c r="J225" s="128">
        <f t="shared" si="55"/>
        <v>68136.800000000003</v>
      </c>
      <c r="K225" s="128">
        <f t="shared" si="56"/>
        <v>0</v>
      </c>
      <c r="L225" s="128">
        <v>1363</v>
      </c>
      <c r="M225" s="128">
        <f t="shared" si="57"/>
        <v>66773.8</v>
      </c>
      <c r="N225" s="128">
        <f t="shared" si="58"/>
        <v>66773.8</v>
      </c>
      <c r="O225" s="125" t="s">
        <v>687</v>
      </c>
      <c r="P225" s="125" t="s">
        <v>241</v>
      </c>
      <c r="Q225" s="125" t="s">
        <v>2194</v>
      </c>
      <c r="R225" s="125" t="s">
        <v>2195</v>
      </c>
      <c r="S225" s="139">
        <v>5114105325</v>
      </c>
      <c r="T225" s="140">
        <v>46106</v>
      </c>
      <c r="U225" s="140">
        <v>46086</v>
      </c>
      <c r="V225" s="141">
        <v>88292</v>
      </c>
      <c r="W225" s="140">
        <v>46128</v>
      </c>
      <c r="X225" s="140"/>
      <c r="Y225" s="140">
        <v>46131</v>
      </c>
      <c r="Z225" s="252">
        <f t="shared" si="59"/>
        <v>-19</v>
      </c>
      <c r="AA225" s="126">
        <v>0</v>
      </c>
      <c r="AB225" s="126">
        <v>0</v>
      </c>
      <c r="AC225" s="126">
        <v>0</v>
      </c>
      <c r="AD225" s="126">
        <v>0</v>
      </c>
      <c r="AE225" s="126">
        <v>0</v>
      </c>
      <c r="AF225" s="126">
        <v>0</v>
      </c>
      <c r="AG225" s="126">
        <v>66773.8</v>
      </c>
      <c r="AI225" s="36" t="str">
        <f t="shared" si="60"/>
        <v>INR</v>
      </c>
      <c r="AJ225" s="36">
        <v>1</v>
      </c>
      <c r="AK225" s="39">
        <f t="shared" si="61"/>
        <v>66773.8</v>
      </c>
      <c r="AL225" s="39">
        <f t="shared" si="62"/>
        <v>0</v>
      </c>
      <c r="AM225" s="39">
        <f t="shared" si="63"/>
        <v>66773.8</v>
      </c>
      <c r="AN225" s="65">
        <f t="shared" si="64"/>
        <v>-19</v>
      </c>
      <c r="AO225" s="36" t="str">
        <f t="shared" si="65"/>
        <v>Not Due</v>
      </c>
    </row>
    <row r="226" spans="1:41" ht="14.4" hidden="1">
      <c r="A226" s="125" t="s">
        <v>245</v>
      </c>
      <c r="B226" s="125" t="s">
        <v>2197</v>
      </c>
      <c r="C226" s="125">
        <v>100070656</v>
      </c>
      <c r="D226" s="125" t="s">
        <v>1391</v>
      </c>
      <c r="E226" s="125" t="s">
        <v>28</v>
      </c>
      <c r="F226" s="128">
        <v>244800</v>
      </c>
      <c r="G226" s="128">
        <v>1</v>
      </c>
      <c r="H226" s="128">
        <v>1</v>
      </c>
      <c r="I226" s="128">
        <f t="shared" si="54"/>
        <v>244800</v>
      </c>
      <c r="J226" s="128">
        <f t="shared" si="55"/>
        <v>244800</v>
      </c>
      <c r="K226" s="128">
        <f t="shared" si="56"/>
        <v>0</v>
      </c>
      <c r="L226" s="128">
        <v>24480</v>
      </c>
      <c r="M226" s="128">
        <f t="shared" si="57"/>
        <v>220320</v>
      </c>
      <c r="N226" s="128">
        <f t="shared" si="58"/>
        <v>220320</v>
      </c>
      <c r="O226" s="125" t="s">
        <v>58</v>
      </c>
      <c r="P226" s="125" t="s">
        <v>241</v>
      </c>
      <c r="Q226" s="125" t="s">
        <v>246</v>
      </c>
      <c r="R226" s="125" t="s">
        <v>2198</v>
      </c>
      <c r="S226" s="139">
        <v>20250766984</v>
      </c>
      <c r="T226" s="140">
        <v>46104</v>
      </c>
      <c r="U226" s="140">
        <v>46097</v>
      </c>
      <c r="V226" s="141">
        <v>89172</v>
      </c>
      <c r="W226" s="140">
        <v>46184</v>
      </c>
      <c r="X226" s="140"/>
      <c r="Y226" s="140">
        <v>46187</v>
      </c>
      <c r="Z226" s="252">
        <f t="shared" si="59"/>
        <v>-75</v>
      </c>
      <c r="AA226" s="126">
        <v>0</v>
      </c>
      <c r="AB226" s="126">
        <v>0</v>
      </c>
      <c r="AC226" s="126">
        <v>0</v>
      </c>
      <c r="AD226" s="126">
        <v>0</v>
      </c>
      <c r="AE226" s="126">
        <v>0</v>
      </c>
      <c r="AF226" s="126">
        <v>0</v>
      </c>
      <c r="AG226" s="126">
        <v>220320</v>
      </c>
      <c r="AI226" s="36" t="str">
        <f t="shared" si="60"/>
        <v>INR</v>
      </c>
      <c r="AJ226" s="36">
        <v>1</v>
      </c>
      <c r="AK226" s="39">
        <f t="shared" si="61"/>
        <v>220320</v>
      </c>
      <c r="AL226" s="39">
        <f t="shared" si="62"/>
        <v>0</v>
      </c>
      <c r="AM226" s="39">
        <f t="shared" si="63"/>
        <v>220320</v>
      </c>
      <c r="AN226" s="65">
        <f t="shared" si="64"/>
        <v>-75</v>
      </c>
      <c r="AO226" s="36" t="str">
        <f t="shared" si="65"/>
        <v>Not Due</v>
      </c>
    </row>
    <row r="229" spans="1:41" ht="14.4">
      <c r="AJ229"/>
    </row>
    <row r="230" spans="1:41" ht="14.4">
      <c r="AJ230"/>
    </row>
  </sheetData>
  <autoFilter ref="A20:AS226" xr:uid="{E2161B87-C288-4665-9652-4C4386361D01}">
    <filterColumn colId="0">
      <filters>
        <filter val="HEWLETT PACKARD FINANCIAL SERVICES INDIA PRIVATE LIMITED A36106"/>
      </filters>
    </filterColumn>
  </autoFilter>
  <mergeCells count="1">
    <mergeCell ref="AI18:AO18"/>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19F67-87CF-4CDF-9A72-8FBC94AA5272}">
  <dimension ref="A1:AS195"/>
  <sheetViews>
    <sheetView showGridLines="0" topLeftCell="A2" zoomScale="80" zoomScaleNormal="80" workbookViewId="0">
      <selection activeCell="A14" sqref="A14"/>
    </sheetView>
  </sheetViews>
  <sheetFormatPr defaultColWidth="8.796875" defaultRowHeight="13.3"/>
  <cols>
    <col min="1" max="1" width="54.09765625" style="4" customWidth="1"/>
    <col min="2" max="2" width="24.5" style="4" customWidth="1"/>
    <col min="3" max="3" width="9.8984375" style="4" bestFit="1" customWidth="1"/>
    <col min="4" max="4" width="12.296875" style="4" bestFit="1" customWidth="1"/>
    <col min="5" max="5" width="15.796875" style="4" bestFit="1" customWidth="1"/>
    <col min="6" max="6" width="12.5" style="63" bestFit="1" customWidth="1"/>
    <col min="7" max="7" width="9.5" style="63" bestFit="1" customWidth="1"/>
    <col min="8" max="8" width="8" style="63" bestFit="1" customWidth="1"/>
    <col min="9" max="9" width="24.59765625" style="63" bestFit="1" customWidth="1"/>
    <col min="10" max="10" width="22.3984375" style="63" bestFit="1" customWidth="1"/>
    <col min="11" max="11" width="10.5" style="63" bestFit="1" customWidth="1"/>
    <col min="12" max="12" width="9.09765625" style="63" bestFit="1" customWidth="1"/>
    <col min="13" max="13" width="18.59765625" style="63" bestFit="1" customWidth="1"/>
    <col min="14" max="14" width="22" style="63" bestFit="1" customWidth="1"/>
    <col min="15" max="15" width="11.296875" style="4" bestFit="1" customWidth="1"/>
    <col min="16" max="16" width="11.59765625" style="4" bestFit="1" customWidth="1"/>
    <col min="17" max="17" width="9" style="4" bestFit="1" customWidth="1"/>
    <col min="18" max="18" width="104.8984375" style="4" customWidth="1"/>
    <col min="19" max="19" width="34" style="4" bestFit="1" customWidth="1"/>
    <col min="20" max="20" width="21.19921875" style="4" bestFit="1" customWidth="1"/>
    <col min="21" max="21" width="11.3984375" style="4" bestFit="1" customWidth="1"/>
    <col min="22" max="22" width="22" style="4" bestFit="1" customWidth="1"/>
    <col min="23" max="23" width="23.09765625" style="4" bestFit="1" customWidth="1"/>
    <col min="24" max="24" width="9.296875" style="62" bestFit="1" customWidth="1"/>
    <col min="25" max="26" width="13.09765625" style="4" customWidth="1"/>
    <col min="27" max="27" width="8.8984375" style="4" bestFit="1" customWidth="1"/>
    <col min="28" max="28" width="9.8984375" style="4" bestFit="1" customWidth="1"/>
    <col min="29" max="29" width="10.3984375" style="4" bestFit="1" customWidth="1"/>
    <col min="30" max="30" width="10.8984375" style="4" bestFit="1" customWidth="1"/>
    <col min="31" max="31" width="12.3984375" style="4" bestFit="1" customWidth="1"/>
    <col min="32" max="32" width="9.69921875" style="4" bestFit="1" customWidth="1"/>
    <col min="33" max="33" width="10.09765625" style="4" bestFit="1" customWidth="1"/>
    <col min="34" max="34" width="11.796875" style="4" bestFit="1" customWidth="1"/>
    <col min="35" max="35" width="10.19921875" style="4" bestFit="1" customWidth="1"/>
    <col min="36" max="36" width="14.3984375" style="4" bestFit="1" customWidth="1"/>
    <col min="37" max="37" width="15.5" style="4" bestFit="1" customWidth="1"/>
    <col min="38" max="38" width="12.09765625" style="4" bestFit="1" customWidth="1"/>
    <col min="39" max="39" width="16.69921875" style="4" customWidth="1"/>
    <col min="40" max="40" width="12.09765625" style="4" bestFit="1" customWidth="1"/>
    <col min="41" max="41" width="14.59765625" style="4" bestFit="1" customWidth="1"/>
    <col min="42" max="42" width="8.796875" style="4"/>
    <col min="43" max="43" width="13.3984375" style="4" bestFit="1" customWidth="1"/>
    <col min="44" max="44" width="20.5" style="4" bestFit="1" customWidth="1"/>
    <col min="45" max="16384" width="8.796875" style="4"/>
  </cols>
  <sheetData>
    <row r="1" spans="1:24">
      <c r="A1" s="46">
        <f>Memo!A1</f>
        <v>0</v>
      </c>
      <c r="X1" s="62">
        <f>'SSS Accrual Non MSME'!Y1</f>
        <v>46112</v>
      </c>
    </row>
    <row r="2" spans="1:24">
      <c r="A2" s="46">
        <f>Memo!A2</f>
        <v>0</v>
      </c>
    </row>
    <row r="3" spans="1:24">
      <c r="A3" s="46">
        <f>Memo!A3</f>
        <v>0</v>
      </c>
    </row>
    <row r="4" spans="1:24">
      <c r="A4" s="46"/>
    </row>
    <row r="5" spans="1:24">
      <c r="A5" s="5" t="s">
        <v>186</v>
      </c>
    </row>
    <row r="6" spans="1:24">
      <c r="A6" s="4" t="s">
        <v>633</v>
      </c>
    </row>
    <row r="7" spans="1:24">
      <c r="A7" s="4" t="s">
        <v>628</v>
      </c>
    </row>
    <row r="8" spans="1:24">
      <c r="A8" s="4" t="s">
        <v>629</v>
      </c>
    </row>
    <row r="9" spans="1:24">
      <c r="A9" s="4" t="s">
        <v>630</v>
      </c>
    </row>
    <row r="10" spans="1:24">
      <c r="A10" s="5"/>
    </row>
    <row r="11" spans="1:24">
      <c r="A11" s="5" t="s">
        <v>625</v>
      </c>
    </row>
    <row r="12" spans="1:24">
      <c r="A12" s="5"/>
    </row>
    <row r="13" spans="1:24">
      <c r="A13" s="30" t="s">
        <v>89</v>
      </c>
      <c r="B13" s="30" t="s">
        <v>107</v>
      </c>
    </row>
    <row r="14" spans="1:24">
      <c r="A14" s="38" t="s">
        <v>626</v>
      </c>
      <c r="B14" s="105">
        <f>$AK$19</f>
        <v>26248826.210000001</v>
      </c>
    </row>
    <row r="15" spans="1:24">
      <c r="A15" s="38" t="s">
        <v>576</v>
      </c>
      <c r="B15" s="105">
        <f>$AM$19</f>
        <v>26248826.210000001</v>
      </c>
    </row>
    <row r="16" spans="1:24">
      <c r="A16" s="38" t="s">
        <v>579</v>
      </c>
      <c r="B16" s="106">
        <f>B15/B14</f>
        <v>1</v>
      </c>
    </row>
    <row r="18" spans="1:45" ht="14.4">
      <c r="A18" s="5" t="s">
        <v>571</v>
      </c>
      <c r="AI18" s="342" t="s">
        <v>204</v>
      </c>
      <c r="AJ18" s="342"/>
      <c r="AK18" s="342"/>
      <c r="AL18" s="342"/>
      <c r="AM18" s="342"/>
      <c r="AN18" s="342"/>
      <c r="AO18" s="342"/>
      <c r="AQ18"/>
      <c r="AR18"/>
      <c r="AS18"/>
    </row>
    <row r="19" spans="1:45" ht="14.4">
      <c r="N19" s="40">
        <f>SUM(N20:N195)</f>
        <v>26248826.210000001</v>
      </c>
      <c r="AK19" s="40">
        <f>SUM(AK21:AK195)</f>
        <v>26248826.210000001</v>
      </c>
      <c r="AL19" s="40">
        <f>SUM(AL20:AL195)</f>
        <v>0</v>
      </c>
      <c r="AM19" s="40">
        <f>SUM(AM20:AM195)</f>
        <v>26248826.210000001</v>
      </c>
      <c r="AN19" s="61">
        <v>46112</v>
      </c>
      <c r="AQ19"/>
      <c r="AR19"/>
      <c r="AS19"/>
    </row>
    <row r="20" spans="1:45" ht="14.4">
      <c r="A20" s="131" t="s">
        <v>36</v>
      </c>
      <c r="B20" s="131" t="s">
        <v>37</v>
      </c>
      <c r="C20" s="131" t="s">
        <v>38</v>
      </c>
      <c r="D20" s="131" t="s">
        <v>56</v>
      </c>
      <c r="E20" s="131" t="s">
        <v>39</v>
      </c>
      <c r="F20" s="132" t="s">
        <v>40</v>
      </c>
      <c r="G20" s="131" t="s">
        <v>13</v>
      </c>
      <c r="H20" s="131" t="s">
        <v>41</v>
      </c>
      <c r="I20" s="133" t="s">
        <v>42</v>
      </c>
      <c r="J20" s="133" t="s">
        <v>67</v>
      </c>
      <c r="K20" s="133" t="s">
        <v>44</v>
      </c>
      <c r="L20" s="133" t="s">
        <v>45</v>
      </c>
      <c r="M20" s="133" t="s">
        <v>52</v>
      </c>
      <c r="N20" s="133" t="s">
        <v>53</v>
      </c>
      <c r="O20" s="131" t="s">
        <v>46</v>
      </c>
      <c r="P20" s="131" t="s">
        <v>24</v>
      </c>
      <c r="Q20" s="131" t="s">
        <v>239</v>
      </c>
      <c r="R20" s="131" t="s">
        <v>184</v>
      </c>
      <c r="S20" s="132" t="s">
        <v>500</v>
      </c>
      <c r="T20" s="134" t="s">
        <v>501</v>
      </c>
      <c r="U20" s="134" t="s">
        <v>1388</v>
      </c>
      <c r="V20" s="135" t="s">
        <v>179</v>
      </c>
      <c r="W20" s="136" t="s">
        <v>23</v>
      </c>
      <c r="X20" s="137" t="s">
        <v>108</v>
      </c>
      <c r="Y20" s="138" t="s">
        <v>502</v>
      </c>
      <c r="Z20" s="138" t="s">
        <v>14</v>
      </c>
      <c r="AA20" s="138" t="s">
        <v>15</v>
      </c>
      <c r="AB20" s="138" t="s">
        <v>16</v>
      </c>
      <c r="AC20" s="138" t="s">
        <v>431</v>
      </c>
      <c r="AD20" s="138" t="s">
        <v>432</v>
      </c>
      <c r="AE20" s="138" t="s">
        <v>433</v>
      </c>
      <c r="AF20" s="138" t="s">
        <v>434</v>
      </c>
      <c r="AG20" s="138" t="s">
        <v>112</v>
      </c>
      <c r="AH20"/>
      <c r="AI20" s="30" t="s">
        <v>50</v>
      </c>
      <c r="AJ20" s="30" t="s">
        <v>572</v>
      </c>
      <c r="AK20" s="45" t="s">
        <v>573</v>
      </c>
      <c r="AL20" s="45" t="s">
        <v>115</v>
      </c>
      <c r="AM20" s="45" t="s">
        <v>576</v>
      </c>
      <c r="AN20" s="30" t="s">
        <v>574</v>
      </c>
      <c r="AO20" s="30" t="s">
        <v>575</v>
      </c>
      <c r="AQ20"/>
      <c r="AR20"/>
      <c r="AS20"/>
    </row>
    <row r="21" spans="1:45" ht="14.4">
      <c r="A21" s="125" t="s">
        <v>1394</v>
      </c>
      <c r="B21" s="125" t="s">
        <v>1395</v>
      </c>
      <c r="C21" s="125">
        <v>100071137</v>
      </c>
      <c r="D21" s="125" t="s">
        <v>75</v>
      </c>
      <c r="E21" s="125" t="s">
        <v>28</v>
      </c>
      <c r="F21" s="128">
        <v>45000</v>
      </c>
      <c r="G21" s="128">
        <v>1</v>
      </c>
      <c r="H21" s="128">
        <v>1</v>
      </c>
      <c r="I21" s="128">
        <v>45000</v>
      </c>
      <c r="J21" s="128">
        <v>45000</v>
      </c>
      <c r="K21" s="128">
        <v>0</v>
      </c>
      <c r="L21" s="128">
        <v>900</v>
      </c>
      <c r="M21" s="128">
        <v>44100</v>
      </c>
      <c r="N21" s="128">
        <v>44100</v>
      </c>
      <c r="O21" s="125" t="s">
        <v>58</v>
      </c>
      <c r="P21" s="125" t="s">
        <v>95</v>
      </c>
      <c r="Q21" s="125">
        <v>361783</v>
      </c>
      <c r="R21" s="125" t="s">
        <v>1396</v>
      </c>
      <c r="S21" s="139">
        <v>22</v>
      </c>
      <c r="T21" s="140">
        <v>46120</v>
      </c>
      <c r="U21" s="140">
        <v>46093</v>
      </c>
      <c r="V21" s="141">
        <v>88415</v>
      </c>
      <c r="W21" s="140">
        <v>46135</v>
      </c>
      <c r="X21" s="140"/>
      <c r="Y21" s="140">
        <v>46138</v>
      </c>
      <c r="Z21" s="125">
        <f>$X$1-Y21</f>
        <v>-26</v>
      </c>
      <c r="AA21" s="126">
        <v>0</v>
      </c>
      <c r="AB21" s="126">
        <v>0</v>
      </c>
      <c r="AC21" s="126">
        <v>0</v>
      </c>
      <c r="AD21" s="126">
        <v>0</v>
      </c>
      <c r="AE21" s="126">
        <v>0</v>
      </c>
      <c r="AF21" s="126">
        <v>0</v>
      </c>
      <c r="AG21" s="126">
        <v>44100</v>
      </c>
      <c r="AH21"/>
      <c r="AI21" s="36" t="str">
        <f t="shared" ref="AI21:AI52" si="0">E21</f>
        <v>INR</v>
      </c>
      <c r="AJ21" s="36">
        <v>1</v>
      </c>
      <c r="AK21" s="39">
        <f>M21*AJ21</f>
        <v>44100</v>
      </c>
      <c r="AL21" s="39">
        <f>N21-AK21</f>
        <v>0</v>
      </c>
      <c r="AM21" s="39">
        <f>N21</f>
        <v>44100</v>
      </c>
      <c r="AN21" s="65">
        <f>$AN$19-Y21</f>
        <v>-26</v>
      </c>
      <c r="AO21" s="36" t="str">
        <f>IF(AN21&lt;0,"Not Due",IF(AN21&lt;366,"Less than 1 year",IF(AN21&lt;731,"1-2 years",IF(AN21&lt;1096,"2-3 years","More than 3 years"))))</f>
        <v>Not Due</v>
      </c>
      <c r="AQ21"/>
      <c r="AR21"/>
      <c r="AS21"/>
    </row>
    <row r="22" spans="1:45" ht="14.4">
      <c r="A22" s="125" t="s">
        <v>1394</v>
      </c>
      <c r="B22" s="125" t="s">
        <v>1397</v>
      </c>
      <c r="C22" s="125">
        <v>100071137</v>
      </c>
      <c r="D22" s="125" t="s">
        <v>75</v>
      </c>
      <c r="E22" s="125" t="s">
        <v>28</v>
      </c>
      <c r="F22" s="128">
        <v>3780</v>
      </c>
      <c r="G22" s="128">
        <v>1</v>
      </c>
      <c r="H22" s="128">
        <v>1</v>
      </c>
      <c r="I22" s="128">
        <v>3780</v>
      </c>
      <c r="J22" s="128">
        <v>3780</v>
      </c>
      <c r="K22" s="128">
        <v>0</v>
      </c>
      <c r="L22" s="128">
        <v>76</v>
      </c>
      <c r="M22" s="128">
        <v>3704</v>
      </c>
      <c r="N22" s="128">
        <v>3704</v>
      </c>
      <c r="O22" s="125" t="s">
        <v>58</v>
      </c>
      <c r="P22" s="125" t="s">
        <v>95</v>
      </c>
      <c r="Q22" s="125">
        <v>361783</v>
      </c>
      <c r="R22" s="125" t="s">
        <v>1396</v>
      </c>
      <c r="S22" s="139">
        <v>22</v>
      </c>
      <c r="T22" s="140">
        <v>46120</v>
      </c>
      <c r="U22" s="140">
        <v>46093</v>
      </c>
      <c r="V22" s="141">
        <v>88415</v>
      </c>
      <c r="W22" s="140">
        <v>46135</v>
      </c>
      <c r="X22" s="140"/>
      <c r="Y22" s="140">
        <v>46138</v>
      </c>
      <c r="Z22" s="125">
        <f t="shared" ref="Z22:Z85" si="1">$X$1-Y22</f>
        <v>-26</v>
      </c>
      <c r="AA22" s="126">
        <v>0</v>
      </c>
      <c r="AB22" s="126">
        <v>0</v>
      </c>
      <c r="AC22" s="126">
        <v>0</v>
      </c>
      <c r="AD22" s="126">
        <v>0</v>
      </c>
      <c r="AE22" s="126">
        <v>0</v>
      </c>
      <c r="AF22" s="126">
        <v>0</v>
      </c>
      <c r="AG22" s="126">
        <v>3704</v>
      </c>
      <c r="AH22"/>
      <c r="AI22" s="36" t="str">
        <f t="shared" si="0"/>
        <v>INR</v>
      </c>
      <c r="AJ22" s="36">
        <v>1</v>
      </c>
      <c r="AK22" s="39">
        <f t="shared" ref="AK22:AK85" si="2">M22*AJ22</f>
        <v>3704</v>
      </c>
      <c r="AL22" s="39">
        <f t="shared" ref="AL22:AL85" si="3">N22-AK22</f>
        <v>0</v>
      </c>
      <c r="AM22" s="39">
        <f t="shared" ref="AM22:AM85" si="4">N22</f>
        <v>3704</v>
      </c>
      <c r="AN22" s="65">
        <f t="shared" ref="AN22:AN85" si="5">$AN$19-Y22</f>
        <v>-26</v>
      </c>
      <c r="AO22" s="36" t="str">
        <f t="shared" ref="AO22:AO29" si="6">IF(AN22&lt;0,"Not Due",IF(AN22&lt;366,"Less than 1 year",IF(AN22&lt;731,"1-2 years",IF(AN22&lt;1096,"2-3 years","More than 3 years"))))</f>
        <v>Not Due</v>
      </c>
      <c r="AQ22"/>
      <c r="AR22"/>
      <c r="AS22"/>
    </row>
    <row r="23" spans="1:45" ht="14.4">
      <c r="A23" s="125" t="s">
        <v>525</v>
      </c>
      <c r="B23" s="125" t="s">
        <v>1398</v>
      </c>
      <c r="C23" s="125">
        <v>100071178</v>
      </c>
      <c r="D23" s="125" t="s">
        <v>57</v>
      </c>
      <c r="E23" s="125" t="s">
        <v>28</v>
      </c>
      <c r="F23" s="128">
        <v>167116</v>
      </c>
      <c r="G23" s="128">
        <v>1</v>
      </c>
      <c r="H23" s="128">
        <v>1</v>
      </c>
      <c r="I23" s="128">
        <v>167116</v>
      </c>
      <c r="J23" s="128">
        <v>167116</v>
      </c>
      <c r="K23" s="128">
        <v>0</v>
      </c>
      <c r="L23" s="128">
        <v>3342</v>
      </c>
      <c r="M23" s="128">
        <v>163774</v>
      </c>
      <c r="N23" s="128">
        <v>163774</v>
      </c>
      <c r="O23" s="125" t="s">
        <v>58</v>
      </c>
      <c r="P23" s="125" t="s">
        <v>95</v>
      </c>
      <c r="Q23" s="125" t="s">
        <v>406</v>
      </c>
      <c r="R23" s="125" t="s">
        <v>1399</v>
      </c>
      <c r="S23" s="139" t="s">
        <v>1400</v>
      </c>
      <c r="T23" s="140">
        <v>46120</v>
      </c>
      <c r="U23" s="140">
        <v>46105</v>
      </c>
      <c r="V23" s="141">
        <v>88583</v>
      </c>
      <c r="W23" s="140">
        <v>46147</v>
      </c>
      <c r="X23" s="140"/>
      <c r="Y23" s="140">
        <v>46150</v>
      </c>
      <c r="Z23" s="125">
        <f t="shared" si="1"/>
        <v>-38</v>
      </c>
      <c r="AA23" s="126">
        <v>0</v>
      </c>
      <c r="AB23" s="126">
        <v>0</v>
      </c>
      <c r="AC23" s="126">
        <v>0</v>
      </c>
      <c r="AD23" s="126">
        <v>0</v>
      </c>
      <c r="AE23" s="126">
        <v>0</v>
      </c>
      <c r="AF23" s="126">
        <v>0</v>
      </c>
      <c r="AG23" s="126">
        <v>163774</v>
      </c>
      <c r="AH23"/>
      <c r="AI23" s="36" t="str">
        <f t="shared" si="0"/>
        <v>INR</v>
      </c>
      <c r="AJ23" s="36">
        <v>1</v>
      </c>
      <c r="AK23" s="39">
        <f t="shared" si="2"/>
        <v>163774</v>
      </c>
      <c r="AL23" s="39">
        <f t="shared" si="3"/>
        <v>0</v>
      </c>
      <c r="AM23" s="39">
        <f t="shared" si="4"/>
        <v>163774</v>
      </c>
      <c r="AN23" s="65">
        <f t="shared" si="5"/>
        <v>-38</v>
      </c>
      <c r="AO23" s="36" t="str">
        <f t="shared" si="6"/>
        <v>Not Due</v>
      </c>
      <c r="AQ23"/>
      <c r="AR23"/>
      <c r="AS23"/>
    </row>
    <row r="24" spans="1:45" ht="14.4">
      <c r="A24" s="125" t="s">
        <v>525</v>
      </c>
      <c r="B24" s="125" t="s">
        <v>1401</v>
      </c>
      <c r="C24" s="125">
        <v>100071178</v>
      </c>
      <c r="D24" s="125" t="s">
        <v>57</v>
      </c>
      <c r="E24" s="125" t="s">
        <v>28</v>
      </c>
      <c r="F24" s="128">
        <v>10000</v>
      </c>
      <c r="G24" s="128">
        <v>1</v>
      </c>
      <c r="H24" s="128">
        <v>1</v>
      </c>
      <c r="I24" s="128">
        <v>10000</v>
      </c>
      <c r="J24" s="128">
        <v>10000</v>
      </c>
      <c r="K24" s="128">
        <v>0</v>
      </c>
      <c r="L24" s="128">
        <v>200</v>
      </c>
      <c r="M24" s="128">
        <v>9800</v>
      </c>
      <c r="N24" s="128">
        <v>9800</v>
      </c>
      <c r="O24" s="125" t="s">
        <v>58</v>
      </c>
      <c r="P24" s="125" t="s">
        <v>95</v>
      </c>
      <c r="Q24" s="125" t="s">
        <v>406</v>
      </c>
      <c r="R24" s="125" t="s">
        <v>1399</v>
      </c>
      <c r="S24" s="139" t="s">
        <v>1400</v>
      </c>
      <c r="T24" s="140">
        <v>46120</v>
      </c>
      <c r="U24" s="140">
        <v>46105</v>
      </c>
      <c r="V24" s="141">
        <v>88583</v>
      </c>
      <c r="W24" s="140">
        <v>46147</v>
      </c>
      <c r="X24" s="140"/>
      <c r="Y24" s="140">
        <v>46150</v>
      </c>
      <c r="Z24" s="125">
        <f t="shared" si="1"/>
        <v>-38</v>
      </c>
      <c r="AA24" s="126">
        <v>0</v>
      </c>
      <c r="AB24" s="126">
        <v>0</v>
      </c>
      <c r="AC24" s="126">
        <v>0</v>
      </c>
      <c r="AD24" s="126">
        <v>0</v>
      </c>
      <c r="AE24" s="126">
        <v>0</v>
      </c>
      <c r="AF24" s="126">
        <v>0</v>
      </c>
      <c r="AG24" s="126">
        <v>9800</v>
      </c>
      <c r="AH24"/>
      <c r="AI24" s="36" t="str">
        <f t="shared" si="0"/>
        <v>INR</v>
      </c>
      <c r="AJ24" s="36">
        <v>1</v>
      </c>
      <c r="AK24" s="39">
        <f t="shared" si="2"/>
        <v>9800</v>
      </c>
      <c r="AL24" s="39">
        <f t="shared" si="3"/>
        <v>0</v>
      </c>
      <c r="AM24" s="39">
        <f t="shared" si="4"/>
        <v>9800</v>
      </c>
      <c r="AN24" s="65">
        <f t="shared" si="5"/>
        <v>-38</v>
      </c>
      <c r="AO24" s="36" t="str">
        <f t="shared" si="6"/>
        <v>Not Due</v>
      </c>
      <c r="AQ24"/>
      <c r="AR24"/>
      <c r="AS24"/>
    </row>
    <row r="25" spans="1:45" ht="14.4">
      <c r="A25" s="125" t="s">
        <v>524</v>
      </c>
      <c r="B25" s="125" t="s">
        <v>1402</v>
      </c>
      <c r="C25" s="125">
        <v>100071030</v>
      </c>
      <c r="D25" s="125" t="s">
        <v>82</v>
      </c>
      <c r="E25" s="125" t="s">
        <v>28</v>
      </c>
      <c r="F25" s="128">
        <v>280000</v>
      </c>
      <c r="G25" s="128">
        <v>1</v>
      </c>
      <c r="H25" s="128">
        <v>1</v>
      </c>
      <c r="I25" s="128">
        <v>280000</v>
      </c>
      <c r="J25" s="128">
        <v>280000</v>
      </c>
      <c r="K25" s="128">
        <v>0</v>
      </c>
      <c r="L25" s="128">
        <v>280</v>
      </c>
      <c r="M25" s="128">
        <v>279720</v>
      </c>
      <c r="N25" s="128">
        <v>279720</v>
      </c>
      <c r="O25" s="125" t="s">
        <v>58</v>
      </c>
      <c r="P25" s="125" t="s">
        <v>96</v>
      </c>
      <c r="Q25" s="125" t="s">
        <v>402</v>
      </c>
      <c r="R25" s="125" t="s">
        <v>1403</v>
      </c>
      <c r="S25" s="139">
        <v>125199175</v>
      </c>
      <c r="T25" s="140">
        <v>46101</v>
      </c>
      <c r="U25" s="140">
        <v>46080</v>
      </c>
      <c r="V25" s="141">
        <v>88383</v>
      </c>
      <c r="W25" s="140">
        <v>46134</v>
      </c>
      <c r="X25" s="140"/>
      <c r="Y25" s="140">
        <v>46132</v>
      </c>
      <c r="Z25" s="125">
        <f t="shared" si="1"/>
        <v>-20</v>
      </c>
      <c r="AA25" s="126">
        <v>0</v>
      </c>
      <c r="AB25" s="126">
        <v>0</v>
      </c>
      <c r="AC25" s="126">
        <v>0</v>
      </c>
      <c r="AD25" s="126">
        <v>0</v>
      </c>
      <c r="AE25" s="126">
        <v>0</v>
      </c>
      <c r="AF25" s="126">
        <v>0</v>
      </c>
      <c r="AG25" s="126">
        <v>279720</v>
      </c>
      <c r="AH25"/>
      <c r="AI25" s="36" t="str">
        <f t="shared" si="0"/>
        <v>INR</v>
      </c>
      <c r="AJ25" s="36">
        <v>1</v>
      </c>
      <c r="AK25" s="39">
        <f t="shared" si="2"/>
        <v>279720</v>
      </c>
      <c r="AL25" s="39">
        <f t="shared" si="3"/>
        <v>0</v>
      </c>
      <c r="AM25" s="39">
        <f t="shared" si="4"/>
        <v>279720</v>
      </c>
      <c r="AN25" s="65">
        <f t="shared" si="5"/>
        <v>-20</v>
      </c>
      <c r="AO25" s="36" t="str">
        <f t="shared" si="6"/>
        <v>Not Due</v>
      </c>
      <c r="AQ25"/>
      <c r="AR25"/>
      <c r="AS25"/>
    </row>
    <row r="26" spans="1:45" ht="14.4">
      <c r="A26" s="125" t="s">
        <v>524</v>
      </c>
      <c r="B26" s="125" t="s">
        <v>1404</v>
      </c>
      <c r="C26" s="125">
        <v>100071030</v>
      </c>
      <c r="D26" s="125" t="s">
        <v>82</v>
      </c>
      <c r="E26" s="125" t="s">
        <v>28</v>
      </c>
      <c r="F26" s="128">
        <v>1000</v>
      </c>
      <c r="G26" s="128">
        <v>1</v>
      </c>
      <c r="H26" s="128">
        <v>1</v>
      </c>
      <c r="I26" s="128">
        <v>1000</v>
      </c>
      <c r="J26" s="128">
        <v>1000</v>
      </c>
      <c r="K26" s="128">
        <v>0</v>
      </c>
      <c r="L26" s="128">
        <v>1</v>
      </c>
      <c r="M26" s="128">
        <v>999</v>
      </c>
      <c r="N26" s="128">
        <v>999</v>
      </c>
      <c r="O26" s="125" t="s">
        <v>58</v>
      </c>
      <c r="P26" s="125" t="s">
        <v>96</v>
      </c>
      <c r="Q26" s="125" t="s">
        <v>402</v>
      </c>
      <c r="R26" s="125" t="s">
        <v>1403</v>
      </c>
      <c r="S26" s="139">
        <v>125199175</v>
      </c>
      <c r="T26" s="140">
        <v>46101</v>
      </c>
      <c r="U26" s="140">
        <v>46080</v>
      </c>
      <c r="V26" s="141">
        <v>88383</v>
      </c>
      <c r="W26" s="140">
        <v>46134</v>
      </c>
      <c r="X26" s="140"/>
      <c r="Y26" s="140">
        <v>46132</v>
      </c>
      <c r="Z26" s="125">
        <f t="shared" si="1"/>
        <v>-20</v>
      </c>
      <c r="AA26" s="126">
        <v>0</v>
      </c>
      <c r="AB26" s="126">
        <v>0</v>
      </c>
      <c r="AC26" s="126">
        <v>0</v>
      </c>
      <c r="AD26" s="126">
        <v>0</v>
      </c>
      <c r="AE26" s="126">
        <v>0</v>
      </c>
      <c r="AF26" s="126">
        <v>0</v>
      </c>
      <c r="AG26" s="126">
        <v>999</v>
      </c>
      <c r="AH26"/>
      <c r="AI26" s="36" t="str">
        <f t="shared" si="0"/>
        <v>INR</v>
      </c>
      <c r="AJ26" s="36">
        <v>1</v>
      </c>
      <c r="AK26" s="39">
        <f t="shared" si="2"/>
        <v>999</v>
      </c>
      <c r="AL26" s="39">
        <f t="shared" si="3"/>
        <v>0</v>
      </c>
      <c r="AM26" s="39">
        <f t="shared" si="4"/>
        <v>999</v>
      </c>
      <c r="AN26" s="65">
        <f t="shared" si="5"/>
        <v>-20</v>
      </c>
      <c r="AO26" s="36" t="str">
        <f t="shared" si="6"/>
        <v>Not Due</v>
      </c>
      <c r="AQ26"/>
      <c r="AR26"/>
      <c r="AS26"/>
    </row>
    <row r="27" spans="1:45" ht="14.4">
      <c r="A27" s="125" t="s">
        <v>509</v>
      </c>
      <c r="B27" s="125" t="s">
        <v>1410</v>
      </c>
      <c r="C27" s="125">
        <v>100071359</v>
      </c>
      <c r="D27" s="125" t="s">
        <v>71</v>
      </c>
      <c r="E27" s="125" t="s">
        <v>28</v>
      </c>
      <c r="F27" s="128">
        <v>29000</v>
      </c>
      <c r="G27" s="128">
        <v>1</v>
      </c>
      <c r="H27" s="128">
        <v>1</v>
      </c>
      <c r="I27" s="128">
        <v>29000</v>
      </c>
      <c r="J27" s="128">
        <v>29000</v>
      </c>
      <c r="K27" s="128">
        <v>0</v>
      </c>
      <c r="L27" s="128">
        <v>29</v>
      </c>
      <c r="M27" s="128">
        <v>28971</v>
      </c>
      <c r="N27" s="128">
        <v>28971</v>
      </c>
      <c r="O27" s="125" t="s">
        <v>58</v>
      </c>
      <c r="P27" s="125" t="s">
        <v>97</v>
      </c>
      <c r="Q27" s="125" t="s">
        <v>510</v>
      </c>
      <c r="R27" s="125" t="s">
        <v>1411</v>
      </c>
      <c r="S27" s="139" t="s">
        <v>1412</v>
      </c>
      <c r="T27" s="140">
        <v>46113</v>
      </c>
      <c r="U27" s="140">
        <v>46105</v>
      </c>
      <c r="V27" s="141">
        <v>88587</v>
      </c>
      <c r="W27" s="140">
        <v>46147</v>
      </c>
      <c r="X27" s="140"/>
      <c r="Y27" s="140">
        <v>46150</v>
      </c>
      <c r="Z27" s="125">
        <f t="shared" si="1"/>
        <v>-38</v>
      </c>
      <c r="AA27" s="126">
        <v>0</v>
      </c>
      <c r="AB27" s="126">
        <v>0</v>
      </c>
      <c r="AC27" s="126">
        <v>0</v>
      </c>
      <c r="AD27" s="126">
        <v>0</v>
      </c>
      <c r="AE27" s="126">
        <v>0</v>
      </c>
      <c r="AF27" s="126">
        <v>0</v>
      </c>
      <c r="AG27" s="126">
        <v>28971</v>
      </c>
      <c r="AH27"/>
      <c r="AI27" s="36" t="str">
        <f t="shared" si="0"/>
        <v>INR</v>
      </c>
      <c r="AJ27" s="36">
        <v>1</v>
      </c>
      <c r="AK27" s="39">
        <f t="shared" si="2"/>
        <v>28971</v>
      </c>
      <c r="AL27" s="39">
        <f t="shared" si="3"/>
        <v>0</v>
      </c>
      <c r="AM27" s="39">
        <f t="shared" si="4"/>
        <v>28971</v>
      </c>
      <c r="AN27" s="65">
        <f t="shared" si="5"/>
        <v>-38</v>
      </c>
      <c r="AO27" s="36" t="str">
        <f t="shared" si="6"/>
        <v>Not Due</v>
      </c>
      <c r="AQ27"/>
      <c r="AR27"/>
      <c r="AS27"/>
    </row>
    <row r="28" spans="1:45" ht="14.4">
      <c r="A28" s="125" t="s">
        <v>509</v>
      </c>
      <c r="B28" s="125" t="s">
        <v>1413</v>
      </c>
      <c r="C28" s="125">
        <v>100071359</v>
      </c>
      <c r="D28" s="125" t="s">
        <v>71</v>
      </c>
      <c r="E28" s="125" t="s">
        <v>28</v>
      </c>
      <c r="F28" s="128">
        <v>22000</v>
      </c>
      <c r="G28" s="128">
        <v>1</v>
      </c>
      <c r="H28" s="128">
        <v>1</v>
      </c>
      <c r="I28" s="128">
        <v>22000</v>
      </c>
      <c r="J28" s="128">
        <v>22000</v>
      </c>
      <c r="K28" s="128">
        <v>0</v>
      </c>
      <c r="L28" s="128">
        <v>22</v>
      </c>
      <c r="M28" s="128">
        <v>21978</v>
      </c>
      <c r="N28" s="128">
        <v>21978</v>
      </c>
      <c r="O28" s="125" t="s">
        <v>58</v>
      </c>
      <c r="P28" s="125" t="s">
        <v>97</v>
      </c>
      <c r="Q28" s="125" t="s">
        <v>510</v>
      </c>
      <c r="R28" s="125" t="s">
        <v>1411</v>
      </c>
      <c r="S28" s="139" t="s">
        <v>1412</v>
      </c>
      <c r="T28" s="140">
        <v>46113</v>
      </c>
      <c r="U28" s="140">
        <v>46105</v>
      </c>
      <c r="V28" s="141">
        <v>88587</v>
      </c>
      <c r="W28" s="140">
        <v>46147</v>
      </c>
      <c r="X28" s="140"/>
      <c r="Y28" s="140">
        <v>46150</v>
      </c>
      <c r="Z28" s="125">
        <f t="shared" si="1"/>
        <v>-38</v>
      </c>
      <c r="AA28" s="126">
        <v>0</v>
      </c>
      <c r="AB28" s="126">
        <v>0</v>
      </c>
      <c r="AC28" s="126">
        <v>0</v>
      </c>
      <c r="AD28" s="126">
        <v>0</v>
      </c>
      <c r="AE28" s="126">
        <v>0</v>
      </c>
      <c r="AF28" s="126">
        <v>0</v>
      </c>
      <c r="AG28" s="126">
        <v>21978</v>
      </c>
      <c r="AH28"/>
      <c r="AI28" s="36" t="str">
        <f t="shared" si="0"/>
        <v>INR</v>
      </c>
      <c r="AJ28" s="36">
        <v>1</v>
      </c>
      <c r="AK28" s="39">
        <f t="shared" si="2"/>
        <v>21978</v>
      </c>
      <c r="AL28" s="39">
        <f t="shared" si="3"/>
        <v>0</v>
      </c>
      <c r="AM28" s="39">
        <f t="shared" si="4"/>
        <v>21978</v>
      </c>
      <c r="AN28" s="65">
        <f t="shared" si="5"/>
        <v>-38</v>
      </c>
      <c r="AO28" s="36" t="str">
        <f t="shared" si="6"/>
        <v>Not Due</v>
      </c>
      <c r="AQ28"/>
      <c r="AR28"/>
      <c r="AS28"/>
    </row>
    <row r="29" spans="1:45" ht="14.4">
      <c r="A29" s="125" t="s">
        <v>509</v>
      </c>
      <c r="B29" s="125" t="s">
        <v>1414</v>
      </c>
      <c r="C29" s="125">
        <v>100071359</v>
      </c>
      <c r="D29" s="125" t="s">
        <v>71</v>
      </c>
      <c r="E29" s="125" t="s">
        <v>28</v>
      </c>
      <c r="F29" s="128">
        <v>16000</v>
      </c>
      <c r="G29" s="128">
        <v>1</v>
      </c>
      <c r="H29" s="128">
        <v>1</v>
      </c>
      <c r="I29" s="128">
        <v>16000</v>
      </c>
      <c r="J29" s="128">
        <v>16000</v>
      </c>
      <c r="K29" s="128">
        <v>0</v>
      </c>
      <c r="L29" s="128">
        <v>16</v>
      </c>
      <c r="M29" s="128">
        <v>15984</v>
      </c>
      <c r="N29" s="128">
        <v>15984</v>
      </c>
      <c r="O29" s="125" t="s">
        <v>58</v>
      </c>
      <c r="P29" s="125" t="s">
        <v>97</v>
      </c>
      <c r="Q29" s="125" t="s">
        <v>510</v>
      </c>
      <c r="R29" s="125" t="s">
        <v>1411</v>
      </c>
      <c r="S29" s="139" t="s">
        <v>1412</v>
      </c>
      <c r="T29" s="140">
        <v>46113</v>
      </c>
      <c r="U29" s="140">
        <v>46105</v>
      </c>
      <c r="V29" s="141">
        <v>88587</v>
      </c>
      <c r="W29" s="140">
        <v>46147</v>
      </c>
      <c r="X29" s="140"/>
      <c r="Y29" s="140">
        <v>46150</v>
      </c>
      <c r="Z29" s="125">
        <f t="shared" si="1"/>
        <v>-38</v>
      </c>
      <c r="AA29" s="126">
        <v>0</v>
      </c>
      <c r="AB29" s="126">
        <v>0</v>
      </c>
      <c r="AC29" s="126">
        <v>0</v>
      </c>
      <c r="AD29" s="126">
        <v>0</v>
      </c>
      <c r="AE29" s="126">
        <v>0</v>
      </c>
      <c r="AF29" s="126">
        <v>0</v>
      </c>
      <c r="AG29" s="126">
        <v>15984</v>
      </c>
      <c r="AH29"/>
      <c r="AI29" s="36" t="str">
        <f t="shared" si="0"/>
        <v>INR</v>
      </c>
      <c r="AJ29" s="36">
        <v>1</v>
      </c>
      <c r="AK29" s="39">
        <f t="shared" si="2"/>
        <v>15984</v>
      </c>
      <c r="AL29" s="39">
        <f t="shared" si="3"/>
        <v>0</v>
      </c>
      <c r="AM29" s="39">
        <f t="shared" si="4"/>
        <v>15984</v>
      </c>
      <c r="AN29" s="65">
        <f t="shared" si="5"/>
        <v>-38</v>
      </c>
      <c r="AO29" s="36" t="str">
        <f t="shared" si="6"/>
        <v>Not Due</v>
      </c>
      <c r="AQ29"/>
      <c r="AR29"/>
      <c r="AS29"/>
    </row>
    <row r="30" spans="1:45" ht="14.4">
      <c r="A30" s="125" t="s">
        <v>511</v>
      </c>
      <c r="B30" s="125" t="s">
        <v>1887</v>
      </c>
      <c r="C30" s="125">
        <v>100069854</v>
      </c>
      <c r="D30" s="125" t="s">
        <v>71</v>
      </c>
      <c r="E30" s="125" t="s">
        <v>28</v>
      </c>
      <c r="F30" s="128">
        <v>51000</v>
      </c>
      <c r="G30" s="128">
        <v>1</v>
      </c>
      <c r="H30" s="128">
        <v>1</v>
      </c>
      <c r="I30" s="128">
        <v>51000</v>
      </c>
      <c r="J30" s="128">
        <v>51000</v>
      </c>
      <c r="K30" s="128">
        <v>0</v>
      </c>
      <c r="L30" s="128">
        <v>1020</v>
      </c>
      <c r="M30" s="128">
        <v>49980</v>
      </c>
      <c r="N30" s="128">
        <v>49980</v>
      </c>
      <c r="O30" s="125" t="s">
        <v>58</v>
      </c>
      <c r="P30" s="125" t="s">
        <v>97</v>
      </c>
      <c r="Q30" s="125" t="s">
        <v>363</v>
      </c>
      <c r="R30" s="125" t="s">
        <v>1802</v>
      </c>
      <c r="S30" s="139" t="s">
        <v>1803</v>
      </c>
      <c r="T30" s="140">
        <v>46105</v>
      </c>
      <c r="U30" s="140">
        <v>46087</v>
      </c>
      <c r="V30" s="141">
        <v>88311</v>
      </c>
      <c r="W30" s="140">
        <v>46129</v>
      </c>
      <c r="X30" s="140"/>
      <c r="Y30" s="140">
        <v>46132</v>
      </c>
      <c r="Z30" s="125">
        <f t="shared" si="1"/>
        <v>-20</v>
      </c>
      <c r="AA30" s="126">
        <v>0</v>
      </c>
      <c r="AB30" s="126">
        <v>0</v>
      </c>
      <c r="AC30" s="126">
        <v>0</v>
      </c>
      <c r="AD30" s="126">
        <v>0</v>
      </c>
      <c r="AE30" s="126">
        <v>0</v>
      </c>
      <c r="AF30" s="126">
        <v>0</v>
      </c>
      <c r="AG30" s="126">
        <v>49980</v>
      </c>
      <c r="AH30"/>
      <c r="AI30" s="36" t="str">
        <f t="shared" si="0"/>
        <v>INR</v>
      </c>
      <c r="AJ30" s="36">
        <v>1</v>
      </c>
      <c r="AK30" s="39">
        <f t="shared" si="2"/>
        <v>49980</v>
      </c>
      <c r="AL30" s="39">
        <f t="shared" si="3"/>
        <v>0</v>
      </c>
      <c r="AM30" s="39">
        <f t="shared" si="4"/>
        <v>49980</v>
      </c>
      <c r="AN30" s="65">
        <f t="shared" si="5"/>
        <v>-20</v>
      </c>
      <c r="AO30" s="36" t="str">
        <f t="shared" ref="AO30:AO61" si="7">IF(AN30&lt;0,"Not Due",IF(AN30&lt;366,"Less than 1 year",IF(AN30&lt;731,"1-2 years",IF(AN30&lt;1096,"2-3 years","More than 3 years"))))</f>
        <v>Not Due</v>
      </c>
    </row>
    <row r="31" spans="1:45" ht="14.4">
      <c r="A31" s="125" t="s">
        <v>1418</v>
      </c>
      <c r="B31" s="125" t="s">
        <v>1419</v>
      </c>
      <c r="C31" s="125">
        <v>100071378</v>
      </c>
      <c r="D31" s="125" t="s">
        <v>71</v>
      </c>
      <c r="E31" s="125" t="s">
        <v>28</v>
      </c>
      <c r="F31" s="128">
        <v>8015.5</v>
      </c>
      <c r="G31" s="128">
        <v>1</v>
      </c>
      <c r="H31" s="128">
        <v>1</v>
      </c>
      <c r="I31" s="128">
        <v>8015.5</v>
      </c>
      <c r="J31" s="128">
        <v>8015.5</v>
      </c>
      <c r="K31" s="128">
        <v>0</v>
      </c>
      <c r="L31" s="128">
        <v>8</v>
      </c>
      <c r="M31" s="128">
        <v>8007.5</v>
      </c>
      <c r="N31" s="128">
        <v>8007.5</v>
      </c>
      <c r="O31" s="125" t="s">
        <v>58</v>
      </c>
      <c r="P31" s="125" t="s">
        <v>97</v>
      </c>
      <c r="Q31" s="125" t="s">
        <v>1420</v>
      </c>
      <c r="R31" s="125" t="s">
        <v>1421</v>
      </c>
      <c r="S31" s="139" t="s">
        <v>1422</v>
      </c>
      <c r="T31" s="140">
        <v>46113</v>
      </c>
      <c r="U31" s="140">
        <v>46104</v>
      </c>
      <c r="V31" s="141">
        <v>88344</v>
      </c>
      <c r="W31" s="140">
        <v>46132</v>
      </c>
      <c r="X31" s="140"/>
      <c r="Y31" s="140">
        <v>46134</v>
      </c>
      <c r="Z31" s="125">
        <f t="shared" si="1"/>
        <v>-22</v>
      </c>
      <c r="AA31" s="126">
        <v>0</v>
      </c>
      <c r="AB31" s="126">
        <v>0</v>
      </c>
      <c r="AC31" s="126">
        <v>0</v>
      </c>
      <c r="AD31" s="126">
        <v>0</v>
      </c>
      <c r="AE31" s="126">
        <v>0</v>
      </c>
      <c r="AF31" s="126">
        <v>0</v>
      </c>
      <c r="AG31" s="126">
        <v>8007.5</v>
      </c>
      <c r="AH31"/>
      <c r="AI31" s="36" t="str">
        <f t="shared" si="0"/>
        <v>INR</v>
      </c>
      <c r="AJ31" s="36">
        <v>1</v>
      </c>
      <c r="AK31" s="39">
        <f t="shared" si="2"/>
        <v>8007.5</v>
      </c>
      <c r="AL31" s="39">
        <f t="shared" si="3"/>
        <v>0</v>
      </c>
      <c r="AM31" s="39">
        <f t="shared" si="4"/>
        <v>8007.5</v>
      </c>
      <c r="AN31" s="65">
        <f t="shared" si="5"/>
        <v>-22</v>
      </c>
      <c r="AO31" s="36" t="str">
        <f t="shared" si="7"/>
        <v>Not Due</v>
      </c>
      <c r="AQ31"/>
      <c r="AR31"/>
      <c r="AS31"/>
    </row>
    <row r="32" spans="1:45" ht="14.4">
      <c r="A32" s="125" t="s">
        <v>1418</v>
      </c>
      <c r="B32" s="125" t="s">
        <v>1423</v>
      </c>
      <c r="C32" s="125">
        <v>100071378</v>
      </c>
      <c r="D32" s="125" t="s">
        <v>71</v>
      </c>
      <c r="E32" s="125" t="s">
        <v>28</v>
      </c>
      <c r="F32" s="128">
        <v>4921.5</v>
      </c>
      <c r="G32" s="128">
        <v>1</v>
      </c>
      <c r="H32" s="128">
        <v>1</v>
      </c>
      <c r="I32" s="128">
        <v>4921.5</v>
      </c>
      <c r="J32" s="128">
        <v>4921.5</v>
      </c>
      <c r="K32" s="128">
        <v>0</v>
      </c>
      <c r="L32" s="128">
        <v>5</v>
      </c>
      <c r="M32" s="128">
        <v>4916.5</v>
      </c>
      <c r="N32" s="128">
        <v>4916.5</v>
      </c>
      <c r="O32" s="125" t="s">
        <v>58</v>
      </c>
      <c r="P32" s="125" t="s">
        <v>97</v>
      </c>
      <c r="Q32" s="125" t="s">
        <v>1420</v>
      </c>
      <c r="R32" s="125" t="s">
        <v>1421</v>
      </c>
      <c r="S32" s="139" t="s">
        <v>1422</v>
      </c>
      <c r="T32" s="140">
        <v>46113</v>
      </c>
      <c r="U32" s="140">
        <v>46104</v>
      </c>
      <c r="V32" s="141">
        <v>88344</v>
      </c>
      <c r="W32" s="140">
        <v>46132</v>
      </c>
      <c r="X32" s="140"/>
      <c r="Y32" s="140">
        <v>46134</v>
      </c>
      <c r="Z32" s="125">
        <f t="shared" si="1"/>
        <v>-22</v>
      </c>
      <c r="AA32" s="126">
        <v>0</v>
      </c>
      <c r="AB32" s="126">
        <v>0</v>
      </c>
      <c r="AC32" s="126">
        <v>0</v>
      </c>
      <c r="AD32" s="126">
        <v>0</v>
      </c>
      <c r="AE32" s="126">
        <v>0</v>
      </c>
      <c r="AF32" s="126">
        <v>0</v>
      </c>
      <c r="AG32" s="126">
        <v>4916.5</v>
      </c>
      <c r="AH32"/>
      <c r="AI32" s="36" t="str">
        <f t="shared" si="0"/>
        <v>INR</v>
      </c>
      <c r="AJ32" s="36">
        <v>1</v>
      </c>
      <c r="AK32" s="39">
        <f t="shared" si="2"/>
        <v>4916.5</v>
      </c>
      <c r="AL32" s="39">
        <f t="shared" si="3"/>
        <v>0</v>
      </c>
      <c r="AM32" s="39">
        <f t="shared" si="4"/>
        <v>4916.5</v>
      </c>
      <c r="AN32" s="65">
        <f t="shared" si="5"/>
        <v>-22</v>
      </c>
      <c r="AO32" s="36" t="str">
        <f t="shared" si="7"/>
        <v>Not Due</v>
      </c>
      <c r="AQ32"/>
      <c r="AR32"/>
      <c r="AS32"/>
    </row>
    <row r="33" spans="1:45" ht="14.4">
      <c r="A33" s="125" t="s">
        <v>1418</v>
      </c>
      <c r="B33" s="125" t="s">
        <v>1424</v>
      </c>
      <c r="C33" s="125">
        <v>100071378</v>
      </c>
      <c r="D33" s="125" t="s">
        <v>71</v>
      </c>
      <c r="E33" s="125" t="s">
        <v>28</v>
      </c>
      <c r="F33" s="128">
        <v>5623.6</v>
      </c>
      <c r="G33" s="128">
        <v>1</v>
      </c>
      <c r="H33" s="128">
        <v>1</v>
      </c>
      <c r="I33" s="128">
        <v>5623.6</v>
      </c>
      <c r="J33" s="128">
        <v>5623.6</v>
      </c>
      <c r="K33" s="128">
        <v>0</v>
      </c>
      <c r="L33" s="128">
        <v>6</v>
      </c>
      <c r="M33" s="128">
        <v>5617.6</v>
      </c>
      <c r="N33" s="128">
        <v>5617.6</v>
      </c>
      <c r="O33" s="125" t="s">
        <v>58</v>
      </c>
      <c r="P33" s="125" t="s">
        <v>97</v>
      </c>
      <c r="Q33" s="125" t="s">
        <v>1420</v>
      </c>
      <c r="R33" s="125" t="s">
        <v>1421</v>
      </c>
      <c r="S33" s="139" t="s">
        <v>1422</v>
      </c>
      <c r="T33" s="140">
        <v>46113</v>
      </c>
      <c r="U33" s="140">
        <v>46104</v>
      </c>
      <c r="V33" s="141">
        <v>88344</v>
      </c>
      <c r="W33" s="140">
        <v>46132</v>
      </c>
      <c r="X33" s="140"/>
      <c r="Y33" s="140">
        <v>46134</v>
      </c>
      <c r="Z33" s="125">
        <f t="shared" si="1"/>
        <v>-22</v>
      </c>
      <c r="AA33" s="126">
        <v>0</v>
      </c>
      <c r="AB33" s="126">
        <v>0</v>
      </c>
      <c r="AC33" s="126">
        <v>0</v>
      </c>
      <c r="AD33" s="126">
        <v>0</v>
      </c>
      <c r="AE33" s="126">
        <v>0</v>
      </c>
      <c r="AF33" s="126">
        <v>0</v>
      </c>
      <c r="AG33" s="126">
        <v>5617.6</v>
      </c>
      <c r="AH33"/>
      <c r="AI33" s="36" t="str">
        <f t="shared" si="0"/>
        <v>INR</v>
      </c>
      <c r="AJ33" s="36">
        <v>1</v>
      </c>
      <c r="AK33" s="39">
        <f t="shared" si="2"/>
        <v>5617.6</v>
      </c>
      <c r="AL33" s="39">
        <f t="shared" si="3"/>
        <v>0</v>
      </c>
      <c r="AM33" s="39">
        <f t="shared" si="4"/>
        <v>5617.6</v>
      </c>
      <c r="AN33" s="65">
        <f t="shared" si="5"/>
        <v>-22</v>
      </c>
      <c r="AO33" s="36" t="str">
        <f t="shared" si="7"/>
        <v>Not Due</v>
      </c>
      <c r="AQ33"/>
      <c r="AR33"/>
      <c r="AS33"/>
    </row>
    <row r="34" spans="1:45" ht="14.4">
      <c r="A34" s="125" t="s">
        <v>1418</v>
      </c>
      <c r="B34" s="125" t="s">
        <v>1425</v>
      </c>
      <c r="C34" s="125">
        <v>100071378</v>
      </c>
      <c r="D34" s="125" t="s">
        <v>71</v>
      </c>
      <c r="E34" s="125" t="s">
        <v>28</v>
      </c>
      <c r="F34" s="128">
        <v>6405.6</v>
      </c>
      <c r="G34" s="128">
        <v>1</v>
      </c>
      <c r="H34" s="128">
        <v>1</v>
      </c>
      <c r="I34" s="128">
        <v>6405.6</v>
      </c>
      <c r="J34" s="128">
        <v>6405.6</v>
      </c>
      <c r="K34" s="128">
        <v>0</v>
      </c>
      <c r="L34" s="128">
        <v>6</v>
      </c>
      <c r="M34" s="128">
        <v>6399.6</v>
      </c>
      <c r="N34" s="128">
        <v>6399.6</v>
      </c>
      <c r="O34" s="125" t="s">
        <v>58</v>
      </c>
      <c r="P34" s="125" t="s">
        <v>97</v>
      </c>
      <c r="Q34" s="125" t="s">
        <v>1420</v>
      </c>
      <c r="R34" s="125" t="s">
        <v>1421</v>
      </c>
      <c r="S34" s="139" t="s">
        <v>1422</v>
      </c>
      <c r="T34" s="140">
        <v>46113</v>
      </c>
      <c r="U34" s="140">
        <v>46104</v>
      </c>
      <c r="V34" s="141">
        <v>88344</v>
      </c>
      <c r="W34" s="140">
        <v>46132</v>
      </c>
      <c r="X34" s="140"/>
      <c r="Y34" s="140">
        <v>46134</v>
      </c>
      <c r="Z34" s="125">
        <f t="shared" si="1"/>
        <v>-22</v>
      </c>
      <c r="AA34" s="126">
        <v>0</v>
      </c>
      <c r="AB34" s="126">
        <v>0</v>
      </c>
      <c r="AC34" s="126">
        <v>0</v>
      </c>
      <c r="AD34" s="126">
        <v>0</v>
      </c>
      <c r="AE34" s="126">
        <v>0</v>
      </c>
      <c r="AF34" s="126">
        <v>0</v>
      </c>
      <c r="AG34" s="126">
        <v>6399.6</v>
      </c>
      <c r="AH34"/>
      <c r="AI34" s="36" t="str">
        <f t="shared" si="0"/>
        <v>INR</v>
      </c>
      <c r="AJ34" s="36">
        <v>1</v>
      </c>
      <c r="AK34" s="39">
        <f t="shared" si="2"/>
        <v>6399.6</v>
      </c>
      <c r="AL34" s="39">
        <f t="shared" si="3"/>
        <v>0</v>
      </c>
      <c r="AM34" s="39">
        <f t="shared" si="4"/>
        <v>6399.6</v>
      </c>
      <c r="AN34" s="65">
        <f t="shared" si="5"/>
        <v>-22</v>
      </c>
      <c r="AO34" s="36" t="str">
        <f t="shared" si="7"/>
        <v>Not Due</v>
      </c>
      <c r="AQ34"/>
      <c r="AR34"/>
      <c r="AS34"/>
    </row>
    <row r="35" spans="1:45" ht="14.4">
      <c r="A35" s="125" t="s">
        <v>1418</v>
      </c>
      <c r="B35" s="125" t="s">
        <v>1426</v>
      </c>
      <c r="C35" s="125">
        <v>100071378</v>
      </c>
      <c r="D35" s="125" t="s">
        <v>71</v>
      </c>
      <c r="E35" s="125" t="s">
        <v>28</v>
      </c>
      <c r="F35" s="128">
        <v>7633</v>
      </c>
      <c r="G35" s="128">
        <v>1</v>
      </c>
      <c r="H35" s="128">
        <v>1</v>
      </c>
      <c r="I35" s="128">
        <v>7633</v>
      </c>
      <c r="J35" s="128">
        <v>7633</v>
      </c>
      <c r="K35" s="128">
        <v>0</v>
      </c>
      <c r="L35" s="128">
        <v>8</v>
      </c>
      <c r="M35" s="128">
        <v>7625</v>
      </c>
      <c r="N35" s="128">
        <v>7625</v>
      </c>
      <c r="O35" s="125" t="s">
        <v>58</v>
      </c>
      <c r="P35" s="125" t="s">
        <v>97</v>
      </c>
      <c r="Q35" s="125" t="s">
        <v>1420</v>
      </c>
      <c r="R35" s="125" t="s">
        <v>1421</v>
      </c>
      <c r="S35" s="139" t="s">
        <v>1422</v>
      </c>
      <c r="T35" s="140">
        <v>46113</v>
      </c>
      <c r="U35" s="140">
        <v>46104</v>
      </c>
      <c r="V35" s="141">
        <v>88344</v>
      </c>
      <c r="W35" s="140">
        <v>46132</v>
      </c>
      <c r="X35" s="140"/>
      <c r="Y35" s="140">
        <v>46134</v>
      </c>
      <c r="Z35" s="125">
        <f t="shared" si="1"/>
        <v>-22</v>
      </c>
      <c r="AA35" s="126">
        <v>0</v>
      </c>
      <c r="AB35" s="126">
        <v>0</v>
      </c>
      <c r="AC35" s="126">
        <v>0</v>
      </c>
      <c r="AD35" s="126">
        <v>0</v>
      </c>
      <c r="AE35" s="126">
        <v>0</v>
      </c>
      <c r="AF35" s="126">
        <v>0</v>
      </c>
      <c r="AG35" s="126">
        <v>7625</v>
      </c>
      <c r="AH35"/>
      <c r="AI35" s="36" t="str">
        <f t="shared" si="0"/>
        <v>INR</v>
      </c>
      <c r="AJ35" s="36">
        <v>1</v>
      </c>
      <c r="AK35" s="39">
        <f t="shared" si="2"/>
        <v>7625</v>
      </c>
      <c r="AL35" s="39">
        <f t="shared" si="3"/>
        <v>0</v>
      </c>
      <c r="AM35" s="39">
        <f t="shared" si="4"/>
        <v>7625</v>
      </c>
      <c r="AN35" s="65">
        <f t="shared" si="5"/>
        <v>-22</v>
      </c>
      <c r="AO35" s="36" t="str">
        <f t="shared" si="7"/>
        <v>Not Due</v>
      </c>
      <c r="AQ35"/>
      <c r="AR35"/>
      <c r="AS35"/>
    </row>
    <row r="36" spans="1:45" ht="14.4">
      <c r="A36" s="125" t="s">
        <v>1418</v>
      </c>
      <c r="B36" s="125" t="s">
        <v>1427</v>
      </c>
      <c r="C36" s="125">
        <v>100071378</v>
      </c>
      <c r="D36" s="125" t="s">
        <v>71</v>
      </c>
      <c r="E36" s="125" t="s">
        <v>28</v>
      </c>
      <c r="F36" s="128">
        <v>16864</v>
      </c>
      <c r="G36" s="128">
        <v>1</v>
      </c>
      <c r="H36" s="128">
        <v>1</v>
      </c>
      <c r="I36" s="128">
        <v>16864</v>
      </c>
      <c r="J36" s="128">
        <v>16864</v>
      </c>
      <c r="K36" s="128">
        <v>0</v>
      </c>
      <c r="L36" s="128">
        <v>17</v>
      </c>
      <c r="M36" s="128">
        <v>16847</v>
      </c>
      <c r="N36" s="128">
        <v>16847</v>
      </c>
      <c r="O36" s="125" t="s">
        <v>58</v>
      </c>
      <c r="P36" s="125" t="s">
        <v>97</v>
      </c>
      <c r="Q36" s="125" t="s">
        <v>1420</v>
      </c>
      <c r="R36" s="125" t="s">
        <v>1421</v>
      </c>
      <c r="S36" s="139" t="s">
        <v>1422</v>
      </c>
      <c r="T36" s="140">
        <v>46113</v>
      </c>
      <c r="U36" s="140">
        <v>46104</v>
      </c>
      <c r="V36" s="141">
        <v>88344</v>
      </c>
      <c r="W36" s="140">
        <v>46132</v>
      </c>
      <c r="X36" s="140"/>
      <c r="Y36" s="140">
        <v>46134</v>
      </c>
      <c r="Z36" s="125">
        <f t="shared" si="1"/>
        <v>-22</v>
      </c>
      <c r="AA36" s="126">
        <v>0</v>
      </c>
      <c r="AB36" s="126">
        <v>0</v>
      </c>
      <c r="AC36" s="126">
        <v>0</v>
      </c>
      <c r="AD36" s="126">
        <v>0</v>
      </c>
      <c r="AE36" s="126">
        <v>0</v>
      </c>
      <c r="AF36" s="126">
        <v>0</v>
      </c>
      <c r="AG36" s="126">
        <v>16847</v>
      </c>
      <c r="AH36"/>
      <c r="AI36" s="36" t="str">
        <f t="shared" si="0"/>
        <v>INR</v>
      </c>
      <c r="AJ36" s="36">
        <v>1</v>
      </c>
      <c r="AK36" s="39">
        <f t="shared" si="2"/>
        <v>16847</v>
      </c>
      <c r="AL36" s="39">
        <f t="shared" si="3"/>
        <v>0</v>
      </c>
      <c r="AM36" s="39">
        <f t="shared" si="4"/>
        <v>16847</v>
      </c>
      <c r="AN36" s="65">
        <f t="shared" si="5"/>
        <v>-22</v>
      </c>
      <c r="AO36" s="36" t="str">
        <f t="shared" si="7"/>
        <v>Not Due</v>
      </c>
    </row>
    <row r="37" spans="1:45" ht="14.4">
      <c r="A37" s="125" t="s">
        <v>1418</v>
      </c>
      <c r="B37" s="125" t="s">
        <v>1428</v>
      </c>
      <c r="C37" s="125">
        <v>100071378</v>
      </c>
      <c r="D37" s="125" t="s">
        <v>71</v>
      </c>
      <c r="E37" s="125" t="s">
        <v>28</v>
      </c>
      <c r="F37" s="128">
        <v>15920.5</v>
      </c>
      <c r="G37" s="128">
        <v>1</v>
      </c>
      <c r="H37" s="128">
        <v>1</v>
      </c>
      <c r="I37" s="128">
        <v>15920.5</v>
      </c>
      <c r="J37" s="128">
        <v>15920.5</v>
      </c>
      <c r="K37" s="128">
        <v>0</v>
      </c>
      <c r="L37" s="128">
        <v>16</v>
      </c>
      <c r="M37" s="128">
        <v>15904.5</v>
      </c>
      <c r="N37" s="128">
        <v>15904.5</v>
      </c>
      <c r="O37" s="125" t="s">
        <v>58</v>
      </c>
      <c r="P37" s="125" t="s">
        <v>97</v>
      </c>
      <c r="Q37" s="125" t="s">
        <v>1420</v>
      </c>
      <c r="R37" s="125" t="s">
        <v>1421</v>
      </c>
      <c r="S37" s="139" t="s">
        <v>1422</v>
      </c>
      <c r="T37" s="140">
        <v>46113</v>
      </c>
      <c r="U37" s="140">
        <v>46104</v>
      </c>
      <c r="V37" s="141">
        <v>88344</v>
      </c>
      <c r="W37" s="140">
        <v>46132</v>
      </c>
      <c r="X37" s="140"/>
      <c r="Y37" s="140">
        <v>46134</v>
      </c>
      <c r="Z37" s="125">
        <f t="shared" si="1"/>
        <v>-22</v>
      </c>
      <c r="AA37" s="126">
        <v>0</v>
      </c>
      <c r="AB37" s="126">
        <v>0</v>
      </c>
      <c r="AC37" s="126">
        <v>0</v>
      </c>
      <c r="AD37" s="126">
        <v>0</v>
      </c>
      <c r="AE37" s="126">
        <v>0</v>
      </c>
      <c r="AF37" s="126">
        <v>0</v>
      </c>
      <c r="AG37" s="126">
        <v>15904.5</v>
      </c>
      <c r="AH37"/>
      <c r="AI37" s="36" t="str">
        <f t="shared" si="0"/>
        <v>INR</v>
      </c>
      <c r="AJ37" s="36">
        <v>1</v>
      </c>
      <c r="AK37" s="39">
        <f t="shared" si="2"/>
        <v>15904.5</v>
      </c>
      <c r="AL37" s="39">
        <f t="shared" si="3"/>
        <v>0</v>
      </c>
      <c r="AM37" s="39">
        <f t="shared" si="4"/>
        <v>15904.5</v>
      </c>
      <c r="AN37" s="65">
        <f t="shared" si="5"/>
        <v>-22</v>
      </c>
      <c r="AO37" s="36" t="str">
        <f t="shared" si="7"/>
        <v>Not Due</v>
      </c>
    </row>
    <row r="38" spans="1:45" ht="14.4">
      <c r="A38" s="125" t="s">
        <v>1429</v>
      </c>
      <c r="B38" s="125" t="s">
        <v>1430</v>
      </c>
      <c r="C38" s="125">
        <v>100067863</v>
      </c>
      <c r="D38" s="125" t="s">
        <v>71</v>
      </c>
      <c r="E38" s="125" t="s">
        <v>28</v>
      </c>
      <c r="F38" s="128">
        <v>1000</v>
      </c>
      <c r="G38" s="128">
        <v>1</v>
      </c>
      <c r="H38" s="128">
        <v>1</v>
      </c>
      <c r="I38" s="128">
        <v>1000</v>
      </c>
      <c r="J38" s="128">
        <v>1000</v>
      </c>
      <c r="K38" s="128">
        <v>0</v>
      </c>
      <c r="L38" s="128">
        <v>1</v>
      </c>
      <c r="M38" s="128">
        <v>999</v>
      </c>
      <c r="N38" s="128">
        <v>999</v>
      </c>
      <c r="O38" s="125" t="s">
        <v>58</v>
      </c>
      <c r="P38" s="125" t="s">
        <v>95</v>
      </c>
      <c r="Q38" s="125" t="s">
        <v>1431</v>
      </c>
      <c r="R38" s="125" t="s">
        <v>1432</v>
      </c>
      <c r="S38" s="139" t="s">
        <v>1433</v>
      </c>
      <c r="T38" s="140">
        <v>46118</v>
      </c>
      <c r="U38" s="140">
        <v>46104</v>
      </c>
      <c r="V38" s="141">
        <v>88535</v>
      </c>
      <c r="W38" s="140">
        <v>46146</v>
      </c>
      <c r="X38" s="140"/>
      <c r="Y38" s="140">
        <v>46149</v>
      </c>
      <c r="Z38" s="125">
        <f t="shared" si="1"/>
        <v>-37</v>
      </c>
      <c r="AA38" s="126">
        <v>0</v>
      </c>
      <c r="AB38" s="126">
        <v>0</v>
      </c>
      <c r="AC38" s="126">
        <v>0</v>
      </c>
      <c r="AD38" s="126">
        <v>0</v>
      </c>
      <c r="AE38" s="126">
        <v>0</v>
      </c>
      <c r="AF38" s="126">
        <v>0</v>
      </c>
      <c r="AG38" s="126">
        <v>999</v>
      </c>
      <c r="AH38"/>
      <c r="AI38" s="36" t="str">
        <f t="shared" si="0"/>
        <v>INR</v>
      </c>
      <c r="AJ38" s="36">
        <v>1</v>
      </c>
      <c r="AK38" s="39">
        <f t="shared" si="2"/>
        <v>999</v>
      </c>
      <c r="AL38" s="39">
        <f t="shared" si="3"/>
        <v>0</v>
      </c>
      <c r="AM38" s="39">
        <f t="shared" si="4"/>
        <v>999</v>
      </c>
      <c r="AN38" s="65">
        <f t="shared" si="5"/>
        <v>-37</v>
      </c>
      <c r="AO38" s="36" t="str">
        <f t="shared" si="7"/>
        <v>Not Due</v>
      </c>
    </row>
    <row r="39" spans="1:45" ht="14.4">
      <c r="A39" s="125" t="s">
        <v>1429</v>
      </c>
      <c r="B39" s="125" t="s">
        <v>1434</v>
      </c>
      <c r="C39" s="125">
        <v>100067863</v>
      </c>
      <c r="D39" s="125" t="s">
        <v>71</v>
      </c>
      <c r="E39" s="125" t="s">
        <v>28</v>
      </c>
      <c r="F39" s="128">
        <v>109200</v>
      </c>
      <c r="G39" s="128">
        <v>1</v>
      </c>
      <c r="H39" s="128">
        <v>1</v>
      </c>
      <c r="I39" s="128">
        <v>109200</v>
      </c>
      <c r="J39" s="128">
        <v>109200</v>
      </c>
      <c r="K39" s="128">
        <v>0</v>
      </c>
      <c r="L39" s="128">
        <v>109</v>
      </c>
      <c r="M39" s="128">
        <v>109091</v>
      </c>
      <c r="N39" s="128">
        <v>109091</v>
      </c>
      <c r="O39" s="125" t="s">
        <v>58</v>
      </c>
      <c r="P39" s="125" t="s">
        <v>95</v>
      </c>
      <c r="Q39" s="125" t="s">
        <v>1431</v>
      </c>
      <c r="R39" s="125" t="s">
        <v>1432</v>
      </c>
      <c r="S39" s="139" t="s">
        <v>1433</v>
      </c>
      <c r="T39" s="140">
        <v>46118</v>
      </c>
      <c r="U39" s="140">
        <v>46104</v>
      </c>
      <c r="V39" s="141">
        <v>88535</v>
      </c>
      <c r="W39" s="140">
        <v>46146</v>
      </c>
      <c r="X39" s="140"/>
      <c r="Y39" s="140">
        <v>46149</v>
      </c>
      <c r="Z39" s="125">
        <f t="shared" si="1"/>
        <v>-37</v>
      </c>
      <c r="AA39" s="126">
        <v>0</v>
      </c>
      <c r="AB39" s="126">
        <v>0</v>
      </c>
      <c r="AC39" s="126">
        <v>0</v>
      </c>
      <c r="AD39" s="126">
        <v>0</v>
      </c>
      <c r="AE39" s="126">
        <v>0</v>
      </c>
      <c r="AF39" s="126">
        <v>0</v>
      </c>
      <c r="AG39" s="126">
        <v>109091</v>
      </c>
      <c r="AH39"/>
      <c r="AI39" s="36" t="str">
        <f t="shared" si="0"/>
        <v>INR</v>
      </c>
      <c r="AJ39" s="36">
        <v>1</v>
      </c>
      <c r="AK39" s="39">
        <f t="shared" si="2"/>
        <v>109091</v>
      </c>
      <c r="AL39" s="39">
        <f t="shared" si="3"/>
        <v>0</v>
      </c>
      <c r="AM39" s="39">
        <f t="shared" si="4"/>
        <v>109091</v>
      </c>
      <c r="AN39" s="65">
        <f t="shared" si="5"/>
        <v>-37</v>
      </c>
      <c r="AO39" s="36" t="str">
        <f t="shared" si="7"/>
        <v>Not Due</v>
      </c>
    </row>
    <row r="40" spans="1:45" ht="14.4">
      <c r="A40" s="125" t="s">
        <v>508</v>
      </c>
      <c r="B40" s="125" t="s">
        <v>1435</v>
      </c>
      <c r="C40" s="125">
        <v>100070234</v>
      </c>
      <c r="D40" s="125" t="s">
        <v>71</v>
      </c>
      <c r="E40" s="125" t="s">
        <v>28</v>
      </c>
      <c r="F40" s="128">
        <v>122475</v>
      </c>
      <c r="G40" s="128">
        <v>1</v>
      </c>
      <c r="H40" s="128">
        <v>1</v>
      </c>
      <c r="I40" s="128">
        <v>122475</v>
      </c>
      <c r="J40" s="128">
        <v>122475</v>
      </c>
      <c r="K40" s="128">
        <v>0</v>
      </c>
      <c r="L40" s="128">
        <v>122</v>
      </c>
      <c r="M40" s="128">
        <v>122353</v>
      </c>
      <c r="N40" s="128">
        <v>122353</v>
      </c>
      <c r="O40" s="125" t="s">
        <v>58</v>
      </c>
      <c r="P40" s="125" t="s">
        <v>97</v>
      </c>
      <c r="Q40" s="125" t="s">
        <v>384</v>
      </c>
      <c r="R40" s="125" t="s">
        <v>1436</v>
      </c>
      <c r="S40" s="139" t="s">
        <v>1437</v>
      </c>
      <c r="T40" s="140">
        <v>46106</v>
      </c>
      <c r="U40" s="140">
        <v>46097</v>
      </c>
      <c r="V40" s="141">
        <v>88431</v>
      </c>
      <c r="W40" s="140">
        <v>46136</v>
      </c>
      <c r="X40" s="140"/>
      <c r="Y40" s="140">
        <v>46142</v>
      </c>
      <c r="Z40" s="125">
        <f t="shared" si="1"/>
        <v>-30</v>
      </c>
      <c r="AA40" s="126">
        <v>0</v>
      </c>
      <c r="AB40" s="126">
        <v>0</v>
      </c>
      <c r="AC40" s="126">
        <v>0</v>
      </c>
      <c r="AD40" s="126">
        <v>0</v>
      </c>
      <c r="AE40" s="126">
        <v>0</v>
      </c>
      <c r="AF40" s="126">
        <v>0</v>
      </c>
      <c r="AG40" s="126">
        <v>122353</v>
      </c>
      <c r="AH40"/>
      <c r="AI40" s="36" t="str">
        <f t="shared" si="0"/>
        <v>INR</v>
      </c>
      <c r="AJ40" s="36">
        <v>1</v>
      </c>
      <c r="AK40" s="39">
        <f t="shared" si="2"/>
        <v>122353</v>
      </c>
      <c r="AL40" s="39">
        <f t="shared" si="3"/>
        <v>0</v>
      </c>
      <c r="AM40" s="39">
        <f t="shared" si="4"/>
        <v>122353</v>
      </c>
      <c r="AN40" s="65">
        <f t="shared" si="5"/>
        <v>-30</v>
      </c>
      <c r="AO40" s="36" t="str">
        <f t="shared" si="7"/>
        <v>Not Due</v>
      </c>
    </row>
    <row r="41" spans="1:45" ht="14.4">
      <c r="A41" s="125" t="s">
        <v>508</v>
      </c>
      <c r="B41" s="125" t="s">
        <v>1438</v>
      </c>
      <c r="C41" s="125">
        <v>100070693</v>
      </c>
      <c r="D41" s="125" t="s">
        <v>71</v>
      </c>
      <c r="E41" s="125" t="s">
        <v>28</v>
      </c>
      <c r="F41" s="128">
        <v>976077</v>
      </c>
      <c r="G41" s="128">
        <v>1</v>
      </c>
      <c r="H41" s="128">
        <v>1</v>
      </c>
      <c r="I41" s="128">
        <v>976077</v>
      </c>
      <c r="J41" s="128">
        <v>976077</v>
      </c>
      <c r="K41" s="128">
        <v>0</v>
      </c>
      <c r="L41" s="128">
        <v>976</v>
      </c>
      <c r="M41" s="128">
        <v>975101</v>
      </c>
      <c r="N41" s="128">
        <v>975101</v>
      </c>
      <c r="O41" s="125" t="s">
        <v>58</v>
      </c>
      <c r="P41" s="125" t="s">
        <v>97</v>
      </c>
      <c r="Q41" s="125" t="s">
        <v>384</v>
      </c>
      <c r="R41" s="125" t="s">
        <v>1439</v>
      </c>
      <c r="S41" s="139" t="s">
        <v>1440</v>
      </c>
      <c r="T41" s="140">
        <v>46113</v>
      </c>
      <c r="U41" s="140">
        <v>46101</v>
      </c>
      <c r="V41" s="141">
        <v>88507</v>
      </c>
      <c r="W41" s="140">
        <v>46143</v>
      </c>
      <c r="X41" s="140"/>
      <c r="Y41" s="140">
        <v>46146</v>
      </c>
      <c r="Z41" s="125">
        <f t="shared" si="1"/>
        <v>-34</v>
      </c>
      <c r="AA41" s="126">
        <v>0</v>
      </c>
      <c r="AB41" s="126">
        <v>0</v>
      </c>
      <c r="AC41" s="126">
        <v>0</v>
      </c>
      <c r="AD41" s="126">
        <v>0</v>
      </c>
      <c r="AE41" s="126">
        <v>0</v>
      </c>
      <c r="AF41" s="126">
        <v>0</v>
      </c>
      <c r="AG41" s="126">
        <v>975101</v>
      </c>
      <c r="AH41"/>
      <c r="AI41" s="36" t="str">
        <f t="shared" si="0"/>
        <v>INR</v>
      </c>
      <c r="AJ41" s="36">
        <v>1</v>
      </c>
      <c r="AK41" s="39">
        <f t="shared" si="2"/>
        <v>975101</v>
      </c>
      <c r="AL41" s="39">
        <f t="shared" si="3"/>
        <v>0</v>
      </c>
      <c r="AM41" s="39">
        <f t="shared" si="4"/>
        <v>975101</v>
      </c>
      <c r="AN41" s="65">
        <f t="shared" si="5"/>
        <v>-34</v>
      </c>
      <c r="AO41" s="36" t="str">
        <f t="shared" si="7"/>
        <v>Not Due</v>
      </c>
    </row>
    <row r="42" spans="1:45" ht="14.4">
      <c r="A42" s="125" t="s">
        <v>508</v>
      </c>
      <c r="B42" s="125" t="s">
        <v>1441</v>
      </c>
      <c r="C42" s="125">
        <v>100070828</v>
      </c>
      <c r="D42" s="125" t="s">
        <v>71</v>
      </c>
      <c r="E42" s="125" t="s">
        <v>28</v>
      </c>
      <c r="F42" s="128">
        <v>126628</v>
      </c>
      <c r="G42" s="128">
        <v>1</v>
      </c>
      <c r="H42" s="128">
        <v>1</v>
      </c>
      <c r="I42" s="128">
        <v>126628</v>
      </c>
      <c r="J42" s="128">
        <v>126628</v>
      </c>
      <c r="K42" s="128">
        <v>0</v>
      </c>
      <c r="L42" s="128">
        <v>127</v>
      </c>
      <c r="M42" s="128">
        <v>126501</v>
      </c>
      <c r="N42" s="128">
        <v>126501</v>
      </c>
      <c r="O42" s="125" t="s">
        <v>58</v>
      </c>
      <c r="P42" s="125" t="s">
        <v>97</v>
      </c>
      <c r="Q42" s="125" t="s">
        <v>384</v>
      </c>
      <c r="R42" s="125" t="s">
        <v>1442</v>
      </c>
      <c r="S42" s="139" t="s">
        <v>1443</v>
      </c>
      <c r="T42" s="140">
        <v>46104</v>
      </c>
      <c r="U42" s="140">
        <v>46097</v>
      </c>
      <c r="V42" s="141">
        <v>88431</v>
      </c>
      <c r="W42" s="140">
        <v>46136</v>
      </c>
      <c r="X42" s="140"/>
      <c r="Y42" s="140">
        <v>46142</v>
      </c>
      <c r="Z42" s="125">
        <f t="shared" si="1"/>
        <v>-30</v>
      </c>
      <c r="AA42" s="126">
        <v>0</v>
      </c>
      <c r="AB42" s="126">
        <v>0</v>
      </c>
      <c r="AC42" s="126">
        <v>0</v>
      </c>
      <c r="AD42" s="126">
        <v>0</v>
      </c>
      <c r="AE42" s="126">
        <v>0</v>
      </c>
      <c r="AF42" s="126">
        <v>0</v>
      </c>
      <c r="AG42" s="126">
        <v>126501</v>
      </c>
      <c r="AH42"/>
      <c r="AI42" s="36" t="str">
        <f t="shared" si="0"/>
        <v>INR</v>
      </c>
      <c r="AJ42" s="36">
        <v>1</v>
      </c>
      <c r="AK42" s="39">
        <f t="shared" si="2"/>
        <v>126501</v>
      </c>
      <c r="AL42" s="39">
        <f t="shared" si="3"/>
        <v>0</v>
      </c>
      <c r="AM42" s="39">
        <f t="shared" si="4"/>
        <v>126501</v>
      </c>
      <c r="AN42" s="65">
        <f t="shared" si="5"/>
        <v>-30</v>
      </c>
      <c r="AO42" s="36" t="str">
        <f t="shared" si="7"/>
        <v>Not Due</v>
      </c>
    </row>
    <row r="43" spans="1:45" ht="14.4">
      <c r="A43" s="125" t="s">
        <v>511</v>
      </c>
      <c r="B43" s="125" t="s">
        <v>1460</v>
      </c>
      <c r="C43" s="125">
        <v>100070726</v>
      </c>
      <c r="D43" s="125" t="s">
        <v>71</v>
      </c>
      <c r="E43" s="125" t="s">
        <v>28</v>
      </c>
      <c r="F43" s="128">
        <v>8000</v>
      </c>
      <c r="G43" s="128">
        <v>1</v>
      </c>
      <c r="H43" s="128">
        <v>1</v>
      </c>
      <c r="I43" s="128">
        <v>8000</v>
      </c>
      <c r="J43" s="128">
        <v>8000</v>
      </c>
      <c r="K43" s="128">
        <v>0</v>
      </c>
      <c r="L43" s="128">
        <v>8</v>
      </c>
      <c r="M43" s="128">
        <v>7992</v>
      </c>
      <c r="N43" s="128">
        <v>7992</v>
      </c>
      <c r="O43" s="125" t="s">
        <v>58</v>
      </c>
      <c r="P43" s="125" t="s">
        <v>97</v>
      </c>
      <c r="Q43" s="125" t="s">
        <v>363</v>
      </c>
      <c r="R43" s="125" t="s">
        <v>1461</v>
      </c>
      <c r="S43" s="139" t="s">
        <v>1462</v>
      </c>
      <c r="T43" s="140">
        <v>46105</v>
      </c>
      <c r="U43" s="140">
        <v>46093</v>
      </c>
      <c r="V43" s="141">
        <v>88409</v>
      </c>
      <c r="W43" s="140">
        <v>46135</v>
      </c>
      <c r="X43" s="140"/>
      <c r="Y43" s="140">
        <v>46138</v>
      </c>
      <c r="Z43" s="125">
        <f t="shared" si="1"/>
        <v>-26</v>
      </c>
      <c r="AA43" s="126">
        <v>0</v>
      </c>
      <c r="AB43" s="126">
        <v>0</v>
      </c>
      <c r="AC43" s="126">
        <v>0</v>
      </c>
      <c r="AD43" s="126">
        <v>0</v>
      </c>
      <c r="AE43" s="126">
        <v>0</v>
      </c>
      <c r="AF43" s="126">
        <v>0</v>
      </c>
      <c r="AG43" s="126">
        <v>7992</v>
      </c>
      <c r="AH43"/>
      <c r="AI43" s="36" t="str">
        <f t="shared" si="0"/>
        <v>INR</v>
      </c>
      <c r="AJ43" s="36">
        <v>1</v>
      </c>
      <c r="AK43" s="39">
        <f t="shared" si="2"/>
        <v>7992</v>
      </c>
      <c r="AL43" s="39">
        <f t="shared" si="3"/>
        <v>0</v>
      </c>
      <c r="AM43" s="39">
        <f t="shared" si="4"/>
        <v>7992</v>
      </c>
      <c r="AN43" s="65">
        <f t="shared" si="5"/>
        <v>-26</v>
      </c>
      <c r="AO43" s="36" t="str">
        <f t="shared" si="7"/>
        <v>Not Due</v>
      </c>
    </row>
    <row r="44" spans="1:45" ht="14.4">
      <c r="A44" s="125" t="s">
        <v>531</v>
      </c>
      <c r="B44" s="125" t="s">
        <v>1450</v>
      </c>
      <c r="C44" s="125">
        <v>100071217</v>
      </c>
      <c r="D44" s="125" t="s">
        <v>71</v>
      </c>
      <c r="E44" s="125" t="s">
        <v>28</v>
      </c>
      <c r="F44" s="128">
        <v>22250</v>
      </c>
      <c r="G44" s="128">
        <v>1</v>
      </c>
      <c r="H44" s="128">
        <v>1</v>
      </c>
      <c r="I44" s="128">
        <v>22250</v>
      </c>
      <c r="J44" s="128">
        <v>22250</v>
      </c>
      <c r="K44" s="128">
        <v>0</v>
      </c>
      <c r="L44" s="128">
        <v>22</v>
      </c>
      <c r="M44" s="128">
        <v>22228</v>
      </c>
      <c r="N44" s="128">
        <v>22228</v>
      </c>
      <c r="O44" s="125" t="s">
        <v>58</v>
      </c>
      <c r="P44" s="125" t="s">
        <v>96</v>
      </c>
      <c r="Q44" s="125" t="s">
        <v>376</v>
      </c>
      <c r="R44" s="125" t="s">
        <v>1451</v>
      </c>
      <c r="S44" s="139" t="s">
        <v>1452</v>
      </c>
      <c r="T44" s="140">
        <v>46113</v>
      </c>
      <c r="U44" s="140">
        <v>46099</v>
      </c>
      <c r="V44" s="141">
        <v>88506</v>
      </c>
      <c r="W44" s="140">
        <v>46143</v>
      </c>
      <c r="X44" s="140"/>
      <c r="Y44" s="140">
        <v>46144</v>
      </c>
      <c r="Z44" s="125">
        <f t="shared" si="1"/>
        <v>-32</v>
      </c>
      <c r="AA44" s="126">
        <v>0</v>
      </c>
      <c r="AB44" s="126">
        <v>0</v>
      </c>
      <c r="AC44" s="126">
        <v>0</v>
      </c>
      <c r="AD44" s="126">
        <v>0</v>
      </c>
      <c r="AE44" s="126">
        <v>0</v>
      </c>
      <c r="AF44" s="126">
        <v>0</v>
      </c>
      <c r="AG44" s="126">
        <v>22228</v>
      </c>
      <c r="AH44"/>
      <c r="AI44" s="36" t="str">
        <f t="shared" si="0"/>
        <v>INR</v>
      </c>
      <c r="AJ44" s="36">
        <v>1</v>
      </c>
      <c r="AK44" s="39">
        <f t="shared" si="2"/>
        <v>22228</v>
      </c>
      <c r="AL44" s="39">
        <f t="shared" si="3"/>
        <v>0</v>
      </c>
      <c r="AM44" s="39">
        <f t="shared" si="4"/>
        <v>22228</v>
      </c>
      <c r="AN44" s="65">
        <f t="shared" si="5"/>
        <v>-32</v>
      </c>
      <c r="AO44" s="36" t="str">
        <f t="shared" si="7"/>
        <v>Not Due</v>
      </c>
    </row>
    <row r="45" spans="1:45" ht="14.4">
      <c r="A45" s="125" t="s">
        <v>1453</v>
      </c>
      <c r="B45" s="125" t="s">
        <v>1454</v>
      </c>
      <c r="C45" s="125">
        <v>100069930</v>
      </c>
      <c r="D45" s="125" t="s">
        <v>71</v>
      </c>
      <c r="E45" s="125" t="s">
        <v>28</v>
      </c>
      <c r="F45" s="128">
        <v>132720</v>
      </c>
      <c r="G45" s="128">
        <v>1</v>
      </c>
      <c r="H45" s="128">
        <v>1</v>
      </c>
      <c r="I45" s="128">
        <v>132720</v>
      </c>
      <c r="J45" s="128">
        <v>132720</v>
      </c>
      <c r="K45" s="128">
        <v>0</v>
      </c>
      <c r="L45" s="128">
        <v>133</v>
      </c>
      <c r="M45" s="128">
        <v>132587</v>
      </c>
      <c r="N45" s="128">
        <v>132587</v>
      </c>
      <c r="O45" s="125" t="s">
        <v>58</v>
      </c>
      <c r="P45" s="125" t="s">
        <v>97</v>
      </c>
      <c r="Q45" s="125" t="s">
        <v>1455</v>
      </c>
      <c r="R45" s="125" t="s">
        <v>1456</v>
      </c>
      <c r="S45" s="139">
        <v>4660</v>
      </c>
      <c r="T45" s="140">
        <v>46099</v>
      </c>
      <c r="U45" s="140">
        <v>46090</v>
      </c>
      <c r="V45" s="141">
        <v>88332</v>
      </c>
      <c r="W45" s="140">
        <v>46132</v>
      </c>
      <c r="X45" s="140"/>
      <c r="Y45" s="140">
        <v>46135</v>
      </c>
      <c r="Z45" s="125">
        <f t="shared" si="1"/>
        <v>-23</v>
      </c>
      <c r="AA45" s="126">
        <v>0</v>
      </c>
      <c r="AB45" s="126">
        <v>0</v>
      </c>
      <c r="AC45" s="126">
        <v>0</v>
      </c>
      <c r="AD45" s="126">
        <v>0</v>
      </c>
      <c r="AE45" s="126">
        <v>0</v>
      </c>
      <c r="AF45" s="126">
        <v>0</v>
      </c>
      <c r="AG45" s="126">
        <v>132587</v>
      </c>
      <c r="AH45"/>
      <c r="AI45" s="36" t="str">
        <f t="shared" si="0"/>
        <v>INR</v>
      </c>
      <c r="AJ45" s="36">
        <v>1</v>
      </c>
      <c r="AK45" s="39">
        <f t="shared" si="2"/>
        <v>132587</v>
      </c>
      <c r="AL45" s="39">
        <f t="shared" si="3"/>
        <v>0</v>
      </c>
      <c r="AM45" s="39">
        <f t="shared" si="4"/>
        <v>132587</v>
      </c>
      <c r="AN45" s="65">
        <f t="shared" si="5"/>
        <v>-23</v>
      </c>
      <c r="AO45" s="36" t="str">
        <f t="shared" si="7"/>
        <v>Not Due</v>
      </c>
    </row>
    <row r="46" spans="1:45" ht="14.4">
      <c r="A46" s="125" t="s">
        <v>511</v>
      </c>
      <c r="B46" s="125" t="s">
        <v>1463</v>
      </c>
      <c r="C46" s="125">
        <v>100070726</v>
      </c>
      <c r="D46" s="125" t="s">
        <v>71</v>
      </c>
      <c r="E46" s="125" t="s">
        <v>28</v>
      </c>
      <c r="F46" s="128">
        <v>9000</v>
      </c>
      <c r="G46" s="128">
        <v>1</v>
      </c>
      <c r="H46" s="128">
        <v>1</v>
      </c>
      <c r="I46" s="128">
        <v>9000</v>
      </c>
      <c r="J46" s="128">
        <v>9000</v>
      </c>
      <c r="K46" s="128">
        <v>0</v>
      </c>
      <c r="L46" s="128">
        <v>9</v>
      </c>
      <c r="M46" s="128">
        <v>8991</v>
      </c>
      <c r="N46" s="128">
        <v>8991</v>
      </c>
      <c r="O46" s="125" t="s">
        <v>58</v>
      </c>
      <c r="P46" s="125" t="s">
        <v>97</v>
      </c>
      <c r="Q46" s="125" t="s">
        <v>363</v>
      </c>
      <c r="R46" s="125" t="s">
        <v>1461</v>
      </c>
      <c r="S46" s="139" t="s">
        <v>1462</v>
      </c>
      <c r="T46" s="140">
        <v>46105</v>
      </c>
      <c r="U46" s="140">
        <v>46093</v>
      </c>
      <c r="V46" s="141">
        <v>88409</v>
      </c>
      <c r="W46" s="140">
        <v>46135</v>
      </c>
      <c r="X46" s="140"/>
      <c r="Y46" s="140">
        <v>46138</v>
      </c>
      <c r="Z46" s="125">
        <f t="shared" si="1"/>
        <v>-26</v>
      </c>
      <c r="AA46" s="126">
        <v>0</v>
      </c>
      <c r="AB46" s="126">
        <v>0</v>
      </c>
      <c r="AC46" s="126">
        <v>0</v>
      </c>
      <c r="AD46" s="126">
        <v>0</v>
      </c>
      <c r="AE46" s="126">
        <v>0</v>
      </c>
      <c r="AF46" s="126">
        <v>0</v>
      </c>
      <c r="AG46" s="126">
        <v>8991</v>
      </c>
      <c r="AH46"/>
      <c r="AI46" s="36" t="str">
        <f t="shared" si="0"/>
        <v>INR</v>
      </c>
      <c r="AJ46" s="36">
        <v>1</v>
      </c>
      <c r="AK46" s="39">
        <f t="shared" si="2"/>
        <v>8991</v>
      </c>
      <c r="AL46" s="39">
        <f t="shared" si="3"/>
        <v>0</v>
      </c>
      <c r="AM46" s="39">
        <f t="shared" si="4"/>
        <v>8991</v>
      </c>
      <c r="AN46" s="65">
        <f t="shared" si="5"/>
        <v>-26</v>
      </c>
      <c r="AO46" s="36" t="str">
        <f t="shared" si="7"/>
        <v>Not Due</v>
      </c>
    </row>
    <row r="47" spans="1:45" ht="14.4">
      <c r="A47" s="125" t="s">
        <v>511</v>
      </c>
      <c r="B47" s="125" t="s">
        <v>1464</v>
      </c>
      <c r="C47" s="125">
        <v>100070726</v>
      </c>
      <c r="D47" s="125" t="s">
        <v>71</v>
      </c>
      <c r="E47" s="125" t="s">
        <v>28</v>
      </c>
      <c r="F47" s="128">
        <v>4900</v>
      </c>
      <c r="G47" s="128">
        <v>1</v>
      </c>
      <c r="H47" s="128">
        <v>1</v>
      </c>
      <c r="I47" s="128">
        <v>4900</v>
      </c>
      <c r="J47" s="128">
        <v>4900</v>
      </c>
      <c r="K47" s="128">
        <v>0</v>
      </c>
      <c r="L47" s="128">
        <v>5</v>
      </c>
      <c r="M47" s="128">
        <v>4895</v>
      </c>
      <c r="N47" s="128">
        <v>4895</v>
      </c>
      <c r="O47" s="125" t="s">
        <v>58</v>
      </c>
      <c r="P47" s="125" t="s">
        <v>97</v>
      </c>
      <c r="Q47" s="125" t="s">
        <v>363</v>
      </c>
      <c r="R47" s="125" t="s">
        <v>1461</v>
      </c>
      <c r="S47" s="139" t="s">
        <v>1462</v>
      </c>
      <c r="T47" s="140">
        <v>46105</v>
      </c>
      <c r="U47" s="140">
        <v>46093</v>
      </c>
      <c r="V47" s="141">
        <v>88409</v>
      </c>
      <c r="W47" s="140">
        <v>46135</v>
      </c>
      <c r="X47" s="140"/>
      <c r="Y47" s="140">
        <v>46138</v>
      </c>
      <c r="Z47" s="125">
        <f t="shared" si="1"/>
        <v>-26</v>
      </c>
      <c r="AA47" s="126">
        <v>0</v>
      </c>
      <c r="AB47" s="126">
        <v>0</v>
      </c>
      <c r="AC47" s="126">
        <v>0</v>
      </c>
      <c r="AD47" s="126">
        <v>0</v>
      </c>
      <c r="AE47" s="126">
        <v>0</v>
      </c>
      <c r="AF47" s="126">
        <v>0</v>
      </c>
      <c r="AG47" s="126">
        <v>4895</v>
      </c>
      <c r="AH47"/>
      <c r="AI47" s="36" t="str">
        <f t="shared" si="0"/>
        <v>INR</v>
      </c>
      <c r="AJ47" s="36">
        <v>1</v>
      </c>
      <c r="AK47" s="39">
        <f t="shared" si="2"/>
        <v>4895</v>
      </c>
      <c r="AL47" s="39">
        <f t="shared" si="3"/>
        <v>0</v>
      </c>
      <c r="AM47" s="39">
        <f t="shared" si="4"/>
        <v>4895</v>
      </c>
      <c r="AN47" s="65">
        <f t="shared" si="5"/>
        <v>-26</v>
      </c>
      <c r="AO47" s="36" t="str">
        <f t="shared" si="7"/>
        <v>Not Due</v>
      </c>
    </row>
    <row r="48" spans="1:45" ht="14.4">
      <c r="A48" s="125" t="s">
        <v>511</v>
      </c>
      <c r="B48" s="125" t="s">
        <v>1465</v>
      </c>
      <c r="C48" s="125">
        <v>100070726</v>
      </c>
      <c r="D48" s="125" t="s">
        <v>71</v>
      </c>
      <c r="E48" s="125" t="s">
        <v>28</v>
      </c>
      <c r="F48" s="128">
        <v>17600</v>
      </c>
      <c r="G48" s="128">
        <v>1</v>
      </c>
      <c r="H48" s="128">
        <v>1</v>
      </c>
      <c r="I48" s="128">
        <v>17600</v>
      </c>
      <c r="J48" s="128">
        <v>17600</v>
      </c>
      <c r="K48" s="128">
        <v>0</v>
      </c>
      <c r="L48" s="128">
        <v>18</v>
      </c>
      <c r="M48" s="128">
        <v>17582</v>
      </c>
      <c r="N48" s="128">
        <v>17582</v>
      </c>
      <c r="O48" s="125" t="s">
        <v>58</v>
      </c>
      <c r="P48" s="125" t="s">
        <v>97</v>
      </c>
      <c r="Q48" s="125" t="s">
        <v>363</v>
      </c>
      <c r="R48" s="125" t="s">
        <v>1461</v>
      </c>
      <c r="S48" s="139" t="s">
        <v>1462</v>
      </c>
      <c r="T48" s="140">
        <v>46105</v>
      </c>
      <c r="U48" s="140">
        <v>46093</v>
      </c>
      <c r="V48" s="141">
        <v>88409</v>
      </c>
      <c r="W48" s="140">
        <v>46135</v>
      </c>
      <c r="X48" s="140"/>
      <c r="Y48" s="140">
        <v>46138</v>
      </c>
      <c r="Z48" s="125">
        <f t="shared" si="1"/>
        <v>-26</v>
      </c>
      <c r="AA48" s="126">
        <v>0</v>
      </c>
      <c r="AB48" s="126">
        <v>0</v>
      </c>
      <c r="AC48" s="126">
        <v>0</v>
      </c>
      <c r="AD48" s="126">
        <v>0</v>
      </c>
      <c r="AE48" s="126">
        <v>0</v>
      </c>
      <c r="AF48" s="126">
        <v>0</v>
      </c>
      <c r="AG48" s="126">
        <v>17582</v>
      </c>
      <c r="AH48"/>
      <c r="AI48" s="36" t="str">
        <f t="shared" si="0"/>
        <v>INR</v>
      </c>
      <c r="AJ48" s="36">
        <v>1</v>
      </c>
      <c r="AK48" s="39">
        <f t="shared" si="2"/>
        <v>17582</v>
      </c>
      <c r="AL48" s="39">
        <f t="shared" si="3"/>
        <v>0</v>
      </c>
      <c r="AM48" s="39">
        <f t="shared" si="4"/>
        <v>17582</v>
      </c>
      <c r="AN48" s="65">
        <f t="shared" si="5"/>
        <v>-26</v>
      </c>
      <c r="AO48" s="36" t="str">
        <f t="shared" si="7"/>
        <v>Not Due</v>
      </c>
    </row>
    <row r="49" spans="1:41" ht="14.4">
      <c r="A49" s="125" t="s">
        <v>511</v>
      </c>
      <c r="B49" s="125" t="s">
        <v>1861</v>
      </c>
      <c r="C49" s="125">
        <v>100070668</v>
      </c>
      <c r="D49" s="125" t="s">
        <v>71</v>
      </c>
      <c r="E49" s="125" t="s">
        <v>28</v>
      </c>
      <c r="F49" s="128">
        <v>38000</v>
      </c>
      <c r="G49" s="128">
        <v>1</v>
      </c>
      <c r="H49" s="128">
        <v>1</v>
      </c>
      <c r="I49" s="128">
        <v>38000</v>
      </c>
      <c r="J49" s="128">
        <v>38000</v>
      </c>
      <c r="K49" s="128">
        <v>0</v>
      </c>
      <c r="L49" s="128">
        <v>760</v>
      </c>
      <c r="M49" s="128">
        <v>37240</v>
      </c>
      <c r="N49" s="128">
        <v>37240</v>
      </c>
      <c r="O49" s="125" t="s">
        <v>58</v>
      </c>
      <c r="P49" s="125" t="s">
        <v>97</v>
      </c>
      <c r="Q49" s="125" t="s">
        <v>363</v>
      </c>
      <c r="R49" s="125" t="s">
        <v>1862</v>
      </c>
      <c r="S49" s="139" t="s">
        <v>1863</v>
      </c>
      <c r="T49" s="140">
        <v>46104</v>
      </c>
      <c r="U49" s="140">
        <v>46093</v>
      </c>
      <c r="V49" s="141">
        <v>88409</v>
      </c>
      <c r="W49" s="140">
        <v>46135</v>
      </c>
      <c r="X49" s="140"/>
      <c r="Y49" s="140">
        <v>46138</v>
      </c>
      <c r="Z49" s="125">
        <f t="shared" si="1"/>
        <v>-26</v>
      </c>
      <c r="AA49" s="126">
        <v>0</v>
      </c>
      <c r="AB49" s="126">
        <v>0</v>
      </c>
      <c r="AC49" s="126">
        <v>0</v>
      </c>
      <c r="AD49" s="126">
        <v>0</v>
      </c>
      <c r="AE49" s="126">
        <v>0</v>
      </c>
      <c r="AF49" s="126">
        <v>0</v>
      </c>
      <c r="AG49" s="126">
        <v>37240</v>
      </c>
      <c r="AH49"/>
      <c r="AI49" s="36" t="str">
        <f t="shared" si="0"/>
        <v>INR</v>
      </c>
      <c r="AJ49" s="36">
        <v>1</v>
      </c>
      <c r="AK49" s="39">
        <f t="shared" si="2"/>
        <v>37240</v>
      </c>
      <c r="AL49" s="39">
        <f t="shared" si="3"/>
        <v>0</v>
      </c>
      <c r="AM49" s="39">
        <f t="shared" si="4"/>
        <v>37240</v>
      </c>
      <c r="AN49" s="65">
        <f t="shared" si="5"/>
        <v>-26</v>
      </c>
      <c r="AO49" s="36" t="str">
        <f t="shared" si="7"/>
        <v>Not Due</v>
      </c>
    </row>
    <row r="50" spans="1:41" ht="14.4">
      <c r="A50" s="125" t="s">
        <v>511</v>
      </c>
      <c r="B50" s="125" t="s">
        <v>1864</v>
      </c>
      <c r="C50" s="125">
        <v>100070887</v>
      </c>
      <c r="D50" s="125" t="s">
        <v>71</v>
      </c>
      <c r="E50" s="125" t="s">
        <v>28</v>
      </c>
      <c r="F50" s="128">
        <v>36000</v>
      </c>
      <c r="G50" s="128">
        <v>1</v>
      </c>
      <c r="H50" s="128">
        <v>1</v>
      </c>
      <c r="I50" s="128">
        <v>36000</v>
      </c>
      <c r="J50" s="128">
        <v>36000</v>
      </c>
      <c r="K50" s="128">
        <v>0</v>
      </c>
      <c r="L50" s="128">
        <v>720</v>
      </c>
      <c r="M50" s="128">
        <v>35280</v>
      </c>
      <c r="N50" s="128">
        <v>35280</v>
      </c>
      <c r="O50" s="125" t="s">
        <v>58</v>
      </c>
      <c r="P50" s="125" t="s">
        <v>97</v>
      </c>
      <c r="Q50" s="125" t="s">
        <v>363</v>
      </c>
      <c r="R50" s="125" t="s">
        <v>1865</v>
      </c>
      <c r="S50" s="139" t="s">
        <v>1866</v>
      </c>
      <c r="T50" s="140">
        <v>46104</v>
      </c>
      <c r="U50" s="140">
        <v>46093</v>
      </c>
      <c r="V50" s="141">
        <v>88409</v>
      </c>
      <c r="W50" s="140">
        <v>46135</v>
      </c>
      <c r="X50" s="140"/>
      <c r="Y50" s="140">
        <v>46138</v>
      </c>
      <c r="Z50" s="125">
        <f t="shared" si="1"/>
        <v>-26</v>
      </c>
      <c r="AA50" s="126">
        <v>0</v>
      </c>
      <c r="AB50" s="126">
        <v>0</v>
      </c>
      <c r="AC50" s="126">
        <v>0</v>
      </c>
      <c r="AD50" s="126">
        <v>0</v>
      </c>
      <c r="AE50" s="126">
        <v>0</v>
      </c>
      <c r="AF50" s="126">
        <v>0</v>
      </c>
      <c r="AG50" s="126">
        <v>35280</v>
      </c>
      <c r="AH50"/>
      <c r="AI50" s="36" t="str">
        <f t="shared" si="0"/>
        <v>INR</v>
      </c>
      <c r="AJ50" s="36">
        <v>1</v>
      </c>
      <c r="AK50" s="39">
        <f t="shared" si="2"/>
        <v>35280</v>
      </c>
      <c r="AL50" s="39">
        <f t="shared" si="3"/>
        <v>0</v>
      </c>
      <c r="AM50" s="39">
        <f t="shared" si="4"/>
        <v>35280</v>
      </c>
      <c r="AN50" s="65">
        <f t="shared" si="5"/>
        <v>-26</v>
      </c>
      <c r="AO50" s="36" t="str">
        <f t="shared" si="7"/>
        <v>Not Due</v>
      </c>
    </row>
    <row r="51" spans="1:41" ht="14.4">
      <c r="A51" s="125" t="s">
        <v>508</v>
      </c>
      <c r="B51" s="125" t="s">
        <v>1466</v>
      </c>
      <c r="C51" s="125">
        <v>100070761</v>
      </c>
      <c r="D51" s="125" t="s">
        <v>71</v>
      </c>
      <c r="E51" s="125" t="s">
        <v>28</v>
      </c>
      <c r="F51" s="128">
        <v>308149</v>
      </c>
      <c r="G51" s="128">
        <v>1</v>
      </c>
      <c r="H51" s="128">
        <v>1</v>
      </c>
      <c r="I51" s="128">
        <v>308149</v>
      </c>
      <c r="J51" s="128">
        <v>308149</v>
      </c>
      <c r="K51" s="128">
        <v>0</v>
      </c>
      <c r="L51" s="128">
        <v>308</v>
      </c>
      <c r="M51" s="128">
        <v>307841</v>
      </c>
      <c r="N51" s="128">
        <v>307841</v>
      </c>
      <c r="O51" s="125" t="s">
        <v>58</v>
      </c>
      <c r="P51" s="125" t="s">
        <v>97</v>
      </c>
      <c r="Q51" s="125" t="s">
        <v>384</v>
      </c>
      <c r="R51" s="125" t="s">
        <v>1467</v>
      </c>
      <c r="S51" s="139" t="s">
        <v>1468</v>
      </c>
      <c r="T51" s="140">
        <v>46119</v>
      </c>
      <c r="U51" s="140">
        <v>46101</v>
      </c>
      <c r="V51" s="141">
        <v>88507</v>
      </c>
      <c r="W51" s="140">
        <v>46143</v>
      </c>
      <c r="X51" s="140"/>
      <c r="Y51" s="140">
        <v>46146</v>
      </c>
      <c r="Z51" s="125">
        <f t="shared" si="1"/>
        <v>-34</v>
      </c>
      <c r="AA51" s="126">
        <v>0</v>
      </c>
      <c r="AB51" s="126">
        <v>0</v>
      </c>
      <c r="AC51" s="126">
        <v>0</v>
      </c>
      <c r="AD51" s="126">
        <v>0</v>
      </c>
      <c r="AE51" s="126">
        <v>0</v>
      </c>
      <c r="AF51" s="126">
        <v>0</v>
      </c>
      <c r="AG51" s="126">
        <v>307841</v>
      </c>
      <c r="AH51"/>
      <c r="AI51" s="36" t="str">
        <f t="shared" si="0"/>
        <v>INR</v>
      </c>
      <c r="AJ51" s="36">
        <v>1</v>
      </c>
      <c r="AK51" s="39">
        <f t="shared" si="2"/>
        <v>307841</v>
      </c>
      <c r="AL51" s="39">
        <f t="shared" si="3"/>
        <v>0</v>
      </c>
      <c r="AM51" s="39">
        <f t="shared" si="4"/>
        <v>307841</v>
      </c>
      <c r="AN51" s="65">
        <f t="shared" si="5"/>
        <v>-34</v>
      </c>
      <c r="AO51" s="36" t="str">
        <f t="shared" si="7"/>
        <v>Not Due</v>
      </c>
    </row>
    <row r="52" spans="1:41" ht="14.4">
      <c r="A52" s="125" t="s">
        <v>508</v>
      </c>
      <c r="B52" s="125" t="s">
        <v>1469</v>
      </c>
      <c r="C52" s="125">
        <v>100070888</v>
      </c>
      <c r="D52" s="125" t="s">
        <v>71</v>
      </c>
      <c r="E52" s="125" t="s">
        <v>28</v>
      </c>
      <c r="F52" s="128">
        <v>105000</v>
      </c>
      <c r="G52" s="128">
        <v>1</v>
      </c>
      <c r="H52" s="128">
        <v>1</v>
      </c>
      <c r="I52" s="128">
        <v>105000</v>
      </c>
      <c r="J52" s="128">
        <v>105000</v>
      </c>
      <c r="K52" s="128">
        <v>0</v>
      </c>
      <c r="L52" s="128">
        <v>105</v>
      </c>
      <c r="M52" s="128">
        <v>104895</v>
      </c>
      <c r="N52" s="128">
        <v>104895</v>
      </c>
      <c r="O52" s="125" t="s">
        <v>58</v>
      </c>
      <c r="P52" s="125" t="s">
        <v>97</v>
      </c>
      <c r="Q52" s="125" t="s">
        <v>384</v>
      </c>
      <c r="R52" s="125" t="s">
        <v>1470</v>
      </c>
      <c r="S52" s="139" t="s">
        <v>1471</v>
      </c>
      <c r="T52" s="140">
        <v>46113</v>
      </c>
      <c r="U52" s="140">
        <v>46101</v>
      </c>
      <c r="V52" s="141">
        <v>88507</v>
      </c>
      <c r="W52" s="140">
        <v>46143</v>
      </c>
      <c r="X52" s="140"/>
      <c r="Y52" s="140">
        <v>46146</v>
      </c>
      <c r="Z52" s="125">
        <f t="shared" si="1"/>
        <v>-34</v>
      </c>
      <c r="AA52" s="126">
        <v>0</v>
      </c>
      <c r="AB52" s="126">
        <v>0</v>
      </c>
      <c r="AC52" s="126">
        <v>0</v>
      </c>
      <c r="AD52" s="126">
        <v>0</v>
      </c>
      <c r="AE52" s="126">
        <v>0</v>
      </c>
      <c r="AF52" s="126">
        <v>0</v>
      </c>
      <c r="AG52" s="126">
        <v>104895</v>
      </c>
      <c r="AH52"/>
      <c r="AI52" s="36" t="str">
        <f t="shared" si="0"/>
        <v>INR</v>
      </c>
      <c r="AJ52" s="36">
        <v>1</v>
      </c>
      <c r="AK52" s="39">
        <f t="shared" si="2"/>
        <v>104895</v>
      </c>
      <c r="AL52" s="39">
        <f t="shared" si="3"/>
        <v>0</v>
      </c>
      <c r="AM52" s="39">
        <f t="shared" si="4"/>
        <v>104895</v>
      </c>
      <c r="AN52" s="65">
        <f t="shared" si="5"/>
        <v>-34</v>
      </c>
      <c r="AO52" s="36" t="str">
        <f t="shared" si="7"/>
        <v>Not Due</v>
      </c>
    </row>
    <row r="53" spans="1:41" ht="14.4">
      <c r="A53" s="125" t="s">
        <v>527</v>
      </c>
      <c r="B53" s="125" t="s">
        <v>1472</v>
      </c>
      <c r="C53" s="125">
        <v>100071130</v>
      </c>
      <c r="D53" s="125" t="s">
        <v>71</v>
      </c>
      <c r="E53" s="125" t="s">
        <v>28</v>
      </c>
      <c r="F53" s="128">
        <v>10189.799999999999</v>
      </c>
      <c r="G53" s="128">
        <v>1</v>
      </c>
      <c r="H53" s="128">
        <v>1</v>
      </c>
      <c r="I53" s="128">
        <v>10189.799999999999</v>
      </c>
      <c r="J53" s="128">
        <v>10189.799999999999</v>
      </c>
      <c r="K53" s="128">
        <v>0</v>
      </c>
      <c r="L53" s="128">
        <v>10</v>
      </c>
      <c r="M53" s="128">
        <v>10179.799999999999</v>
      </c>
      <c r="N53" s="128">
        <v>10179.799999999999</v>
      </c>
      <c r="O53" s="125" t="s">
        <v>58</v>
      </c>
      <c r="P53" s="125" t="s">
        <v>97</v>
      </c>
      <c r="Q53" s="125" t="s">
        <v>386</v>
      </c>
      <c r="R53" s="125" t="s">
        <v>1473</v>
      </c>
      <c r="S53" s="139" t="s">
        <v>1474</v>
      </c>
      <c r="T53" s="140">
        <v>46099</v>
      </c>
      <c r="U53" s="140">
        <v>46091</v>
      </c>
      <c r="V53" s="141">
        <v>88118</v>
      </c>
      <c r="W53" s="140">
        <v>46119</v>
      </c>
      <c r="X53" s="140"/>
      <c r="Y53" s="140">
        <v>46121</v>
      </c>
      <c r="Z53" s="125">
        <f t="shared" si="1"/>
        <v>-9</v>
      </c>
      <c r="AA53" s="126">
        <v>0</v>
      </c>
      <c r="AB53" s="126">
        <v>0</v>
      </c>
      <c r="AC53" s="126">
        <v>0</v>
      </c>
      <c r="AD53" s="126">
        <v>0</v>
      </c>
      <c r="AE53" s="126">
        <v>0</v>
      </c>
      <c r="AF53" s="126">
        <v>0</v>
      </c>
      <c r="AG53" s="126">
        <v>10179.799999999999</v>
      </c>
      <c r="AH53"/>
      <c r="AI53" s="36" t="str">
        <f t="shared" ref="AI53:AI84" si="8">E53</f>
        <v>INR</v>
      </c>
      <c r="AJ53" s="36">
        <v>1</v>
      </c>
      <c r="AK53" s="39">
        <f t="shared" si="2"/>
        <v>10179.799999999999</v>
      </c>
      <c r="AL53" s="39">
        <f t="shared" si="3"/>
        <v>0</v>
      </c>
      <c r="AM53" s="39">
        <f t="shared" si="4"/>
        <v>10179.799999999999</v>
      </c>
      <c r="AN53" s="65">
        <f t="shared" si="5"/>
        <v>-9</v>
      </c>
      <c r="AO53" s="36" t="str">
        <f t="shared" si="7"/>
        <v>Not Due</v>
      </c>
    </row>
    <row r="54" spans="1:41" ht="14.4">
      <c r="A54" s="125" t="s">
        <v>1480</v>
      </c>
      <c r="B54" s="125" t="s">
        <v>1481</v>
      </c>
      <c r="C54" s="125">
        <v>100066669</v>
      </c>
      <c r="D54" s="125" t="s">
        <v>71</v>
      </c>
      <c r="E54" s="125" t="s">
        <v>28</v>
      </c>
      <c r="F54" s="128">
        <v>129650</v>
      </c>
      <c r="G54" s="128">
        <v>1</v>
      </c>
      <c r="H54" s="128">
        <v>1</v>
      </c>
      <c r="I54" s="128">
        <v>129650</v>
      </c>
      <c r="J54" s="128">
        <v>129650</v>
      </c>
      <c r="K54" s="128">
        <v>0</v>
      </c>
      <c r="L54" s="128">
        <v>130</v>
      </c>
      <c r="M54" s="128">
        <v>129520</v>
      </c>
      <c r="N54" s="128">
        <v>129520</v>
      </c>
      <c r="O54" s="125" t="s">
        <v>58</v>
      </c>
      <c r="P54" s="125" t="s">
        <v>97</v>
      </c>
      <c r="Q54" s="125" t="s">
        <v>1482</v>
      </c>
      <c r="R54" s="125" t="s">
        <v>1483</v>
      </c>
      <c r="S54" s="139" t="s">
        <v>1484</v>
      </c>
      <c r="T54" s="140">
        <v>46113</v>
      </c>
      <c r="U54" s="140">
        <v>46105</v>
      </c>
      <c r="V54" s="141">
        <v>88341</v>
      </c>
      <c r="W54" s="140">
        <v>46132</v>
      </c>
      <c r="X54" s="140"/>
      <c r="Y54" s="140">
        <v>46135</v>
      </c>
      <c r="Z54" s="125">
        <f t="shared" si="1"/>
        <v>-23</v>
      </c>
      <c r="AA54" s="126">
        <v>0</v>
      </c>
      <c r="AB54" s="126">
        <v>0</v>
      </c>
      <c r="AC54" s="126">
        <v>0</v>
      </c>
      <c r="AD54" s="126">
        <v>0</v>
      </c>
      <c r="AE54" s="126">
        <v>0</v>
      </c>
      <c r="AF54" s="126">
        <v>0</v>
      </c>
      <c r="AG54" s="126">
        <v>129520</v>
      </c>
      <c r="AH54"/>
      <c r="AI54" s="36" t="str">
        <f t="shared" si="8"/>
        <v>INR</v>
      </c>
      <c r="AJ54" s="36">
        <v>1</v>
      </c>
      <c r="AK54" s="39">
        <f t="shared" si="2"/>
        <v>129520</v>
      </c>
      <c r="AL54" s="39">
        <f t="shared" si="3"/>
        <v>0</v>
      </c>
      <c r="AM54" s="39">
        <f t="shared" si="4"/>
        <v>129520</v>
      </c>
      <c r="AN54" s="65">
        <f t="shared" si="5"/>
        <v>-23</v>
      </c>
      <c r="AO54" s="36" t="str">
        <f t="shared" si="7"/>
        <v>Not Due</v>
      </c>
    </row>
    <row r="55" spans="1:41" ht="14.4">
      <c r="A55" s="125" t="s">
        <v>1480</v>
      </c>
      <c r="B55" s="125" t="s">
        <v>1485</v>
      </c>
      <c r="C55" s="125">
        <v>100066669</v>
      </c>
      <c r="D55" s="125" t="s">
        <v>71</v>
      </c>
      <c r="E55" s="125" t="s">
        <v>28</v>
      </c>
      <c r="F55" s="128">
        <v>400000</v>
      </c>
      <c r="G55" s="128">
        <v>1</v>
      </c>
      <c r="H55" s="128">
        <v>1</v>
      </c>
      <c r="I55" s="128">
        <v>400000</v>
      </c>
      <c r="J55" s="128">
        <v>400000</v>
      </c>
      <c r="K55" s="128">
        <v>0</v>
      </c>
      <c r="L55" s="128">
        <v>400</v>
      </c>
      <c r="M55" s="128">
        <v>399600</v>
      </c>
      <c r="N55" s="128">
        <v>399600</v>
      </c>
      <c r="O55" s="125" t="s">
        <v>58</v>
      </c>
      <c r="P55" s="125" t="s">
        <v>97</v>
      </c>
      <c r="Q55" s="125" t="s">
        <v>1482</v>
      </c>
      <c r="R55" s="125" t="s">
        <v>1483</v>
      </c>
      <c r="S55" s="139" t="s">
        <v>1484</v>
      </c>
      <c r="T55" s="140">
        <v>46113</v>
      </c>
      <c r="U55" s="140">
        <v>46105</v>
      </c>
      <c r="V55" s="141">
        <v>88341</v>
      </c>
      <c r="W55" s="140">
        <v>46132</v>
      </c>
      <c r="X55" s="140"/>
      <c r="Y55" s="140">
        <v>46135</v>
      </c>
      <c r="Z55" s="125">
        <f t="shared" si="1"/>
        <v>-23</v>
      </c>
      <c r="AA55" s="126">
        <v>0</v>
      </c>
      <c r="AB55" s="126">
        <v>0</v>
      </c>
      <c r="AC55" s="126">
        <v>0</v>
      </c>
      <c r="AD55" s="126">
        <v>0</v>
      </c>
      <c r="AE55" s="126">
        <v>0</v>
      </c>
      <c r="AF55" s="126">
        <v>0</v>
      </c>
      <c r="AG55" s="126">
        <v>399600</v>
      </c>
      <c r="AH55"/>
      <c r="AI55" s="36" t="str">
        <f t="shared" si="8"/>
        <v>INR</v>
      </c>
      <c r="AJ55" s="36">
        <v>1</v>
      </c>
      <c r="AK55" s="39">
        <f t="shared" si="2"/>
        <v>399600</v>
      </c>
      <c r="AL55" s="39">
        <f t="shared" si="3"/>
        <v>0</v>
      </c>
      <c r="AM55" s="39">
        <f t="shared" si="4"/>
        <v>399600</v>
      </c>
      <c r="AN55" s="65">
        <f t="shared" si="5"/>
        <v>-23</v>
      </c>
      <c r="AO55" s="36" t="str">
        <f t="shared" si="7"/>
        <v>Not Due</v>
      </c>
    </row>
    <row r="56" spans="1:41" ht="14.4">
      <c r="A56" s="125" t="s">
        <v>514</v>
      </c>
      <c r="B56" s="125" t="s">
        <v>1486</v>
      </c>
      <c r="C56" s="125">
        <v>100066915</v>
      </c>
      <c r="D56" s="125" t="s">
        <v>71</v>
      </c>
      <c r="E56" s="125" t="s">
        <v>28</v>
      </c>
      <c r="F56" s="128">
        <v>193829.46</v>
      </c>
      <c r="G56" s="128">
        <v>1</v>
      </c>
      <c r="H56" s="128">
        <v>1</v>
      </c>
      <c r="I56" s="128">
        <v>193829.46</v>
      </c>
      <c r="J56" s="128">
        <v>193829.46</v>
      </c>
      <c r="K56" s="128">
        <v>0</v>
      </c>
      <c r="L56" s="128">
        <v>194</v>
      </c>
      <c r="M56" s="128">
        <v>193635.46</v>
      </c>
      <c r="N56" s="128">
        <v>193635.46</v>
      </c>
      <c r="O56" s="125" t="s">
        <v>58</v>
      </c>
      <c r="P56" s="125" t="s">
        <v>95</v>
      </c>
      <c r="Q56" s="125">
        <v>359959</v>
      </c>
      <c r="R56" s="125" t="s">
        <v>1487</v>
      </c>
      <c r="S56" s="139" t="s">
        <v>1488</v>
      </c>
      <c r="T56" s="140">
        <v>46120</v>
      </c>
      <c r="U56" s="140">
        <v>46106</v>
      </c>
      <c r="V56" s="141">
        <v>88376</v>
      </c>
      <c r="W56" s="140">
        <v>46133</v>
      </c>
      <c r="X56" s="140"/>
      <c r="Y56" s="140">
        <v>46136</v>
      </c>
      <c r="Z56" s="125">
        <f t="shared" si="1"/>
        <v>-24</v>
      </c>
      <c r="AA56" s="126">
        <v>0</v>
      </c>
      <c r="AB56" s="126">
        <v>0</v>
      </c>
      <c r="AC56" s="126">
        <v>0</v>
      </c>
      <c r="AD56" s="126">
        <v>0</v>
      </c>
      <c r="AE56" s="126">
        <v>0</v>
      </c>
      <c r="AF56" s="126">
        <v>0</v>
      </c>
      <c r="AG56" s="126">
        <v>193635.46</v>
      </c>
      <c r="AH56"/>
      <c r="AI56" s="36" t="str">
        <f t="shared" si="8"/>
        <v>INR</v>
      </c>
      <c r="AJ56" s="36">
        <v>1</v>
      </c>
      <c r="AK56" s="39">
        <f t="shared" si="2"/>
        <v>193635.46</v>
      </c>
      <c r="AL56" s="39">
        <f t="shared" si="3"/>
        <v>0</v>
      </c>
      <c r="AM56" s="39">
        <f t="shared" si="4"/>
        <v>193635.46</v>
      </c>
      <c r="AN56" s="65">
        <f t="shared" si="5"/>
        <v>-24</v>
      </c>
      <c r="AO56" s="36" t="str">
        <f t="shared" si="7"/>
        <v>Not Due</v>
      </c>
    </row>
    <row r="57" spans="1:41" ht="14.4">
      <c r="A57" s="125" t="s">
        <v>512</v>
      </c>
      <c r="B57" s="125" t="s">
        <v>1489</v>
      </c>
      <c r="C57" s="125">
        <v>100070002</v>
      </c>
      <c r="D57" s="125" t="s">
        <v>71</v>
      </c>
      <c r="E57" s="125" t="s">
        <v>28</v>
      </c>
      <c r="F57" s="128">
        <v>31200</v>
      </c>
      <c r="G57" s="128">
        <v>1</v>
      </c>
      <c r="H57" s="128">
        <v>1</v>
      </c>
      <c r="I57" s="128">
        <v>31200</v>
      </c>
      <c r="J57" s="128">
        <v>31200</v>
      </c>
      <c r="K57" s="128">
        <v>0</v>
      </c>
      <c r="L57" s="128">
        <v>31</v>
      </c>
      <c r="M57" s="128">
        <v>31169</v>
      </c>
      <c r="N57" s="128">
        <v>31169</v>
      </c>
      <c r="O57" s="125" t="s">
        <v>58</v>
      </c>
      <c r="P57" s="125" t="s">
        <v>97</v>
      </c>
      <c r="Q57" s="125" t="s">
        <v>368</v>
      </c>
      <c r="R57" s="125" t="s">
        <v>1490</v>
      </c>
      <c r="S57" s="139">
        <v>67508</v>
      </c>
      <c r="T57" s="140">
        <v>46105</v>
      </c>
      <c r="U57" s="140">
        <v>46094</v>
      </c>
      <c r="V57" s="141">
        <v>88441</v>
      </c>
      <c r="W57" s="140">
        <v>46136</v>
      </c>
      <c r="X57" s="140"/>
      <c r="Y57" s="140">
        <v>46139</v>
      </c>
      <c r="Z57" s="125">
        <f t="shared" si="1"/>
        <v>-27</v>
      </c>
      <c r="AA57" s="126">
        <v>0</v>
      </c>
      <c r="AB57" s="126">
        <v>0</v>
      </c>
      <c r="AC57" s="126">
        <v>0</v>
      </c>
      <c r="AD57" s="126">
        <v>0</v>
      </c>
      <c r="AE57" s="126">
        <v>0</v>
      </c>
      <c r="AF57" s="126">
        <v>0</v>
      </c>
      <c r="AG57" s="126">
        <v>31169</v>
      </c>
      <c r="AH57"/>
      <c r="AI57" s="36" t="str">
        <f t="shared" si="8"/>
        <v>INR</v>
      </c>
      <c r="AJ57" s="36">
        <v>1</v>
      </c>
      <c r="AK57" s="39">
        <f t="shared" si="2"/>
        <v>31169</v>
      </c>
      <c r="AL57" s="39">
        <f t="shared" si="3"/>
        <v>0</v>
      </c>
      <c r="AM57" s="39">
        <f t="shared" si="4"/>
        <v>31169</v>
      </c>
      <c r="AN57" s="65">
        <f t="shared" si="5"/>
        <v>-27</v>
      </c>
      <c r="AO57" s="36" t="str">
        <f t="shared" si="7"/>
        <v>Not Due</v>
      </c>
    </row>
    <row r="58" spans="1:41" ht="14.4">
      <c r="A58" s="125" t="s">
        <v>535</v>
      </c>
      <c r="B58" s="125" t="s">
        <v>1491</v>
      </c>
      <c r="C58" s="125">
        <v>100070292</v>
      </c>
      <c r="D58" s="125" t="s">
        <v>71</v>
      </c>
      <c r="E58" s="125" t="s">
        <v>28</v>
      </c>
      <c r="F58" s="128">
        <v>48521.2</v>
      </c>
      <c r="G58" s="128">
        <v>1</v>
      </c>
      <c r="H58" s="128">
        <v>1</v>
      </c>
      <c r="I58" s="128">
        <v>48521.2</v>
      </c>
      <c r="J58" s="128">
        <v>48521.2</v>
      </c>
      <c r="K58" s="128">
        <v>0</v>
      </c>
      <c r="L58" s="128">
        <v>49</v>
      </c>
      <c r="M58" s="128">
        <v>48472.2</v>
      </c>
      <c r="N58" s="128">
        <v>48472.2</v>
      </c>
      <c r="O58" s="125" t="s">
        <v>58</v>
      </c>
      <c r="P58" s="125" t="s">
        <v>95</v>
      </c>
      <c r="Q58" s="125" t="s">
        <v>351</v>
      </c>
      <c r="R58" s="125" t="s">
        <v>1492</v>
      </c>
      <c r="S58" s="139" t="s">
        <v>1493</v>
      </c>
      <c r="T58" s="140">
        <v>46119</v>
      </c>
      <c r="U58" s="140">
        <v>46104</v>
      </c>
      <c r="V58" s="141">
        <v>88536</v>
      </c>
      <c r="W58" s="140">
        <v>46146</v>
      </c>
      <c r="X58" s="140"/>
      <c r="Y58" s="140">
        <v>46149</v>
      </c>
      <c r="Z58" s="125">
        <f t="shared" si="1"/>
        <v>-37</v>
      </c>
      <c r="AA58" s="126">
        <v>0</v>
      </c>
      <c r="AB58" s="126">
        <v>0</v>
      </c>
      <c r="AC58" s="126">
        <v>0</v>
      </c>
      <c r="AD58" s="126">
        <v>0</v>
      </c>
      <c r="AE58" s="126">
        <v>0</v>
      </c>
      <c r="AF58" s="126">
        <v>0</v>
      </c>
      <c r="AG58" s="126">
        <v>48472.2</v>
      </c>
      <c r="AH58"/>
      <c r="AI58" s="36" t="str">
        <f t="shared" si="8"/>
        <v>INR</v>
      </c>
      <c r="AJ58" s="36">
        <v>1</v>
      </c>
      <c r="AK58" s="39">
        <f t="shared" si="2"/>
        <v>48472.2</v>
      </c>
      <c r="AL58" s="39">
        <f t="shared" si="3"/>
        <v>0</v>
      </c>
      <c r="AM58" s="39">
        <f t="shared" si="4"/>
        <v>48472.2</v>
      </c>
      <c r="AN58" s="65">
        <f t="shared" si="5"/>
        <v>-37</v>
      </c>
      <c r="AO58" s="36" t="str">
        <f t="shared" si="7"/>
        <v>Not Due</v>
      </c>
    </row>
    <row r="59" spans="1:41" ht="14.4">
      <c r="A59" s="125" t="s">
        <v>513</v>
      </c>
      <c r="B59" s="125" t="s">
        <v>1494</v>
      </c>
      <c r="C59" s="125">
        <v>100070314</v>
      </c>
      <c r="D59" s="125" t="s">
        <v>71</v>
      </c>
      <c r="E59" s="125" t="s">
        <v>28</v>
      </c>
      <c r="F59" s="128">
        <v>66096</v>
      </c>
      <c r="G59" s="128">
        <v>1</v>
      </c>
      <c r="H59" s="128">
        <v>1</v>
      </c>
      <c r="I59" s="128">
        <v>66096</v>
      </c>
      <c r="J59" s="128">
        <v>66096</v>
      </c>
      <c r="K59" s="128">
        <v>0</v>
      </c>
      <c r="L59" s="128">
        <v>66</v>
      </c>
      <c r="M59" s="128">
        <v>66030</v>
      </c>
      <c r="N59" s="128">
        <v>66030</v>
      </c>
      <c r="O59" s="125" t="s">
        <v>58</v>
      </c>
      <c r="P59" s="125" t="s">
        <v>97</v>
      </c>
      <c r="Q59" s="125" t="s">
        <v>392</v>
      </c>
      <c r="R59" s="125" t="s">
        <v>1495</v>
      </c>
      <c r="S59" s="139" t="s">
        <v>1496</v>
      </c>
      <c r="T59" s="140">
        <v>46104</v>
      </c>
      <c r="U59" s="140">
        <v>46091</v>
      </c>
      <c r="V59" s="141">
        <v>88091</v>
      </c>
      <c r="W59" s="140">
        <v>46118</v>
      </c>
      <c r="X59" s="140"/>
      <c r="Y59" s="140">
        <v>46121</v>
      </c>
      <c r="Z59" s="125">
        <f t="shared" si="1"/>
        <v>-9</v>
      </c>
      <c r="AA59" s="126">
        <v>0</v>
      </c>
      <c r="AB59" s="126">
        <v>0</v>
      </c>
      <c r="AC59" s="126">
        <v>0</v>
      </c>
      <c r="AD59" s="126">
        <v>0</v>
      </c>
      <c r="AE59" s="126">
        <v>0</v>
      </c>
      <c r="AF59" s="126">
        <v>0</v>
      </c>
      <c r="AG59" s="126">
        <v>66030</v>
      </c>
      <c r="AH59"/>
      <c r="AI59" s="36" t="str">
        <f t="shared" si="8"/>
        <v>INR</v>
      </c>
      <c r="AJ59" s="36">
        <v>1</v>
      </c>
      <c r="AK59" s="39">
        <f t="shared" si="2"/>
        <v>66030</v>
      </c>
      <c r="AL59" s="39">
        <f t="shared" si="3"/>
        <v>0</v>
      </c>
      <c r="AM59" s="39">
        <f t="shared" si="4"/>
        <v>66030</v>
      </c>
      <c r="AN59" s="65">
        <f t="shared" si="5"/>
        <v>-9</v>
      </c>
      <c r="AO59" s="36" t="str">
        <f t="shared" si="7"/>
        <v>Not Due</v>
      </c>
    </row>
    <row r="60" spans="1:41" ht="14.4">
      <c r="A60" s="125" t="s">
        <v>1497</v>
      </c>
      <c r="B60" s="125" t="s">
        <v>1498</v>
      </c>
      <c r="C60" s="125">
        <v>100070334</v>
      </c>
      <c r="D60" s="125" t="s">
        <v>71</v>
      </c>
      <c r="E60" s="125" t="s">
        <v>28</v>
      </c>
      <c r="F60" s="128">
        <v>27360</v>
      </c>
      <c r="G60" s="128">
        <v>1</v>
      </c>
      <c r="H60" s="128">
        <v>1</v>
      </c>
      <c r="I60" s="128">
        <v>27360</v>
      </c>
      <c r="J60" s="128">
        <v>27360</v>
      </c>
      <c r="K60" s="128">
        <v>0</v>
      </c>
      <c r="L60" s="128">
        <v>27</v>
      </c>
      <c r="M60" s="128">
        <v>27333</v>
      </c>
      <c r="N60" s="128">
        <v>27333</v>
      </c>
      <c r="O60" s="125" t="s">
        <v>58</v>
      </c>
      <c r="P60" s="125" t="s">
        <v>97</v>
      </c>
      <c r="Q60" s="125" t="s">
        <v>430</v>
      </c>
      <c r="R60" s="125" t="s">
        <v>1499</v>
      </c>
      <c r="S60" s="139" t="s">
        <v>1500</v>
      </c>
      <c r="T60" s="140">
        <v>46105</v>
      </c>
      <c r="U60" s="140">
        <v>46094</v>
      </c>
      <c r="V60" s="141">
        <v>88446</v>
      </c>
      <c r="W60" s="140">
        <v>46136</v>
      </c>
      <c r="X60" s="140"/>
      <c r="Y60" s="140">
        <v>46139</v>
      </c>
      <c r="Z60" s="125">
        <f t="shared" si="1"/>
        <v>-27</v>
      </c>
      <c r="AA60" s="126">
        <v>0</v>
      </c>
      <c r="AB60" s="126">
        <v>0</v>
      </c>
      <c r="AC60" s="126">
        <v>0</v>
      </c>
      <c r="AD60" s="126">
        <v>0</v>
      </c>
      <c r="AE60" s="126">
        <v>0</v>
      </c>
      <c r="AF60" s="126">
        <v>0</v>
      </c>
      <c r="AG60" s="126">
        <v>27333</v>
      </c>
      <c r="AH60"/>
      <c r="AI60" s="36" t="str">
        <f t="shared" si="8"/>
        <v>INR</v>
      </c>
      <c r="AJ60" s="36">
        <v>1</v>
      </c>
      <c r="AK60" s="39">
        <f t="shared" si="2"/>
        <v>27333</v>
      </c>
      <c r="AL60" s="39">
        <f t="shared" si="3"/>
        <v>0</v>
      </c>
      <c r="AM60" s="39">
        <f t="shared" si="4"/>
        <v>27333</v>
      </c>
      <c r="AN60" s="65">
        <f t="shared" si="5"/>
        <v>-27</v>
      </c>
      <c r="AO60" s="36" t="str">
        <f t="shared" si="7"/>
        <v>Not Due</v>
      </c>
    </row>
    <row r="61" spans="1:41" ht="14.4">
      <c r="A61" s="125" t="s">
        <v>1501</v>
      </c>
      <c r="B61" s="125" t="s">
        <v>1502</v>
      </c>
      <c r="C61" s="125">
        <v>100071085</v>
      </c>
      <c r="D61" s="125" t="s">
        <v>71</v>
      </c>
      <c r="E61" s="125" t="s">
        <v>28</v>
      </c>
      <c r="F61" s="128">
        <v>27547</v>
      </c>
      <c r="G61" s="128">
        <v>1</v>
      </c>
      <c r="H61" s="128">
        <v>1</v>
      </c>
      <c r="I61" s="128">
        <v>27547</v>
      </c>
      <c r="J61" s="128">
        <v>27547</v>
      </c>
      <c r="K61" s="128">
        <v>0</v>
      </c>
      <c r="L61" s="128">
        <v>28</v>
      </c>
      <c r="M61" s="128">
        <v>27519</v>
      </c>
      <c r="N61" s="128">
        <v>27519</v>
      </c>
      <c r="O61" s="125" t="s">
        <v>58</v>
      </c>
      <c r="P61" s="125" t="s">
        <v>96</v>
      </c>
      <c r="Q61" s="125" t="s">
        <v>361</v>
      </c>
      <c r="R61" s="125" t="s">
        <v>1503</v>
      </c>
      <c r="S61" s="139">
        <v>811504970</v>
      </c>
      <c r="T61" s="140">
        <v>46113</v>
      </c>
      <c r="U61" s="140">
        <v>46101</v>
      </c>
      <c r="V61" s="141">
        <v>88511</v>
      </c>
      <c r="W61" s="140">
        <v>46143</v>
      </c>
      <c r="X61" s="140"/>
      <c r="Y61" s="140">
        <v>46146</v>
      </c>
      <c r="Z61" s="125">
        <f t="shared" si="1"/>
        <v>-34</v>
      </c>
      <c r="AA61" s="126">
        <v>0</v>
      </c>
      <c r="AB61" s="126">
        <v>0</v>
      </c>
      <c r="AC61" s="126">
        <v>0</v>
      </c>
      <c r="AD61" s="126">
        <v>0</v>
      </c>
      <c r="AE61" s="126">
        <v>0</v>
      </c>
      <c r="AF61" s="126">
        <v>0</v>
      </c>
      <c r="AG61" s="126">
        <v>27519</v>
      </c>
      <c r="AH61"/>
      <c r="AI61" s="36" t="str">
        <f t="shared" si="8"/>
        <v>INR</v>
      </c>
      <c r="AJ61" s="36">
        <v>1</v>
      </c>
      <c r="AK61" s="39">
        <f t="shared" si="2"/>
        <v>27519</v>
      </c>
      <c r="AL61" s="39">
        <f t="shared" si="3"/>
        <v>0</v>
      </c>
      <c r="AM61" s="39">
        <f t="shared" si="4"/>
        <v>27519</v>
      </c>
      <c r="AN61" s="65">
        <f t="shared" si="5"/>
        <v>-34</v>
      </c>
      <c r="AO61" s="36" t="str">
        <f t="shared" si="7"/>
        <v>Not Due</v>
      </c>
    </row>
    <row r="62" spans="1:41" ht="14.4">
      <c r="A62" s="125" t="s">
        <v>1512</v>
      </c>
      <c r="B62" s="125" t="s">
        <v>1513</v>
      </c>
      <c r="C62" s="125">
        <v>100070482</v>
      </c>
      <c r="D62" s="125" t="s">
        <v>76</v>
      </c>
      <c r="E62" s="125" t="s">
        <v>28</v>
      </c>
      <c r="F62" s="128">
        <v>13100</v>
      </c>
      <c r="G62" s="128">
        <v>1</v>
      </c>
      <c r="H62" s="128">
        <v>1</v>
      </c>
      <c r="I62" s="128">
        <v>13100</v>
      </c>
      <c r="J62" s="128">
        <v>13100</v>
      </c>
      <c r="K62" s="128">
        <v>0</v>
      </c>
      <c r="L62" s="128">
        <v>262</v>
      </c>
      <c r="M62" s="128">
        <v>12838</v>
      </c>
      <c r="N62" s="128">
        <v>12838</v>
      </c>
      <c r="O62" s="125" t="s">
        <v>58</v>
      </c>
      <c r="P62" s="125" t="s">
        <v>95</v>
      </c>
      <c r="Q62" s="125" t="s">
        <v>335</v>
      </c>
      <c r="R62" s="125" t="s">
        <v>1514</v>
      </c>
      <c r="S62" s="139" t="s">
        <v>1515</v>
      </c>
      <c r="T62" s="140">
        <v>46113</v>
      </c>
      <c r="U62" s="140">
        <v>46101</v>
      </c>
      <c r="V62" s="141">
        <v>88515</v>
      </c>
      <c r="W62" s="140">
        <v>46143</v>
      </c>
      <c r="X62" s="140"/>
      <c r="Y62" s="140">
        <v>46146</v>
      </c>
      <c r="Z62" s="125">
        <f t="shared" si="1"/>
        <v>-34</v>
      </c>
      <c r="AA62" s="126">
        <v>0</v>
      </c>
      <c r="AB62" s="126">
        <v>0</v>
      </c>
      <c r="AC62" s="126">
        <v>0</v>
      </c>
      <c r="AD62" s="126">
        <v>0</v>
      </c>
      <c r="AE62" s="126">
        <v>0</v>
      </c>
      <c r="AF62" s="126">
        <v>0</v>
      </c>
      <c r="AG62" s="126">
        <v>12838</v>
      </c>
      <c r="AH62"/>
      <c r="AI62" s="36" t="str">
        <f t="shared" si="8"/>
        <v>INR</v>
      </c>
      <c r="AJ62" s="36">
        <v>1</v>
      </c>
      <c r="AK62" s="39">
        <f t="shared" si="2"/>
        <v>12838</v>
      </c>
      <c r="AL62" s="39">
        <f t="shared" si="3"/>
        <v>0</v>
      </c>
      <c r="AM62" s="39">
        <f t="shared" si="4"/>
        <v>12838</v>
      </c>
      <c r="AN62" s="65">
        <f t="shared" si="5"/>
        <v>-34</v>
      </c>
      <c r="AO62" s="36" t="str">
        <f t="shared" ref="AO62:AO93" si="9">IF(AN62&lt;0,"Not Due",IF(AN62&lt;366,"Less than 1 year",IF(AN62&lt;731,"1-2 years",IF(AN62&lt;1096,"2-3 years","More than 3 years"))))</f>
        <v>Not Due</v>
      </c>
    </row>
    <row r="63" spans="1:41" ht="14.4">
      <c r="A63" s="125" t="s">
        <v>1516</v>
      </c>
      <c r="B63" s="125" t="s">
        <v>1517</v>
      </c>
      <c r="C63" s="125">
        <v>100071044</v>
      </c>
      <c r="D63" s="125" t="s">
        <v>76</v>
      </c>
      <c r="E63" s="125" t="s">
        <v>28</v>
      </c>
      <c r="F63" s="128">
        <v>91945</v>
      </c>
      <c r="G63" s="128">
        <v>1</v>
      </c>
      <c r="H63" s="128">
        <v>1</v>
      </c>
      <c r="I63" s="128">
        <v>91945</v>
      </c>
      <c r="J63" s="128">
        <v>91945</v>
      </c>
      <c r="K63" s="128">
        <v>0</v>
      </c>
      <c r="L63" s="128">
        <v>92</v>
      </c>
      <c r="M63" s="128">
        <v>91853</v>
      </c>
      <c r="N63" s="128">
        <v>91853</v>
      </c>
      <c r="O63" s="125" t="s">
        <v>58</v>
      </c>
      <c r="P63" s="125" t="s">
        <v>96</v>
      </c>
      <c r="Q63" s="125">
        <v>362106</v>
      </c>
      <c r="R63" s="125" t="s">
        <v>1518</v>
      </c>
      <c r="S63" s="139" t="s">
        <v>1519</v>
      </c>
      <c r="T63" s="140">
        <v>46104</v>
      </c>
      <c r="U63" s="140">
        <v>46098</v>
      </c>
      <c r="V63" s="141">
        <v>88478</v>
      </c>
      <c r="W63" s="140">
        <v>46143</v>
      </c>
      <c r="X63" s="140"/>
      <c r="Y63" s="140">
        <v>46143</v>
      </c>
      <c r="Z63" s="125">
        <f t="shared" si="1"/>
        <v>-31</v>
      </c>
      <c r="AA63" s="126">
        <v>0</v>
      </c>
      <c r="AB63" s="126">
        <v>0</v>
      </c>
      <c r="AC63" s="126">
        <v>0</v>
      </c>
      <c r="AD63" s="126">
        <v>0</v>
      </c>
      <c r="AE63" s="126">
        <v>0</v>
      </c>
      <c r="AF63" s="126">
        <v>0</v>
      </c>
      <c r="AG63" s="126">
        <v>91853</v>
      </c>
      <c r="AH63"/>
      <c r="AI63" s="36" t="str">
        <f t="shared" si="8"/>
        <v>INR</v>
      </c>
      <c r="AJ63" s="36">
        <v>1</v>
      </c>
      <c r="AK63" s="39">
        <f t="shared" si="2"/>
        <v>91853</v>
      </c>
      <c r="AL63" s="39">
        <f t="shared" si="3"/>
        <v>0</v>
      </c>
      <c r="AM63" s="39">
        <f t="shared" si="4"/>
        <v>91853</v>
      </c>
      <c r="AN63" s="65">
        <f t="shared" si="5"/>
        <v>-31</v>
      </c>
      <c r="AO63" s="36" t="str">
        <f t="shared" si="9"/>
        <v>Not Due</v>
      </c>
    </row>
    <row r="64" spans="1:41" ht="14.4">
      <c r="A64" s="125" t="s">
        <v>504</v>
      </c>
      <c r="B64" s="125" t="s">
        <v>1520</v>
      </c>
      <c r="C64" s="125">
        <v>100071053</v>
      </c>
      <c r="D64" s="125" t="s">
        <v>76</v>
      </c>
      <c r="E64" s="125" t="s">
        <v>28</v>
      </c>
      <c r="F64" s="128">
        <v>6875</v>
      </c>
      <c r="G64" s="128">
        <v>1</v>
      </c>
      <c r="H64" s="128">
        <v>1</v>
      </c>
      <c r="I64" s="128">
        <v>6875</v>
      </c>
      <c r="J64" s="128">
        <v>6875</v>
      </c>
      <c r="K64" s="128">
        <v>0</v>
      </c>
      <c r="L64" s="128">
        <v>7</v>
      </c>
      <c r="M64" s="128">
        <v>6868</v>
      </c>
      <c r="N64" s="128">
        <v>6868</v>
      </c>
      <c r="O64" s="125" t="s">
        <v>58</v>
      </c>
      <c r="P64" s="125" t="s">
        <v>97</v>
      </c>
      <c r="Q64" s="125" t="s">
        <v>505</v>
      </c>
      <c r="R64" s="125" t="s">
        <v>1521</v>
      </c>
      <c r="S64" s="139">
        <v>252614589</v>
      </c>
      <c r="T64" s="140">
        <v>46098</v>
      </c>
      <c r="U64" s="140">
        <v>46087</v>
      </c>
      <c r="V64" s="141">
        <v>88045</v>
      </c>
      <c r="W64" s="140">
        <v>46114</v>
      </c>
      <c r="X64" s="140"/>
      <c r="Y64" s="140">
        <v>46117</v>
      </c>
      <c r="Z64" s="125">
        <f t="shared" si="1"/>
        <v>-5</v>
      </c>
      <c r="AA64" s="126">
        <v>0</v>
      </c>
      <c r="AB64" s="126">
        <v>0</v>
      </c>
      <c r="AC64" s="126">
        <v>0</v>
      </c>
      <c r="AD64" s="126">
        <v>0</v>
      </c>
      <c r="AE64" s="126">
        <v>0</v>
      </c>
      <c r="AF64" s="126">
        <v>0</v>
      </c>
      <c r="AG64" s="126">
        <v>6868</v>
      </c>
      <c r="AH64"/>
      <c r="AI64" s="36" t="str">
        <f t="shared" si="8"/>
        <v>INR</v>
      </c>
      <c r="AJ64" s="36">
        <v>1</v>
      </c>
      <c r="AK64" s="39">
        <f t="shared" si="2"/>
        <v>6868</v>
      </c>
      <c r="AL64" s="39">
        <f t="shared" si="3"/>
        <v>0</v>
      </c>
      <c r="AM64" s="39">
        <f t="shared" si="4"/>
        <v>6868</v>
      </c>
      <c r="AN64" s="65">
        <f t="shared" si="5"/>
        <v>-5</v>
      </c>
      <c r="AO64" s="36" t="str">
        <f t="shared" si="9"/>
        <v>Not Due</v>
      </c>
    </row>
    <row r="65" spans="1:41" ht="14.4">
      <c r="A65" s="125" t="s">
        <v>1522</v>
      </c>
      <c r="B65" s="125" t="s">
        <v>1523</v>
      </c>
      <c r="C65" s="125">
        <v>100071223</v>
      </c>
      <c r="D65" s="125" t="s">
        <v>76</v>
      </c>
      <c r="E65" s="125" t="s">
        <v>28</v>
      </c>
      <c r="F65" s="128">
        <v>5800</v>
      </c>
      <c r="G65" s="128">
        <v>1</v>
      </c>
      <c r="H65" s="128">
        <v>1</v>
      </c>
      <c r="I65" s="128">
        <v>5800</v>
      </c>
      <c r="J65" s="128">
        <v>5800</v>
      </c>
      <c r="K65" s="128">
        <v>0</v>
      </c>
      <c r="L65" s="128">
        <v>6</v>
      </c>
      <c r="M65" s="128">
        <v>5794</v>
      </c>
      <c r="N65" s="128">
        <v>5794</v>
      </c>
      <c r="O65" s="125" t="s">
        <v>58</v>
      </c>
      <c r="P65" s="125" t="s">
        <v>96</v>
      </c>
      <c r="Q65" s="125" t="s">
        <v>1524</v>
      </c>
      <c r="R65" s="125" t="s">
        <v>1525</v>
      </c>
      <c r="S65" s="139" t="s">
        <v>1526</v>
      </c>
      <c r="T65" s="140">
        <v>46111</v>
      </c>
      <c r="U65" s="140">
        <v>46090</v>
      </c>
      <c r="V65" s="141">
        <v>88075</v>
      </c>
      <c r="W65" s="140">
        <v>46118</v>
      </c>
      <c r="X65" s="140"/>
      <c r="Y65" s="140">
        <v>46120</v>
      </c>
      <c r="Z65" s="125">
        <f t="shared" si="1"/>
        <v>-8</v>
      </c>
      <c r="AA65" s="126">
        <v>0</v>
      </c>
      <c r="AB65" s="126">
        <v>0</v>
      </c>
      <c r="AC65" s="126">
        <v>0</v>
      </c>
      <c r="AD65" s="126">
        <v>0</v>
      </c>
      <c r="AE65" s="126">
        <v>0</v>
      </c>
      <c r="AF65" s="126">
        <v>0</v>
      </c>
      <c r="AG65" s="126">
        <v>5794</v>
      </c>
      <c r="AH65"/>
      <c r="AI65" s="36" t="str">
        <f t="shared" si="8"/>
        <v>INR</v>
      </c>
      <c r="AJ65" s="36">
        <v>1</v>
      </c>
      <c r="AK65" s="39">
        <f t="shared" si="2"/>
        <v>5794</v>
      </c>
      <c r="AL65" s="39">
        <f t="shared" si="3"/>
        <v>0</v>
      </c>
      <c r="AM65" s="39">
        <f t="shared" si="4"/>
        <v>5794</v>
      </c>
      <c r="AN65" s="65">
        <f t="shared" si="5"/>
        <v>-8</v>
      </c>
      <c r="AO65" s="36" t="str">
        <f t="shared" si="9"/>
        <v>Not Due</v>
      </c>
    </row>
    <row r="66" spans="1:41" ht="14.4">
      <c r="A66" s="125" t="s">
        <v>503</v>
      </c>
      <c r="B66" s="125" t="s">
        <v>1527</v>
      </c>
      <c r="C66" s="125">
        <v>100071008</v>
      </c>
      <c r="D66" s="125" t="s">
        <v>76</v>
      </c>
      <c r="E66" s="125" t="s">
        <v>28</v>
      </c>
      <c r="F66" s="128">
        <v>45100</v>
      </c>
      <c r="G66" s="128">
        <v>1</v>
      </c>
      <c r="H66" s="128">
        <v>1</v>
      </c>
      <c r="I66" s="128">
        <v>45100</v>
      </c>
      <c r="J66" s="128">
        <v>45100</v>
      </c>
      <c r="K66" s="128">
        <v>0</v>
      </c>
      <c r="L66" s="128">
        <v>45</v>
      </c>
      <c r="M66" s="128">
        <v>45055</v>
      </c>
      <c r="N66" s="128">
        <v>45055</v>
      </c>
      <c r="O66" s="125" t="s">
        <v>58</v>
      </c>
      <c r="P66" s="125" t="s">
        <v>97</v>
      </c>
      <c r="Q66" s="125" t="s">
        <v>410</v>
      </c>
      <c r="R66" s="125" t="s">
        <v>1528</v>
      </c>
      <c r="S66" s="139" t="s">
        <v>1529</v>
      </c>
      <c r="T66" s="140">
        <v>46098</v>
      </c>
      <c r="U66" s="140">
        <v>46083</v>
      </c>
      <c r="V66" s="141">
        <v>88195</v>
      </c>
      <c r="W66" s="140">
        <v>46125</v>
      </c>
      <c r="X66" s="140"/>
      <c r="Y66" s="140">
        <v>46128</v>
      </c>
      <c r="Z66" s="125">
        <f t="shared" si="1"/>
        <v>-16</v>
      </c>
      <c r="AA66" s="126">
        <v>0</v>
      </c>
      <c r="AB66" s="126">
        <v>0</v>
      </c>
      <c r="AC66" s="126">
        <v>0</v>
      </c>
      <c r="AD66" s="126">
        <v>0</v>
      </c>
      <c r="AE66" s="126">
        <v>0</v>
      </c>
      <c r="AF66" s="126">
        <v>0</v>
      </c>
      <c r="AG66" s="126">
        <v>45055</v>
      </c>
      <c r="AH66"/>
      <c r="AI66" s="36" t="str">
        <f t="shared" si="8"/>
        <v>INR</v>
      </c>
      <c r="AJ66" s="36">
        <v>1</v>
      </c>
      <c r="AK66" s="39">
        <f t="shared" si="2"/>
        <v>45055</v>
      </c>
      <c r="AL66" s="39">
        <f t="shared" si="3"/>
        <v>0</v>
      </c>
      <c r="AM66" s="39">
        <f t="shared" si="4"/>
        <v>45055</v>
      </c>
      <c r="AN66" s="65">
        <f t="shared" si="5"/>
        <v>-16</v>
      </c>
      <c r="AO66" s="36" t="str">
        <f t="shared" si="9"/>
        <v>Not Due</v>
      </c>
    </row>
    <row r="67" spans="1:41" ht="14.4">
      <c r="A67" s="125" t="s">
        <v>508</v>
      </c>
      <c r="B67" s="125" t="s">
        <v>1534</v>
      </c>
      <c r="C67" s="125">
        <v>100070797</v>
      </c>
      <c r="D67" s="125" t="s">
        <v>70</v>
      </c>
      <c r="E67" s="125" t="s">
        <v>28</v>
      </c>
      <c r="F67" s="128">
        <v>2550</v>
      </c>
      <c r="G67" s="128">
        <v>1</v>
      </c>
      <c r="H67" s="128">
        <v>1</v>
      </c>
      <c r="I67" s="128">
        <v>2550</v>
      </c>
      <c r="J67" s="128">
        <v>2550</v>
      </c>
      <c r="K67" s="128">
        <v>0</v>
      </c>
      <c r="L67" s="128">
        <v>3</v>
      </c>
      <c r="M67" s="128">
        <v>2547</v>
      </c>
      <c r="N67" s="128">
        <v>2547</v>
      </c>
      <c r="O67" s="125" t="s">
        <v>58</v>
      </c>
      <c r="P67" s="125" t="s">
        <v>97</v>
      </c>
      <c r="Q67" s="125" t="s">
        <v>384</v>
      </c>
      <c r="R67" s="125" t="s">
        <v>1535</v>
      </c>
      <c r="S67" s="139" t="s">
        <v>1536</v>
      </c>
      <c r="T67" s="140">
        <v>46104</v>
      </c>
      <c r="U67" s="140">
        <v>46097</v>
      </c>
      <c r="V67" s="141">
        <v>88431</v>
      </c>
      <c r="W67" s="140">
        <v>46136</v>
      </c>
      <c r="X67" s="140"/>
      <c r="Y67" s="140">
        <v>46142</v>
      </c>
      <c r="Z67" s="125">
        <f t="shared" si="1"/>
        <v>-30</v>
      </c>
      <c r="AA67" s="126">
        <v>0</v>
      </c>
      <c r="AB67" s="126">
        <v>0</v>
      </c>
      <c r="AC67" s="126">
        <v>0</v>
      </c>
      <c r="AD67" s="126">
        <v>0</v>
      </c>
      <c r="AE67" s="126">
        <v>0</v>
      </c>
      <c r="AF67" s="126">
        <v>0</v>
      </c>
      <c r="AG67" s="126">
        <v>2547</v>
      </c>
      <c r="AH67"/>
      <c r="AI67" s="36" t="str">
        <f t="shared" si="8"/>
        <v>INR</v>
      </c>
      <c r="AJ67" s="36">
        <v>1</v>
      </c>
      <c r="AK67" s="39">
        <f t="shared" si="2"/>
        <v>2547</v>
      </c>
      <c r="AL67" s="39">
        <f t="shared" si="3"/>
        <v>0</v>
      </c>
      <c r="AM67" s="39">
        <f t="shared" si="4"/>
        <v>2547</v>
      </c>
      <c r="AN67" s="65">
        <f t="shared" si="5"/>
        <v>-30</v>
      </c>
      <c r="AO67" s="36" t="str">
        <f t="shared" si="9"/>
        <v>Not Due</v>
      </c>
    </row>
    <row r="68" spans="1:41" ht="14.4">
      <c r="A68" s="125" t="s">
        <v>508</v>
      </c>
      <c r="B68" s="125" t="s">
        <v>1537</v>
      </c>
      <c r="C68" s="125">
        <v>100070797</v>
      </c>
      <c r="D68" s="125" t="s">
        <v>70</v>
      </c>
      <c r="E68" s="125" t="s">
        <v>28</v>
      </c>
      <c r="F68" s="128">
        <v>15750</v>
      </c>
      <c r="G68" s="128">
        <v>1</v>
      </c>
      <c r="H68" s="128">
        <v>1</v>
      </c>
      <c r="I68" s="128">
        <v>15750</v>
      </c>
      <c r="J68" s="128">
        <v>15750</v>
      </c>
      <c r="K68" s="128">
        <v>0</v>
      </c>
      <c r="L68" s="128">
        <v>16</v>
      </c>
      <c r="M68" s="128">
        <v>15734</v>
      </c>
      <c r="N68" s="128">
        <v>15734</v>
      </c>
      <c r="O68" s="125" t="s">
        <v>58</v>
      </c>
      <c r="P68" s="125" t="s">
        <v>97</v>
      </c>
      <c r="Q68" s="125" t="s">
        <v>384</v>
      </c>
      <c r="R68" s="125" t="s">
        <v>1535</v>
      </c>
      <c r="S68" s="139" t="s">
        <v>1536</v>
      </c>
      <c r="T68" s="140">
        <v>46104</v>
      </c>
      <c r="U68" s="140">
        <v>46097</v>
      </c>
      <c r="V68" s="141">
        <v>88431</v>
      </c>
      <c r="W68" s="140">
        <v>46136</v>
      </c>
      <c r="X68" s="140"/>
      <c r="Y68" s="140">
        <v>46142</v>
      </c>
      <c r="Z68" s="125">
        <f t="shared" si="1"/>
        <v>-30</v>
      </c>
      <c r="AA68" s="126">
        <v>0</v>
      </c>
      <c r="AB68" s="126">
        <v>0</v>
      </c>
      <c r="AC68" s="126">
        <v>0</v>
      </c>
      <c r="AD68" s="126">
        <v>0</v>
      </c>
      <c r="AE68" s="126">
        <v>0</v>
      </c>
      <c r="AF68" s="126">
        <v>0</v>
      </c>
      <c r="AG68" s="126">
        <v>15734</v>
      </c>
      <c r="AH68"/>
      <c r="AI68" s="36" t="str">
        <f t="shared" si="8"/>
        <v>INR</v>
      </c>
      <c r="AJ68" s="36">
        <v>1</v>
      </c>
      <c r="AK68" s="39">
        <f t="shared" si="2"/>
        <v>15734</v>
      </c>
      <c r="AL68" s="39">
        <f t="shared" si="3"/>
        <v>0</v>
      </c>
      <c r="AM68" s="39">
        <f t="shared" si="4"/>
        <v>15734</v>
      </c>
      <c r="AN68" s="65">
        <f t="shared" si="5"/>
        <v>-30</v>
      </c>
      <c r="AO68" s="36" t="str">
        <f t="shared" si="9"/>
        <v>Not Due</v>
      </c>
    </row>
    <row r="69" spans="1:41" ht="14.4">
      <c r="A69" s="125" t="s">
        <v>1538</v>
      </c>
      <c r="B69" s="125" t="s">
        <v>1539</v>
      </c>
      <c r="C69" s="125">
        <v>100071286</v>
      </c>
      <c r="D69" s="125" t="s">
        <v>70</v>
      </c>
      <c r="E69" s="125" t="s">
        <v>28</v>
      </c>
      <c r="F69" s="128">
        <v>30750</v>
      </c>
      <c r="G69" s="128">
        <v>1</v>
      </c>
      <c r="H69" s="128">
        <v>1</v>
      </c>
      <c r="I69" s="128">
        <v>30750</v>
      </c>
      <c r="J69" s="128">
        <v>30750</v>
      </c>
      <c r="K69" s="128">
        <v>0</v>
      </c>
      <c r="L69" s="128">
        <v>31</v>
      </c>
      <c r="M69" s="128">
        <v>30719</v>
      </c>
      <c r="N69" s="128">
        <v>30719</v>
      </c>
      <c r="O69" s="125" t="s">
        <v>58</v>
      </c>
      <c r="P69" s="125" t="s">
        <v>96</v>
      </c>
      <c r="Q69" s="125" t="s">
        <v>1540</v>
      </c>
      <c r="R69" s="125" t="s">
        <v>1541</v>
      </c>
      <c r="S69" s="139">
        <v>82504318</v>
      </c>
      <c r="T69" s="140">
        <v>46113</v>
      </c>
      <c r="U69" s="140">
        <v>46104</v>
      </c>
      <c r="V69" s="141">
        <v>88348</v>
      </c>
      <c r="W69" s="140">
        <v>46132</v>
      </c>
      <c r="X69" s="140"/>
      <c r="Y69" s="140">
        <v>46134</v>
      </c>
      <c r="Z69" s="125">
        <f t="shared" si="1"/>
        <v>-22</v>
      </c>
      <c r="AA69" s="126">
        <v>0</v>
      </c>
      <c r="AB69" s="126">
        <v>0</v>
      </c>
      <c r="AC69" s="126">
        <v>0</v>
      </c>
      <c r="AD69" s="126">
        <v>0</v>
      </c>
      <c r="AE69" s="126">
        <v>0</v>
      </c>
      <c r="AF69" s="126">
        <v>0</v>
      </c>
      <c r="AG69" s="126">
        <v>30719</v>
      </c>
      <c r="AH69"/>
      <c r="AI69" s="36" t="str">
        <f t="shared" si="8"/>
        <v>INR</v>
      </c>
      <c r="AJ69" s="36">
        <v>1</v>
      </c>
      <c r="AK69" s="39">
        <f t="shared" si="2"/>
        <v>30719</v>
      </c>
      <c r="AL69" s="39">
        <f t="shared" si="3"/>
        <v>0</v>
      </c>
      <c r="AM69" s="39">
        <f t="shared" si="4"/>
        <v>30719</v>
      </c>
      <c r="AN69" s="65">
        <f t="shared" si="5"/>
        <v>-22</v>
      </c>
      <c r="AO69" s="36" t="str">
        <f t="shared" si="9"/>
        <v>Not Due</v>
      </c>
    </row>
    <row r="70" spans="1:41" ht="14.4">
      <c r="A70" s="125" t="s">
        <v>1538</v>
      </c>
      <c r="B70" s="125" t="s">
        <v>1542</v>
      </c>
      <c r="C70" s="125">
        <v>100071286</v>
      </c>
      <c r="D70" s="125" t="s">
        <v>70</v>
      </c>
      <c r="E70" s="125" t="s">
        <v>28</v>
      </c>
      <c r="F70" s="128">
        <v>18600</v>
      </c>
      <c r="G70" s="128">
        <v>1</v>
      </c>
      <c r="H70" s="128">
        <v>1</v>
      </c>
      <c r="I70" s="128">
        <v>18600</v>
      </c>
      <c r="J70" s="128">
        <v>18600</v>
      </c>
      <c r="K70" s="128">
        <v>0</v>
      </c>
      <c r="L70" s="128">
        <v>19</v>
      </c>
      <c r="M70" s="128">
        <v>18581</v>
      </c>
      <c r="N70" s="128">
        <v>18581</v>
      </c>
      <c r="O70" s="125" t="s">
        <v>58</v>
      </c>
      <c r="P70" s="125" t="s">
        <v>96</v>
      </c>
      <c r="Q70" s="125" t="s">
        <v>1540</v>
      </c>
      <c r="R70" s="125" t="s">
        <v>1541</v>
      </c>
      <c r="S70" s="139">
        <v>82504318</v>
      </c>
      <c r="T70" s="140">
        <v>46113</v>
      </c>
      <c r="U70" s="140">
        <v>46104</v>
      </c>
      <c r="V70" s="141">
        <v>88348</v>
      </c>
      <c r="W70" s="140">
        <v>46132</v>
      </c>
      <c r="X70" s="140"/>
      <c r="Y70" s="140">
        <v>46134</v>
      </c>
      <c r="Z70" s="125">
        <f t="shared" si="1"/>
        <v>-22</v>
      </c>
      <c r="AA70" s="126">
        <v>0</v>
      </c>
      <c r="AB70" s="126">
        <v>0</v>
      </c>
      <c r="AC70" s="126">
        <v>0</v>
      </c>
      <c r="AD70" s="126">
        <v>0</v>
      </c>
      <c r="AE70" s="126">
        <v>0</v>
      </c>
      <c r="AF70" s="126">
        <v>0</v>
      </c>
      <c r="AG70" s="126">
        <v>18581</v>
      </c>
      <c r="AH70"/>
      <c r="AI70" s="36" t="str">
        <f t="shared" si="8"/>
        <v>INR</v>
      </c>
      <c r="AJ70" s="36">
        <v>1</v>
      </c>
      <c r="AK70" s="39">
        <f t="shared" si="2"/>
        <v>18581</v>
      </c>
      <c r="AL70" s="39">
        <f t="shared" si="3"/>
        <v>0</v>
      </c>
      <c r="AM70" s="39">
        <f t="shared" si="4"/>
        <v>18581</v>
      </c>
      <c r="AN70" s="65">
        <f t="shared" si="5"/>
        <v>-22</v>
      </c>
      <c r="AO70" s="36" t="str">
        <f t="shared" si="9"/>
        <v>Not Due</v>
      </c>
    </row>
    <row r="71" spans="1:41" ht="14.4">
      <c r="A71" s="125" t="s">
        <v>1543</v>
      </c>
      <c r="B71" s="125" t="s">
        <v>1544</v>
      </c>
      <c r="C71" s="125">
        <v>100067997</v>
      </c>
      <c r="D71" s="125" t="s">
        <v>83</v>
      </c>
      <c r="E71" s="125" t="s">
        <v>28</v>
      </c>
      <c r="F71" s="128">
        <v>285650</v>
      </c>
      <c r="G71" s="128">
        <v>1</v>
      </c>
      <c r="H71" s="128">
        <v>1</v>
      </c>
      <c r="I71" s="128">
        <v>285650</v>
      </c>
      <c r="J71" s="128">
        <v>285650</v>
      </c>
      <c r="K71" s="128">
        <v>0</v>
      </c>
      <c r="L71" s="128">
        <v>286</v>
      </c>
      <c r="M71" s="128">
        <v>285364</v>
      </c>
      <c r="N71" s="128">
        <v>285364</v>
      </c>
      <c r="O71" s="125" t="s">
        <v>58</v>
      </c>
      <c r="P71" s="125" t="s">
        <v>97</v>
      </c>
      <c r="Q71" s="125">
        <v>361235</v>
      </c>
      <c r="R71" s="125" t="s">
        <v>1545</v>
      </c>
      <c r="S71" s="139">
        <v>2526204016</v>
      </c>
      <c r="T71" s="140">
        <v>46113</v>
      </c>
      <c r="U71" s="140">
        <v>46100</v>
      </c>
      <c r="V71" s="141">
        <v>88287</v>
      </c>
      <c r="W71" s="140">
        <v>46127</v>
      </c>
      <c r="X71" s="140"/>
      <c r="Y71" s="140">
        <v>46130</v>
      </c>
      <c r="Z71" s="125">
        <f t="shared" si="1"/>
        <v>-18</v>
      </c>
      <c r="AA71" s="126">
        <v>0</v>
      </c>
      <c r="AB71" s="126">
        <v>0</v>
      </c>
      <c r="AC71" s="126">
        <v>0</v>
      </c>
      <c r="AD71" s="126">
        <v>0</v>
      </c>
      <c r="AE71" s="126">
        <v>0</v>
      </c>
      <c r="AF71" s="126">
        <v>0</v>
      </c>
      <c r="AG71" s="126">
        <v>285364</v>
      </c>
      <c r="AH71"/>
      <c r="AI71" s="36" t="str">
        <f t="shared" si="8"/>
        <v>INR</v>
      </c>
      <c r="AJ71" s="36">
        <v>1</v>
      </c>
      <c r="AK71" s="39">
        <f t="shared" si="2"/>
        <v>285364</v>
      </c>
      <c r="AL71" s="39">
        <f t="shared" si="3"/>
        <v>0</v>
      </c>
      <c r="AM71" s="39">
        <f t="shared" si="4"/>
        <v>285364</v>
      </c>
      <c r="AN71" s="65">
        <f t="shared" si="5"/>
        <v>-18</v>
      </c>
      <c r="AO71" s="36" t="str">
        <f t="shared" si="9"/>
        <v>Not Due</v>
      </c>
    </row>
    <row r="72" spans="1:41" ht="14.4">
      <c r="A72" s="125" t="s">
        <v>1546</v>
      </c>
      <c r="B72" s="125" t="s">
        <v>1547</v>
      </c>
      <c r="C72" s="125">
        <v>100070636</v>
      </c>
      <c r="D72" s="125" t="s">
        <v>83</v>
      </c>
      <c r="E72" s="125" t="s">
        <v>28</v>
      </c>
      <c r="F72" s="128">
        <v>24000</v>
      </c>
      <c r="G72" s="128">
        <v>1</v>
      </c>
      <c r="H72" s="128">
        <v>1</v>
      </c>
      <c r="I72" s="128">
        <v>24000</v>
      </c>
      <c r="J72" s="128">
        <v>24000</v>
      </c>
      <c r="K72" s="128">
        <v>0</v>
      </c>
      <c r="L72" s="128">
        <v>24</v>
      </c>
      <c r="M72" s="128">
        <v>23976</v>
      </c>
      <c r="N72" s="128">
        <v>23976</v>
      </c>
      <c r="O72" s="125" t="s">
        <v>58</v>
      </c>
      <c r="P72" s="125" t="s">
        <v>95</v>
      </c>
      <c r="Q72" s="125" t="s">
        <v>1548</v>
      </c>
      <c r="R72" s="125" t="s">
        <v>1549</v>
      </c>
      <c r="S72" s="139" t="s">
        <v>1550</v>
      </c>
      <c r="T72" s="140">
        <v>46114</v>
      </c>
      <c r="U72" s="140">
        <v>46099</v>
      </c>
      <c r="V72" s="141">
        <v>88514</v>
      </c>
      <c r="W72" s="140">
        <v>46143</v>
      </c>
      <c r="X72" s="140"/>
      <c r="Y72" s="140">
        <v>46144</v>
      </c>
      <c r="Z72" s="125">
        <f t="shared" si="1"/>
        <v>-32</v>
      </c>
      <c r="AA72" s="126">
        <v>0</v>
      </c>
      <c r="AB72" s="126">
        <v>0</v>
      </c>
      <c r="AC72" s="126">
        <v>0</v>
      </c>
      <c r="AD72" s="126">
        <v>0</v>
      </c>
      <c r="AE72" s="126">
        <v>0</v>
      </c>
      <c r="AF72" s="126">
        <v>0</v>
      </c>
      <c r="AG72" s="126">
        <v>23976</v>
      </c>
      <c r="AH72"/>
      <c r="AI72" s="36" t="str">
        <f t="shared" si="8"/>
        <v>INR</v>
      </c>
      <c r="AJ72" s="36">
        <v>1</v>
      </c>
      <c r="AK72" s="39">
        <f t="shared" si="2"/>
        <v>23976</v>
      </c>
      <c r="AL72" s="39">
        <f t="shared" si="3"/>
        <v>0</v>
      </c>
      <c r="AM72" s="39">
        <f t="shared" si="4"/>
        <v>23976</v>
      </c>
      <c r="AN72" s="65">
        <f t="shared" si="5"/>
        <v>-32</v>
      </c>
      <c r="AO72" s="36" t="str">
        <f t="shared" si="9"/>
        <v>Not Due</v>
      </c>
    </row>
    <row r="73" spans="1:41" ht="14.4">
      <c r="A73" s="125" t="s">
        <v>518</v>
      </c>
      <c r="B73" s="125" t="s">
        <v>1551</v>
      </c>
      <c r="C73" s="125">
        <v>100071149</v>
      </c>
      <c r="D73" s="125" t="s">
        <v>83</v>
      </c>
      <c r="E73" s="125" t="s">
        <v>28</v>
      </c>
      <c r="F73" s="128">
        <v>83700</v>
      </c>
      <c r="G73" s="128">
        <v>1</v>
      </c>
      <c r="H73" s="128">
        <v>1</v>
      </c>
      <c r="I73" s="128">
        <v>83700</v>
      </c>
      <c r="J73" s="128">
        <v>83700</v>
      </c>
      <c r="K73" s="128">
        <v>0</v>
      </c>
      <c r="L73" s="128">
        <v>84</v>
      </c>
      <c r="M73" s="128">
        <v>83616</v>
      </c>
      <c r="N73" s="128">
        <v>83616</v>
      </c>
      <c r="O73" s="125" t="s">
        <v>58</v>
      </c>
      <c r="P73" s="125" t="s">
        <v>95</v>
      </c>
      <c r="Q73" s="125" t="s">
        <v>519</v>
      </c>
      <c r="R73" s="125" t="s">
        <v>1552</v>
      </c>
      <c r="S73" s="139" t="s">
        <v>1553</v>
      </c>
      <c r="T73" s="140">
        <v>46104</v>
      </c>
      <c r="U73" s="140">
        <v>46098</v>
      </c>
      <c r="V73" s="141">
        <v>88528</v>
      </c>
      <c r="W73" s="140">
        <v>46143</v>
      </c>
      <c r="X73" s="140"/>
      <c r="Y73" s="140">
        <v>46143</v>
      </c>
      <c r="Z73" s="125">
        <f t="shared" si="1"/>
        <v>-31</v>
      </c>
      <c r="AA73" s="126">
        <v>0</v>
      </c>
      <c r="AB73" s="126">
        <v>0</v>
      </c>
      <c r="AC73" s="126">
        <v>0</v>
      </c>
      <c r="AD73" s="126">
        <v>0</v>
      </c>
      <c r="AE73" s="126">
        <v>0</v>
      </c>
      <c r="AF73" s="126">
        <v>0</v>
      </c>
      <c r="AG73" s="126">
        <v>83616</v>
      </c>
      <c r="AH73"/>
      <c r="AI73" s="36" t="str">
        <f t="shared" si="8"/>
        <v>INR</v>
      </c>
      <c r="AJ73" s="36">
        <v>1</v>
      </c>
      <c r="AK73" s="39">
        <f t="shared" si="2"/>
        <v>83616</v>
      </c>
      <c r="AL73" s="39">
        <f t="shared" si="3"/>
        <v>0</v>
      </c>
      <c r="AM73" s="39">
        <f t="shared" si="4"/>
        <v>83616</v>
      </c>
      <c r="AN73" s="65">
        <f t="shared" si="5"/>
        <v>-31</v>
      </c>
      <c r="AO73" s="36" t="str">
        <f t="shared" si="9"/>
        <v>Not Due</v>
      </c>
    </row>
    <row r="74" spans="1:41" ht="14.4">
      <c r="A74" s="125" t="s">
        <v>518</v>
      </c>
      <c r="B74" s="125" t="s">
        <v>1554</v>
      </c>
      <c r="C74" s="125">
        <v>100071149</v>
      </c>
      <c r="D74" s="125" t="s">
        <v>83</v>
      </c>
      <c r="E74" s="125" t="s">
        <v>28</v>
      </c>
      <c r="F74" s="128">
        <v>5580</v>
      </c>
      <c r="G74" s="128">
        <v>1</v>
      </c>
      <c r="H74" s="128">
        <v>1</v>
      </c>
      <c r="I74" s="128">
        <v>5580</v>
      </c>
      <c r="J74" s="128">
        <v>5580</v>
      </c>
      <c r="K74" s="128">
        <v>0</v>
      </c>
      <c r="L74" s="128">
        <v>6</v>
      </c>
      <c r="M74" s="128">
        <v>5574</v>
      </c>
      <c r="N74" s="128">
        <v>5574</v>
      </c>
      <c r="O74" s="125" t="s">
        <v>58</v>
      </c>
      <c r="P74" s="125" t="s">
        <v>95</v>
      </c>
      <c r="Q74" s="125" t="s">
        <v>519</v>
      </c>
      <c r="R74" s="125" t="s">
        <v>1552</v>
      </c>
      <c r="S74" s="139" t="s">
        <v>1553</v>
      </c>
      <c r="T74" s="140">
        <v>46104</v>
      </c>
      <c r="U74" s="140">
        <v>46098</v>
      </c>
      <c r="V74" s="141">
        <v>88528</v>
      </c>
      <c r="W74" s="140">
        <v>46143</v>
      </c>
      <c r="X74" s="140"/>
      <c r="Y74" s="140">
        <v>46143</v>
      </c>
      <c r="Z74" s="125">
        <f t="shared" si="1"/>
        <v>-31</v>
      </c>
      <c r="AA74" s="126">
        <v>0</v>
      </c>
      <c r="AB74" s="126">
        <v>0</v>
      </c>
      <c r="AC74" s="126">
        <v>0</v>
      </c>
      <c r="AD74" s="126">
        <v>0</v>
      </c>
      <c r="AE74" s="126">
        <v>0</v>
      </c>
      <c r="AF74" s="126">
        <v>0</v>
      </c>
      <c r="AG74" s="126">
        <v>5574</v>
      </c>
      <c r="AH74"/>
      <c r="AI74" s="36" t="str">
        <f t="shared" si="8"/>
        <v>INR</v>
      </c>
      <c r="AJ74" s="36">
        <v>1</v>
      </c>
      <c r="AK74" s="39">
        <f t="shared" si="2"/>
        <v>5574</v>
      </c>
      <c r="AL74" s="39">
        <f t="shared" si="3"/>
        <v>0</v>
      </c>
      <c r="AM74" s="39">
        <f t="shared" si="4"/>
        <v>5574</v>
      </c>
      <c r="AN74" s="65">
        <f t="shared" si="5"/>
        <v>-31</v>
      </c>
      <c r="AO74" s="36" t="str">
        <f t="shared" si="9"/>
        <v>Not Due</v>
      </c>
    </row>
    <row r="75" spans="1:41" ht="14.4">
      <c r="A75" s="125" t="s">
        <v>518</v>
      </c>
      <c r="B75" s="125" t="s">
        <v>1555</v>
      </c>
      <c r="C75" s="125">
        <v>100071149</v>
      </c>
      <c r="D75" s="125" t="s">
        <v>83</v>
      </c>
      <c r="E75" s="125" t="s">
        <v>28</v>
      </c>
      <c r="F75" s="128">
        <v>18600</v>
      </c>
      <c r="G75" s="128">
        <v>1</v>
      </c>
      <c r="H75" s="128">
        <v>1</v>
      </c>
      <c r="I75" s="128">
        <v>18600</v>
      </c>
      <c r="J75" s="128">
        <v>18600</v>
      </c>
      <c r="K75" s="128">
        <v>0</v>
      </c>
      <c r="L75" s="128">
        <v>19</v>
      </c>
      <c r="M75" s="128">
        <v>18581</v>
      </c>
      <c r="N75" s="128">
        <v>18581</v>
      </c>
      <c r="O75" s="125" t="s">
        <v>58</v>
      </c>
      <c r="P75" s="125" t="s">
        <v>95</v>
      </c>
      <c r="Q75" s="125" t="s">
        <v>519</v>
      </c>
      <c r="R75" s="125" t="s">
        <v>1552</v>
      </c>
      <c r="S75" s="139" t="s">
        <v>1553</v>
      </c>
      <c r="T75" s="140">
        <v>46104</v>
      </c>
      <c r="U75" s="140">
        <v>46098</v>
      </c>
      <c r="V75" s="141">
        <v>88528</v>
      </c>
      <c r="W75" s="140">
        <v>46143</v>
      </c>
      <c r="X75" s="140"/>
      <c r="Y75" s="140">
        <v>46143</v>
      </c>
      <c r="Z75" s="125">
        <f t="shared" si="1"/>
        <v>-31</v>
      </c>
      <c r="AA75" s="126">
        <v>0</v>
      </c>
      <c r="AB75" s="126">
        <v>0</v>
      </c>
      <c r="AC75" s="126">
        <v>0</v>
      </c>
      <c r="AD75" s="126">
        <v>0</v>
      </c>
      <c r="AE75" s="126">
        <v>0</v>
      </c>
      <c r="AF75" s="126">
        <v>0</v>
      </c>
      <c r="AG75" s="126">
        <v>18581</v>
      </c>
      <c r="AH75"/>
      <c r="AI75" s="36" t="str">
        <f t="shared" si="8"/>
        <v>INR</v>
      </c>
      <c r="AJ75" s="36">
        <v>1</v>
      </c>
      <c r="AK75" s="39">
        <f t="shared" si="2"/>
        <v>18581</v>
      </c>
      <c r="AL75" s="39">
        <f t="shared" si="3"/>
        <v>0</v>
      </c>
      <c r="AM75" s="39">
        <f t="shared" si="4"/>
        <v>18581</v>
      </c>
      <c r="AN75" s="65">
        <f t="shared" si="5"/>
        <v>-31</v>
      </c>
      <c r="AO75" s="36" t="str">
        <f t="shared" si="9"/>
        <v>Not Due</v>
      </c>
    </row>
    <row r="76" spans="1:41" ht="14.4">
      <c r="A76" s="125" t="s">
        <v>515</v>
      </c>
      <c r="B76" s="125" t="s">
        <v>1556</v>
      </c>
      <c r="C76" s="125">
        <v>100071228</v>
      </c>
      <c r="D76" s="125" t="s">
        <v>83</v>
      </c>
      <c r="E76" s="125" t="s">
        <v>28</v>
      </c>
      <c r="F76" s="128">
        <v>24094.080000000002</v>
      </c>
      <c r="G76" s="128">
        <v>1</v>
      </c>
      <c r="H76" s="128">
        <v>1</v>
      </c>
      <c r="I76" s="128">
        <v>24094.080000000002</v>
      </c>
      <c r="J76" s="128">
        <v>24094.080000000002</v>
      </c>
      <c r="K76" s="128">
        <v>0</v>
      </c>
      <c r="L76" s="128">
        <v>482</v>
      </c>
      <c r="M76" s="128">
        <v>23612.080000000002</v>
      </c>
      <c r="N76" s="128">
        <v>23612.080000000002</v>
      </c>
      <c r="O76" s="125" t="s">
        <v>58</v>
      </c>
      <c r="P76" s="125" t="s">
        <v>95</v>
      </c>
      <c r="Q76" s="125" t="s">
        <v>328</v>
      </c>
      <c r="R76" s="125" t="s">
        <v>1557</v>
      </c>
      <c r="S76" s="139" t="s">
        <v>1011</v>
      </c>
      <c r="T76" s="140"/>
      <c r="U76" s="140">
        <v>46095</v>
      </c>
      <c r="V76" s="141">
        <v>88462</v>
      </c>
      <c r="W76" s="140">
        <v>46136</v>
      </c>
      <c r="X76" s="140"/>
      <c r="Y76" s="140">
        <v>46140</v>
      </c>
      <c r="Z76" s="125">
        <f t="shared" si="1"/>
        <v>-28</v>
      </c>
      <c r="AA76" s="126">
        <v>0</v>
      </c>
      <c r="AB76" s="126">
        <v>0</v>
      </c>
      <c r="AC76" s="126">
        <v>0</v>
      </c>
      <c r="AD76" s="126">
        <v>0</v>
      </c>
      <c r="AE76" s="126">
        <v>0</v>
      </c>
      <c r="AF76" s="126">
        <v>0</v>
      </c>
      <c r="AG76" s="126">
        <v>23612.080000000002</v>
      </c>
      <c r="AH76"/>
      <c r="AI76" s="36" t="str">
        <f t="shared" si="8"/>
        <v>INR</v>
      </c>
      <c r="AJ76" s="36">
        <v>1</v>
      </c>
      <c r="AK76" s="39">
        <f t="shared" si="2"/>
        <v>23612.080000000002</v>
      </c>
      <c r="AL76" s="39">
        <f t="shared" si="3"/>
        <v>0</v>
      </c>
      <c r="AM76" s="39">
        <f t="shared" si="4"/>
        <v>23612.080000000002</v>
      </c>
      <c r="AN76" s="65">
        <f t="shared" si="5"/>
        <v>-28</v>
      </c>
      <c r="AO76" s="36" t="str">
        <f t="shared" si="9"/>
        <v>Not Due</v>
      </c>
    </row>
    <row r="77" spans="1:41" ht="14.4">
      <c r="A77" s="125" t="s">
        <v>520</v>
      </c>
      <c r="B77" s="125" t="s">
        <v>1558</v>
      </c>
      <c r="C77" s="125">
        <v>100071324</v>
      </c>
      <c r="D77" s="125" t="s">
        <v>83</v>
      </c>
      <c r="E77" s="125" t="s">
        <v>28</v>
      </c>
      <c r="F77" s="128">
        <v>34650</v>
      </c>
      <c r="G77" s="128">
        <v>1</v>
      </c>
      <c r="H77" s="128">
        <v>1</v>
      </c>
      <c r="I77" s="128">
        <v>34650</v>
      </c>
      <c r="J77" s="128">
        <v>34650</v>
      </c>
      <c r="K77" s="128">
        <v>0</v>
      </c>
      <c r="L77" s="128">
        <v>35</v>
      </c>
      <c r="M77" s="128">
        <v>34615</v>
      </c>
      <c r="N77" s="128">
        <v>34615</v>
      </c>
      <c r="O77" s="125" t="s">
        <v>58</v>
      </c>
      <c r="P77" s="125" t="s">
        <v>95</v>
      </c>
      <c r="Q77" s="125" t="s">
        <v>343</v>
      </c>
      <c r="R77" s="125" t="s">
        <v>1559</v>
      </c>
      <c r="S77" s="139" t="s">
        <v>1560</v>
      </c>
      <c r="T77" s="140">
        <v>46113</v>
      </c>
      <c r="U77" s="140">
        <v>46104</v>
      </c>
      <c r="V77" s="141">
        <v>88537</v>
      </c>
      <c r="W77" s="140">
        <v>46146</v>
      </c>
      <c r="X77" s="140"/>
      <c r="Y77" s="140">
        <v>46149</v>
      </c>
      <c r="Z77" s="125">
        <f t="shared" si="1"/>
        <v>-37</v>
      </c>
      <c r="AA77" s="126">
        <v>0</v>
      </c>
      <c r="AB77" s="126">
        <v>0</v>
      </c>
      <c r="AC77" s="126">
        <v>0</v>
      </c>
      <c r="AD77" s="126">
        <v>0</v>
      </c>
      <c r="AE77" s="126">
        <v>0</v>
      </c>
      <c r="AF77" s="126">
        <v>0</v>
      </c>
      <c r="AG77" s="126">
        <v>34615</v>
      </c>
      <c r="AH77"/>
      <c r="AI77" s="36" t="str">
        <f t="shared" si="8"/>
        <v>INR</v>
      </c>
      <c r="AJ77" s="36">
        <v>1</v>
      </c>
      <c r="AK77" s="39">
        <f t="shared" si="2"/>
        <v>34615</v>
      </c>
      <c r="AL77" s="39">
        <f t="shared" si="3"/>
        <v>0</v>
      </c>
      <c r="AM77" s="39">
        <f t="shared" si="4"/>
        <v>34615</v>
      </c>
      <c r="AN77" s="65">
        <f t="shared" si="5"/>
        <v>-37</v>
      </c>
      <c r="AO77" s="36" t="str">
        <f t="shared" si="9"/>
        <v>Not Due</v>
      </c>
    </row>
    <row r="78" spans="1:41" ht="14.4">
      <c r="A78" s="125" t="s">
        <v>520</v>
      </c>
      <c r="B78" s="125" t="s">
        <v>1561</v>
      </c>
      <c r="C78" s="125">
        <v>100071367</v>
      </c>
      <c r="D78" s="125" t="s">
        <v>83</v>
      </c>
      <c r="E78" s="125" t="s">
        <v>28</v>
      </c>
      <c r="F78" s="128">
        <v>13095</v>
      </c>
      <c r="G78" s="128">
        <v>1</v>
      </c>
      <c r="H78" s="128">
        <v>1</v>
      </c>
      <c r="I78" s="128">
        <v>13095</v>
      </c>
      <c r="J78" s="128">
        <v>13095</v>
      </c>
      <c r="K78" s="128">
        <v>0</v>
      </c>
      <c r="L78" s="128">
        <v>13</v>
      </c>
      <c r="M78" s="128">
        <v>13082</v>
      </c>
      <c r="N78" s="128">
        <v>13082</v>
      </c>
      <c r="O78" s="125" t="s">
        <v>58</v>
      </c>
      <c r="P78" s="125" t="s">
        <v>95</v>
      </c>
      <c r="Q78" s="125" t="s">
        <v>343</v>
      </c>
      <c r="R78" s="125" t="s">
        <v>1562</v>
      </c>
      <c r="S78" s="139" t="s">
        <v>1563</v>
      </c>
      <c r="T78" s="140">
        <v>46113</v>
      </c>
      <c r="U78" s="140">
        <v>46102</v>
      </c>
      <c r="V78" s="141">
        <v>88537</v>
      </c>
      <c r="W78" s="140">
        <v>46146</v>
      </c>
      <c r="X78" s="140"/>
      <c r="Y78" s="140">
        <v>46147</v>
      </c>
      <c r="Z78" s="125">
        <f t="shared" si="1"/>
        <v>-35</v>
      </c>
      <c r="AA78" s="126">
        <v>0</v>
      </c>
      <c r="AB78" s="126">
        <v>0</v>
      </c>
      <c r="AC78" s="126">
        <v>0</v>
      </c>
      <c r="AD78" s="126">
        <v>0</v>
      </c>
      <c r="AE78" s="126">
        <v>0</v>
      </c>
      <c r="AF78" s="126">
        <v>0</v>
      </c>
      <c r="AG78" s="126">
        <v>13082</v>
      </c>
      <c r="AH78"/>
      <c r="AI78" s="36" t="str">
        <f t="shared" si="8"/>
        <v>INR</v>
      </c>
      <c r="AJ78" s="36">
        <v>1</v>
      </c>
      <c r="AK78" s="39">
        <f t="shared" si="2"/>
        <v>13082</v>
      </c>
      <c r="AL78" s="39">
        <f t="shared" si="3"/>
        <v>0</v>
      </c>
      <c r="AM78" s="39">
        <f t="shared" si="4"/>
        <v>13082</v>
      </c>
      <c r="AN78" s="65">
        <f t="shared" si="5"/>
        <v>-35</v>
      </c>
      <c r="AO78" s="36" t="str">
        <f t="shared" si="9"/>
        <v>Not Due</v>
      </c>
    </row>
    <row r="79" spans="1:41" ht="14.4">
      <c r="A79" s="125" t="s">
        <v>520</v>
      </c>
      <c r="B79" s="125" t="s">
        <v>1564</v>
      </c>
      <c r="C79" s="125">
        <v>100071367</v>
      </c>
      <c r="D79" s="125" t="s">
        <v>83</v>
      </c>
      <c r="E79" s="125" t="s">
        <v>28</v>
      </c>
      <c r="F79" s="128">
        <v>20952</v>
      </c>
      <c r="G79" s="128">
        <v>1</v>
      </c>
      <c r="H79" s="128">
        <v>1</v>
      </c>
      <c r="I79" s="128">
        <v>20952</v>
      </c>
      <c r="J79" s="128">
        <v>20952</v>
      </c>
      <c r="K79" s="128">
        <v>0</v>
      </c>
      <c r="L79" s="128">
        <v>21</v>
      </c>
      <c r="M79" s="128">
        <v>20931</v>
      </c>
      <c r="N79" s="128">
        <v>20931</v>
      </c>
      <c r="O79" s="125" t="s">
        <v>58</v>
      </c>
      <c r="P79" s="125" t="s">
        <v>95</v>
      </c>
      <c r="Q79" s="125" t="s">
        <v>343</v>
      </c>
      <c r="R79" s="125" t="s">
        <v>1562</v>
      </c>
      <c r="S79" s="139" t="s">
        <v>1563</v>
      </c>
      <c r="T79" s="140">
        <v>46113</v>
      </c>
      <c r="U79" s="140">
        <v>46102</v>
      </c>
      <c r="V79" s="141">
        <v>88537</v>
      </c>
      <c r="W79" s="140">
        <v>46146</v>
      </c>
      <c r="X79" s="140"/>
      <c r="Y79" s="140">
        <v>46147</v>
      </c>
      <c r="Z79" s="125">
        <f t="shared" si="1"/>
        <v>-35</v>
      </c>
      <c r="AA79" s="126">
        <v>0</v>
      </c>
      <c r="AB79" s="126">
        <v>0</v>
      </c>
      <c r="AC79" s="126">
        <v>0</v>
      </c>
      <c r="AD79" s="126">
        <v>0</v>
      </c>
      <c r="AE79" s="126">
        <v>0</v>
      </c>
      <c r="AF79" s="126">
        <v>0</v>
      </c>
      <c r="AG79" s="126">
        <v>20931</v>
      </c>
      <c r="AH79"/>
      <c r="AI79" s="36" t="str">
        <f t="shared" si="8"/>
        <v>INR</v>
      </c>
      <c r="AJ79" s="36">
        <v>1</v>
      </c>
      <c r="AK79" s="39">
        <f t="shared" si="2"/>
        <v>20931</v>
      </c>
      <c r="AL79" s="39">
        <f t="shared" si="3"/>
        <v>0</v>
      </c>
      <c r="AM79" s="39">
        <f t="shared" si="4"/>
        <v>20931</v>
      </c>
      <c r="AN79" s="65">
        <f t="shared" si="5"/>
        <v>-35</v>
      </c>
      <c r="AO79" s="36" t="str">
        <f t="shared" si="9"/>
        <v>Not Due</v>
      </c>
    </row>
    <row r="80" spans="1:41" ht="14.4">
      <c r="A80" s="125" t="s">
        <v>1565</v>
      </c>
      <c r="B80" s="125" t="s">
        <v>1566</v>
      </c>
      <c r="C80" s="125">
        <v>100069857</v>
      </c>
      <c r="D80" s="125" t="s">
        <v>72</v>
      </c>
      <c r="E80" s="125" t="s">
        <v>28</v>
      </c>
      <c r="F80" s="128">
        <v>737906</v>
      </c>
      <c r="G80" s="128">
        <v>1</v>
      </c>
      <c r="H80" s="128">
        <v>1</v>
      </c>
      <c r="I80" s="128">
        <v>737906</v>
      </c>
      <c r="J80" s="128">
        <v>737906</v>
      </c>
      <c r="K80" s="128">
        <v>0</v>
      </c>
      <c r="L80" s="128">
        <v>738</v>
      </c>
      <c r="M80" s="128">
        <v>737168</v>
      </c>
      <c r="N80" s="128">
        <v>737168</v>
      </c>
      <c r="O80" s="125" t="s">
        <v>58</v>
      </c>
      <c r="P80" s="125" t="s">
        <v>95</v>
      </c>
      <c r="Q80" s="125" t="s">
        <v>1567</v>
      </c>
      <c r="R80" s="125" t="s">
        <v>1568</v>
      </c>
      <c r="S80" s="139" t="s">
        <v>1569</v>
      </c>
      <c r="T80" s="140">
        <v>46113</v>
      </c>
      <c r="U80" s="140">
        <v>46105</v>
      </c>
      <c r="V80" s="141">
        <v>88340</v>
      </c>
      <c r="W80" s="140">
        <v>46132</v>
      </c>
      <c r="X80" s="140"/>
      <c r="Y80" s="140">
        <v>46135</v>
      </c>
      <c r="Z80" s="125">
        <f t="shared" si="1"/>
        <v>-23</v>
      </c>
      <c r="AA80" s="126">
        <v>0</v>
      </c>
      <c r="AB80" s="126">
        <v>0</v>
      </c>
      <c r="AC80" s="126">
        <v>0</v>
      </c>
      <c r="AD80" s="126">
        <v>0</v>
      </c>
      <c r="AE80" s="126">
        <v>0</v>
      </c>
      <c r="AF80" s="126">
        <v>0</v>
      </c>
      <c r="AG80" s="126">
        <v>737168</v>
      </c>
      <c r="AH80"/>
      <c r="AI80" s="36" t="str">
        <f t="shared" si="8"/>
        <v>INR</v>
      </c>
      <c r="AJ80" s="36">
        <v>1</v>
      </c>
      <c r="AK80" s="39">
        <f t="shared" si="2"/>
        <v>737168</v>
      </c>
      <c r="AL80" s="39">
        <f t="shared" si="3"/>
        <v>0</v>
      </c>
      <c r="AM80" s="39">
        <f t="shared" si="4"/>
        <v>737168</v>
      </c>
      <c r="AN80" s="65">
        <f t="shared" si="5"/>
        <v>-23</v>
      </c>
      <c r="AO80" s="36" t="str">
        <f t="shared" si="9"/>
        <v>Not Due</v>
      </c>
    </row>
    <row r="81" spans="1:45" ht="14.4">
      <c r="A81" s="125" t="s">
        <v>525</v>
      </c>
      <c r="B81" s="125" t="s">
        <v>1596</v>
      </c>
      <c r="C81" s="125">
        <v>100071086</v>
      </c>
      <c r="D81" s="125" t="s">
        <v>72</v>
      </c>
      <c r="E81" s="125" t="s">
        <v>28</v>
      </c>
      <c r="F81" s="128">
        <v>135403</v>
      </c>
      <c r="G81" s="128">
        <v>1</v>
      </c>
      <c r="H81" s="128">
        <v>1</v>
      </c>
      <c r="I81" s="128">
        <v>135403</v>
      </c>
      <c r="J81" s="128">
        <v>135403</v>
      </c>
      <c r="K81" s="128">
        <v>0</v>
      </c>
      <c r="L81" s="128">
        <v>2708</v>
      </c>
      <c r="M81" s="128">
        <v>132695</v>
      </c>
      <c r="N81" s="128">
        <v>132695</v>
      </c>
      <c r="O81" s="125" t="s">
        <v>58</v>
      </c>
      <c r="P81" s="125" t="s">
        <v>95</v>
      </c>
      <c r="Q81" s="125" t="s">
        <v>406</v>
      </c>
      <c r="R81" s="125" t="s">
        <v>1597</v>
      </c>
      <c r="S81" s="139" t="s">
        <v>1598</v>
      </c>
      <c r="T81" s="140">
        <v>46114</v>
      </c>
      <c r="U81" s="140">
        <v>46105</v>
      </c>
      <c r="V81" s="141">
        <v>88583</v>
      </c>
      <c r="W81" s="140">
        <v>46147</v>
      </c>
      <c r="X81" s="140"/>
      <c r="Y81" s="140">
        <v>46150</v>
      </c>
      <c r="Z81" s="125">
        <f t="shared" si="1"/>
        <v>-38</v>
      </c>
      <c r="AA81" s="126">
        <v>0</v>
      </c>
      <c r="AB81" s="126">
        <v>0</v>
      </c>
      <c r="AC81" s="126">
        <v>0</v>
      </c>
      <c r="AD81" s="126">
        <v>0</v>
      </c>
      <c r="AE81" s="126">
        <v>0</v>
      </c>
      <c r="AF81" s="126">
        <v>0</v>
      </c>
      <c r="AG81" s="126">
        <v>132695</v>
      </c>
      <c r="AH81"/>
      <c r="AI81" s="36" t="str">
        <f t="shared" si="8"/>
        <v>INR</v>
      </c>
      <c r="AJ81" s="36">
        <v>1</v>
      </c>
      <c r="AK81" s="39">
        <f t="shared" si="2"/>
        <v>132695</v>
      </c>
      <c r="AL81" s="39">
        <f t="shared" si="3"/>
        <v>0</v>
      </c>
      <c r="AM81" s="39">
        <f t="shared" si="4"/>
        <v>132695</v>
      </c>
      <c r="AN81" s="65">
        <f t="shared" si="5"/>
        <v>-38</v>
      </c>
      <c r="AO81" s="36" t="str">
        <f t="shared" si="9"/>
        <v>Not Due</v>
      </c>
    </row>
    <row r="82" spans="1:45" ht="14.4">
      <c r="A82" s="125" t="s">
        <v>525</v>
      </c>
      <c r="B82" s="125" t="s">
        <v>1599</v>
      </c>
      <c r="C82" s="125">
        <v>100071086</v>
      </c>
      <c r="D82" s="125" t="s">
        <v>72</v>
      </c>
      <c r="E82" s="125" t="s">
        <v>28</v>
      </c>
      <c r="F82" s="128">
        <v>18000</v>
      </c>
      <c r="G82" s="128">
        <v>1</v>
      </c>
      <c r="H82" s="128">
        <v>1</v>
      </c>
      <c r="I82" s="128">
        <v>18000</v>
      </c>
      <c r="J82" s="128">
        <v>18000</v>
      </c>
      <c r="K82" s="128">
        <v>0</v>
      </c>
      <c r="L82" s="128">
        <v>360</v>
      </c>
      <c r="M82" s="128">
        <v>17640</v>
      </c>
      <c r="N82" s="128">
        <v>17640</v>
      </c>
      <c r="O82" s="125" t="s">
        <v>58</v>
      </c>
      <c r="P82" s="125" t="s">
        <v>95</v>
      </c>
      <c r="Q82" s="125" t="s">
        <v>406</v>
      </c>
      <c r="R82" s="125" t="s">
        <v>1597</v>
      </c>
      <c r="S82" s="139" t="s">
        <v>1598</v>
      </c>
      <c r="T82" s="140">
        <v>46114</v>
      </c>
      <c r="U82" s="140">
        <v>46105</v>
      </c>
      <c r="V82" s="141">
        <v>88583</v>
      </c>
      <c r="W82" s="140">
        <v>46147</v>
      </c>
      <c r="X82" s="140"/>
      <c r="Y82" s="140">
        <v>46150</v>
      </c>
      <c r="Z82" s="125">
        <f t="shared" si="1"/>
        <v>-38</v>
      </c>
      <c r="AA82" s="126">
        <v>0</v>
      </c>
      <c r="AB82" s="126">
        <v>0</v>
      </c>
      <c r="AC82" s="126">
        <v>0</v>
      </c>
      <c r="AD82" s="126">
        <v>0</v>
      </c>
      <c r="AE82" s="126">
        <v>0</v>
      </c>
      <c r="AF82" s="126">
        <v>0</v>
      </c>
      <c r="AG82" s="126">
        <v>17640</v>
      </c>
      <c r="AH82"/>
      <c r="AI82" s="36" t="str">
        <f t="shared" si="8"/>
        <v>INR</v>
      </c>
      <c r="AJ82" s="36">
        <v>1</v>
      </c>
      <c r="AK82" s="39">
        <f t="shared" si="2"/>
        <v>17640</v>
      </c>
      <c r="AL82" s="39">
        <f t="shared" si="3"/>
        <v>0</v>
      </c>
      <c r="AM82" s="39">
        <f t="shared" si="4"/>
        <v>17640</v>
      </c>
      <c r="AN82" s="65">
        <f t="shared" si="5"/>
        <v>-38</v>
      </c>
      <c r="AO82" s="36" t="str">
        <f t="shared" si="9"/>
        <v>Not Due</v>
      </c>
    </row>
    <row r="83" spans="1:45" ht="14.4">
      <c r="A83" s="125" t="s">
        <v>520</v>
      </c>
      <c r="B83" s="125" t="s">
        <v>1600</v>
      </c>
      <c r="C83" s="125">
        <v>100071159</v>
      </c>
      <c r="D83" s="125" t="s">
        <v>72</v>
      </c>
      <c r="E83" s="125" t="s">
        <v>28</v>
      </c>
      <c r="F83" s="128">
        <v>12600</v>
      </c>
      <c r="G83" s="128">
        <v>1</v>
      </c>
      <c r="H83" s="128">
        <v>1</v>
      </c>
      <c r="I83" s="128">
        <v>12600</v>
      </c>
      <c r="J83" s="128">
        <v>12600</v>
      </c>
      <c r="K83" s="128">
        <v>0</v>
      </c>
      <c r="L83" s="128">
        <v>252</v>
      </c>
      <c r="M83" s="128">
        <v>12348</v>
      </c>
      <c r="N83" s="128">
        <v>12348</v>
      </c>
      <c r="O83" s="125" t="s">
        <v>58</v>
      </c>
      <c r="P83" s="125" t="s">
        <v>95</v>
      </c>
      <c r="Q83" s="125" t="s">
        <v>343</v>
      </c>
      <c r="R83" s="125" t="s">
        <v>1601</v>
      </c>
      <c r="S83" s="139" t="s">
        <v>1602</v>
      </c>
      <c r="T83" s="140">
        <v>46113</v>
      </c>
      <c r="U83" s="140">
        <v>46105</v>
      </c>
      <c r="V83" s="141">
        <v>88584</v>
      </c>
      <c r="W83" s="140">
        <v>46147</v>
      </c>
      <c r="X83" s="140"/>
      <c r="Y83" s="140">
        <v>46150</v>
      </c>
      <c r="Z83" s="125">
        <f t="shared" si="1"/>
        <v>-38</v>
      </c>
      <c r="AA83" s="126">
        <v>0</v>
      </c>
      <c r="AB83" s="126">
        <v>0</v>
      </c>
      <c r="AC83" s="126">
        <v>0</v>
      </c>
      <c r="AD83" s="126">
        <v>0</v>
      </c>
      <c r="AE83" s="126">
        <v>0</v>
      </c>
      <c r="AF83" s="126">
        <v>0</v>
      </c>
      <c r="AG83" s="126">
        <v>12348</v>
      </c>
      <c r="AH83"/>
      <c r="AI83" s="36" t="str">
        <f t="shared" si="8"/>
        <v>INR</v>
      </c>
      <c r="AJ83" s="36">
        <v>1</v>
      </c>
      <c r="AK83" s="39">
        <f t="shared" si="2"/>
        <v>12348</v>
      </c>
      <c r="AL83" s="39">
        <f t="shared" si="3"/>
        <v>0</v>
      </c>
      <c r="AM83" s="39">
        <f t="shared" si="4"/>
        <v>12348</v>
      </c>
      <c r="AN83" s="65">
        <f t="shared" si="5"/>
        <v>-38</v>
      </c>
      <c r="AO83" s="36" t="str">
        <f t="shared" si="9"/>
        <v>Not Due</v>
      </c>
    </row>
    <row r="84" spans="1:45" ht="14.4">
      <c r="A84" s="125" t="s">
        <v>1606</v>
      </c>
      <c r="B84" s="125" t="s">
        <v>1607</v>
      </c>
      <c r="C84" s="125">
        <v>100071240</v>
      </c>
      <c r="D84" s="125" t="s">
        <v>72</v>
      </c>
      <c r="E84" s="125" t="s">
        <v>28</v>
      </c>
      <c r="F84" s="128">
        <v>1320</v>
      </c>
      <c r="G84" s="128">
        <v>1</v>
      </c>
      <c r="H84" s="128">
        <v>1</v>
      </c>
      <c r="I84" s="128">
        <v>1320</v>
      </c>
      <c r="J84" s="128">
        <v>1320</v>
      </c>
      <c r="K84" s="128">
        <v>0</v>
      </c>
      <c r="L84" s="128">
        <v>1</v>
      </c>
      <c r="M84" s="128">
        <v>1319</v>
      </c>
      <c r="N84" s="128">
        <v>1319</v>
      </c>
      <c r="O84" s="125" t="s">
        <v>58</v>
      </c>
      <c r="P84" s="125" t="s">
        <v>95</v>
      </c>
      <c r="Q84" s="125">
        <v>362259</v>
      </c>
      <c r="R84" s="125" t="s">
        <v>1608</v>
      </c>
      <c r="S84" s="139" t="s">
        <v>1609</v>
      </c>
      <c r="T84" s="140">
        <v>46104</v>
      </c>
      <c r="U84" s="140">
        <v>46097</v>
      </c>
      <c r="V84" s="141">
        <v>88234</v>
      </c>
      <c r="W84" s="140">
        <v>46125</v>
      </c>
      <c r="X84" s="140"/>
      <c r="Y84" s="140">
        <v>46127</v>
      </c>
      <c r="Z84" s="125">
        <f t="shared" si="1"/>
        <v>-15</v>
      </c>
      <c r="AA84" s="126">
        <v>0</v>
      </c>
      <c r="AB84" s="126">
        <v>0</v>
      </c>
      <c r="AC84" s="126">
        <v>0</v>
      </c>
      <c r="AD84" s="126">
        <v>0</v>
      </c>
      <c r="AE84" s="126">
        <v>0</v>
      </c>
      <c r="AF84" s="126">
        <v>0</v>
      </c>
      <c r="AG84" s="126">
        <v>1319</v>
      </c>
      <c r="AH84"/>
      <c r="AI84" s="36" t="str">
        <f t="shared" si="8"/>
        <v>INR</v>
      </c>
      <c r="AJ84" s="36">
        <v>1</v>
      </c>
      <c r="AK84" s="39">
        <f t="shared" si="2"/>
        <v>1319</v>
      </c>
      <c r="AL84" s="39">
        <f t="shared" si="3"/>
        <v>0</v>
      </c>
      <c r="AM84" s="39">
        <f t="shared" si="4"/>
        <v>1319</v>
      </c>
      <c r="AN84" s="65">
        <f t="shared" si="5"/>
        <v>-15</v>
      </c>
      <c r="AO84" s="36" t="str">
        <f t="shared" si="9"/>
        <v>Not Due</v>
      </c>
    </row>
    <row r="85" spans="1:45" ht="14.4">
      <c r="A85" s="125" t="s">
        <v>1606</v>
      </c>
      <c r="B85" s="125" t="s">
        <v>1610</v>
      </c>
      <c r="C85" s="125">
        <v>100071240</v>
      </c>
      <c r="D85" s="125" t="s">
        <v>72</v>
      </c>
      <c r="E85" s="125" t="s">
        <v>28</v>
      </c>
      <c r="F85" s="128">
        <v>1070</v>
      </c>
      <c r="G85" s="128">
        <v>1</v>
      </c>
      <c r="H85" s="128">
        <v>1</v>
      </c>
      <c r="I85" s="128">
        <v>1070</v>
      </c>
      <c r="J85" s="128">
        <v>1070</v>
      </c>
      <c r="K85" s="128">
        <v>0</v>
      </c>
      <c r="L85" s="128">
        <v>1</v>
      </c>
      <c r="M85" s="128">
        <v>1069</v>
      </c>
      <c r="N85" s="128">
        <v>1069</v>
      </c>
      <c r="O85" s="125" t="s">
        <v>58</v>
      </c>
      <c r="P85" s="125" t="s">
        <v>95</v>
      </c>
      <c r="Q85" s="125">
        <v>362259</v>
      </c>
      <c r="R85" s="125" t="s">
        <v>1608</v>
      </c>
      <c r="S85" s="139" t="s">
        <v>1609</v>
      </c>
      <c r="T85" s="140">
        <v>46104</v>
      </c>
      <c r="U85" s="140">
        <v>46097</v>
      </c>
      <c r="V85" s="141">
        <v>88234</v>
      </c>
      <c r="W85" s="140">
        <v>46125</v>
      </c>
      <c r="X85" s="140"/>
      <c r="Y85" s="140">
        <v>46127</v>
      </c>
      <c r="Z85" s="125">
        <f t="shared" si="1"/>
        <v>-15</v>
      </c>
      <c r="AA85" s="126">
        <v>0</v>
      </c>
      <c r="AB85" s="126">
        <v>0</v>
      </c>
      <c r="AC85" s="126">
        <v>0</v>
      </c>
      <c r="AD85" s="126">
        <v>0</v>
      </c>
      <c r="AE85" s="126">
        <v>0</v>
      </c>
      <c r="AF85" s="126">
        <v>0</v>
      </c>
      <c r="AG85" s="126">
        <v>1069</v>
      </c>
      <c r="AH85"/>
      <c r="AI85" s="36" t="str">
        <f t="shared" ref="AI85:AI116" si="10">E85</f>
        <v>INR</v>
      </c>
      <c r="AJ85" s="36">
        <v>1</v>
      </c>
      <c r="AK85" s="39">
        <f t="shared" si="2"/>
        <v>1069</v>
      </c>
      <c r="AL85" s="39">
        <f t="shared" si="3"/>
        <v>0</v>
      </c>
      <c r="AM85" s="39">
        <f t="shared" si="4"/>
        <v>1069</v>
      </c>
      <c r="AN85" s="65">
        <f t="shared" si="5"/>
        <v>-15</v>
      </c>
      <c r="AO85" s="36" t="str">
        <f t="shared" si="9"/>
        <v>Not Due</v>
      </c>
    </row>
    <row r="86" spans="1:45" ht="14.4">
      <c r="A86" s="125" t="s">
        <v>1606</v>
      </c>
      <c r="B86" s="125" t="s">
        <v>1611</v>
      </c>
      <c r="C86" s="125">
        <v>100071240</v>
      </c>
      <c r="D86" s="125" t="s">
        <v>72</v>
      </c>
      <c r="E86" s="125" t="s">
        <v>28</v>
      </c>
      <c r="F86" s="128">
        <v>1300</v>
      </c>
      <c r="G86" s="128">
        <v>1</v>
      </c>
      <c r="H86" s="128">
        <v>1</v>
      </c>
      <c r="I86" s="128">
        <v>1300</v>
      </c>
      <c r="J86" s="128">
        <v>1300</v>
      </c>
      <c r="K86" s="128">
        <v>0</v>
      </c>
      <c r="L86" s="128">
        <v>1</v>
      </c>
      <c r="M86" s="128">
        <v>1299</v>
      </c>
      <c r="N86" s="128">
        <v>1299</v>
      </c>
      <c r="O86" s="125" t="s">
        <v>58</v>
      </c>
      <c r="P86" s="125" t="s">
        <v>95</v>
      </c>
      <c r="Q86" s="125">
        <v>362259</v>
      </c>
      <c r="R86" s="125" t="s">
        <v>1608</v>
      </c>
      <c r="S86" s="139" t="s">
        <v>1609</v>
      </c>
      <c r="T86" s="140">
        <v>46104</v>
      </c>
      <c r="U86" s="140">
        <v>46097</v>
      </c>
      <c r="V86" s="141">
        <v>88234</v>
      </c>
      <c r="W86" s="140">
        <v>46125</v>
      </c>
      <c r="X86" s="140"/>
      <c r="Y86" s="140">
        <v>46127</v>
      </c>
      <c r="Z86" s="125">
        <f t="shared" ref="Z86:Z149" si="11">$X$1-Y86</f>
        <v>-15</v>
      </c>
      <c r="AA86" s="126">
        <v>0</v>
      </c>
      <c r="AB86" s="126">
        <v>0</v>
      </c>
      <c r="AC86" s="126">
        <v>0</v>
      </c>
      <c r="AD86" s="126">
        <v>0</v>
      </c>
      <c r="AE86" s="126">
        <v>0</v>
      </c>
      <c r="AF86" s="126">
        <v>0</v>
      </c>
      <c r="AG86" s="126">
        <v>1299</v>
      </c>
      <c r="AH86"/>
      <c r="AI86" s="36" t="str">
        <f t="shared" si="10"/>
        <v>INR</v>
      </c>
      <c r="AJ86" s="36">
        <v>1</v>
      </c>
      <c r="AK86" s="39">
        <f t="shared" ref="AK86:AK149" si="12">M86*AJ86</f>
        <v>1299</v>
      </c>
      <c r="AL86" s="39">
        <f t="shared" ref="AL86:AL149" si="13">N86-AK86</f>
        <v>0</v>
      </c>
      <c r="AM86" s="39">
        <f t="shared" ref="AM86:AM149" si="14">N86</f>
        <v>1299</v>
      </c>
      <c r="AN86" s="65">
        <f t="shared" ref="AN86:AN149" si="15">$AN$19-Y86</f>
        <v>-15</v>
      </c>
      <c r="AO86" s="36" t="str">
        <f t="shared" si="9"/>
        <v>Not Due</v>
      </c>
    </row>
    <row r="87" spans="1:45" ht="14.4">
      <c r="A87" s="125" t="s">
        <v>1606</v>
      </c>
      <c r="B87" s="125" t="s">
        <v>1612</v>
      </c>
      <c r="C87" s="125">
        <v>100071240</v>
      </c>
      <c r="D87" s="125" t="s">
        <v>72</v>
      </c>
      <c r="E87" s="125" t="s">
        <v>28</v>
      </c>
      <c r="F87" s="128">
        <v>1030</v>
      </c>
      <c r="G87" s="128">
        <v>1</v>
      </c>
      <c r="H87" s="128">
        <v>1</v>
      </c>
      <c r="I87" s="128">
        <v>1030</v>
      </c>
      <c r="J87" s="128">
        <v>1030</v>
      </c>
      <c r="K87" s="128">
        <v>0</v>
      </c>
      <c r="L87" s="128">
        <v>1</v>
      </c>
      <c r="M87" s="128">
        <v>1029</v>
      </c>
      <c r="N87" s="128">
        <v>1029</v>
      </c>
      <c r="O87" s="125" t="s">
        <v>58</v>
      </c>
      <c r="P87" s="125" t="s">
        <v>95</v>
      </c>
      <c r="Q87" s="125">
        <v>362259</v>
      </c>
      <c r="R87" s="125" t="s">
        <v>1608</v>
      </c>
      <c r="S87" s="139" t="s">
        <v>1609</v>
      </c>
      <c r="T87" s="140">
        <v>46104</v>
      </c>
      <c r="U87" s="140">
        <v>46097</v>
      </c>
      <c r="V87" s="141">
        <v>88234</v>
      </c>
      <c r="W87" s="140">
        <v>46125</v>
      </c>
      <c r="X87" s="140"/>
      <c r="Y87" s="140">
        <v>46127</v>
      </c>
      <c r="Z87" s="125">
        <f t="shared" si="11"/>
        <v>-15</v>
      </c>
      <c r="AA87" s="126">
        <v>0</v>
      </c>
      <c r="AB87" s="126">
        <v>0</v>
      </c>
      <c r="AC87" s="126">
        <v>0</v>
      </c>
      <c r="AD87" s="126">
        <v>0</v>
      </c>
      <c r="AE87" s="126">
        <v>0</v>
      </c>
      <c r="AF87" s="126">
        <v>0</v>
      </c>
      <c r="AG87" s="126">
        <v>1029</v>
      </c>
      <c r="AH87"/>
      <c r="AI87" s="36" t="str">
        <f t="shared" si="10"/>
        <v>INR</v>
      </c>
      <c r="AJ87" s="36">
        <v>1</v>
      </c>
      <c r="AK87" s="39">
        <f t="shared" si="12"/>
        <v>1029</v>
      </c>
      <c r="AL87" s="39">
        <f t="shared" si="13"/>
        <v>0</v>
      </c>
      <c r="AM87" s="39">
        <f t="shared" si="14"/>
        <v>1029</v>
      </c>
      <c r="AN87" s="65">
        <f t="shared" si="15"/>
        <v>-15</v>
      </c>
      <c r="AO87" s="36" t="str">
        <f t="shared" si="9"/>
        <v>Not Due</v>
      </c>
    </row>
    <row r="88" spans="1:45" ht="14.4">
      <c r="A88" s="125" t="s">
        <v>1606</v>
      </c>
      <c r="B88" s="125" t="s">
        <v>1613</v>
      </c>
      <c r="C88" s="125">
        <v>100071240</v>
      </c>
      <c r="D88" s="125" t="s">
        <v>72</v>
      </c>
      <c r="E88" s="125" t="s">
        <v>28</v>
      </c>
      <c r="F88" s="128">
        <v>1040</v>
      </c>
      <c r="G88" s="128">
        <v>1</v>
      </c>
      <c r="H88" s="128">
        <v>1</v>
      </c>
      <c r="I88" s="128">
        <v>1040</v>
      </c>
      <c r="J88" s="128">
        <v>1040</v>
      </c>
      <c r="K88" s="128">
        <v>0</v>
      </c>
      <c r="L88" s="128">
        <v>1</v>
      </c>
      <c r="M88" s="128">
        <v>1039</v>
      </c>
      <c r="N88" s="128">
        <v>1039</v>
      </c>
      <c r="O88" s="125" t="s">
        <v>58</v>
      </c>
      <c r="P88" s="125" t="s">
        <v>95</v>
      </c>
      <c r="Q88" s="125">
        <v>362259</v>
      </c>
      <c r="R88" s="125" t="s">
        <v>1608</v>
      </c>
      <c r="S88" s="139" t="s">
        <v>1609</v>
      </c>
      <c r="T88" s="140">
        <v>46104</v>
      </c>
      <c r="U88" s="140">
        <v>46097</v>
      </c>
      <c r="V88" s="141">
        <v>88234</v>
      </c>
      <c r="W88" s="140">
        <v>46125</v>
      </c>
      <c r="X88" s="140"/>
      <c r="Y88" s="140">
        <v>46127</v>
      </c>
      <c r="Z88" s="125">
        <f t="shared" si="11"/>
        <v>-15</v>
      </c>
      <c r="AA88" s="126">
        <v>0</v>
      </c>
      <c r="AB88" s="126">
        <v>0</v>
      </c>
      <c r="AC88" s="126">
        <v>0</v>
      </c>
      <c r="AD88" s="126">
        <v>0</v>
      </c>
      <c r="AE88" s="126">
        <v>0</v>
      </c>
      <c r="AF88" s="126">
        <v>0</v>
      </c>
      <c r="AG88" s="126">
        <v>1039</v>
      </c>
      <c r="AH88"/>
      <c r="AI88" s="36" t="str">
        <f t="shared" si="10"/>
        <v>INR</v>
      </c>
      <c r="AJ88" s="36">
        <v>1</v>
      </c>
      <c r="AK88" s="39">
        <f t="shared" si="12"/>
        <v>1039</v>
      </c>
      <c r="AL88" s="39">
        <f t="shared" si="13"/>
        <v>0</v>
      </c>
      <c r="AM88" s="39">
        <f t="shared" si="14"/>
        <v>1039</v>
      </c>
      <c r="AN88" s="65">
        <f t="shared" si="15"/>
        <v>-15</v>
      </c>
      <c r="AO88" s="36" t="str">
        <f t="shared" si="9"/>
        <v>Not Due</v>
      </c>
    </row>
    <row r="89" spans="1:45" ht="14.4">
      <c r="A89" s="125" t="s">
        <v>1606</v>
      </c>
      <c r="B89" s="125" t="s">
        <v>1614</v>
      </c>
      <c r="C89" s="125">
        <v>100071240</v>
      </c>
      <c r="D89" s="125" t="s">
        <v>72</v>
      </c>
      <c r="E89" s="125" t="s">
        <v>28</v>
      </c>
      <c r="F89" s="128">
        <v>1300</v>
      </c>
      <c r="G89" s="128">
        <v>1</v>
      </c>
      <c r="H89" s="128">
        <v>1</v>
      </c>
      <c r="I89" s="128">
        <v>1300</v>
      </c>
      <c r="J89" s="128">
        <v>1300</v>
      </c>
      <c r="K89" s="128">
        <v>0</v>
      </c>
      <c r="L89" s="128">
        <v>1</v>
      </c>
      <c r="M89" s="128">
        <v>1299</v>
      </c>
      <c r="N89" s="128">
        <v>1299</v>
      </c>
      <c r="O89" s="125" t="s">
        <v>58</v>
      </c>
      <c r="P89" s="125" t="s">
        <v>95</v>
      </c>
      <c r="Q89" s="125">
        <v>362259</v>
      </c>
      <c r="R89" s="125" t="s">
        <v>1608</v>
      </c>
      <c r="S89" s="139" t="s">
        <v>1609</v>
      </c>
      <c r="T89" s="140">
        <v>46104</v>
      </c>
      <c r="U89" s="140">
        <v>46097</v>
      </c>
      <c r="V89" s="141">
        <v>88234</v>
      </c>
      <c r="W89" s="140">
        <v>46125</v>
      </c>
      <c r="X89" s="140"/>
      <c r="Y89" s="140">
        <v>46127</v>
      </c>
      <c r="Z89" s="125">
        <f t="shared" si="11"/>
        <v>-15</v>
      </c>
      <c r="AA89" s="126">
        <v>0</v>
      </c>
      <c r="AB89" s="126">
        <v>0</v>
      </c>
      <c r="AC89" s="126">
        <v>0</v>
      </c>
      <c r="AD89" s="126">
        <v>0</v>
      </c>
      <c r="AE89" s="126">
        <v>0</v>
      </c>
      <c r="AF89" s="126">
        <v>0</v>
      </c>
      <c r="AG89" s="126">
        <v>1299</v>
      </c>
      <c r="AH89"/>
      <c r="AI89" s="36" t="str">
        <f t="shared" si="10"/>
        <v>INR</v>
      </c>
      <c r="AJ89" s="36">
        <v>1</v>
      </c>
      <c r="AK89" s="39">
        <f t="shared" si="12"/>
        <v>1299</v>
      </c>
      <c r="AL89" s="39">
        <f t="shared" si="13"/>
        <v>0</v>
      </c>
      <c r="AM89" s="39">
        <f t="shared" si="14"/>
        <v>1299</v>
      </c>
      <c r="AN89" s="65">
        <f t="shared" si="15"/>
        <v>-15</v>
      </c>
      <c r="AO89" s="36" t="str">
        <f t="shared" si="9"/>
        <v>Not Due</v>
      </c>
    </row>
    <row r="90" spans="1:45" ht="14.4">
      <c r="A90" s="125" t="s">
        <v>1606</v>
      </c>
      <c r="B90" s="125" t="s">
        <v>1615</v>
      </c>
      <c r="C90" s="125">
        <v>100071240</v>
      </c>
      <c r="D90" s="125" t="s">
        <v>72</v>
      </c>
      <c r="E90" s="125" t="s">
        <v>28</v>
      </c>
      <c r="F90" s="128">
        <v>1320</v>
      </c>
      <c r="G90" s="128">
        <v>1</v>
      </c>
      <c r="H90" s="128">
        <v>1</v>
      </c>
      <c r="I90" s="128">
        <v>1320</v>
      </c>
      <c r="J90" s="128">
        <v>1320</v>
      </c>
      <c r="K90" s="128">
        <v>0</v>
      </c>
      <c r="L90" s="128">
        <v>1</v>
      </c>
      <c r="M90" s="128">
        <v>1319</v>
      </c>
      <c r="N90" s="128">
        <v>1319</v>
      </c>
      <c r="O90" s="125" t="s">
        <v>58</v>
      </c>
      <c r="P90" s="125" t="s">
        <v>95</v>
      </c>
      <c r="Q90" s="125">
        <v>362259</v>
      </c>
      <c r="R90" s="125" t="s">
        <v>1608</v>
      </c>
      <c r="S90" s="139" t="s">
        <v>1609</v>
      </c>
      <c r="T90" s="140">
        <v>46104</v>
      </c>
      <c r="U90" s="140">
        <v>46097</v>
      </c>
      <c r="V90" s="141">
        <v>88234</v>
      </c>
      <c r="W90" s="140">
        <v>46125</v>
      </c>
      <c r="X90" s="140"/>
      <c r="Y90" s="140">
        <v>46127</v>
      </c>
      <c r="Z90" s="125">
        <f t="shared" si="11"/>
        <v>-15</v>
      </c>
      <c r="AA90" s="126">
        <v>0</v>
      </c>
      <c r="AB90" s="126">
        <v>0</v>
      </c>
      <c r="AC90" s="126">
        <v>0</v>
      </c>
      <c r="AD90" s="126">
        <v>0</v>
      </c>
      <c r="AE90" s="126">
        <v>0</v>
      </c>
      <c r="AF90" s="126">
        <v>0</v>
      </c>
      <c r="AG90" s="126">
        <v>1319</v>
      </c>
      <c r="AH90"/>
      <c r="AI90" s="36" t="str">
        <f t="shared" si="10"/>
        <v>INR</v>
      </c>
      <c r="AJ90" s="36">
        <v>1</v>
      </c>
      <c r="AK90" s="39">
        <f t="shared" si="12"/>
        <v>1319</v>
      </c>
      <c r="AL90" s="39">
        <f t="shared" si="13"/>
        <v>0</v>
      </c>
      <c r="AM90" s="39">
        <f t="shared" si="14"/>
        <v>1319</v>
      </c>
      <c r="AN90" s="65">
        <f t="shared" si="15"/>
        <v>-15</v>
      </c>
      <c r="AO90" s="36" t="str">
        <f t="shared" si="9"/>
        <v>Not Due</v>
      </c>
    </row>
    <row r="91" spans="1:45" ht="14.4">
      <c r="A91" s="125" t="s">
        <v>1606</v>
      </c>
      <c r="B91" s="125" t="s">
        <v>1616</v>
      </c>
      <c r="C91" s="125">
        <v>100071240</v>
      </c>
      <c r="D91" s="125" t="s">
        <v>72</v>
      </c>
      <c r="E91" s="125" t="s">
        <v>28</v>
      </c>
      <c r="F91" s="128">
        <v>1000</v>
      </c>
      <c r="G91" s="128">
        <v>1</v>
      </c>
      <c r="H91" s="128">
        <v>1</v>
      </c>
      <c r="I91" s="128">
        <v>1000</v>
      </c>
      <c r="J91" s="128">
        <v>1000</v>
      </c>
      <c r="K91" s="128">
        <v>0</v>
      </c>
      <c r="L91" s="128">
        <v>1</v>
      </c>
      <c r="M91" s="128">
        <v>999</v>
      </c>
      <c r="N91" s="128">
        <v>999</v>
      </c>
      <c r="O91" s="125" t="s">
        <v>58</v>
      </c>
      <c r="P91" s="125" t="s">
        <v>95</v>
      </c>
      <c r="Q91" s="125">
        <v>362259</v>
      </c>
      <c r="R91" s="125" t="s">
        <v>1608</v>
      </c>
      <c r="S91" s="139" t="s">
        <v>1609</v>
      </c>
      <c r="T91" s="140">
        <v>46104</v>
      </c>
      <c r="U91" s="140">
        <v>46097</v>
      </c>
      <c r="V91" s="141">
        <v>88234</v>
      </c>
      <c r="W91" s="140">
        <v>46125</v>
      </c>
      <c r="X91" s="140"/>
      <c r="Y91" s="140">
        <v>46127</v>
      </c>
      <c r="Z91" s="125">
        <f t="shared" si="11"/>
        <v>-15</v>
      </c>
      <c r="AA91" s="126">
        <v>0</v>
      </c>
      <c r="AB91" s="126">
        <v>0</v>
      </c>
      <c r="AC91" s="126">
        <v>0</v>
      </c>
      <c r="AD91" s="126">
        <v>0</v>
      </c>
      <c r="AE91" s="126">
        <v>0</v>
      </c>
      <c r="AF91" s="126">
        <v>0</v>
      </c>
      <c r="AG91" s="126">
        <v>999</v>
      </c>
      <c r="AH91"/>
      <c r="AI91" s="36" t="str">
        <f t="shared" si="10"/>
        <v>INR</v>
      </c>
      <c r="AJ91" s="36">
        <v>1</v>
      </c>
      <c r="AK91" s="39">
        <f t="shared" si="12"/>
        <v>999</v>
      </c>
      <c r="AL91" s="39">
        <f t="shared" si="13"/>
        <v>0</v>
      </c>
      <c r="AM91" s="39">
        <f t="shared" si="14"/>
        <v>999</v>
      </c>
      <c r="AN91" s="65">
        <f t="shared" si="15"/>
        <v>-15</v>
      </c>
      <c r="AO91" s="36" t="str">
        <f t="shared" si="9"/>
        <v>Not Due</v>
      </c>
    </row>
    <row r="92" spans="1:45" ht="14.4">
      <c r="A92" s="125" t="s">
        <v>1606</v>
      </c>
      <c r="B92" s="125" t="s">
        <v>1617</v>
      </c>
      <c r="C92" s="125">
        <v>100071240</v>
      </c>
      <c r="D92" s="125" t="s">
        <v>72</v>
      </c>
      <c r="E92" s="125" t="s">
        <v>28</v>
      </c>
      <c r="F92" s="128">
        <v>1090</v>
      </c>
      <c r="G92" s="128">
        <v>1</v>
      </c>
      <c r="H92" s="128">
        <v>1</v>
      </c>
      <c r="I92" s="128">
        <v>1090</v>
      </c>
      <c r="J92" s="128">
        <v>1090</v>
      </c>
      <c r="K92" s="128">
        <v>0</v>
      </c>
      <c r="L92" s="128">
        <v>1</v>
      </c>
      <c r="M92" s="128">
        <v>1089</v>
      </c>
      <c r="N92" s="128">
        <v>1089</v>
      </c>
      <c r="O92" s="125" t="s">
        <v>58</v>
      </c>
      <c r="P92" s="125" t="s">
        <v>95</v>
      </c>
      <c r="Q92" s="125">
        <v>362259</v>
      </c>
      <c r="R92" s="125" t="s">
        <v>1608</v>
      </c>
      <c r="S92" s="139" t="s">
        <v>1609</v>
      </c>
      <c r="T92" s="140">
        <v>46104</v>
      </c>
      <c r="U92" s="140">
        <v>46097</v>
      </c>
      <c r="V92" s="141">
        <v>88234</v>
      </c>
      <c r="W92" s="140">
        <v>46125</v>
      </c>
      <c r="X92" s="140"/>
      <c r="Y92" s="140">
        <v>46127</v>
      </c>
      <c r="Z92" s="125">
        <f t="shared" si="11"/>
        <v>-15</v>
      </c>
      <c r="AA92" s="126">
        <v>0</v>
      </c>
      <c r="AB92" s="126">
        <v>0</v>
      </c>
      <c r="AC92" s="126">
        <v>0</v>
      </c>
      <c r="AD92" s="126">
        <v>0</v>
      </c>
      <c r="AE92" s="126">
        <v>0</v>
      </c>
      <c r="AF92" s="126">
        <v>0</v>
      </c>
      <c r="AG92" s="126">
        <v>1089</v>
      </c>
      <c r="AH92"/>
      <c r="AI92" s="36" t="str">
        <f t="shared" si="10"/>
        <v>INR</v>
      </c>
      <c r="AJ92" s="36">
        <v>1</v>
      </c>
      <c r="AK92" s="39">
        <f t="shared" si="12"/>
        <v>1089</v>
      </c>
      <c r="AL92" s="39">
        <f t="shared" si="13"/>
        <v>0</v>
      </c>
      <c r="AM92" s="39">
        <f t="shared" si="14"/>
        <v>1089</v>
      </c>
      <c r="AN92" s="65">
        <f t="shared" si="15"/>
        <v>-15</v>
      </c>
      <c r="AO92" s="36" t="str">
        <f t="shared" si="9"/>
        <v>Not Due</v>
      </c>
    </row>
    <row r="93" spans="1:45" ht="14.4">
      <c r="A93" s="125" t="s">
        <v>753</v>
      </c>
      <c r="B93" s="125" t="s">
        <v>1618</v>
      </c>
      <c r="C93" s="125">
        <v>100071411</v>
      </c>
      <c r="D93" s="125" t="s">
        <v>100</v>
      </c>
      <c r="E93" s="125" t="s">
        <v>28</v>
      </c>
      <c r="F93" s="128">
        <v>2035</v>
      </c>
      <c r="G93" s="128">
        <v>1</v>
      </c>
      <c r="H93" s="128">
        <v>1</v>
      </c>
      <c r="I93" s="128">
        <v>2035</v>
      </c>
      <c r="J93" s="128">
        <v>2035</v>
      </c>
      <c r="K93" s="128">
        <v>0</v>
      </c>
      <c r="L93" s="128">
        <v>41</v>
      </c>
      <c r="M93" s="128">
        <v>1994</v>
      </c>
      <c r="N93" s="128">
        <v>1994</v>
      </c>
      <c r="O93" s="125" t="s">
        <v>58</v>
      </c>
      <c r="P93" s="125" t="s">
        <v>95</v>
      </c>
      <c r="Q93" s="125">
        <v>360341</v>
      </c>
      <c r="R93" s="125" t="s">
        <v>1619</v>
      </c>
      <c r="S93" s="139" t="s">
        <v>1620</v>
      </c>
      <c r="T93" s="140">
        <v>46113</v>
      </c>
      <c r="U93" s="140">
        <v>46104</v>
      </c>
      <c r="V93" s="141">
        <v>88543</v>
      </c>
      <c r="W93" s="140">
        <v>46146</v>
      </c>
      <c r="X93" s="140"/>
      <c r="Y93" s="140">
        <v>46149</v>
      </c>
      <c r="Z93" s="125">
        <f t="shared" si="11"/>
        <v>-37</v>
      </c>
      <c r="AA93" s="126">
        <v>0</v>
      </c>
      <c r="AB93" s="126">
        <v>0</v>
      </c>
      <c r="AC93" s="126">
        <v>0</v>
      </c>
      <c r="AD93" s="126">
        <v>0</v>
      </c>
      <c r="AE93" s="126">
        <v>0</v>
      </c>
      <c r="AF93" s="126">
        <v>0</v>
      </c>
      <c r="AG93" s="126">
        <v>1994</v>
      </c>
      <c r="AH93"/>
      <c r="AI93" s="36" t="str">
        <f t="shared" si="10"/>
        <v>INR</v>
      </c>
      <c r="AJ93" s="36">
        <v>1</v>
      </c>
      <c r="AK93" s="39">
        <f t="shared" si="12"/>
        <v>1994</v>
      </c>
      <c r="AL93" s="39">
        <f t="shared" si="13"/>
        <v>0</v>
      </c>
      <c r="AM93" s="39">
        <f t="shared" si="14"/>
        <v>1994</v>
      </c>
      <c r="AN93" s="65">
        <f t="shared" si="15"/>
        <v>-37</v>
      </c>
      <c r="AO93" s="36" t="str">
        <f t="shared" si="9"/>
        <v>Not Due</v>
      </c>
    </row>
    <row r="94" spans="1:45" ht="14.4">
      <c r="A94" s="125" t="s">
        <v>511</v>
      </c>
      <c r="B94" s="125" t="s">
        <v>1447</v>
      </c>
      <c r="C94" s="125">
        <v>100070973</v>
      </c>
      <c r="D94" s="125" t="s">
        <v>71</v>
      </c>
      <c r="E94" s="125" t="s">
        <v>28</v>
      </c>
      <c r="F94" s="128">
        <v>275358</v>
      </c>
      <c r="G94" s="128">
        <v>1</v>
      </c>
      <c r="H94" s="128">
        <v>1</v>
      </c>
      <c r="I94" s="128">
        <v>275358</v>
      </c>
      <c r="J94" s="128">
        <v>275358</v>
      </c>
      <c r="K94" s="128">
        <v>0</v>
      </c>
      <c r="L94" s="128">
        <v>275</v>
      </c>
      <c r="M94" s="128">
        <v>275083</v>
      </c>
      <c r="N94" s="128">
        <v>275083</v>
      </c>
      <c r="O94" s="125" t="s">
        <v>58</v>
      </c>
      <c r="P94" s="125" t="s">
        <v>97</v>
      </c>
      <c r="Q94" s="125" t="s">
        <v>363</v>
      </c>
      <c r="R94" s="125" t="s">
        <v>1448</v>
      </c>
      <c r="S94" s="139" t="s">
        <v>1449</v>
      </c>
      <c r="T94" s="140">
        <v>46104</v>
      </c>
      <c r="U94" s="140">
        <v>46094</v>
      </c>
      <c r="V94" s="141">
        <v>88430</v>
      </c>
      <c r="W94" s="140">
        <v>46136</v>
      </c>
      <c r="X94" s="140"/>
      <c r="Y94" s="140">
        <v>46139</v>
      </c>
      <c r="Z94" s="125">
        <f t="shared" si="11"/>
        <v>-27</v>
      </c>
      <c r="AA94" s="126">
        <v>0</v>
      </c>
      <c r="AB94" s="126">
        <v>0</v>
      </c>
      <c r="AC94" s="126">
        <v>0</v>
      </c>
      <c r="AD94" s="126">
        <v>0</v>
      </c>
      <c r="AE94" s="126">
        <v>0</v>
      </c>
      <c r="AF94" s="126">
        <v>0</v>
      </c>
      <c r="AG94" s="126">
        <v>275083</v>
      </c>
      <c r="AH94"/>
      <c r="AI94" s="36" t="str">
        <f t="shared" si="10"/>
        <v>INR</v>
      </c>
      <c r="AJ94" s="36">
        <v>1</v>
      </c>
      <c r="AK94" s="39">
        <f t="shared" si="12"/>
        <v>275083</v>
      </c>
      <c r="AL94" s="39">
        <f t="shared" si="13"/>
        <v>0</v>
      </c>
      <c r="AM94" s="39">
        <f t="shared" si="14"/>
        <v>275083</v>
      </c>
      <c r="AN94" s="65">
        <f t="shared" si="15"/>
        <v>-27</v>
      </c>
      <c r="AO94" s="36" t="str">
        <f t="shared" ref="AO94:AO125" si="16">IF(AN94&lt;0,"Not Due",IF(AN94&lt;366,"Less than 1 year",IF(AN94&lt;731,"1-2 years",IF(AN94&lt;1096,"2-3 years","More than 3 years"))))</f>
        <v>Not Due</v>
      </c>
    </row>
    <row r="95" spans="1:45" ht="14.4">
      <c r="A95" s="125" t="s">
        <v>511</v>
      </c>
      <c r="B95" s="125" t="s">
        <v>1415</v>
      </c>
      <c r="C95" s="125">
        <v>100071071</v>
      </c>
      <c r="D95" s="125" t="s">
        <v>71</v>
      </c>
      <c r="E95" s="125" t="s">
        <v>28</v>
      </c>
      <c r="F95" s="128">
        <v>148500</v>
      </c>
      <c r="G95" s="128">
        <v>1</v>
      </c>
      <c r="H95" s="128">
        <v>1</v>
      </c>
      <c r="I95" s="128">
        <v>148500</v>
      </c>
      <c r="J95" s="128">
        <v>148500</v>
      </c>
      <c r="K95" s="128">
        <v>0</v>
      </c>
      <c r="L95" s="128">
        <v>149</v>
      </c>
      <c r="M95" s="128">
        <v>148351</v>
      </c>
      <c r="N95" s="128">
        <v>148351</v>
      </c>
      <c r="O95" s="125" t="s">
        <v>58</v>
      </c>
      <c r="P95" s="125" t="s">
        <v>97</v>
      </c>
      <c r="Q95" s="125" t="s">
        <v>363</v>
      </c>
      <c r="R95" s="125" t="s">
        <v>1416</v>
      </c>
      <c r="S95" s="139" t="s">
        <v>1417</v>
      </c>
      <c r="T95" s="140">
        <v>46113</v>
      </c>
      <c r="U95" s="140">
        <v>46098</v>
      </c>
      <c r="V95" s="141">
        <v>88503</v>
      </c>
      <c r="W95" s="140">
        <v>46143</v>
      </c>
      <c r="X95" s="140"/>
      <c r="Y95" s="140">
        <v>46143</v>
      </c>
      <c r="Z95" s="125">
        <f t="shared" si="11"/>
        <v>-31</v>
      </c>
      <c r="AA95" s="126">
        <v>0</v>
      </c>
      <c r="AB95" s="126">
        <v>0</v>
      </c>
      <c r="AC95" s="126">
        <v>0</v>
      </c>
      <c r="AD95" s="126">
        <v>0</v>
      </c>
      <c r="AE95" s="126">
        <v>0</v>
      </c>
      <c r="AF95" s="126">
        <v>0</v>
      </c>
      <c r="AG95" s="126">
        <v>148351</v>
      </c>
      <c r="AH95"/>
      <c r="AI95" s="36" t="str">
        <f t="shared" si="10"/>
        <v>INR</v>
      </c>
      <c r="AJ95" s="36">
        <v>1</v>
      </c>
      <c r="AK95" s="39">
        <f t="shared" si="12"/>
        <v>148351</v>
      </c>
      <c r="AL95" s="39">
        <f t="shared" si="13"/>
        <v>0</v>
      </c>
      <c r="AM95" s="39">
        <f t="shared" si="14"/>
        <v>148351</v>
      </c>
      <c r="AN95" s="65">
        <f t="shared" si="15"/>
        <v>-31</v>
      </c>
      <c r="AO95" s="36" t="str">
        <f t="shared" si="16"/>
        <v>Not Due</v>
      </c>
      <c r="AQ95"/>
      <c r="AR95"/>
      <c r="AS95"/>
    </row>
    <row r="96" spans="1:45" ht="14.4">
      <c r="A96" s="125" t="s">
        <v>508</v>
      </c>
      <c r="B96" s="125" t="s">
        <v>1627</v>
      </c>
      <c r="C96" s="125">
        <v>100071337</v>
      </c>
      <c r="D96" s="125" t="s">
        <v>85</v>
      </c>
      <c r="E96" s="125" t="s">
        <v>28</v>
      </c>
      <c r="F96" s="128">
        <v>17000</v>
      </c>
      <c r="G96" s="128">
        <v>1</v>
      </c>
      <c r="H96" s="128">
        <v>1</v>
      </c>
      <c r="I96" s="128">
        <v>17000</v>
      </c>
      <c r="J96" s="128">
        <v>17000</v>
      </c>
      <c r="K96" s="128">
        <v>0</v>
      </c>
      <c r="L96" s="128">
        <v>17</v>
      </c>
      <c r="M96" s="128">
        <v>16983</v>
      </c>
      <c r="N96" s="128">
        <v>16983</v>
      </c>
      <c r="O96" s="125" t="s">
        <v>58</v>
      </c>
      <c r="P96" s="125" t="s">
        <v>97</v>
      </c>
      <c r="Q96" s="125" t="s">
        <v>384</v>
      </c>
      <c r="R96" s="125" t="s">
        <v>1628</v>
      </c>
      <c r="S96" s="139" t="s">
        <v>1629</v>
      </c>
      <c r="T96" s="140">
        <v>46120</v>
      </c>
      <c r="U96" s="140">
        <v>46105</v>
      </c>
      <c r="V96" s="141">
        <v>88577</v>
      </c>
      <c r="W96" s="140">
        <v>46147</v>
      </c>
      <c r="X96" s="140"/>
      <c r="Y96" s="140">
        <v>46150</v>
      </c>
      <c r="Z96" s="125">
        <f t="shared" si="11"/>
        <v>-38</v>
      </c>
      <c r="AA96" s="126">
        <v>0</v>
      </c>
      <c r="AB96" s="126">
        <v>0</v>
      </c>
      <c r="AC96" s="126">
        <v>0</v>
      </c>
      <c r="AD96" s="126">
        <v>0</v>
      </c>
      <c r="AE96" s="126">
        <v>0</v>
      </c>
      <c r="AF96" s="126">
        <v>0</v>
      </c>
      <c r="AG96" s="126">
        <v>16983</v>
      </c>
      <c r="AH96"/>
      <c r="AI96" s="36" t="str">
        <f t="shared" si="10"/>
        <v>INR</v>
      </c>
      <c r="AJ96" s="36">
        <v>1</v>
      </c>
      <c r="AK96" s="39">
        <f t="shared" si="12"/>
        <v>16983</v>
      </c>
      <c r="AL96" s="39">
        <f t="shared" si="13"/>
        <v>0</v>
      </c>
      <c r="AM96" s="39">
        <f t="shared" si="14"/>
        <v>16983</v>
      </c>
      <c r="AN96" s="65">
        <f t="shared" si="15"/>
        <v>-38</v>
      </c>
      <c r="AO96" s="36" t="str">
        <f t="shared" si="16"/>
        <v>Not Due</v>
      </c>
    </row>
    <row r="97" spans="1:41" ht="14.4">
      <c r="A97" s="125" t="s">
        <v>508</v>
      </c>
      <c r="B97" s="125" t="s">
        <v>1630</v>
      </c>
      <c r="C97" s="125">
        <v>100070683</v>
      </c>
      <c r="D97" s="125" t="s">
        <v>85</v>
      </c>
      <c r="E97" s="125" t="s">
        <v>28</v>
      </c>
      <c r="F97" s="128">
        <v>156160</v>
      </c>
      <c r="G97" s="128">
        <v>1</v>
      </c>
      <c r="H97" s="128">
        <v>1</v>
      </c>
      <c r="I97" s="128">
        <v>156160</v>
      </c>
      <c r="J97" s="128">
        <v>156160</v>
      </c>
      <c r="K97" s="128">
        <v>0</v>
      </c>
      <c r="L97" s="128">
        <v>156</v>
      </c>
      <c r="M97" s="128">
        <v>156004</v>
      </c>
      <c r="N97" s="128">
        <v>156004</v>
      </c>
      <c r="O97" s="125" t="s">
        <v>58</v>
      </c>
      <c r="P97" s="125" t="s">
        <v>97</v>
      </c>
      <c r="Q97" s="125" t="s">
        <v>384</v>
      </c>
      <c r="R97" s="125" t="s">
        <v>1631</v>
      </c>
      <c r="S97" s="139" t="s">
        <v>1632</v>
      </c>
      <c r="T97" s="140">
        <v>46107</v>
      </c>
      <c r="U97" s="140">
        <v>46097</v>
      </c>
      <c r="V97" s="141">
        <v>88431</v>
      </c>
      <c r="W97" s="140">
        <v>46136</v>
      </c>
      <c r="X97" s="140"/>
      <c r="Y97" s="140">
        <v>46142</v>
      </c>
      <c r="Z97" s="125">
        <f t="shared" si="11"/>
        <v>-30</v>
      </c>
      <c r="AA97" s="126">
        <v>0</v>
      </c>
      <c r="AB97" s="126">
        <v>0</v>
      </c>
      <c r="AC97" s="126">
        <v>0</v>
      </c>
      <c r="AD97" s="126">
        <v>0</v>
      </c>
      <c r="AE97" s="126">
        <v>0</v>
      </c>
      <c r="AF97" s="126">
        <v>0</v>
      </c>
      <c r="AG97" s="126">
        <v>156004</v>
      </c>
      <c r="AH97"/>
      <c r="AI97" s="36" t="str">
        <f t="shared" si="10"/>
        <v>INR</v>
      </c>
      <c r="AJ97" s="36">
        <v>1</v>
      </c>
      <c r="AK97" s="39">
        <f t="shared" si="12"/>
        <v>156004</v>
      </c>
      <c r="AL97" s="39">
        <f t="shared" si="13"/>
        <v>0</v>
      </c>
      <c r="AM97" s="39">
        <f t="shared" si="14"/>
        <v>156004</v>
      </c>
      <c r="AN97" s="65">
        <f t="shared" si="15"/>
        <v>-30</v>
      </c>
      <c r="AO97" s="36" t="str">
        <f t="shared" si="16"/>
        <v>Not Due</v>
      </c>
    </row>
    <row r="98" spans="1:41" ht="14.4">
      <c r="A98" s="125" t="s">
        <v>527</v>
      </c>
      <c r="B98" s="125" t="s">
        <v>1633</v>
      </c>
      <c r="C98" s="125">
        <v>100069121</v>
      </c>
      <c r="D98" s="125" t="s">
        <v>77</v>
      </c>
      <c r="E98" s="125" t="s">
        <v>28</v>
      </c>
      <c r="F98" s="128">
        <v>4451.13</v>
      </c>
      <c r="G98" s="128">
        <v>1</v>
      </c>
      <c r="H98" s="128">
        <v>1</v>
      </c>
      <c r="I98" s="128">
        <v>4451.13</v>
      </c>
      <c r="J98" s="128">
        <v>4451.13</v>
      </c>
      <c r="K98" s="128">
        <v>0</v>
      </c>
      <c r="L98" s="128">
        <v>4</v>
      </c>
      <c r="M98" s="128">
        <v>4447.13</v>
      </c>
      <c r="N98" s="128">
        <v>4447.13</v>
      </c>
      <c r="O98" s="125" t="s">
        <v>58</v>
      </c>
      <c r="P98" s="125" t="s">
        <v>97</v>
      </c>
      <c r="Q98" s="125" t="s">
        <v>386</v>
      </c>
      <c r="R98" s="125" t="s">
        <v>1634</v>
      </c>
      <c r="S98" s="139" t="s">
        <v>1635</v>
      </c>
      <c r="T98" s="140">
        <v>46104</v>
      </c>
      <c r="U98" s="140">
        <v>46098</v>
      </c>
      <c r="V98" s="141">
        <v>88227</v>
      </c>
      <c r="W98" s="140">
        <v>46125</v>
      </c>
      <c r="X98" s="140"/>
      <c r="Y98" s="140">
        <v>46128</v>
      </c>
      <c r="Z98" s="125">
        <f t="shared" si="11"/>
        <v>-16</v>
      </c>
      <c r="AA98" s="126">
        <v>0</v>
      </c>
      <c r="AB98" s="126">
        <v>0</v>
      </c>
      <c r="AC98" s="126">
        <v>0</v>
      </c>
      <c r="AD98" s="126">
        <v>0</v>
      </c>
      <c r="AE98" s="126">
        <v>0</v>
      </c>
      <c r="AF98" s="126">
        <v>0</v>
      </c>
      <c r="AG98" s="126">
        <v>4447.13</v>
      </c>
      <c r="AH98"/>
      <c r="AI98" s="36" t="str">
        <f t="shared" si="10"/>
        <v>INR</v>
      </c>
      <c r="AJ98" s="36">
        <v>1</v>
      </c>
      <c r="AK98" s="39">
        <f t="shared" si="12"/>
        <v>4447.13</v>
      </c>
      <c r="AL98" s="39">
        <f t="shared" si="13"/>
        <v>0</v>
      </c>
      <c r="AM98" s="39">
        <f t="shared" si="14"/>
        <v>4447.13</v>
      </c>
      <c r="AN98" s="65">
        <f t="shared" si="15"/>
        <v>-16</v>
      </c>
      <c r="AO98" s="36" t="str">
        <f t="shared" si="16"/>
        <v>Not Due</v>
      </c>
    </row>
    <row r="99" spans="1:41" ht="14.4">
      <c r="A99" s="125" t="s">
        <v>527</v>
      </c>
      <c r="B99" s="125" t="s">
        <v>1636</v>
      </c>
      <c r="C99" s="125">
        <v>100071225</v>
      </c>
      <c r="D99" s="125" t="s">
        <v>77</v>
      </c>
      <c r="E99" s="125" t="s">
        <v>28</v>
      </c>
      <c r="F99" s="128">
        <v>167000</v>
      </c>
      <c r="G99" s="128">
        <v>1</v>
      </c>
      <c r="H99" s="128">
        <v>1</v>
      </c>
      <c r="I99" s="128">
        <v>167000</v>
      </c>
      <c r="J99" s="128">
        <v>167000</v>
      </c>
      <c r="K99" s="128">
        <v>0</v>
      </c>
      <c r="L99" s="128">
        <v>167</v>
      </c>
      <c r="M99" s="128">
        <v>166833</v>
      </c>
      <c r="N99" s="128">
        <v>166833</v>
      </c>
      <c r="O99" s="125" t="s">
        <v>58</v>
      </c>
      <c r="P99" s="125" t="s">
        <v>97</v>
      </c>
      <c r="Q99" s="125" t="s">
        <v>386</v>
      </c>
      <c r="R99" s="125" t="s">
        <v>1637</v>
      </c>
      <c r="S99" s="139" t="s">
        <v>1638</v>
      </c>
      <c r="T99" s="140">
        <v>46114</v>
      </c>
      <c r="U99" s="140">
        <v>46099</v>
      </c>
      <c r="V99" s="141">
        <v>88259</v>
      </c>
      <c r="W99" s="140">
        <v>46126</v>
      </c>
      <c r="X99" s="140"/>
      <c r="Y99" s="140">
        <v>46129</v>
      </c>
      <c r="Z99" s="125">
        <f t="shared" si="11"/>
        <v>-17</v>
      </c>
      <c r="AA99" s="126">
        <v>0</v>
      </c>
      <c r="AB99" s="126">
        <v>0</v>
      </c>
      <c r="AC99" s="126">
        <v>0</v>
      </c>
      <c r="AD99" s="126">
        <v>0</v>
      </c>
      <c r="AE99" s="126">
        <v>0</v>
      </c>
      <c r="AF99" s="126">
        <v>0</v>
      </c>
      <c r="AG99" s="126">
        <v>166833</v>
      </c>
      <c r="AH99"/>
      <c r="AI99" s="36" t="str">
        <f t="shared" si="10"/>
        <v>INR</v>
      </c>
      <c r="AJ99" s="36">
        <v>1</v>
      </c>
      <c r="AK99" s="39">
        <f t="shared" si="12"/>
        <v>166833</v>
      </c>
      <c r="AL99" s="39">
        <f t="shared" si="13"/>
        <v>0</v>
      </c>
      <c r="AM99" s="39">
        <f t="shared" si="14"/>
        <v>166833</v>
      </c>
      <c r="AN99" s="65">
        <f t="shared" si="15"/>
        <v>-17</v>
      </c>
      <c r="AO99" s="36" t="str">
        <f t="shared" si="16"/>
        <v>Not Due</v>
      </c>
    </row>
    <row r="100" spans="1:41" ht="14.4">
      <c r="A100" s="125" t="s">
        <v>520</v>
      </c>
      <c r="B100" s="125" t="s">
        <v>1639</v>
      </c>
      <c r="C100" s="125">
        <v>100071393</v>
      </c>
      <c r="D100" s="125" t="s">
        <v>77</v>
      </c>
      <c r="E100" s="125" t="s">
        <v>28</v>
      </c>
      <c r="F100" s="128">
        <v>5625</v>
      </c>
      <c r="G100" s="128">
        <v>1</v>
      </c>
      <c r="H100" s="128">
        <v>1</v>
      </c>
      <c r="I100" s="128">
        <v>5625</v>
      </c>
      <c r="J100" s="128">
        <v>5625</v>
      </c>
      <c r="K100" s="128">
        <v>0</v>
      </c>
      <c r="L100" s="128">
        <v>6</v>
      </c>
      <c r="M100" s="128">
        <v>5619</v>
      </c>
      <c r="N100" s="128">
        <v>5619</v>
      </c>
      <c r="O100" s="125" t="s">
        <v>58</v>
      </c>
      <c r="P100" s="125" t="s">
        <v>95</v>
      </c>
      <c r="Q100" s="125" t="s">
        <v>343</v>
      </c>
      <c r="R100" s="125" t="s">
        <v>1640</v>
      </c>
      <c r="S100" s="139" t="s">
        <v>1641</v>
      </c>
      <c r="T100" s="140">
        <v>46113</v>
      </c>
      <c r="U100" s="140">
        <v>46104</v>
      </c>
      <c r="V100" s="141">
        <v>88537</v>
      </c>
      <c r="W100" s="140">
        <v>46146</v>
      </c>
      <c r="X100" s="140"/>
      <c r="Y100" s="140">
        <v>46149</v>
      </c>
      <c r="Z100" s="125">
        <f t="shared" si="11"/>
        <v>-37</v>
      </c>
      <c r="AA100" s="126">
        <v>0</v>
      </c>
      <c r="AB100" s="126">
        <v>0</v>
      </c>
      <c r="AC100" s="126">
        <v>0</v>
      </c>
      <c r="AD100" s="126">
        <v>0</v>
      </c>
      <c r="AE100" s="126">
        <v>0</v>
      </c>
      <c r="AF100" s="126">
        <v>0</v>
      </c>
      <c r="AG100" s="126">
        <v>5619</v>
      </c>
      <c r="AH100"/>
      <c r="AI100" s="36" t="str">
        <f t="shared" si="10"/>
        <v>INR</v>
      </c>
      <c r="AJ100" s="36">
        <v>1</v>
      </c>
      <c r="AK100" s="39">
        <f t="shared" si="12"/>
        <v>5619</v>
      </c>
      <c r="AL100" s="39">
        <f t="shared" si="13"/>
        <v>0</v>
      </c>
      <c r="AM100" s="39">
        <f t="shared" si="14"/>
        <v>5619</v>
      </c>
      <c r="AN100" s="65">
        <f t="shared" si="15"/>
        <v>-37</v>
      </c>
      <c r="AO100" s="36" t="str">
        <f t="shared" si="16"/>
        <v>Not Due</v>
      </c>
    </row>
    <row r="101" spans="1:41" ht="14.4">
      <c r="A101" s="125" t="s">
        <v>1642</v>
      </c>
      <c r="B101" s="125" t="s">
        <v>1643</v>
      </c>
      <c r="C101" s="125">
        <v>100067451</v>
      </c>
      <c r="D101" s="125" t="s">
        <v>71</v>
      </c>
      <c r="E101" s="125" t="s">
        <v>28</v>
      </c>
      <c r="F101" s="128">
        <v>3486398.4</v>
      </c>
      <c r="G101" s="128">
        <v>1</v>
      </c>
      <c r="H101" s="128">
        <v>1</v>
      </c>
      <c r="I101" s="128">
        <v>3486398.4</v>
      </c>
      <c r="J101" s="128">
        <v>3486398.4</v>
      </c>
      <c r="K101" s="128">
        <v>0</v>
      </c>
      <c r="L101" s="128">
        <v>3486</v>
      </c>
      <c r="M101" s="128">
        <v>3482912.4</v>
      </c>
      <c r="N101" s="128">
        <v>3482912.4</v>
      </c>
      <c r="O101" s="125" t="s">
        <v>687</v>
      </c>
      <c r="P101" s="125" t="s">
        <v>96</v>
      </c>
      <c r="Q101" s="125">
        <v>360922</v>
      </c>
      <c r="R101" s="125" t="s">
        <v>1644</v>
      </c>
      <c r="S101" s="139" t="s">
        <v>1645</v>
      </c>
      <c r="T101" s="140">
        <v>46125</v>
      </c>
      <c r="U101" s="140">
        <v>46081</v>
      </c>
      <c r="V101" s="141">
        <v>88254</v>
      </c>
      <c r="W101" s="140">
        <v>46126</v>
      </c>
      <c r="X101" s="140"/>
      <c r="Y101" s="140">
        <v>46126</v>
      </c>
      <c r="Z101" s="125">
        <f t="shared" si="11"/>
        <v>-14</v>
      </c>
      <c r="AA101" s="126">
        <v>0</v>
      </c>
      <c r="AB101" s="126">
        <v>0</v>
      </c>
      <c r="AC101" s="126">
        <v>0</v>
      </c>
      <c r="AD101" s="126">
        <v>0</v>
      </c>
      <c r="AE101" s="126">
        <v>0</v>
      </c>
      <c r="AF101" s="126">
        <v>0</v>
      </c>
      <c r="AG101" s="126">
        <v>3482912.4</v>
      </c>
      <c r="AH101"/>
      <c r="AI101" s="36" t="str">
        <f t="shared" si="10"/>
        <v>INR</v>
      </c>
      <c r="AJ101" s="36">
        <v>1</v>
      </c>
      <c r="AK101" s="39">
        <f t="shared" si="12"/>
        <v>3482912.4</v>
      </c>
      <c r="AL101" s="39">
        <f t="shared" si="13"/>
        <v>0</v>
      </c>
      <c r="AM101" s="39">
        <f t="shared" si="14"/>
        <v>3482912.4</v>
      </c>
      <c r="AN101" s="65">
        <f t="shared" si="15"/>
        <v>-14</v>
      </c>
      <c r="AO101" s="36" t="str">
        <f t="shared" si="16"/>
        <v>Not Due</v>
      </c>
    </row>
    <row r="102" spans="1:41" ht="14.4">
      <c r="A102" s="125" t="s">
        <v>1646</v>
      </c>
      <c r="B102" s="125" t="s">
        <v>1647</v>
      </c>
      <c r="C102" s="125">
        <v>100068998</v>
      </c>
      <c r="D102" s="125" t="s">
        <v>74</v>
      </c>
      <c r="E102" s="125" t="s">
        <v>28</v>
      </c>
      <c r="F102" s="128">
        <v>2584640</v>
      </c>
      <c r="G102" s="128">
        <v>1</v>
      </c>
      <c r="H102" s="128">
        <v>1</v>
      </c>
      <c r="I102" s="128">
        <v>2584640</v>
      </c>
      <c r="J102" s="128">
        <v>2584640</v>
      </c>
      <c r="K102" s="128">
        <v>0</v>
      </c>
      <c r="L102" s="128">
        <v>51693</v>
      </c>
      <c r="M102" s="128">
        <v>2532947</v>
      </c>
      <c r="N102" s="128">
        <v>2532947</v>
      </c>
      <c r="O102" s="125" t="s">
        <v>687</v>
      </c>
      <c r="P102" s="125" t="s">
        <v>97</v>
      </c>
      <c r="Q102" s="125" t="s">
        <v>391</v>
      </c>
      <c r="R102" s="125" t="s">
        <v>1648</v>
      </c>
      <c r="S102" s="139" t="s">
        <v>1649</v>
      </c>
      <c r="T102" s="140">
        <v>46113</v>
      </c>
      <c r="U102" s="140">
        <v>46101</v>
      </c>
      <c r="V102" s="141">
        <v>88504</v>
      </c>
      <c r="W102" s="140">
        <v>46143</v>
      </c>
      <c r="X102" s="140"/>
      <c r="Y102" s="140">
        <v>46146</v>
      </c>
      <c r="Z102" s="125">
        <f t="shared" si="11"/>
        <v>-34</v>
      </c>
      <c r="AA102" s="126">
        <v>0</v>
      </c>
      <c r="AB102" s="126">
        <v>0</v>
      </c>
      <c r="AC102" s="126">
        <v>0</v>
      </c>
      <c r="AD102" s="126">
        <v>0</v>
      </c>
      <c r="AE102" s="126">
        <v>0</v>
      </c>
      <c r="AF102" s="126">
        <v>0</v>
      </c>
      <c r="AG102" s="126">
        <v>2532947</v>
      </c>
      <c r="AH102"/>
      <c r="AI102" s="36" t="str">
        <f t="shared" si="10"/>
        <v>INR</v>
      </c>
      <c r="AJ102" s="36">
        <v>1</v>
      </c>
      <c r="AK102" s="39">
        <f t="shared" si="12"/>
        <v>2532947</v>
      </c>
      <c r="AL102" s="39">
        <f t="shared" si="13"/>
        <v>0</v>
      </c>
      <c r="AM102" s="39">
        <f t="shared" si="14"/>
        <v>2532947</v>
      </c>
      <c r="AN102" s="65">
        <f t="shared" si="15"/>
        <v>-34</v>
      </c>
      <c r="AO102" s="36" t="str">
        <f t="shared" si="16"/>
        <v>Not Due</v>
      </c>
    </row>
    <row r="103" spans="1:41" ht="14.4">
      <c r="A103" s="125" t="s">
        <v>1646</v>
      </c>
      <c r="B103" s="125" t="s">
        <v>1650</v>
      </c>
      <c r="C103" s="125">
        <v>100068998</v>
      </c>
      <c r="D103" s="125" t="s">
        <v>74</v>
      </c>
      <c r="E103" s="125" t="s">
        <v>28</v>
      </c>
      <c r="F103" s="128">
        <v>143034</v>
      </c>
      <c r="G103" s="128">
        <v>1</v>
      </c>
      <c r="H103" s="128">
        <v>1</v>
      </c>
      <c r="I103" s="128">
        <v>143034</v>
      </c>
      <c r="J103" s="128">
        <v>143034</v>
      </c>
      <c r="K103" s="128">
        <v>0</v>
      </c>
      <c r="L103" s="128">
        <v>2861</v>
      </c>
      <c r="M103" s="128">
        <v>140173</v>
      </c>
      <c r="N103" s="128">
        <v>140173</v>
      </c>
      <c r="O103" s="125" t="s">
        <v>687</v>
      </c>
      <c r="P103" s="125" t="s">
        <v>97</v>
      </c>
      <c r="Q103" s="125" t="s">
        <v>391</v>
      </c>
      <c r="R103" s="125" t="s">
        <v>1648</v>
      </c>
      <c r="S103" s="139" t="s">
        <v>1649</v>
      </c>
      <c r="T103" s="140">
        <v>46113</v>
      </c>
      <c r="U103" s="140">
        <v>46101</v>
      </c>
      <c r="V103" s="141">
        <v>88504</v>
      </c>
      <c r="W103" s="140">
        <v>46143</v>
      </c>
      <c r="X103" s="140"/>
      <c r="Y103" s="140">
        <v>46146</v>
      </c>
      <c r="Z103" s="125">
        <f t="shared" si="11"/>
        <v>-34</v>
      </c>
      <c r="AA103" s="126">
        <v>0</v>
      </c>
      <c r="AB103" s="126">
        <v>0</v>
      </c>
      <c r="AC103" s="126">
        <v>0</v>
      </c>
      <c r="AD103" s="126">
        <v>0</v>
      </c>
      <c r="AE103" s="126">
        <v>0</v>
      </c>
      <c r="AF103" s="126">
        <v>0</v>
      </c>
      <c r="AG103" s="126">
        <v>140173</v>
      </c>
      <c r="AH103"/>
      <c r="AI103" s="36" t="str">
        <f t="shared" si="10"/>
        <v>INR</v>
      </c>
      <c r="AJ103" s="36">
        <v>1</v>
      </c>
      <c r="AK103" s="39">
        <f t="shared" si="12"/>
        <v>140173</v>
      </c>
      <c r="AL103" s="39">
        <f t="shared" si="13"/>
        <v>0</v>
      </c>
      <c r="AM103" s="39">
        <f t="shared" si="14"/>
        <v>140173</v>
      </c>
      <c r="AN103" s="65">
        <f t="shared" si="15"/>
        <v>-34</v>
      </c>
      <c r="AO103" s="36" t="str">
        <f t="shared" si="16"/>
        <v>Not Due</v>
      </c>
    </row>
    <row r="104" spans="1:41" ht="14.4">
      <c r="A104" s="125" t="s">
        <v>520</v>
      </c>
      <c r="B104" s="125" t="s">
        <v>1651</v>
      </c>
      <c r="C104" s="125">
        <v>100071329</v>
      </c>
      <c r="D104" s="125" t="s">
        <v>1391</v>
      </c>
      <c r="E104" s="125" t="s">
        <v>28</v>
      </c>
      <c r="F104" s="128">
        <v>4500</v>
      </c>
      <c r="G104" s="128">
        <v>1</v>
      </c>
      <c r="H104" s="128">
        <v>1</v>
      </c>
      <c r="I104" s="128">
        <v>4500</v>
      </c>
      <c r="J104" s="128">
        <v>4500</v>
      </c>
      <c r="K104" s="128">
        <v>0</v>
      </c>
      <c r="L104" s="128">
        <v>90</v>
      </c>
      <c r="M104" s="128">
        <v>4410</v>
      </c>
      <c r="N104" s="128">
        <v>4410</v>
      </c>
      <c r="O104" s="125" t="s">
        <v>58</v>
      </c>
      <c r="P104" s="125" t="s">
        <v>95</v>
      </c>
      <c r="Q104" s="125" t="s">
        <v>343</v>
      </c>
      <c r="R104" s="125" t="s">
        <v>1652</v>
      </c>
      <c r="S104" s="139" t="s">
        <v>1653</v>
      </c>
      <c r="T104" s="140">
        <v>46113</v>
      </c>
      <c r="U104" s="140">
        <v>46099</v>
      </c>
      <c r="V104" s="141">
        <v>88529</v>
      </c>
      <c r="W104" s="140">
        <v>46143</v>
      </c>
      <c r="X104" s="140"/>
      <c r="Y104" s="140">
        <v>46144</v>
      </c>
      <c r="Z104" s="125">
        <f t="shared" si="11"/>
        <v>-32</v>
      </c>
      <c r="AA104" s="126">
        <v>0</v>
      </c>
      <c r="AB104" s="126">
        <v>0</v>
      </c>
      <c r="AC104" s="126">
        <v>0</v>
      </c>
      <c r="AD104" s="126">
        <v>0</v>
      </c>
      <c r="AE104" s="126">
        <v>0</v>
      </c>
      <c r="AF104" s="126">
        <v>0</v>
      </c>
      <c r="AG104" s="126">
        <v>4410</v>
      </c>
      <c r="AH104"/>
      <c r="AI104" s="36" t="str">
        <f t="shared" si="10"/>
        <v>INR</v>
      </c>
      <c r="AJ104" s="36">
        <v>1</v>
      </c>
      <c r="AK104" s="39">
        <f t="shared" si="12"/>
        <v>4410</v>
      </c>
      <c r="AL104" s="39">
        <f t="shared" si="13"/>
        <v>0</v>
      </c>
      <c r="AM104" s="39">
        <f t="shared" si="14"/>
        <v>4410</v>
      </c>
      <c r="AN104" s="65">
        <f t="shared" si="15"/>
        <v>-32</v>
      </c>
      <c r="AO104" s="36" t="str">
        <f t="shared" si="16"/>
        <v>Not Due</v>
      </c>
    </row>
    <row r="105" spans="1:41" ht="14.4">
      <c r="A105" s="125" t="s">
        <v>520</v>
      </c>
      <c r="B105" s="125" t="s">
        <v>1654</v>
      </c>
      <c r="C105" s="125">
        <v>100071391</v>
      </c>
      <c r="D105" s="125" t="s">
        <v>1391</v>
      </c>
      <c r="E105" s="125" t="s">
        <v>28</v>
      </c>
      <c r="F105" s="128">
        <v>22500</v>
      </c>
      <c r="G105" s="128">
        <v>1</v>
      </c>
      <c r="H105" s="128">
        <v>1</v>
      </c>
      <c r="I105" s="128">
        <v>22500</v>
      </c>
      <c r="J105" s="128">
        <v>22500</v>
      </c>
      <c r="K105" s="128">
        <v>0</v>
      </c>
      <c r="L105" s="128">
        <v>450</v>
      </c>
      <c r="M105" s="128">
        <v>22050</v>
      </c>
      <c r="N105" s="128">
        <v>22050</v>
      </c>
      <c r="O105" s="125" t="s">
        <v>58</v>
      </c>
      <c r="P105" s="125" t="s">
        <v>95</v>
      </c>
      <c r="Q105" s="125" t="s">
        <v>343</v>
      </c>
      <c r="R105" s="125" t="s">
        <v>1655</v>
      </c>
      <c r="S105" s="139" t="s">
        <v>1656</v>
      </c>
      <c r="T105" s="140">
        <v>46113</v>
      </c>
      <c r="U105" s="140">
        <v>46104</v>
      </c>
      <c r="V105" s="141">
        <v>88537</v>
      </c>
      <c r="W105" s="140">
        <v>46146</v>
      </c>
      <c r="X105" s="140"/>
      <c r="Y105" s="140">
        <v>46149</v>
      </c>
      <c r="Z105" s="125">
        <f t="shared" si="11"/>
        <v>-37</v>
      </c>
      <c r="AA105" s="126">
        <v>0</v>
      </c>
      <c r="AB105" s="126">
        <v>0</v>
      </c>
      <c r="AC105" s="126">
        <v>0</v>
      </c>
      <c r="AD105" s="126">
        <v>0</v>
      </c>
      <c r="AE105" s="126">
        <v>0</v>
      </c>
      <c r="AF105" s="126">
        <v>0</v>
      </c>
      <c r="AG105" s="126">
        <v>22050</v>
      </c>
      <c r="AH105"/>
      <c r="AI105" s="36" t="str">
        <f t="shared" si="10"/>
        <v>INR</v>
      </c>
      <c r="AJ105" s="36">
        <v>1</v>
      </c>
      <c r="AK105" s="39">
        <f t="shared" si="12"/>
        <v>22050</v>
      </c>
      <c r="AL105" s="39">
        <f t="shared" si="13"/>
        <v>0</v>
      </c>
      <c r="AM105" s="39">
        <f t="shared" si="14"/>
        <v>22050</v>
      </c>
      <c r="AN105" s="65">
        <f t="shared" si="15"/>
        <v>-37</v>
      </c>
      <c r="AO105" s="36" t="str">
        <f t="shared" si="16"/>
        <v>Not Due</v>
      </c>
    </row>
    <row r="106" spans="1:41" ht="14.4">
      <c r="A106" s="125" t="s">
        <v>516</v>
      </c>
      <c r="B106" s="125" t="s">
        <v>1657</v>
      </c>
      <c r="C106" s="125">
        <v>100071341</v>
      </c>
      <c r="D106" s="125" t="s">
        <v>1391</v>
      </c>
      <c r="E106" s="125" t="s">
        <v>28</v>
      </c>
      <c r="F106" s="128">
        <v>24000</v>
      </c>
      <c r="G106" s="128">
        <v>1</v>
      </c>
      <c r="H106" s="128">
        <v>1</v>
      </c>
      <c r="I106" s="128">
        <v>24000</v>
      </c>
      <c r="J106" s="128">
        <v>24000</v>
      </c>
      <c r="K106" s="128">
        <v>0</v>
      </c>
      <c r="L106" s="128">
        <v>480</v>
      </c>
      <c r="M106" s="128">
        <v>23520</v>
      </c>
      <c r="N106" s="128">
        <v>23520</v>
      </c>
      <c r="O106" s="125" t="s">
        <v>58</v>
      </c>
      <c r="P106" s="125" t="s">
        <v>97</v>
      </c>
      <c r="Q106" s="125" t="s">
        <v>347</v>
      </c>
      <c r="R106" s="125" t="s">
        <v>1658</v>
      </c>
      <c r="S106" s="139" t="s">
        <v>1659</v>
      </c>
      <c r="T106" s="140">
        <v>46113</v>
      </c>
      <c r="U106" s="140">
        <v>46104</v>
      </c>
      <c r="V106" s="141">
        <v>88553</v>
      </c>
      <c r="W106" s="140">
        <v>46146</v>
      </c>
      <c r="X106" s="140"/>
      <c r="Y106" s="140">
        <v>46149</v>
      </c>
      <c r="Z106" s="125">
        <f t="shared" si="11"/>
        <v>-37</v>
      </c>
      <c r="AA106" s="126">
        <v>0</v>
      </c>
      <c r="AB106" s="126">
        <v>0</v>
      </c>
      <c r="AC106" s="126">
        <v>0</v>
      </c>
      <c r="AD106" s="126">
        <v>0</v>
      </c>
      <c r="AE106" s="126">
        <v>0</v>
      </c>
      <c r="AF106" s="126">
        <v>0</v>
      </c>
      <c r="AG106" s="126">
        <v>23520</v>
      </c>
      <c r="AH106"/>
      <c r="AI106" s="36" t="str">
        <f t="shared" si="10"/>
        <v>INR</v>
      </c>
      <c r="AJ106" s="36">
        <v>1</v>
      </c>
      <c r="AK106" s="39">
        <f t="shared" si="12"/>
        <v>23520</v>
      </c>
      <c r="AL106" s="39">
        <f t="shared" si="13"/>
        <v>0</v>
      </c>
      <c r="AM106" s="39">
        <f t="shared" si="14"/>
        <v>23520</v>
      </c>
      <c r="AN106" s="65">
        <f t="shared" si="15"/>
        <v>-37</v>
      </c>
      <c r="AO106" s="36" t="str">
        <f t="shared" si="16"/>
        <v>Not Due</v>
      </c>
    </row>
    <row r="107" spans="1:41" ht="14.4">
      <c r="A107" s="125" t="s">
        <v>516</v>
      </c>
      <c r="B107" s="125" t="s">
        <v>1660</v>
      </c>
      <c r="C107" s="125">
        <v>100071341</v>
      </c>
      <c r="D107" s="125" t="s">
        <v>1391</v>
      </c>
      <c r="E107" s="125" t="s">
        <v>28</v>
      </c>
      <c r="F107" s="128">
        <v>24000</v>
      </c>
      <c r="G107" s="128">
        <v>1</v>
      </c>
      <c r="H107" s="128">
        <v>1</v>
      </c>
      <c r="I107" s="128">
        <v>24000</v>
      </c>
      <c r="J107" s="128">
        <v>24000</v>
      </c>
      <c r="K107" s="128">
        <v>0</v>
      </c>
      <c r="L107" s="128">
        <v>480</v>
      </c>
      <c r="M107" s="128">
        <v>23520</v>
      </c>
      <c r="N107" s="128">
        <v>23520</v>
      </c>
      <c r="O107" s="125" t="s">
        <v>58</v>
      </c>
      <c r="P107" s="125" t="s">
        <v>97</v>
      </c>
      <c r="Q107" s="125" t="s">
        <v>347</v>
      </c>
      <c r="R107" s="125" t="s">
        <v>1658</v>
      </c>
      <c r="S107" s="139" t="s">
        <v>1659</v>
      </c>
      <c r="T107" s="140">
        <v>46113</v>
      </c>
      <c r="U107" s="140">
        <v>46104</v>
      </c>
      <c r="V107" s="141">
        <v>88553</v>
      </c>
      <c r="W107" s="140">
        <v>46146</v>
      </c>
      <c r="X107" s="140"/>
      <c r="Y107" s="140">
        <v>46149</v>
      </c>
      <c r="Z107" s="125">
        <f t="shared" si="11"/>
        <v>-37</v>
      </c>
      <c r="AA107" s="126">
        <v>0</v>
      </c>
      <c r="AB107" s="126">
        <v>0</v>
      </c>
      <c r="AC107" s="126">
        <v>0</v>
      </c>
      <c r="AD107" s="126">
        <v>0</v>
      </c>
      <c r="AE107" s="126">
        <v>0</v>
      </c>
      <c r="AF107" s="126">
        <v>0</v>
      </c>
      <c r="AG107" s="126">
        <v>23520</v>
      </c>
      <c r="AH107"/>
      <c r="AI107" s="36" t="str">
        <f t="shared" si="10"/>
        <v>INR</v>
      </c>
      <c r="AJ107" s="36">
        <v>1</v>
      </c>
      <c r="AK107" s="39">
        <f t="shared" si="12"/>
        <v>23520</v>
      </c>
      <c r="AL107" s="39">
        <f t="shared" si="13"/>
        <v>0</v>
      </c>
      <c r="AM107" s="39">
        <f t="shared" si="14"/>
        <v>23520</v>
      </c>
      <c r="AN107" s="65">
        <f t="shared" si="15"/>
        <v>-37</v>
      </c>
      <c r="AO107" s="36" t="str">
        <f t="shared" si="16"/>
        <v>Not Due</v>
      </c>
    </row>
    <row r="108" spans="1:41" ht="14.4">
      <c r="A108" s="125" t="s">
        <v>527</v>
      </c>
      <c r="B108" s="125" t="s">
        <v>1661</v>
      </c>
      <c r="C108" s="125">
        <v>100071216</v>
      </c>
      <c r="D108" s="125" t="s">
        <v>1662</v>
      </c>
      <c r="E108" s="125" t="s">
        <v>28</v>
      </c>
      <c r="F108" s="128">
        <v>12046.95</v>
      </c>
      <c r="G108" s="128">
        <v>1</v>
      </c>
      <c r="H108" s="128">
        <v>1</v>
      </c>
      <c r="I108" s="128">
        <v>12046.95</v>
      </c>
      <c r="J108" s="128">
        <v>12046.95</v>
      </c>
      <c r="K108" s="128">
        <v>0</v>
      </c>
      <c r="L108" s="128">
        <v>12</v>
      </c>
      <c r="M108" s="128">
        <v>12034.95</v>
      </c>
      <c r="N108" s="128">
        <v>12034.95</v>
      </c>
      <c r="O108" s="125" t="s">
        <v>58</v>
      </c>
      <c r="P108" s="125" t="s">
        <v>97</v>
      </c>
      <c r="Q108" s="125" t="s">
        <v>386</v>
      </c>
      <c r="R108" s="125" t="s">
        <v>1663</v>
      </c>
      <c r="S108" s="139" t="s">
        <v>1664</v>
      </c>
      <c r="T108" s="140">
        <v>46104</v>
      </c>
      <c r="U108" s="140">
        <v>46098</v>
      </c>
      <c r="V108" s="141">
        <v>88227</v>
      </c>
      <c r="W108" s="140">
        <v>46125</v>
      </c>
      <c r="X108" s="140"/>
      <c r="Y108" s="140">
        <v>46128</v>
      </c>
      <c r="Z108" s="125">
        <f t="shared" si="11"/>
        <v>-16</v>
      </c>
      <c r="AA108" s="126">
        <v>0</v>
      </c>
      <c r="AB108" s="126">
        <v>0</v>
      </c>
      <c r="AC108" s="126">
        <v>0</v>
      </c>
      <c r="AD108" s="126">
        <v>0</v>
      </c>
      <c r="AE108" s="126">
        <v>0</v>
      </c>
      <c r="AF108" s="126">
        <v>0</v>
      </c>
      <c r="AG108" s="126">
        <v>12034.95</v>
      </c>
      <c r="AH108"/>
      <c r="AI108" s="36" t="str">
        <f t="shared" si="10"/>
        <v>INR</v>
      </c>
      <c r="AJ108" s="36">
        <v>1</v>
      </c>
      <c r="AK108" s="39">
        <f t="shared" si="12"/>
        <v>12034.95</v>
      </c>
      <c r="AL108" s="39">
        <f t="shared" si="13"/>
        <v>0</v>
      </c>
      <c r="AM108" s="39">
        <f t="shared" si="14"/>
        <v>12034.95</v>
      </c>
      <c r="AN108" s="65">
        <f t="shared" si="15"/>
        <v>-16</v>
      </c>
      <c r="AO108" s="36" t="str">
        <f t="shared" si="16"/>
        <v>Not Due</v>
      </c>
    </row>
    <row r="109" spans="1:41" ht="14.4">
      <c r="A109" s="125" t="s">
        <v>520</v>
      </c>
      <c r="B109" s="125" t="s">
        <v>1674</v>
      </c>
      <c r="C109" s="125">
        <v>100070651</v>
      </c>
      <c r="D109" s="125" t="s">
        <v>1391</v>
      </c>
      <c r="E109" s="125" t="s">
        <v>28</v>
      </c>
      <c r="F109" s="128">
        <v>6300</v>
      </c>
      <c r="G109" s="128">
        <v>1</v>
      </c>
      <c r="H109" s="128">
        <v>1</v>
      </c>
      <c r="I109" s="128">
        <v>6300</v>
      </c>
      <c r="J109" s="128">
        <v>6300</v>
      </c>
      <c r="K109" s="128">
        <v>0</v>
      </c>
      <c r="L109" s="128">
        <v>126</v>
      </c>
      <c r="M109" s="128">
        <v>6174</v>
      </c>
      <c r="N109" s="128">
        <v>6174</v>
      </c>
      <c r="O109" s="125" t="s">
        <v>58</v>
      </c>
      <c r="P109" s="125" t="s">
        <v>95</v>
      </c>
      <c r="Q109" s="125" t="s">
        <v>343</v>
      </c>
      <c r="R109" s="125" t="s">
        <v>1675</v>
      </c>
      <c r="S109" s="139" t="s">
        <v>1676</v>
      </c>
      <c r="T109" s="140">
        <v>46113</v>
      </c>
      <c r="U109" s="140">
        <v>46099</v>
      </c>
      <c r="V109" s="141">
        <v>88529</v>
      </c>
      <c r="W109" s="140">
        <v>46143</v>
      </c>
      <c r="X109" s="140"/>
      <c r="Y109" s="140">
        <v>46144</v>
      </c>
      <c r="Z109" s="125">
        <f t="shared" si="11"/>
        <v>-32</v>
      </c>
      <c r="AA109" s="126">
        <v>0</v>
      </c>
      <c r="AB109" s="126">
        <v>0</v>
      </c>
      <c r="AC109" s="126">
        <v>0</v>
      </c>
      <c r="AD109" s="126">
        <v>0</v>
      </c>
      <c r="AE109" s="126">
        <v>0</v>
      </c>
      <c r="AF109" s="126">
        <v>0</v>
      </c>
      <c r="AG109" s="126">
        <v>6174</v>
      </c>
      <c r="AH109"/>
      <c r="AI109" s="36" t="str">
        <f t="shared" si="10"/>
        <v>INR</v>
      </c>
      <c r="AJ109" s="36">
        <v>1</v>
      </c>
      <c r="AK109" s="39">
        <f t="shared" si="12"/>
        <v>6174</v>
      </c>
      <c r="AL109" s="39">
        <f t="shared" si="13"/>
        <v>0</v>
      </c>
      <c r="AM109" s="39">
        <f t="shared" si="14"/>
        <v>6174</v>
      </c>
      <c r="AN109" s="65">
        <f t="shared" si="15"/>
        <v>-32</v>
      </c>
      <c r="AO109" s="36" t="str">
        <f t="shared" si="16"/>
        <v>Not Due</v>
      </c>
    </row>
    <row r="110" spans="1:41" ht="14.4">
      <c r="A110" s="125" t="s">
        <v>527</v>
      </c>
      <c r="B110" s="125" t="s">
        <v>1677</v>
      </c>
      <c r="C110" s="125">
        <v>100071264</v>
      </c>
      <c r="D110" s="125" t="s">
        <v>1391</v>
      </c>
      <c r="E110" s="125" t="s">
        <v>28</v>
      </c>
      <c r="F110" s="128">
        <v>4284.5</v>
      </c>
      <c r="G110" s="128">
        <v>1</v>
      </c>
      <c r="H110" s="128">
        <v>1</v>
      </c>
      <c r="I110" s="128">
        <v>4284.5</v>
      </c>
      <c r="J110" s="128">
        <v>4284.5</v>
      </c>
      <c r="K110" s="128">
        <v>0</v>
      </c>
      <c r="L110" s="128">
        <v>4</v>
      </c>
      <c r="M110" s="128">
        <v>4280.5</v>
      </c>
      <c r="N110" s="128">
        <v>4280.5</v>
      </c>
      <c r="O110" s="125" t="s">
        <v>58</v>
      </c>
      <c r="P110" s="125" t="s">
        <v>97</v>
      </c>
      <c r="Q110" s="125" t="s">
        <v>386</v>
      </c>
      <c r="R110" s="125" t="s">
        <v>1678</v>
      </c>
      <c r="S110" s="139" t="s">
        <v>1679</v>
      </c>
      <c r="T110" s="140">
        <v>46113</v>
      </c>
      <c r="U110" s="140">
        <v>46104</v>
      </c>
      <c r="V110" s="141">
        <v>88356</v>
      </c>
      <c r="W110" s="140">
        <v>46132</v>
      </c>
      <c r="X110" s="140"/>
      <c r="Y110" s="140">
        <v>46134</v>
      </c>
      <c r="Z110" s="125">
        <f t="shared" si="11"/>
        <v>-22</v>
      </c>
      <c r="AA110" s="126">
        <v>0</v>
      </c>
      <c r="AB110" s="126">
        <v>0</v>
      </c>
      <c r="AC110" s="126">
        <v>0</v>
      </c>
      <c r="AD110" s="126">
        <v>0</v>
      </c>
      <c r="AE110" s="126">
        <v>0</v>
      </c>
      <c r="AF110" s="126">
        <v>0</v>
      </c>
      <c r="AG110" s="126">
        <v>4280.5</v>
      </c>
      <c r="AH110"/>
      <c r="AI110" s="36" t="str">
        <f t="shared" si="10"/>
        <v>INR</v>
      </c>
      <c r="AJ110" s="36">
        <v>1</v>
      </c>
      <c r="AK110" s="39">
        <f t="shared" si="12"/>
        <v>4280.5</v>
      </c>
      <c r="AL110" s="39">
        <f t="shared" si="13"/>
        <v>0</v>
      </c>
      <c r="AM110" s="39">
        <f t="shared" si="14"/>
        <v>4280.5</v>
      </c>
      <c r="AN110" s="65">
        <f t="shared" si="15"/>
        <v>-22</v>
      </c>
      <c r="AO110" s="36" t="str">
        <f t="shared" si="16"/>
        <v>Not Due</v>
      </c>
    </row>
    <row r="111" spans="1:41" ht="14.4">
      <c r="A111" s="125" t="s">
        <v>527</v>
      </c>
      <c r="B111" s="125" t="s">
        <v>1680</v>
      </c>
      <c r="C111" s="125">
        <v>100071264</v>
      </c>
      <c r="D111" s="125" t="s">
        <v>1391</v>
      </c>
      <c r="E111" s="125" t="s">
        <v>28</v>
      </c>
      <c r="F111" s="128">
        <v>55563.11</v>
      </c>
      <c r="G111" s="128">
        <v>1</v>
      </c>
      <c r="H111" s="128">
        <v>1</v>
      </c>
      <c r="I111" s="128">
        <v>55563.11</v>
      </c>
      <c r="J111" s="128">
        <v>55563.11</v>
      </c>
      <c r="K111" s="128">
        <v>0</v>
      </c>
      <c r="L111" s="128">
        <v>56</v>
      </c>
      <c r="M111" s="128">
        <v>55507.11</v>
      </c>
      <c r="N111" s="128">
        <v>55507.11</v>
      </c>
      <c r="O111" s="125" t="s">
        <v>58</v>
      </c>
      <c r="P111" s="125" t="s">
        <v>97</v>
      </c>
      <c r="Q111" s="125" t="s">
        <v>386</v>
      </c>
      <c r="R111" s="125" t="s">
        <v>1678</v>
      </c>
      <c r="S111" s="139" t="s">
        <v>1679</v>
      </c>
      <c r="T111" s="140">
        <v>46113</v>
      </c>
      <c r="U111" s="140">
        <v>46104</v>
      </c>
      <c r="V111" s="141">
        <v>88356</v>
      </c>
      <c r="W111" s="140">
        <v>46132</v>
      </c>
      <c r="X111" s="140"/>
      <c r="Y111" s="140">
        <v>46134</v>
      </c>
      <c r="Z111" s="125">
        <f t="shared" si="11"/>
        <v>-22</v>
      </c>
      <c r="AA111" s="126">
        <v>0</v>
      </c>
      <c r="AB111" s="126">
        <v>0</v>
      </c>
      <c r="AC111" s="126">
        <v>0</v>
      </c>
      <c r="AD111" s="126">
        <v>0</v>
      </c>
      <c r="AE111" s="126">
        <v>0</v>
      </c>
      <c r="AF111" s="126">
        <v>0</v>
      </c>
      <c r="AG111" s="126">
        <v>55507.11</v>
      </c>
      <c r="AH111"/>
      <c r="AI111" s="36" t="str">
        <f t="shared" si="10"/>
        <v>INR</v>
      </c>
      <c r="AJ111" s="36">
        <v>1</v>
      </c>
      <c r="AK111" s="39">
        <f t="shared" si="12"/>
        <v>55507.11</v>
      </c>
      <c r="AL111" s="39">
        <f t="shared" si="13"/>
        <v>0</v>
      </c>
      <c r="AM111" s="39">
        <f t="shared" si="14"/>
        <v>55507.11</v>
      </c>
      <c r="AN111" s="65">
        <f t="shared" si="15"/>
        <v>-22</v>
      </c>
      <c r="AO111" s="36" t="str">
        <f t="shared" si="16"/>
        <v>Not Due</v>
      </c>
    </row>
    <row r="112" spans="1:41" ht="14.4">
      <c r="A112" s="125" t="s">
        <v>527</v>
      </c>
      <c r="B112" s="125" t="s">
        <v>1681</v>
      </c>
      <c r="C112" s="125">
        <v>100071264</v>
      </c>
      <c r="D112" s="125" t="s">
        <v>1391</v>
      </c>
      <c r="E112" s="125" t="s">
        <v>28</v>
      </c>
      <c r="F112" s="128">
        <v>7466</v>
      </c>
      <c r="G112" s="128">
        <v>1</v>
      </c>
      <c r="H112" s="128">
        <v>1</v>
      </c>
      <c r="I112" s="128">
        <v>7466</v>
      </c>
      <c r="J112" s="128">
        <v>7466</v>
      </c>
      <c r="K112" s="128">
        <v>0</v>
      </c>
      <c r="L112" s="128">
        <v>7</v>
      </c>
      <c r="M112" s="128">
        <v>7459</v>
      </c>
      <c r="N112" s="128">
        <v>7459</v>
      </c>
      <c r="O112" s="125" t="s">
        <v>58</v>
      </c>
      <c r="P112" s="125" t="s">
        <v>97</v>
      </c>
      <c r="Q112" s="125" t="s">
        <v>386</v>
      </c>
      <c r="R112" s="125" t="s">
        <v>1678</v>
      </c>
      <c r="S112" s="139" t="s">
        <v>1679</v>
      </c>
      <c r="T112" s="140">
        <v>46113</v>
      </c>
      <c r="U112" s="140">
        <v>46104</v>
      </c>
      <c r="V112" s="141">
        <v>88356</v>
      </c>
      <c r="W112" s="140">
        <v>46132</v>
      </c>
      <c r="X112" s="140"/>
      <c r="Y112" s="140">
        <v>46134</v>
      </c>
      <c r="Z112" s="125">
        <f t="shared" si="11"/>
        <v>-22</v>
      </c>
      <c r="AA112" s="126">
        <v>0</v>
      </c>
      <c r="AB112" s="126">
        <v>0</v>
      </c>
      <c r="AC112" s="126">
        <v>0</v>
      </c>
      <c r="AD112" s="126">
        <v>0</v>
      </c>
      <c r="AE112" s="126">
        <v>0</v>
      </c>
      <c r="AF112" s="126">
        <v>0</v>
      </c>
      <c r="AG112" s="126">
        <v>7459</v>
      </c>
      <c r="AH112"/>
      <c r="AI112" s="36" t="str">
        <f t="shared" si="10"/>
        <v>INR</v>
      </c>
      <c r="AJ112" s="36">
        <v>1</v>
      </c>
      <c r="AK112" s="39">
        <f t="shared" si="12"/>
        <v>7459</v>
      </c>
      <c r="AL112" s="39">
        <f t="shared" si="13"/>
        <v>0</v>
      </c>
      <c r="AM112" s="39">
        <f t="shared" si="14"/>
        <v>7459</v>
      </c>
      <c r="AN112" s="65">
        <f t="shared" si="15"/>
        <v>-22</v>
      </c>
      <c r="AO112" s="36" t="str">
        <f t="shared" si="16"/>
        <v>Not Due</v>
      </c>
    </row>
    <row r="113" spans="1:41" ht="14.4">
      <c r="A113" s="125" t="s">
        <v>527</v>
      </c>
      <c r="B113" s="125" t="s">
        <v>1682</v>
      </c>
      <c r="C113" s="125">
        <v>100071264</v>
      </c>
      <c r="D113" s="125" t="s">
        <v>1391</v>
      </c>
      <c r="E113" s="125" t="s">
        <v>28</v>
      </c>
      <c r="F113" s="128">
        <v>6900.4</v>
      </c>
      <c r="G113" s="128">
        <v>1</v>
      </c>
      <c r="H113" s="128">
        <v>1</v>
      </c>
      <c r="I113" s="128">
        <v>6900.4</v>
      </c>
      <c r="J113" s="128">
        <v>6900.4</v>
      </c>
      <c r="K113" s="128">
        <v>0</v>
      </c>
      <c r="L113" s="128">
        <v>7</v>
      </c>
      <c r="M113" s="128">
        <v>6893.4</v>
      </c>
      <c r="N113" s="128">
        <v>6893.4</v>
      </c>
      <c r="O113" s="125" t="s">
        <v>58</v>
      </c>
      <c r="P113" s="125" t="s">
        <v>97</v>
      </c>
      <c r="Q113" s="125" t="s">
        <v>386</v>
      </c>
      <c r="R113" s="125" t="s">
        <v>1678</v>
      </c>
      <c r="S113" s="139" t="s">
        <v>1679</v>
      </c>
      <c r="T113" s="140">
        <v>46113</v>
      </c>
      <c r="U113" s="140">
        <v>46104</v>
      </c>
      <c r="V113" s="141">
        <v>88356</v>
      </c>
      <c r="W113" s="140">
        <v>46132</v>
      </c>
      <c r="X113" s="140"/>
      <c r="Y113" s="140">
        <v>46134</v>
      </c>
      <c r="Z113" s="125">
        <f t="shared" si="11"/>
        <v>-22</v>
      </c>
      <c r="AA113" s="126">
        <v>0</v>
      </c>
      <c r="AB113" s="126">
        <v>0</v>
      </c>
      <c r="AC113" s="126">
        <v>0</v>
      </c>
      <c r="AD113" s="126">
        <v>0</v>
      </c>
      <c r="AE113" s="126">
        <v>0</v>
      </c>
      <c r="AF113" s="126">
        <v>0</v>
      </c>
      <c r="AG113" s="126">
        <v>6893.4</v>
      </c>
      <c r="AH113"/>
      <c r="AI113" s="36" t="str">
        <f t="shared" si="10"/>
        <v>INR</v>
      </c>
      <c r="AJ113" s="36">
        <v>1</v>
      </c>
      <c r="AK113" s="39">
        <f t="shared" si="12"/>
        <v>6893.4</v>
      </c>
      <c r="AL113" s="39">
        <f t="shared" si="13"/>
        <v>0</v>
      </c>
      <c r="AM113" s="39">
        <f t="shared" si="14"/>
        <v>6893.4</v>
      </c>
      <c r="AN113" s="65">
        <f t="shared" si="15"/>
        <v>-22</v>
      </c>
      <c r="AO113" s="36" t="str">
        <f t="shared" si="16"/>
        <v>Not Due</v>
      </c>
    </row>
    <row r="114" spans="1:41" ht="14.4">
      <c r="A114" s="125" t="s">
        <v>520</v>
      </c>
      <c r="B114" s="125" t="s">
        <v>1683</v>
      </c>
      <c r="C114" s="125">
        <v>100070850</v>
      </c>
      <c r="D114" s="125" t="s">
        <v>1662</v>
      </c>
      <c r="E114" s="125" t="s">
        <v>28</v>
      </c>
      <c r="F114" s="128">
        <v>13500</v>
      </c>
      <c r="G114" s="128">
        <v>1</v>
      </c>
      <c r="H114" s="128">
        <v>1</v>
      </c>
      <c r="I114" s="128">
        <v>13500</v>
      </c>
      <c r="J114" s="128">
        <v>13500</v>
      </c>
      <c r="K114" s="128">
        <v>0</v>
      </c>
      <c r="L114" s="128">
        <v>270</v>
      </c>
      <c r="M114" s="128">
        <v>13230</v>
      </c>
      <c r="N114" s="128">
        <v>13230</v>
      </c>
      <c r="O114" s="125" t="s">
        <v>58</v>
      </c>
      <c r="P114" s="125" t="s">
        <v>95</v>
      </c>
      <c r="Q114" s="125" t="s">
        <v>343</v>
      </c>
      <c r="R114" s="125" t="s">
        <v>1684</v>
      </c>
      <c r="S114" s="139" t="s">
        <v>1685</v>
      </c>
      <c r="T114" s="140">
        <v>46114</v>
      </c>
      <c r="U114" s="140">
        <v>46104</v>
      </c>
      <c r="V114" s="141">
        <v>88537</v>
      </c>
      <c r="W114" s="140">
        <v>46146</v>
      </c>
      <c r="X114" s="140"/>
      <c r="Y114" s="140">
        <v>46149</v>
      </c>
      <c r="Z114" s="125">
        <f t="shared" si="11"/>
        <v>-37</v>
      </c>
      <c r="AA114" s="126">
        <v>0</v>
      </c>
      <c r="AB114" s="126">
        <v>0</v>
      </c>
      <c r="AC114" s="126">
        <v>0</v>
      </c>
      <c r="AD114" s="126">
        <v>0</v>
      </c>
      <c r="AE114" s="126">
        <v>0</v>
      </c>
      <c r="AF114" s="126">
        <v>0</v>
      </c>
      <c r="AG114" s="126">
        <v>13230</v>
      </c>
      <c r="AH114"/>
      <c r="AI114" s="36" t="str">
        <f t="shared" si="10"/>
        <v>INR</v>
      </c>
      <c r="AJ114" s="36">
        <v>1</v>
      </c>
      <c r="AK114" s="39">
        <f t="shared" si="12"/>
        <v>13230</v>
      </c>
      <c r="AL114" s="39">
        <f t="shared" si="13"/>
        <v>0</v>
      </c>
      <c r="AM114" s="39">
        <f t="shared" si="14"/>
        <v>13230</v>
      </c>
      <c r="AN114" s="65">
        <f t="shared" si="15"/>
        <v>-37</v>
      </c>
      <c r="AO114" s="36" t="str">
        <f t="shared" si="16"/>
        <v>Not Due</v>
      </c>
    </row>
    <row r="115" spans="1:41" ht="14.4">
      <c r="A115" s="125" t="s">
        <v>520</v>
      </c>
      <c r="B115" s="125" t="s">
        <v>1686</v>
      </c>
      <c r="C115" s="125">
        <v>100070850</v>
      </c>
      <c r="D115" s="125" t="s">
        <v>1662</v>
      </c>
      <c r="E115" s="125" t="s">
        <v>28</v>
      </c>
      <c r="F115" s="128">
        <v>13500</v>
      </c>
      <c r="G115" s="128">
        <v>1</v>
      </c>
      <c r="H115" s="128">
        <v>1</v>
      </c>
      <c r="I115" s="128">
        <v>13500</v>
      </c>
      <c r="J115" s="128">
        <v>13500</v>
      </c>
      <c r="K115" s="128">
        <v>0</v>
      </c>
      <c r="L115" s="128">
        <v>270</v>
      </c>
      <c r="M115" s="128">
        <v>13230</v>
      </c>
      <c r="N115" s="128">
        <v>13230</v>
      </c>
      <c r="O115" s="125" t="s">
        <v>58</v>
      </c>
      <c r="P115" s="125" t="s">
        <v>95</v>
      </c>
      <c r="Q115" s="125" t="s">
        <v>343</v>
      </c>
      <c r="R115" s="125" t="s">
        <v>1684</v>
      </c>
      <c r="S115" s="139" t="s">
        <v>1685</v>
      </c>
      <c r="T115" s="140">
        <v>46114</v>
      </c>
      <c r="U115" s="140">
        <v>46104</v>
      </c>
      <c r="V115" s="141">
        <v>88537</v>
      </c>
      <c r="W115" s="140">
        <v>46146</v>
      </c>
      <c r="X115" s="140"/>
      <c r="Y115" s="140">
        <v>46149</v>
      </c>
      <c r="Z115" s="125">
        <f t="shared" si="11"/>
        <v>-37</v>
      </c>
      <c r="AA115" s="126">
        <v>0</v>
      </c>
      <c r="AB115" s="126">
        <v>0</v>
      </c>
      <c r="AC115" s="126">
        <v>0</v>
      </c>
      <c r="AD115" s="126">
        <v>0</v>
      </c>
      <c r="AE115" s="126">
        <v>0</v>
      </c>
      <c r="AF115" s="126">
        <v>0</v>
      </c>
      <c r="AG115" s="126">
        <v>13230</v>
      </c>
      <c r="AH115"/>
      <c r="AI115" s="36" t="str">
        <f t="shared" si="10"/>
        <v>INR</v>
      </c>
      <c r="AJ115" s="36">
        <v>1</v>
      </c>
      <c r="AK115" s="39">
        <f t="shared" si="12"/>
        <v>13230</v>
      </c>
      <c r="AL115" s="39">
        <f t="shared" si="13"/>
        <v>0</v>
      </c>
      <c r="AM115" s="39">
        <f t="shared" si="14"/>
        <v>13230</v>
      </c>
      <c r="AN115" s="65">
        <f t="shared" si="15"/>
        <v>-37</v>
      </c>
      <c r="AO115" s="36" t="str">
        <f t="shared" si="16"/>
        <v>Not Due</v>
      </c>
    </row>
    <row r="116" spans="1:41" ht="14.4">
      <c r="A116" s="125" t="s">
        <v>1687</v>
      </c>
      <c r="B116" s="125" t="s">
        <v>1688</v>
      </c>
      <c r="C116" s="125">
        <v>100071118</v>
      </c>
      <c r="D116" s="125" t="s">
        <v>1662</v>
      </c>
      <c r="E116" s="125" t="s">
        <v>28</v>
      </c>
      <c r="F116" s="128">
        <v>56800</v>
      </c>
      <c r="G116" s="128">
        <v>1</v>
      </c>
      <c r="H116" s="128">
        <v>1</v>
      </c>
      <c r="I116" s="128">
        <v>56800</v>
      </c>
      <c r="J116" s="128">
        <v>56800</v>
      </c>
      <c r="K116" s="128">
        <v>0</v>
      </c>
      <c r="L116" s="128">
        <v>57</v>
      </c>
      <c r="M116" s="128">
        <v>56743</v>
      </c>
      <c r="N116" s="128">
        <v>56743</v>
      </c>
      <c r="O116" s="125" t="s">
        <v>58</v>
      </c>
      <c r="P116" s="125" t="s">
        <v>97</v>
      </c>
      <c r="Q116" s="125" t="s">
        <v>1689</v>
      </c>
      <c r="R116" s="125" t="s">
        <v>1690</v>
      </c>
      <c r="S116" s="139" t="s">
        <v>1691</v>
      </c>
      <c r="T116" s="140">
        <v>46113</v>
      </c>
      <c r="U116" s="140">
        <v>46098</v>
      </c>
      <c r="V116" s="141">
        <v>88471</v>
      </c>
      <c r="W116" s="140">
        <v>46143</v>
      </c>
      <c r="X116" s="140"/>
      <c r="Y116" s="140">
        <v>46143</v>
      </c>
      <c r="Z116" s="125">
        <f t="shared" si="11"/>
        <v>-31</v>
      </c>
      <c r="AA116" s="126">
        <v>0</v>
      </c>
      <c r="AB116" s="126">
        <v>0</v>
      </c>
      <c r="AC116" s="126">
        <v>0</v>
      </c>
      <c r="AD116" s="126">
        <v>0</v>
      </c>
      <c r="AE116" s="126">
        <v>0</v>
      </c>
      <c r="AF116" s="126">
        <v>0</v>
      </c>
      <c r="AG116" s="126">
        <v>56743</v>
      </c>
      <c r="AH116"/>
      <c r="AI116" s="36" t="str">
        <f t="shared" si="10"/>
        <v>INR</v>
      </c>
      <c r="AJ116" s="36">
        <v>1</v>
      </c>
      <c r="AK116" s="39">
        <f t="shared" si="12"/>
        <v>56743</v>
      </c>
      <c r="AL116" s="39">
        <f t="shared" si="13"/>
        <v>0</v>
      </c>
      <c r="AM116" s="39">
        <f t="shared" si="14"/>
        <v>56743</v>
      </c>
      <c r="AN116" s="65">
        <f t="shared" si="15"/>
        <v>-31</v>
      </c>
      <c r="AO116" s="36" t="str">
        <f t="shared" si="16"/>
        <v>Not Due</v>
      </c>
    </row>
    <row r="117" spans="1:41" ht="14.4">
      <c r="A117" s="125" t="s">
        <v>1695</v>
      </c>
      <c r="B117" s="125" t="s">
        <v>1696</v>
      </c>
      <c r="C117" s="125">
        <v>100071108</v>
      </c>
      <c r="D117" s="125" t="s">
        <v>1662</v>
      </c>
      <c r="E117" s="125" t="s">
        <v>28</v>
      </c>
      <c r="F117" s="128">
        <v>2000</v>
      </c>
      <c r="G117" s="128">
        <v>1</v>
      </c>
      <c r="H117" s="128">
        <v>1</v>
      </c>
      <c r="I117" s="128">
        <v>2000</v>
      </c>
      <c r="J117" s="128">
        <v>2000</v>
      </c>
      <c r="K117" s="128">
        <v>0</v>
      </c>
      <c r="L117" s="128">
        <v>2</v>
      </c>
      <c r="M117" s="128">
        <v>1998</v>
      </c>
      <c r="N117" s="128">
        <v>1998</v>
      </c>
      <c r="O117" s="125" t="s">
        <v>58</v>
      </c>
      <c r="P117" s="125" t="s">
        <v>97</v>
      </c>
      <c r="Q117" s="125" t="s">
        <v>1697</v>
      </c>
      <c r="R117" s="125" t="s">
        <v>1698</v>
      </c>
      <c r="S117" s="139" t="s">
        <v>1699</v>
      </c>
      <c r="T117" s="140">
        <v>46107</v>
      </c>
      <c r="U117" s="140">
        <v>46098</v>
      </c>
      <c r="V117" s="141">
        <v>88208</v>
      </c>
      <c r="W117" s="140">
        <v>46125</v>
      </c>
      <c r="X117" s="140"/>
      <c r="Y117" s="140">
        <v>46128</v>
      </c>
      <c r="Z117" s="125">
        <f t="shared" si="11"/>
        <v>-16</v>
      </c>
      <c r="AA117" s="126">
        <v>0</v>
      </c>
      <c r="AB117" s="126">
        <v>0</v>
      </c>
      <c r="AC117" s="126">
        <v>0</v>
      </c>
      <c r="AD117" s="126">
        <v>0</v>
      </c>
      <c r="AE117" s="126">
        <v>0</v>
      </c>
      <c r="AF117" s="126">
        <v>0</v>
      </c>
      <c r="AG117" s="126">
        <v>1998</v>
      </c>
      <c r="AH117"/>
      <c r="AI117" s="36" t="str">
        <f t="shared" ref="AI117:AI148" si="17">E117</f>
        <v>INR</v>
      </c>
      <c r="AJ117" s="36">
        <v>1</v>
      </c>
      <c r="AK117" s="39">
        <f t="shared" si="12"/>
        <v>1998</v>
      </c>
      <c r="AL117" s="39">
        <f t="shared" si="13"/>
        <v>0</v>
      </c>
      <c r="AM117" s="39">
        <f t="shared" si="14"/>
        <v>1998</v>
      </c>
      <c r="AN117" s="65">
        <f t="shared" si="15"/>
        <v>-16</v>
      </c>
      <c r="AO117" s="36" t="str">
        <f t="shared" si="16"/>
        <v>Not Due</v>
      </c>
    </row>
    <row r="118" spans="1:41" ht="14.4">
      <c r="A118" s="125" t="s">
        <v>1695</v>
      </c>
      <c r="B118" s="125" t="s">
        <v>1700</v>
      </c>
      <c r="C118" s="125">
        <v>100071108</v>
      </c>
      <c r="D118" s="125" t="s">
        <v>1662</v>
      </c>
      <c r="E118" s="125" t="s">
        <v>28</v>
      </c>
      <c r="F118" s="128">
        <v>18000</v>
      </c>
      <c r="G118" s="128">
        <v>1</v>
      </c>
      <c r="H118" s="128">
        <v>1</v>
      </c>
      <c r="I118" s="128">
        <v>18000</v>
      </c>
      <c r="J118" s="128">
        <v>18000</v>
      </c>
      <c r="K118" s="128">
        <v>0</v>
      </c>
      <c r="L118" s="128">
        <v>18</v>
      </c>
      <c r="M118" s="128">
        <v>17982</v>
      </c>
      <c r="N118" s="128">
        <v>17982</v>
      </c>
      <c r="O118" s="125" t="s">
        <v>58</v>
      </c>
      <c r="P118" s="125" t="s">
        <v>97</v>
      </c>
      <c r="Q118" s="125" t="s">
        <v>1697</v>
      </c>
      <c r="R118" s="125" t="s">
        <v>1698</v>
      </c>
      <c r="S118" s="139" t="s">
        <v>1699</v>
      </c>
      <c r="T118" s="140">
        <v>46107</v>
      </c>
      <c r="U118" s="140">
        <v>46098</v>
      </c>
      <c r="V118" s="141">
        <v>88208</v>
      </c>
      <c r="W118" s="140">
        <v>46125</v>
      </c>
      <c r="X118" s="140"/>
      <c r="Y118" s="140">
        <v>46128</v>
      </c>
      <c r="Z118" s="125">
        <f t="shared" si="11"/>
        <v>-16</v>
      </c>
      <c r="AA118" s="126">
        <v>0</v>
      </c>
      <c r="AB118" s="126">
        <v>0</v>
      </c>
      <c r="AC118" s="126">
        <v>0</v>
      </c>
      <c r="AD118" s="126">
        <v>0</v>
      </c>
      <c r="AE118" s="126">
        <v>0</v>
      </c>
      <c r="AF118" s="126">
        <v>0</v>
      </c>
      <c r="AG118" s="126">
        <v>17982</v>
      </c>
      <c r="AH118"/>
      <c r="AI118" s="36" t="str">
        <f t="shared" si="17"/>
        <v>INR</v>
      </c>
      <c r="AJ118" s="36">
        <v>1</v>
      </c>
      <c r="AK118" s="39">
        <f t="shared" si="12"/>
        <v>17982</v>
      </c>
      <c r="AL118" s="39">
        <f t="shared" si="13"/>
        <v>0</v>
      </c>
      <c r="AM118" s="39">
        <f t="shared" si="14"/>
        <v>17982</v>
      </c>
      <c r="AN118" s="65">
        <f t="shared" si="15"/>
        <v>-16</v>
      </c>
      <c r="AO118" s="36" t="str">
        <f t="shared" si="16"/>
        <v>Not Due</v>
      </c>
    </row>
    <row r="119" spans="1:41" ht="14.4">
      <c r="A119" s="125" t="s">
        <v>522</v>
      </c>
      <c r="B119" s="125" t="s">
        <v>1701</v>
      </c>
      <c r="C119" s="125">
        <v>100071342</v>
      </c>
      <c r="D119" s="125" t="s">
        <v>1662</v>
      </c>
      <c r="E119" s="125" t="s">
        <v>28</v>
      </c>
      <c r="F119" s="128">
        <v>2100</v>
      </c>
      <c r="G119" s="128">
        <v>1</v>
      </c>
      <c r="H119" s="128">
        <v>1</v>
      </c>
      <c r="I119" s="128">
        <v>2100</v>
      </c>
      <c r="J119" s="128">
        <v>2100</v>
      </c>
      <c r="K119" s="128">
        <v>0</v>
      </c>
      <c r="L119" s="128">
        <v>2</v>
      </c>
      <c r="M119" s="128">
        <v>2098</v>
      </c>
      <c r="N119" s="128">
        <v>2098</v>
      </c>
      <c r="O119" s="125" t="s">
        <v>58</v>
      </c>
      <c r="P119" s="125" t="s">
        <v>95</v>
      </c>
      <c r="Q119" s="125" t="s">
        <v>523</v>
      </c>
      <c r="R119" s="125" t="s">
        <v>1702</v>
      </c>
      <c r="S119" s="139" t="s">
        <v>1703</v>
      </c>
      <c r="T119" s="140">
        <v>46113</v>
      </c>
      <c r="U119" s="140">
        <v>46104</v>
      </c>
      <c r="V119" s="141">
        <v>88538</v>
      </c>
      <c r="W119" s="140">
        <v>46146</v>
      </c>
      <c r="X119" s="140"/>
      <c r="Y119" s="140">
        <v>46149</v>
      </c>
      <c r="Z119" s="125">
        <f t="shared" si="11"/>
        <v>-37</v>
      </c>
      <c r="AA119" s="126">
        <v>0</v>
      </c>
      <c r="AB119" s="126">
        <v>0</v>
      </c>
      <c r="AC119" s="126">
        <v>0</v>
      </c>
      <c r="AD119" s="126">
        <v>0</v>
      </c>
      <c r="AE119" s="126">
        <v>0</v>
      </c>
      <c r="AF119" s="126">
        <v>0</v>
      </c>
      <c r="AG119" s="126">
        <v>2098</v>
      </c>
      <c r="AH119"/>
      <c r="AI119" s="36" t="str">
        <f t="shared" si="17"/>
        <v>INR</v>
      </c>
      <c r="AJ119" s="36">
        <v>1</v>
      </c>
      <c r="AK119" s="39">
        <f t="shared" si="12"/>
        <v>2098</v>
      </c>
      <c r="AL119" s="39">
        <f t="shared" si="13"/>
        <v>0</v>
      </c>
      <c r="AM119" s="39">
        <f t="shared" si="14"/>
        <v>2098</v>
      </c>
      <c r="AN119" s="65">
        <f t="shared" si="15"/>
        <v>-37</v>
      </c>
      <c r="AO119" s="36" t="str">
        <f t="shared" si="16"/>
        <v>Not Due</v>
      </c>
    </row>
    <row r="120" spans="1:41" ht="14.4">
      <c r="A120" s="125" t="s">
        <v>528</v>
      </c>
      <c r="B120" s="125" t="s">
        <v>1704</v>
      </c>
      <c r="C120" s="125">
        <v>100071386</v>
      </c>
      <c r="D120" s="125" t="s">
        <v>1662</v>
      </c>
      <c r="E120" s="125" t="s">
        <v>28</v>
      </c>
      <c r="F120" s="128">
        <v>9480</v>
      </c>
      <c r="G120" s="128">
        <v>1</v>
      </c>
      <c r="H120" s="128">
        <v>1</v>
      </c>
      <c r="I120" s="128">
        <v>9480</v>
      </c>
      <c r="J120" s="128">
        <v>9480</v>
      </c>
      <c r="K120" s="128">
        <v>0</v>
      </c>
      <c r="L120" s="128">
        <v>9</v>
      </c>
      <c r="M120" s="128">
        <v>9471</v>
      </c>
      <c r="N120" s="128">
        <v>9471</v>
      </c>
      <c r="O120" s="125" t="s">
        <v>58</v>
      </c>
      <c r="P120" s="125" t="s">
        <v>95</v>
      </c>
      <c r="Q120" s="125" t="s">
        <v>331</v>
      </c>
      <c r="R120" s="125" t="s">
        <v>1705</v>
      </c>
      <c r="S120" s="139" t="s">
        <v>1706</v>
      </c>
      <c r="T120" s="140">
        <v>46113</v>
      </c>
      <c r="U120" s="140">
        <v>46105</v>
      </c>
      <c r="V120" s="141">
        <v>88585</v>
      </c>
      <c r="W120" s="140">
        <v>46147</v>
      </c>
      <c r="X120" s="140"/>
      <c r="Y120" s="140">
        <v>46150</v>
      </c>
      <c r="Z120" s="125">
        <f t="shared" si="11"/>
        <v>-38</v>
      </c>
      <c r="AA120" s="126">
        <v>0</v>
      </c>
      <c r="AB120" s="126">
        <v>0</v>
      </c>
      <c r="AC120" s="126">
        <v>0</v>
      </c>
      <c r="AD120" s="126">
        <v>0</v>
      </c>
      <c r="AE120" s="126">
        <v>0</v>
      </c>
      <c r="AF120" s="126">
        <v>0</v>
      </c>
      <c r="AG120" s="126">
        <v>9471</v>
      </c>
      <c r="AH120"/>
      <c r="AI120" s="36" t="str">
        <f t="shared" si="17"/>
        <v>INR</v>
      </c>
      <c r="AJ120" s="36">
        <v>1</v>
      </c>
      <c r="AK120" s="39">
        <f t="shared" si="12"/>
        <v>9471</v>
      </c>
      <c r="AL120" s="39">
        <f t="shared" si="13"/>
        <v>0</v>
      </c>
      <c r="AM120" s="39">
        <f t="shared" si="14"/>
        <v>9471</v>
      </c>
      <c r="AN120" s="65">
        <f t="shared" si="15"/>
        <v>-38</v>
      </c>
      <c r="AO120" s="36" t="str">
        <f t="shared" si="16"/>
        <v>Not Due</v>
      </c>
    </row>
    <row r="121" spans="1:41" ht="14.4">
      <c r="A121" s="125" t="s">
        <v>520</v>
      </c>
      <c r="B121" s="125" t="s">
        <v>1709</v>
      </c>
      <c r="C121" s="125">
        <v>100071289</v>
      </c>
      <c r="D121" s="125" t="s">
        <v>1391</v>
      </c>
      <c r="E121" s="125" t="s">
        <v>28</v>
      </c>
      <c r="F121" s="128">
        <v>15750</v>
      </c>
      <c r="G121" s="128">
        <v>1</v>
      </c>
      <c r="H121" s="128">
        <v>1</v>
      </c>
      <c r="I121" s="128">
        <v>15750</v>
      </c>
      <c r="J121" s="128">
        <v>15750</v>
      </c>
      <c r="K121" s="128">
        <v>0</v>
      </c>
      <c r="L121" s="128">
        <v>315</v>
      </c>
      <c r="M121" s="128">
        <v>15435</v>
      </c>
      <c r="N121" s="128">
        <v>15435</v>
      </c>
      <c r="O121" s="125" t="s">
        <v>58</v>
      </c>
      <c r="P121" s="125" t="s">
        <v>95</v>
      </c>
      <c r="Q121" s="125" t="s">
        <v>343</v>
      </c>
      <c r="R121" s="125" t="s">
        <v>1710</v>
      </c>
      <c r="S121" s="139" t="s">
        <v>1711</v>
      </c>
      <c r="T121" s="140">
        <v>46104</v>
      </c>
      <c r="U121" s="140">
        <v>46098</v>
      </c>
      <c r="V121" s="141">
        <v>88529</v>
      </c>
      <c r="W121" s="140">
        <v>46143</v>
      </c>
      <c r="X121" s="140"/>
      <c r="Y121" s="140">
        <v>46143</v>
      </c>
      <c r="Z121" s="125">
        <f t="shared" si="11"/>
        <v>-31</v>
      </c>
      <c r="AA121" s="126">
        <v>0</v>
      </c>
      <c r="AB121" s="126">
        <v>0</v>
      </c>
      <c r="AC121" s="126">
        <v>0</v>
      </c>
      <c r="AD121" s="126">
        <v>0</v>
      </c>
      <c r="AE121" s="126">
        <v>0</v>
      </c>
      <c r="AF121" s="126">
        <v>0</v>
      </c>
      <c r="AG121" s="126">
        <v>15435</v>
      </c>
      <c r="AH121"/>
      <c r="AI121" s="36" t="str">
        <f t="shared" si="17"/>
        <v>INR</v>
      </c>
      <c r="AJ121" s="36">
        <v>1</v>
      </c>
      <c r="AK121" s="39">
        <f t="shared" si="12"/>
        <v>15435</v>
      </c>
      <c r="AL121" s="39">
        <f t="shared" si="13"/>
        <v>0</v>
      </c>
      <c r="AM121" s="39">
        <f t="shared" si="14"/>
        <v>15435</v>
      </c>
      <c r="AN121" s="65">
        <f t="shared" si="15"/>
        <v>-31</v>
      </c>
      <c r="AO121" s="36" t="str">
        <f t="shared" si="16"/>
        <v>Not Due</v>
      </c>
    </row>
    <row r="122" spans="1:41" ht="14.4">
      <c r="A122" s="125" t="s">
        <v>520</v>
      </c>
      <c r="B122" s="125" t="s">
        <v>1712</v>
      </c>
      <c r="C122" s="125">
        <v>100071319</v>
      </c>
      <c r="D122" s="125" t="s">
        <v>1391</v>
      </c>
      <c r="E122" s="125" t="s">
        <v>28</v>
      </c>
      <c r="F122" s="128">
        <v>139365</v>
      </c>
      <c r="G122" s="128">
        <v>1</v>
      </c>
      <c r="H122" s="128">
        <v>1</v>
      </c>
      <c r="I122" s="128">
        <v>139365</v>
      </c>
      <c r="J122" s="128">
        <v>139365</v>
      </c>
      <c r="K122" s="128">
        <v>0</v>
      </c>
      <c r="L122" s="128">
        <v>2787</v>
      </c>
      <c r="M122" s="128">
        <v>136578</v>
      </c>
      <c r="N122" s="128">
        <v>136578</v>
      </c>
      <c r="O122" s="125" t="s">
        <v>58</v>
      </c>
      <c r="P122" s="125" t="s">
        <v>95</v>
      </c>
      <c r="Q122" s="125" t="s">
        <v>343</v>
      </c>
      <c r="R122" s="125" t="s">
        <v>1713</v>
      </c>
      <c r="S122" s="139" t="s">
        <v>1714</v>
      </c>
      <c r="T122" s="140">
        <v>46113</v>
      </c>
      <c r="U122" s="140">
        <v>46104</v>
      </c>
      <c r="V122" s="141">
        <v>88537</v>
      </c>
      <c r="W122" s="140">
        <v>46146</v>
      </c>
      <c r="X122" s="140"/>
      <c r="Y122" s="140">
        <v>46149</v>
      </c>
      <c r="Z122" s="125">
        <f t="shared" si="11"/>
        <v>-37</v>
      </c>
      <c r="AA122" s="126">
        <v>0</v>
      </c>
      <c r="AB122" s="126">
        <v>0</v>
      </c>
      <c r="AC122" s="126">
        <v>0</v>
      </c>
      <c r="AD122" s="126">
        <v>0</v>
      </c>
      <c r="AE122" s="126">
        <v>0</v>
      </c>
      <c r="AF122" s="126">
        <v>0</v>
      </c>
      <c r="AG122" s="126">
        <v>136578</v>
      </c>
      <c r="AH122"/>
      <c r="AI122" s="36" t="str">
        <f t="shared" si="17"/>
        <v>INR</v>
      </c>
      <c r="AJ122" s="36">
        <v>1</v>
      </c>
      <c r="AK122" s="39">
        <f t="shared" si="12"/>
        <v>136578</v>
      </c>
      <c r="AL122" s="39">
        <f t="shared" si="13"/>
        <v>0</v>
      </c>
      <c r="AM122" s="39">
        <f t="shared" si="14"/>
        <v>136578</v>
      </c>
      <c r="AN122" s="65">
        <f t="shared" si="15"/>
        <v>-37</v>
      </c>
      <c r="AO122" s="36" t="str">
        <f t="shared" si="16"/>
        <v>Not Due</v>
      </c>
    </row>
    <row r="123" spans="1:41" ht="14.4">
      <c r="A123" s="125" t="s">
        <v>520</v>
      </c>
      <c r="B123" s="125" t="s">
        <v>1715</v>
      </c>
      <c r="C123" s="125">
        <v>100071231</v>
      </c>
      <c r="D123" s="125" t="s">
        <v>1662</v>
      </c>
      <c r="E123" s="125" t="s">
        <v>28</v>
      </c>
      <c r="F123" s="128">
        <v>7200</v>
      </c>
      <c r="G123" s="128">
        <v>1</v>
      </c>
      <c r="H123" s="128">
        <v>1</v>
      </c>
      <c r="I123" s="128">
        <v>7200</v>
      </c>
      <c r="J123" s="128">
        <v>7200</v>
      </c>
      <c r="K123" s="128">
        <v>0</v>
      </c>
      <c r="L123" s="128">
        <v>7</v>
      </c>
      <c r="M123" s="128">
        <v>7193</v>
      </c>
      <c r="N123" s="128">
        <v>7193</v>
      </c>
      <c r="O123" s="125" t="s">
        <v>58</v>
      </c>
      <c r="P123" s="125" t="s">
        <v>95</v>
      </c>
      <c r="Q123" s="125" t="s">
        <v>343</v>
      </c>
      <c r="R123" s="125" t="s">
        <v>1716</v>
      </c>
      <c r="S123" s="139" t="s">
        <v>1717</v>
      </c>
      <c r="T123" s="140">
        <v>46113</v>
      </c>
      <c r="U123" s="140">
        <v>46104</v>
      </c>
      <c r="V123" s="141">
        <v>88537</v>
      </c>
      <c r="W123" s="140">
        <v>46146</v>
      </c>
      <c r="X123" s="140"/>
      <c r="Y123" s="140">
        <v>46149</v>
      </c>
      <c r="Z123" s="125">
        <f t="shared" si="11"/>
        <v>-37</v>
      </c>
      <c r="AA123" s="126">
        <v>0</v>
      </c>
      <c r="AB123" s="126">
        <v>0</v>
      </c>
      <c r="AC123" s="126">
        <v>0</v>
      </c>
      <c r="AD123" s="126">
        <v>0</v>
      </c>
      <c r="AE123" s="126">
        <v>0</v>
      </c>
      <c r="AF123" s="126">
        <v>0</v>
      </c>
      <c r="AG123" s="126">
        <v>7193</v>
      </c>
      <c r="AH123"/>
      <c r="AI123" s="36" t="str">
        <f t="shared" si="17"/>
        <v>INR</v>
      </c>
      <c r="AJ123" s="36">
        <v>1</v>
      </c>
      <c r="AK123" s="39">
        <f t="shared" si="12"/>
        <v>7193</v>
      </c>
      <c r="AL123" s="39">
        <f t="shared" si="13"/>
        <v>0</v>
      </c>
      <c r="AM123" s="39">
        <f t="shared" si="14"/>
        <v>7193</v>
      </c>
      <c r="AN123" s="65">
        <f t="shared" si="15"/>
        <v>-37</v>
      </c>
      <c r="AO123" s="36" t="str">
        <f t="shared" si="16"/>
        <v>Not Due</v>
      </c>
    </row>
    <row r="124" spans="1:41" ht="14.4">
      <c r="A124" s="125" t="s">
        <v>1695</v>
      </c>
      <c r="B124" s="125" t="s">
        <v>1718</v>
      </c>
      <c r="C124" s="125">
        <v>100071252</v>
      </c>
      <c r="D124" s="125" t="s">
        <v>1662</v>
      </c>
      <c r="E124" s="125" t="s">
        <v>28</v>
      </c>
      <c r="F124" s="128">
        <v>31500</v>
      </c>
      <c r="G124" s="128">
        <v>1</v>
      </c>
      <c r="H124" s="128">
        <v>1</v>
      </c>
      <c r="I124" s="128">
        <v>31500</v>
      </c>
      <c r="J124" s="128">
        <v>31500</v>
      </c>
      <c r="K124" s="128">
        <v>0</v>
      </c>
      <c r="L124" s="128">
        <v>32</v>
      </c>
      <c r="M124" s="128">
        <v>31468</v>
      </c>
      <c r="N124" s="128">
        <v>31468</v>
      </c>
      <c r="O124" s="125" t="s">
        <v>58</v>
      </c>
      <c r="P124" s="125" t="s">
        <v>97</v>
      </c>
      <c r="Q124" s="125" t="s">
        <v>1697</v>
      </c>
      <c r="R124" s="125" t="s">
        <v>1719</v>
      </c>
      <c r="S124" s="139" t="s">
        <v>1720</v>
      </c>
      <c r="T124" s="140">
        <v>46119</v>
      </c>
      <c r="U124" s="140">
        <v>46104</v>
      </c>
      <c r="V124" s="141">
        <v>88337</v>
      </c>
      <c r="W124" s="140">
        <v>46132</v>
      </c>
      <c r="X124" s="140"/>
      <c r="Y124" s="140">
        <v>46134</v>
      </c>
      <c r="Z124" s="125">
        <f t="shared" si="11"/>
        <v>-22</v>
      </c>
      <c r="AA124" s="126">
        <v>0</v>
      </c>
      <c r="AB124" s="126">
        <v>0</v>
      </c>
      <c r="AC124" s="126">
        <v>0</v>
      </c>
      <c r="AD124" s="126">
        <v>0</v>
      </c>
      <c r="AE124" s="126">
        <v>0</v>
      </c>
      <c r="AF124" s="126">
        <v>0</v>
      </c>
      <c r="AG124" s="126">
        <v>31468</v>
      </c>
      <c r="AH124"/>
      <c r="AI124" s="36" t="str">
        <f t="shared" si="17"/>
        <v>INR</v>
      </c>
      <c r="AJ124" s="36">
        <v>1</v>
      </c>
      <c r="AK124" s="39">
        <f t="shared" si="12"/>
        <v>31468</v>
      </c>
      <c r="AL124" s="39">
        <f t="shared" si="13"/>
        <v>0</v>
      </c>
      <c r="AM124" s="39">
        <f t="shared" si="14"/>
        <v>31468</v>
      </c>
      <c r="AN124" s="65">
        <f t="shared" si="15"/>
        <v>-22</v>
      </c>
      <c r="AO124" s="36" t="str">
        <f t="shared" si="16"/>
        <v>Not Due</v>
      </c>
    </row>
    <row r="125" spans="1:41" ht="14.4">
      <c r="A125" s="125" t="s">
        <v>1695</v>
      </c>
      <c r="B125" s="125" t="s">
        <v>1721</v>
      </c>
      <c r="C125" s="125">
        <v>100071252</v>
      </c>
      <c r="D125" s="125" t="s">
        <v>1662</v>
      </c>
      <c r="E125" s="125" t="s">
        <v>28</v>
      </c>
      <c r="F125" s="128">
        <v>1700</v>
      </c>
      <c r="G125" s="128">
        <v>1</v>
      </c>
      <c r="H125" s="128">
        <v>1</v>
      </c>
      <c r="I125" s="128">
        <v>1700</v>
      </c>
      <c r="J125" s="128">
        <v>1700</v>
      </c>
      <c r="K125" s="128">
        <v>0</v>
      </c>
      <c r="L125" s="128">
        <v>2</v>
      </c>
      <c r="M125" s="128">
        <v>1698</v>
      </c>
      <c r="N125" s="128">
        <v>1698</v>
      </c>
      <c r="O125" s="125" t="s">
        <v>58</v>
      </c>
      <c r="P125" s="125" t="s">
        <v>97</v>
      </c>
      <c r="Q125" s="125" t="s">
        <v>1697</v>
      </c>
      <c r="R125" s="125" t="s">
        <v>1719</v>
      </c>
      <c r="S125" s="139" t="s">
        <v>1720</v>
      </c>
      <c r="T125" s="140">
        <v>46119</v>
      </c>
      <c r="U125" s="140">
        <v>46104</v>
      </c>
      <c r="V125" s="141">
        <v>88337</v>
      </c>
      <c r="W125" s="140">
        <v>46132</v>
      </c>
      <c r="X125" s="140"/>
      <c r="Y125" s="140">
        <v>46134</v>
      </c>
      <c r="Z125" s="125">
        <f t="shared" si="11"/>
        <v>-22</v>
      </c>
      <c r="AA125" s="126">
        <v>0</v>
      </c>
      <c r="AB125" s="126">
        <v>0</v>
      </c>
      <c r="AC125" s="126">
        <v>0</v>
      </c>
      <c r="AD125" s="126">
        <v>0</v>
      </c>
      <c r="AE125" s="126">
        <v>0</v>
      </c>
      <c r="AF125" s="126">
        <v>0</v>
      </c>
      <c r="AG125" s="126">
        <v>1698</v>
      </c>
      <c r="AH125"/>
      <c r="AI125" s="36" t="str">
        <f t="shared" si="17"/>
        <v>INR</v>
      </c>
      <c r="AJ125" s="36">
        <v>1</v>
      </c>
      <c r="AK125" s="39">
        <f t="shared" si="12"/>
        <v>1698</v>
      </c>
      <c r="AL125" s="39">
        <f t="shared" si="13"/>
        <v>0</v>
      </c>
      <c r="AM125" s="39">
        <f t="shared" si="14"/>
        <v>1698</v>
      </c>
      <c r="AN125" s="65">
        <f t="shared" si="15"/>
        <v>-22</v>
      </c>
      <c r="AO125" s="36" t="str">
        <f t="shared" si="16"/>
        <v>Not Due</v>
      </c>
    </row>
    <row r="126" spans="1:41" ht="14.4">
      <c r="A126" s="125" t="s">
        <v>520</v>
      </c>
      <c r="B126" s="125" t="s">
        <v>1722</v>
      </c>
      <c r="C126" s="125">
        <v>100071279</v>
      </c>
      <c r="D126" s="125" t="s">
        <v>1662</v>
      </c>
      <c r="E126" s="125" t="s">
        <v>28</v>
      </c>
      <c r="F126" s="128">
        <v>27000</v>
      </c>
      <c r="G126" s="128">
        <v>1</v>
      </c>
      <c r="H126" s="128">
        <v>1</v>
      </c>
      <c r="I126" s="128">
        <v>27000</v>
      </c>
      <c r="J126" s="128">
        <v>27000</v>
      </c>
      <c r="K126" s="128">
        <v>0</v>
      </c>
      <c r="L126" s="128">
        <v>540</v>
      </c>
      <c r="M126" s="128">
        <v>26460</v>
      </c>
      <c r="N126" s="128">
        <v>26460</v>
      </c>
      <c r="O126" s="125" t="s">
        <v>58</v>
      </c>
      <c r="P126" s="125" t="s">
        <v>95</v>
      </c>
      <c r="Q126" s="125" t="s">
        <v>343</v>
      </c>
      <c r="R126" s="125" t="s">
        <v>1723</v>
      </c>
      <c r="S126" s="139" t="s">
        <v>1724</v>
      </c>
      <c r="T126" s="140">
        <v>46112</v>
      </c>
      <c r="U126" s="140">
        <v>46099</v>
      </c>
      <c r="V126" s="141">
        <v>88529</v>
      </c>
      <c r="W126" s="140">
        <v>46143</v>
      </c>
      <c r="X126" s="140"/>
      <c r="Y126" s="140">
        <v>46144</v>
      </c>
      <c r="Z126" s="125">
        <f t="shared" si="11"/>
        <v>-32</v>
      </c>
      <c r="AA126" s="126">
        <v>0</v>
      </c>
      <c r="AB126" s="126">
        <v>0</v>
      </c>
      <c r="AC126" s="126">
        <v>0</v>
      </c>
      <c r="AD126" s="126">
        <v>0</v>
      </c>
      <c r="AE126" s="126">
        <v>0</v>
      </c>
      <c r="AF126" s="126">
        <v>0</v>
      </c>
      <c r="AG126" s="126">
        <v>26460</v>
      </c>
      <c r="AH126"/>
      <c r="AI126" s="36" t="str">
        <f t="shared" si="17"/>
        <v>INR</v>
      </c>
      <c r="AJ126" s="36">
        <v>1</v>
      </c>
      <c r="AK126" s="39">
        <f t="shared" si="12"/>
        <v>26460</v>
      </c>
      <c r="AL126" s="39">
        <f t="shared" si="13"/>
        <v>0</v>
      </c>
      <c r="AM126" s="39">
        <f t="shared" si="14"/>
        <v>26460</v>
      </c>
      <c r="AN126" s="65">
        <f t="shared" si="15"/>
        <v>-32</v>
      </c>
      <c r="AO126" s="36" t="str">
        <f t="shared" ref="AO126:AO157" si="18">IF(AN126&lt;0,"Not Due",IF(AN126&lt;366,"Less than 1 year",IF(AN126&lt;731,"1-2 years",IF(AN126&lt;1096,"2-3 years","More than 3 years"))))</f>
        <v>Not Due</v>
      </c>
    </row>
    <row r="127" spans="1:41" ht="14.4">
      <c r="A127" s="125" t="s">
        <v>1725</v>
      </c>
      <c r="B127" s="125" t="s">
        <v>1726</v>
      </c>
      <c r="C127" s="125">
        <v>100071441</v>
      </c>
      <c r="D127" s="125" t="s">
        <v>1662</v>
      </c>
      <c r="E127" s="125" t="s">
        <v>28</v>
      </c>
      <c r="F127" s="128">
        <v>28600</v>
      </c>
      <c r="G127" s="128">
        <v>1</v>
      </c>
      <c r="H127" s="128">
        <v>1</v>
      </c>
      <c r="I127" s="128">
        <v>28600</v>
      </c>
      <c r="J127" s="128">
        <v>28600</v>
      </c>
      <c r="K127" s="128">
        <v>0</v>
      </c>
      <c r="L127" s="128">
        <v>29</v>
      </c>
      <c r="M127" s="128">
        <v>28571</v>
      </c>
      <c r="N127" s="128">
        <v>28571</v>
      </c>
      <c r="O127" s="125" t="s">
        <v>58</v>
      </c>
      <c r="P127" s="125" t="s">
        <v>95</v>
      </c>
      <c r="Q127" s="125" t="s">
        <v>1727</v>
      </c>
      <c r="R127" s="125" t="s">
        <v>1728</v>
      </c>
      <c r="S127" s="139">
        <v>169</v>
      </c>
      <c r="T127" s="140">
        <v>46114</v>
      </c>
      <c r="U127" s="140">
        <v>46106</v>
      </c>
      <c r="V127" s="141">
        <v>88605</v>
      </c>
      <c r="W127" s="140">
        <v>46148</v>
      </c>
      <c r="X127" s="140"/>
      <c r="Y127" s="140">
        <v>46151</v>
      </c>
      <c r="Z127" s="125">
        <f t="shared" si="11"/>
        <v>-39</v>
      </c>
      <c r="AA127" s="126">
        <v>0</v>
      </c>
      <c r="AB127" s="126">
        <v>0</v>
      </c>
      <c r="AC127" s="126">
        <v>0</v>
      </c>
      <c r="AD127" s="126">
        <v>0</v>
      </c>
      <c r="AE127" s="126">
        <v>0</v>
      </c>
      <c r="AF127" s="126">
        <v>0</v>
      </c>
      <c r="AG127" s="126">
        <v>28571</v>
      </c>
      <c r="AH127"/>
      <c r="AI127" s="36" t="str">
        <f t="shared" si="17"/>
        <v>INR</v>
      </c>
      <c r="AJ127" s="36">
        <v>1</v>
      </c>
      <c r="AK127" s="39">
        <f t="shared" si="12"/>
        <v>28571</v>
      </c>
      <c r="AL127" s="39">
        <f t="shared" si="13"/>
        <v>0</v>
      </c>
      <c r="AM127" s="39">
        <f t="shared" si="14"/>
        <v>28571</v>
      </c>
      <c r="AN127" s="65">
        <f t="shared" si="15"/>
        <v>-39</v>
      </c>
      <c r="AO127" s="36" t="str">
        <f t="shared" si="18"/>
        <v>Not Due</v>
      </c>
    </row>
    <row r="128" spans="1:41" ht="14.4">
      <c r="A128" s="125" t="s">
        <v>1725</v>
      </c>
      <c r="B128" s="125" t="s">
        <v>1729</v>
      </c>
      <c r="C128" s="125">
        <v>100071441</v>
      </c>
      <c r="D128" s="125" t="s">
        <v>1730</v>
      </c>
      <c r="E128" s="125" t="s">
        <v>28</v>
      </c>
      <c r="F128" s="128">
        <v>14750</v>
      </c>
      <c r="G128" s="128">
        <v>1</v>
      </c>
      <c r="H128" s="128">
        <v>1</v>
      </c>
      <c r="I128" s="128">
        <v>14750</v>
      </c>
      <c r="J128" s="128">
        <v>14750</v>
      </c>
      <c r="K128" s="128">
        <v>0</v>
      </c>
      <c r="L128" s="128">
        <v>15</v>
      </c>
      <c r="M128" s="128">
        <v>14735</v>
      </c>
      <c r="N128" s="128">
        <v>14735</v>
      </c>
      <c r="O128" s="125" t="s">
        <v>58</v>
      </c>
      <c r="P128" s="125" t="s">
        <v>95</v>
      </c>
      <c r="Q128" s="125" t="s">
        <v>1727</v>
      </c>
      <c r="R128" s="125" t="s">
        <v>1728</v>
      </c>
      <c r="S128" s="139">
        <v>169</v>
      </c>
      <c r="T128" s="140">
        <v>46114</v>
      </c>
      <c r="U128" s="140">
        <v>46106</v>
      </c>
      <c r="V128" s="141">
        <v>88605</v>
      </c>
      <c r="W128" s="140">
        <v>46148</v>
      </c>
      <c r="X128" s="140"/>
      <c r="Y128" s="140">
        <v>46151</v>
      </c>
      <c r="Z128" s="125">
        <f t="shared" si="11"/>
        <v>-39</v>
      </c>
      <c r="AA128" s="126">
        <v>0</v>
      </c>
      <c r="AB128" s="126">
        <v>0</v>
      </c>
      <c r="AC128" s="126">
        <v>0</v>
      </c>
      <c r="AD128" s="126">
        <v>0</v>
      </c>
      <c r="AE128" s="126">
        <v>0</v>
      </c>
      <c r="AF128" s="126">
        <v>0</v>
      </c>
      <c r="AG128" s="126">
        <v>14735</v>
      </c>
      <c r="AH128"/>
      <c r="AI128" s="36" t="str">
        <f t="shared" si="17"/>
        <v>INR</v>
      </c>
      <c r="AJ128" s="36">
        <v>1</v>
      </c>
      <c r="AK128" s="39">
        <f t="shared" si="12"/>
        <v>14735</v>
      </c>
      <c r="AL128" s="39">
        <f t="shared" si="13"/>
        <v>0</v>
      </c>
      <c r="AM128" s="39">
        <f t="shared" si="14"/>
        <v>14735</v>
      </c>
      <c r="AN128" s="65">
        <f t="shared" si="15"/>
        <v>-39</v>
      </c>
      <c r="AO128" s="36" t="str">
        <f t="shared" si="18"/>
        <v>Not Due</v>
      </c>
    </row>
    <row r="129" spans="1:41" ht="14.4">
      <c r="A129" s="125" t="s">
        <v>528</v>
      </c>
      <c r="B129" s="125" t="s">
        <v>1731</v>
      </c>
      <c r="C129" s="125">
        <v>100071304</v>
      </c>
      <c r="D129" s="125" t="s">
        <v>1391</v>
      </c>
      <c r="E129" s="125" t="s">
        <v>28</v>
      </c>
      <c r="F129" s="128">
        <v>1490</v>
      </c>
      <c r="G129" s="128">
        <v>1</v>
      </c>
      <c r="H129" s="128">
        <v>1</v>
      </c>
      <c r="I129" s="128">
        <v>1490</v>
      </c>
      <c r="J129" s="128">
        <v>1490</v>
      </c>
      <c r="K129" s="128">
        <v>0</v>
      </c>
      <c r="L129" s="128">
        <v>1</v>
      </c>
      <c r="M129" s="128">
        <v>1489</v>
      </c>
      <c r="N129" s="128">
        <v>1489</v>
      </c>
      <c r="O129" s="125" t="s">
        <v>58</v>
      </c>
      <c r="P129" s="125" t="s">
        <v>95</v>
      </c>
      <c r="Q129" s="125" t="s">
        <v>331</v>
      </c>
      <c r="R129" s="125" t="s">
        <v>1732</v>
      </c>
      <c r="S129" s="139" t="s">
        <v>1733</v>
      </c>
      <c r="T129" s="140">
        <v>46104</v>
      </c>
      <c r="U129" s="140">
        <v>46098</v>
      </c>
      <c r="V129" s="141">
        <v>88533</v>
      </c>
      <c r="W129" s="140">
        <v>46143</v>
      </c>
      <c r="X129" s="140"/>
      <c r="Y129" s="140">
        <v>46143</v>
      </c>
      <c r="Z129" s="125">
        <f t="shared" si="11"/>
        <v>-31</v>
      </c>
      <c r="AA129" s="126">
        <v>0</v>
      </c>
      <c r="AB129" s="126">
        <v>0</v>
      </c>
      <c r="AC129" s="126">
        <v>0</v>
      </c>
      <c r="AD129" s="126">
        <v>0</v>
      </c>
      <c r="AE129" s="126">
        <v>0</v>
      </c>
      <c r="AF129" s="126">
        <v>0</v>
      </c>
      <c r="AG129" s="126">
        <v>1489</v>
      </c>
      <c r="AH129"/>
      <c r="AI129" s="36" t="str">
        <f t="shared" si="17"/>
        <v>INR</v>
      </c>
      <c r="AJ129" s="36">
        <v>1</v>
      </c>
      <c r="AK129" s="39">
        <f t="shared" si="12"/>
        <v>1489</v>
      </c>
      <c r="AL129" s="39">
        <f t="shared" si="13"/>
        <v>0</v>
      </c>
      <c r="AM129" s="39">
        <f t="shared" si="14"/>
        <v>1489</v>
      </c>
      <c r="AN129" s="65">
        <f t="shared" si="15"/>
        <v>-31</v>
      </c>
      <c r="AO129" s="36" t="str">
        <f t="shared" si="18"/>
        <v>Not Due</v>
      </c>
    </row>
    <row r="130" spans="1:41" ht="14.4">
      <c r="A130" s="125" t="s">
        <v>528</v>
      </c>
      <c r="B130" s="125" t="s">
        <v>1734</v>
      </c>
      <c r="C130" s="125">
        <v>100071304</v>
      </c>
      <c r="D130" s="125" t="s">
        <v>1391</v>
      </c>
      <c r="E130" s="125" t="s">
        <v>28</v>
      </c>
      <c r="F130" s="128">
        <v>4110</v>
      </c>
      <c r="G130" s="128">
        <v>1</v>
      </c>
      <c r="H130" s="128">
        <v>1</v>
      </c>
      <c r="I130" s="128">
        <v>4110</v>
      </c>
      <c r="J130" s="128">
        <v>4110</v>
      </c>
      <c r="K130" s="128">
        <v>0</v>
      </c>
      <c r="L130" s="128">
        <v>4</v>
      </c>
      <c r="M130" s="128">
        <v>4106</v>
      </c>
      <c r="N130" s="128">
        <v>4106</v>
      </c>
      <c r="O130" s="125" t="s">
        <v>58</v>
      </c>
      <c r="P130" s="125" t="s">
        <v>95</v>
      </c>
      <c r="Q130" s="125" t="s">
        <v>331</v>
      </c>
      <c r="R130" s="125" t="s">
        <v>1732</v>
      </c>
      <c r="S130" s="139" t="s">
        <v>1733</v>
      </c>
      <c r="T130" s="140">
        <v>46104</v>
      </c>
      <c r="U130" s="140">
        <v>46098</v>
      </c>
      <c r="V130" s="141">
        <v>88533</v>
      </c>
      <c r="W130" s="140">
        <v>46143</v>
      </c>
      <c r="X130" s="140"/>
      <c r="Y130" s="140">
        <v>46143</v>
      </c>
      <c r="Z130" s="125">
        <f t="shared" si="11"/>
        <v>-31</v>
      </c>
      <c r="AA130" s="126">
        <v>0</v>
      </c>
      <c r="AB130" s="126">
        <v>0</v>
      </c>
      <c r="AC130" s="126">
        <v>0</v>
      </c>
      <c r="AD130" s="126">
        <v>0</v>
      </c>
      <c r="AE130" s="126">
        <v>0</v>
      </c>
      <c r="AF130" s="126">
        <v>0</v>
      </c>
      <c r="AG130" s="126">
        <v>4106</v>
      </c>
      <c r="AH130"/>
      <c r="AI130" s="36" t="str">
        <f t="shared" si="17"/>
        <v>INR</v>
      </c>
      <c r="AJ130" s="36">
        <v>1</v>
      </c>
      <c r="AK130" s="39">
        <f t="shared" si="12"/>
        <v>4106</v>
      </c>
      <c r="AL130" s="39">
        <f t="shared" si="13"/>
        <v>0</v>
      </c>
      <c r="AM130" s="39">
        <f t="shared" si="14"/>
        <v>4106</v>
      </c>
      <c r="AN130" s="65">
        <f t="shared" si="15"/>
        <v>-31</v>
      </c>
      <c r="AO130" s="36" t="str">
        <f t="shared" si="18"/>
        <v>Not Due</v>
      </c>
    </row>
    <row r="131" spans="1:41" ht="14.4">
      <c r="A131" s="125" t="s">
        <v>517</v>
      </c>
      <c r="B131" s="125" t="s">
        <v>1735</v>
      </c>
      <c r="C131" s="125">
        <v>100070925</v>
      </c>
      <c r="D131" s="125" t="s">
        <v>1391</v>
      </c>
      <c r="E131" s="125" t="s">
        <v>28</v>
      </c>
      <c r="F131" s="128">
        <v>174282</v>
      </c>
      <c r="G131" s="128">
        <v>1</v>
      </c>
      <c r="H131" s="128">
        <v>1</v>
      </c>
      <c r="I131" s="128">
        <v>174282</v>
      </c>
      <c r="J131" s="128">
        <v>174282</v>
      </c>
      <c r="K131" s="128">
        <v>0</v>
      </c>
      <c r="L131" s="128">
        <v>174</v>
      </c>
      <c r="M131" s="128">
        <v>174108</v>
      </c>
      <c r="N131" s="128">
        <v>174108</v>
      </c>
      <c r="O131" s="125" t="s">
        <v>58</v>
      </c>
      <c r="P131" s="125" t="s">
        <v>95</v>
      </c>
      <c r="Q131" s="125" t="s">
        <v>395</v>
      </c>
      <c r="R131" s="125" t="s">
        <v>1736</v>
      </c>
      <c r="S131" s="139" t="s">
        <v>1737</v>
      </c>
      <c r="T131" s="140"/>
      <c r="U131" s="140">
        <v>46099</v>
      </c>
      <c r="V131" s="141">
        <v>88266</v>
      </c>
      <c r="W131" s="140">
        <v>46126</v>
      </c>
      <c r="X131" s="140"/>
      <c r="Y131" s="140">
        <v>46129</v>
      </c>
      <c r="Z131" s="125">
        <f t="shared" si="11"/>
        <v>-17</v>
      </c>
      <c r="AA131" s="126">
        <v>0</v>
      </c>
      <c r="AB131" s="126">
        <v>0</v>
      </c>
      <c r="AC131" s="126">
        <v>0</v>
      </c>
      <c r="AD131" s="126">
        <v>0</v>
      </c>
      <c r="AE131" s="126">
        <v>0</v>
      </c>
      <c r="AF131" s="126">
        <v>0</v>
      </c>
      <c r="AG131" s="126">
        <v>174108</v>
      </c>
      <c r="AH131"/>
      <c r="AI131" s="36" t="str">
        <f t="shared" si="17"/>
        <v>INR</v>
      </c>
      <c r="AJ131" s="36">
        <v>1</v>
      </c>
      <c r="AK131" s="39">
        <f t="shared" si="12"/>
        <v>174108</v>
      </c>
      <c r="AL131" s="39">
        <f t="shared" si="13"/>
        <v>0</v>
      </c>
      <c r="AM131" s="39">
        <f t="shared" si="14"/>
        <v>174108</v>
      </c>
      <c r="AN131" s="65">
        <f t="shared" si="15"/>
        <v>-17</v>
      </c>
      <c r="AO131" s="36" t="str">
        <f t="shared" si="18"/>
        <v>Not Due</v>
      </c>
    </row>
    <row r="132" spans="1:41" ht="14.4">
      <c r="A132" s="125" t="s">
        <v>529</v>
      </c>
      <c r="B132" s="125" t="s">
        <v>1738</v>
      </c>
      <c r="C132" s="125">
        <v>100071166</v>
      </c>
      <c r="D132" s="125" t="s">
        <v>1391</v>
      </c>
      <c r="E132" s="125" t="s">
        <v>28</v>
      </c>
      <c r="F132" s="128">
        <v>3120</v>
      </c>
      <c r="G132" s="128">
        <v>1</v>
      </c>
      <c r="H132" s="128">
        <v>1</v>
      </c>
      <c r="I132" s="128">
        <v>3120</v>
      </c>
      <c r="J132" s="128">
        <v>3120</v>
      </c>
      <c r="K132" s="128">
        <v>0</v>
      </c>
      <c r="L132" s="128">
        <v>3</v>
      </c>
      <c r="M132" s="128">
        <v>3117</v>
      </c>
      <c r="N132" s="128">
        <v>3117</v>
      </c>
      <c r="O132" s="125" t="s">
        <v>58</v>
      </c>
      <c r="P132" s="125" t="s">
        <v>97</v>
      </c>
      <c r="Q132" s="125" t="s">
        <v>374</v>
      </c>
      <c r="R132" s="125" t="s">
        <v>1739</v>
      </c>
      <c r="S132" s="139" t="s">
        <v>1740</v>
      </c>
      <c r="T132" s="140">
        <v>46107</v>
      </c>
      <c r="U132" s="140">
        <v>46097</v>
      </c>
      <c r="V132" s="141">
        <v>88429</v>
      </c>
      <c r="W132" s="140">
        <v>46136</v>
      </c>
      <c r="X132" s="140"/>
      <c r="Y132" s="140">
        <v>46142</v>
      </c>
      <c r="Z132" s="125">
        <f t="shared" si="11"/>
        <v>-30</v>
      </c>
      <c r="AA132" s="126">
        <v>0</v>
      </c>
      <c r="AB132" s="126">
        <v>0</v>
      </c>
      <c r="AC132" s="126">
        <v>0</v>
      </c>
      <c r="AD132" s="126">
        <v>0</v>
      </c>
      <c r="AE132" s="126">
        <v>0</v>
      </c>
      <c r="AF132" s="126">
        <v>0</v>
      </c>
      <c r="AG132" s="126">
        <v>3117</v>
      </c>
      <c r="AH132"/>
      <c r="AI132" s="36" t="str">
        <f t="shared" si="17"/>
        <v>INR</v>
      </c>
      <c r="AJ132" s="36">
        <v>1</v>
      </c>
      <c r="AK132" s="39">
        <f t="shared" si="12"/>
        <v>3117</v>
      </c>
      <c r="AL132" s="39">
        <f t="shared" si="13"/>
        <v>0</v>
      </c>
      <c r="AM132" s="39">
        <f t="shared" si="14"/>
        <v>3117</v>
      </c>
      <c r="AN132" s="65">
        <f t="shared" si="15"/>
        <v>-30</v>
      </c>
      <c r="AO132" s="36" t="str">
        <f t="shared" si="18"/>
        <v>Not Due</v>
      </c>
    </row>
    <row r="133" spans="1:41" ht="14.4">
      <c r="A133" s="125" t="s">
        <v>529</v>
      </c>
      <c r="B133" s="125" t="s">
        <v>1741</v>
      </c>
      <c r="C133" s="125">
        <v>100071166</v>
      </c>
      <c r="D133" s="125" t="s">
        <v>1391</v>
      </c>
      <c r="E133" s="125" t="s">
        <v>28</v>
      </c>
      <c r="F133" s="128">
        <v>3432</v>
      </c>
      <c r="G133" s="128">
        <v>1</v>
      </c>
      <c r="H133" s="128">
        <v>1</v>
      </c>
      <c r="I133" s="128">
        <v>3432</v>
      </c>
      <c r="J133" s="128">
        <v>3432</v>
      </c>
      <c r="K133" s="128">
        <v>0</v>
      </c>
      <c r="L133" s="128">
        <v>3</v>
      </c>
      <c r="M133" s="128">
        <v>3429</v>
      </c>
      <c r="N133" s="128">
        <v>3429</v>
      </c>
      <c r="O133" s="125" t="s">
        <v>58</v>
      </c>
      <c r="P133" s="125" t="s">
        <v>97</v>
      </c>
      <c r="Q133" s="125" t="s">
        <v>374</v>
      </c>
      <c r="R133" s="125" t="s">
        <v>1739</v>
      </c>
      <c r="S133" s="139" t="s">
        <v>1740</v>
      </c>
      <c r="T133" s="140">
        <v>46107</v>
      </c>
      <c r="U133" s="140">
        <v>46097</v>
      </c>
      <c r="V133" s="141">
        <v>88429</v>
      </c>
      <c r="W133" s="140">
        <v>46136</v>
      </c>
      <c r="X133" s="140"/>
      <c r="Y133" s="140">
        <v>46142</v>
      </c>
      <c r="Z133" s="125">
        <f t="shared" si="11"/>
        <v>-30</v>
      </c>
      <c r="AA133" s="126">
        <v>0</v>
      </c>
      <c r="AB133" s="126">
        <v>0</v>
      </c>
      <c r="AC133" s="126">
        <v>0</v>
      </c>
      <c r="AD133" s="126">
        <v>0</v>
      </c>
      <c r="AE133" s="126">
        <v>0</v>
      </c>
      <c r="AF133" s="126">
        <v>0</v>
      </c>
      <c r="AG133" s="126">
        <v>3429</v>
      </c>
      <c r="AH133"/>
      <c r="AI133" s="36" t="str">
        <f t="shared" si="17"/>
        <v>INR</v>
      </c>
      <c r="AJ133" s="36">
        <v>1</v>
      </c>
      <c r="AK133" s="39">
        <f t="shared" si="12"/>
        <v>3429</v>
      </c>
      <c r="AL133" s="39">
        <f t="shared" si="13"/>
        <v>0</v>
      </c>
      <c r="AM133" s="39">
        <f t="shared" si="14"/>
        <v>3429</v>
      </c>
      <c r="AN133" s="65">
        <f t="shared" si="15"/>
        <v>-30</v>
      </c>
      <c r="AO133" s="36" t="str">
        <f t="shared" si="18"/>
        <v>Not Due</v>
      </c>
    </row>
    <row r="134" spans="1:41" ht="14.4">
      <c r="A134" s="125" t="s">
        <v>529</v>
      </c>
      <c r="B134" s="125" t="s">
        <v>1742</v>
      </c>
      <c r="C134" s="125">
        <v>100071166</v>
      </c>
      <c r="D134" s="125" t="s">
        <v>1391</v>
      </c>
      <c r="E134" s="125" t="s">
        <v>28</v>
      </c>
      <c r="F134" s="128">
        <v>5616</v>
      </c>
      <c r="G134" s="128">
        <v>1</v>
      </c>
      <c r="H134" s="128">
        <v>1</v>
      </c>
      <c r="I134" s="128">
        <v>5616</v>
      </c>
      <c r="J134" s="128">
        <v>5616</v>
      </c>
      <c r="K134" s="128">
        <v>0</v>
      </c>
      <c r="L134" s="128">
        <v>6</v>
      </c>
      <c r="M134" s="128">
        <v>5610</v>
      </c>
      <c r="N134" s="128">
        <v>5610</v>
      </c>
      <c r="O134" s="125" t="s">
        <v>58</v>
      </c>
      <c r="P134" s="125" t="s">
        <v>97</v>
      </c>
      <c r="Q134" s="125" t="s">
        <v>374</v>
      </c>
      <c r="R134" s="125" t="s">
        <v>1739</v>
      </c>
      <c r="S134" s="139" t="s">
        <v>1740</v>
      </c>
      <c r="T134" s="140">
        <v>46107</v>
      </c>
      <c r="U134" s="140">
        <v>46097</v>
      </c>
      <c r="V134" s="141">
        <v>88429</v>
      </c>
      <c r="W134" s="140">
        <v>46136</v>
      </c>
      <c r="X134" s="140"/>
      <c r="Y134" s="140">
        <v>46142</v>
      </c>
      <c r="Z134" s="125">
        <f t="shared" si="11"/>
        <v>-30</v>
      </c>
      <c r="AA134" s="126">
        <v>0</v>
      </c>
      <c r="AB134" s="126">
        <v>0</v>
      </c>
      <c r="AC134" s="126">
        <v>0</v>
      </c>
      <c r="AD134" s="126">
        <v>0</v>
      </c>
      <c r="AE134" s="126">
        <v>0</v>
      </c>
      <c r="AF134" s="126">
        <v>0</v>
      </c>
      <c r="AG134" s="126">
        <v>5610</v>
      </c>
      <c r="AH134"/>
      <c r="AI134" s="36" t="str">
        <f t="shared" si="17"/>
        <v>INR</v>
      </c>
      <c r="AJ134" s="36">
        <v>1</v>
      </c>
      <c r="AK134" s="39">
        <f t="shared" si="12"/>
        <v>5610</v>
      </c>
      <c r="AL134" s="39">
        <f t="shared" si="13"/>
        <v>0</v>
      </c>
      <c r="AM134" s="39">
        <f t="shared" si="14"/>
        <v>5610</v>
      </c>
      <c r="AN134" s="65">
        <f t="shared" si="15"/>
        <v>-30</v>
      </c>
      <c r="AO134" s="36" t="str">
        <f t="shared" si="18"/>
        <v>Not Due</v>
      </c>
    </row>
    <row r="135" spans="1:41" ht="14.4">
      <c r="A135" s="125" t="s">
        <v>529</v>
      </c>
      <c r="B135" s="125" t="s">
        <v>1743</v>
      </c>
      <c r="C135" s="125">
        <v>100071166</v>
      </c>
      <c r="D135" s="125" t="s">
        <v>1391</v>
      </c>
      <c r="E135" s="125" t="s">
        <v>28</v>
      </c>
      <c r="F135" s="128">
        <v>2620.8000000000002</v>
      </c>
      <c r="G135" s="128">
        <v>1</v>
      </c>
      <c r="H135" s="128">
        <v>1</v>
      </c>
      <c r="I135" s="128">
        <v>2620.8000000000002</v>
      </c>
      <c r="J135" s="128">
        <v>2620.8000000000002</v>
      </c>
      <c r="K135" s="128">
        <v>0</v>
      </c>
      <c r="L135" s="128">
        <v>3</v>
      </c>
      <c r="M135" s="128">
        <v>2617.8000000000002</v>
      </c>
      <c r="N135" s="128">
        <v>2617.8000000000002</v>
      </c>
      <c r="O135" s="125" t="s">
        <v>58</v>
      </c>
      <c r="P135" s="125" t="s">
        <v>97</v>
      </c>
      <c r="Q135" s="125" t="s">
        <v>374</v>
      </c>
      <c r="R135" s="125" t="s">
        <v>1739</v>
      </c>
      <c r="S135" s="139" t="s">
        <v>1740</v>
      </c>
      <c r="T135" s="140">
        <v>46107</v>
      </c>
      <c r="U135" s="140">
        <v>46097</v>
      </c>
      <c r="V135" s="141">
        <v>88429</v>
      </c>
      <c r="W135" s="140">
        <v>46136</v>
      </c>
      <c r="X135" s="140"/>
      <c r="Y135" s="140">
        <v>46142</v>
      </c>
      <c r="Z135" s="125">
        <f t="shared" si="11"/>
        <v>-30</v>
      </c>
      <c r="AA135" s="126">
        <v>0</v>
      </c>
      <c r="AB135" s="126">
        <v>0</v>
      </c>
      <c r="AC135" s="126">
        <v>0</v>
      </c>
      <c r="AD135" s="126">
        <v>0</v>
      </c>
      <c r="AE135" s="126">
        <v>0</v>
      </c>
      <c r="AF135" s="126">
        <v>0</v>
      </c>
      <c r="AG135" s="126">
        <v>2617.8000000000002</v>
      </c>
      <c r="AH135"/>
      <c r="AI135" s="36" t="str">
        <f t="shared" si="17"/>
        <v>INR</v>
      </c>
      <c r="AJ135" s="36">
        <v>1</v>
      </c>
      <c r="AK135" s="39">
        <f t="shared" si="12"/>
        <v>2617.8000000000002</v>
      </c>
      <c r="AL135" s="39">
        <f t="shared" si="13"/>
        <v>0</v>
      </c>
      <c r="AM135" s="39">
        <f t="shared" si="14"/>
        <v>2617.8000000000002</v>
      </c>
      <c r="AN135" s="65">
        <f t="shared" si="15"/>
        <v>-30</v>
      </c>
      <c r="AO135" s="36" t="str">
        <f t="shared" si="18"/>
        <v>Not Due</v>
      </c>
    </row>
    <row r="136" spans="1:41" ht="14.4">
      <c r="A136" s="125" t="s">
        <v>529</v>
      </c>
      <c r="B136" s="125" t="s">
        <v>1744</v>
      </c>
      <c r="C136" s="125">
        <v>100071166</v>
      </c>
      <c r="D136" s="125" t="s">
        <v>1391</v>
      </c>
      <c r="E136" s="125" t="s">
        <v>28</v>
      </c>
      <c r="F136" s="128">
        <v>8112</v>
      </c>
      <c r="G136" s="128">
        <v>1</v>
      </c>
      <c r="H136" s="128">
        <v>1</v>
      </c>
      <c r="I136" s="128">
        <v>8112</v>
      </c>
      <c r="J136" s="128">
        <v>8112</v>
      </c>
      <c r="K136" s="128">
        <v>0</v>
      </c>
      <c r="L136" s="128">
        <v>8</v>
      </c>
      <c r="M136" s="128">
        <v>8104</v>
      </c>
      <c r="N136" s="128">
        <v>8104</v>
      </c>
      <c r="O136" s="125" t="s">
        <v>58</v>
      </c>
      <c r="P136" s="125" t="s">
        <v>97</v>
      </c>
      <c r="Q136" s="125" t="s">
        <v>374</v>
      </c>
      <c r="R136" s="125" t="s">
        <v>1739</v>
      </c>
      <c r="S136" s="139" t="s">
        <v>1740</v>
      </c>
      <c r="T136" s="140">
        <v>46107</v>
      </c>
      <c r="U136" s="140">
        <v>46097</v>
      </c>
      <c r="V136" s="141">
        <v>88429</v>
      </c>
      <c r="W136" s="140">
        <v>46136</v>
      </c>
      <c r="X136" s="140"/>
      <c r="Y136" s="140">
        <v>46142</v>
      </c>
      <c r="Z136" s="125">
        <f t="shared" si="11"/>
        <v>-30</v>
      </c>
      <c r="AA136" s="126">
        <v>0</v>
      </c>
      <c r="AB136" s="126">
        <v>0</v>
      </c>
      <c r="AC136" s="126">
        <v>0</v>
      </c>
      <c r="AD136" s="126">
        <v>0</v>
      </c>
      <c r="AE136" s="126">
        <v>0</v>
      </c>
      <c r="AF136" s="126">
        <v>0</v>
      </c>
      <c r="AG136" s="126">
        <v>8104</v>
      </c>
      <c r="AH136"/>
      <c r="AI136" s="36" t="str">
        <f t="shared" si="17"/>
        <v>INR</v>
      </c>
      <c r="AJ136" s="36">
        <v>1</v>
      </c>
      <c r="AK136" s="39">
        <f t="shared" si="12"/>
        <v>8104</v>
      </c>
      <c r="AL136" s="39">
        <f t="shared" si="13"/>
        <v>0</v>
      </c>
      <c r="AM136" s="39">
        <f t="shared" si="14"/>
        <v>8104</v>
      </c>
      <c r="AN136" s="65">
        <f t="shared" si="15"/>
        <v>-30</v>
      </c>
      <c r="AO136" s="36" t="str">
        <f t="shared" si="18"/>
        <v>Not Due</v>
      </c>
    </row>
    <row r="137" spans="1:41" ht="14.4">
      <c r="A137" s="125" t="s">
        <v>529</v>
      </c>
      <c r="B137" s="125" t="s">
        <v>1745</v>
      </c>
      <c r="C137" s="125">
        <v>100071166</v>
      </c>
      <c r="D137" s="125" t="s">
        <v>1391</v>
      </c>
      <c r="E137" s="125" t="s">
        <v>28</v>
      </c>
      <c r="F137" s="128">
        <v>5241.6000000000004</v>
      </c>
      <c r="G137" s="128">
        <v>1</v>
      </c>
      <c r="H137" s="128">
        <v>1</v>
      </c>
      <c r="I137" s="128">
        <v>5241.6000000000004</v>
      </c>
      <c r="J137" s="128">
        <v>5241.6000000000004</v>
      </c>
      <c r="K137" s="128">
        <v>0</v>
      </c>
      <c r="L137" s="128">
        <v>5</v>
      </c>
      <c r="M137" s="128">
        <v>5236.6000000000004</v>
      </c>
      <c r="N137" s="128">
        <v>5236.6000000000004</v>
      </c>
      <c r="O137" s="125" t="s">
        <v>58</v>
      </c>
      <c r="P137" s="125" t="s">
        <v>97</v>
      </c>
      <c r="Q137" s="125" t="s">
        <v>374</v>
      </c>
      <c r="R137" s="125" t="s">
        <v>1739</v>
      </c>
      <c r="S137" s="139" t="s">
        <v>1740</v>
      </c>
      <c r="T137" s="140">
        <v>46107</v>
      </c>
      <c r="U137" s="140">
        <v>46097</v>
      </c>
      <c r="V137" s="141">
        <v>88429</v>
      </c>
      <c r="W137" s="140">
        <v>46136</v>
      </c>
      <c r="X137" s="140"/>
      <c r="Y137" s="140">
        <v>46142</v>
      </c>
      <c r="Z137" s="125">
        <f t="shared" si="11"/>
        <v>-30</v>
      </c>
      <c r="AA137" s="126">
        <v>0</v>
      </c>
      <c r="AB137" s="126">
        <v>0</v>
      </c>
      <c r="AC137" s="126">
        <v>0</v>
      </c>
      <c r="AD137" s="126">
        <v>0</v>
      </c>
      <c r="AE137" s="126">
        <v>0</v>
      </c>
      <c r="AF137" s="126">
        <v>0</v>
      </c>
      <c r="AG137" s="126">
        <v>5236.6000000000004</v>
      </c>
      <c r="AH137"/>
      <c r="AI137" s="36" t="str">
        <f t="shared" si="17"/>
        <v>INR</v>
      </c>
      <c r="AJ137" s="36">
        <v>1</v>
      </c>
      <c r="AK137" s="39">
        <f t="shared" si="12"/>
        <v>5236.6000000000004</v>
      </c>
      <c r="AL137" s="39">
        <f t="shared" si="13"/>
        <v>0</v>
      </c>
      <c r="AM137" s="39">
        <f t="shared" si="14"/>
        <v>5236.6000000000004</v>
      </c>
      <c r="AN137" s="65">
        <f t="shared" si="15"/>
        <v>-30</v>
      </c>
      <c r="AO137" s="36" t="str">
        <f t="shared" si="18"/>
        <v>Not Due</v>
      </c>
    </row>
    <row r="138" spans="1:41" ht="14.4">
      <c r="A138" s="125" t="s">
        <v>529</v>
      </c>
      <c r="B138" s="125" t="s">
        <v>1746</v>
      </c>
      <c r="C138" s="125">
        <v>100071166</v>
      </c>
      <c r="D138" s="125" t="s">
        <v>1391</v>
      </c>
      <c r="E138" s="125" t="s">
        <v>28</v>
      </c>
      <c r="F138" s="128">
        <v>1422.72</v>
      </c>
      <c r="G138" s="128">
        <v>1</v>
      </c>
      <c r="H138" s="128">
        <v>1</v>
      </c>
      <c r="I138" s="128">
        <v>1422.72</v>
      </c>
      <c r="J138" s="128">
        <v>1422.72</v>
      </c>
      <c r="K138" s="128">
        <v>0</v>
      </c>
      <c r="L138" s="128">
        <v>1</v>
      </c>
      <c r="M138" s="128">
        <v>1421.72</v>
      </c>
      <c r="N138" s="128">
        <v>1421.72</v>
      </c>
      <c r="O138" s="125" t="s">
        <v>58</v>
      </c>
      <c r="P138" s="125" t="s">
        <v>97</v>
      </c>
      <c r="Q138" s="125" t="s">
        <v>374</v>
      </c>
      <c r="R138" s="125" t="s">
        <v>1739</v>
      </c>
      <c r="S138" s="139" t="s">
        <v>1740</v>
      </c>
      <c r="T138" s="140">
        <v>46107</v>
      </c>
      <c r="U138" s="140">
        <v>46097</v>
      </c>
      <c r="V138" s="141">
        <v>88429</v>
      </c>
      <c r="W138" s="140">
        <v>46136</v>
      </c>
      <c r="X138" s="140"/>
      <c r="Y138" s="140">
        <v>46142</v>
      </c>
      <c r="Z138" s="125">
        <f t="shared" si="11"/>
        <v>-30</v>
      </c>
      <c r="AA138" s="126">
        <v>0</v>
      </c>
      <c r="AB138" s="126">
        <v>0</v>
      </c>
      <c r="AC138" s="126">
        <v>0</v>
      </c>
      <c r="AD138" s="126">
        <v>0</v>
      </c>
      <c r="AE138" s="126">
        <v>0</v>
      </c>
      <c r="AF138" s="126">
        <v>0</v>
      </c>
      <c r="AG138" s="126">
        <v>1421.72</v>
      </c>
      <c r="AH138"/>
      <c r="AI138" s="36" t="str">
        <f t="shared" si="17"/>
        <v>INR</v>
      </c>
      <c r="AJ138" s="36">
        <v>1</v>
      </c>
      <c r="AK138" s="39">
        <f t="shared" si="12"/>
        <v>1421.72</v>
      </c>
      <c r="AL138" s="39">
        <f t="shared" si="13"/>
        <v>0</v>
      </c>
      <c r="AM138" s="39">
        <f t="shared" si="14"/>
        <v>1421.72</v>
      </c>
      <c r="AN138" s="65">
        <f t="shared" si="15"/>
        <v>-30</v>
      </c>
      <c r="AO138" s="36" t="str">
        <f t="shared" si="18"/>
        <v>Not Due</v>
      </c>
    </row>
    <row r="139" spans="1:41" ht="14.4">
      <c r="A139" s="125" t="s">
        <v>529</v>
      </c>
      <c r="B139" s="125" t="s">
        <v>1747</v>
      </c>
      <c r="C139" s="125">
        <v>100071166</v>
      </c>
      <c r="D139" s="125" t="s">
        <v>1391</v>
      </c>
      <c r="E139" s="125" t="s">
        <v>28</v>
      </c>
      <c r="F139" s="128">
        <v>1248</v>
      </c>
      <c r="G139" s="128">
        <v>1</v>
      </c>
      <c r="H139" s="128">
        <v>1</v>
      </c>
      <c r="I139" s="128">
        <v>1248</v>
      </c>
      <c r="J139" s="128">
        <v>1248</v>
      </c>
      <c r="K139" s="128">
        <v>0</v>
      </c>
      <c r="L139" s="128">
        <v>1</v>
      </c>
      <c r="M139" s="128">
        <v>1247</v>
      </c>
      <c r="N139" s="128">
        <v>1247</v>
      </c>
      <c r="O139" s="125" t="s">
        <v>58</v>
      </c>
      <c r="P139" s="125" t="s">
        <v>97</v>
      </c>
      <c r="Q139" s="125" t="s">
        <v>374</v>
      </c>
      <c r="R139" s="125" t="s">
        <v>1739</v>
      </c>
      <c r="S139" s="139" t="s">
        <v>1740</v>
      </c>
      <c r="T139" s="140">
        <v>46107</v>
      </c>
      <c r="U139" s="140">
        <v>46097</v>
      </c>
      <c r="V139" s="141">
        <v>88429</v>
      </c>
      <c r="W139" s="140">
        <v>46136</v>
      </c>
      <c r="X139" s="140"/>
      <c r="Y139" s="140">
        <v>46142</v>
      </c>
      <c r="Z139" s="125">
        <f t="shared" si="11"/>
        <v>-30</v>
      </c>
      <c r="AA139" s="126">
        <v>0</v>
      </c>
      <c r="AB139" s="126">
        <v>0</v>
      </c>
      <c r="AC139" s="126">
        <v>0</v>
      </c>
      <c r="AD139" s="126">
        <v>0</v>
      </c>
      <c r="AE139" s="126">
        <v>0</v>
      </c>
      <c r="AF139" s="126">
        <v>0</v>
      </c>
      <c r="AG139" s="126">
        <v>1247</v>
      </c>
      <c r="AH139"/>
      <c r="AI139" s="36" t="str">
        <f t="shared" si="17"/>
        <v>INR</v>
      </c>
      <c r="AJ139" s="36">
        <v>1</v>
      </c>
      <c r="AK139" s="39">
        <f t="shared" si="12"/>
        <v>1247</v>
      </c>
      <c r="AL139" s="39">
        <f t="shared" si="13"/>
        <v>0</v>
      </c>
      <c r="AM139" s="39">
        <f t="shared" si="14"/>
        <v>1247</v>
      </c>
      <c r="AN139" s="65">
        <f t="shared" si="15"/>
        <v>-30</v>
      </c>
      <c r="AO139" s="36" t="str">
        <f t="shared" si="18"/>
        <v>Not Due</v>
      </c>
    </row>
    <row r="140" spans="1:41" ht="14.4">
      <c r="A140" s="125" t="s">
        <v>531</v>
      </c>
      <c r="B140" s="125" t="s">
        <v>1761</v>
      </c>
      <c r="C140" s="125">
        <v>100071100</v>
      </c>
      <c r="D140" s="125" t="s">
        <v>71</v>
      </c>
      <c r="E140" s="125" t="s">
        <v>28</v>
      </c>
      <c r="F140" s="128">
        <v>4100</v>
      </c>
      <c r="G140" s="128">
        <v>1</v>
      </c>
      <c r="H140" s="128">
        <v>1</v>
      </c>
      <c r="I140" s="128">
        <v>4100</v>
      </c>
      <c r="J140" s="128">
        <v>4100</v>
      </c>
      <c r="K140" s="128">
        <v>0</v>
      </c>
      <c r="L140" s="128">
        <v>4</v>
      </c>
      <c r="M140" s="128">
        <v>4096</v>
      </c>
      <c r="N140" s="128">
        <v>4096</v>
      </c>
      <c r="O140" s="125" t="s">
        <v>687</v>
      </c>
      <c r="P140" s="125" t="s">
        <v>96</v>
      </c>
      <c r="Q140" s="125" t="s">
        <v>376</v>
      </c>
      <c r="R140" s="125" t="s">
        <v>1762</v>
      </c>
      <c r="S140" s="139" t="s">
        <v>1763</v>
      </c>
      <c r="T140" s="140">
        <v>46104</v>
      </c>
      <c r="U140" s="140">
        <v>46093</v>
      </c>
      <c r="V140" s="141">
        <v>88401</v>
      </c>
      <c r="W140" s="140">
        <v>46135</v>
      </c>
      <c r="X140" s="140"/>
      <c r="Y140" s="140">
        <v>46138</v>
      </c>
      <c r="Z140" s="125">
        <f t="shared" si="11"/>
        <v>-26</v>
      </c>
      <c r="AA140" s="126">
        <v>0</v>
      </c>
      <c r="AB140" s="126">
        <v>0</v>
      </c>
      <c r="AC140" s="126">
        <v>0</v>
      </c>
      <c r="AD140" s="126">
        <v>0</v>
      </c>
      <c r="AE140" s="126">
        <v>0</v>
      </c>
      <c r="AF140" s="126">
        <v>0</v>
      </c>
      <c r="AG140" s="126">
        <v>4096</v>
      </c>
      <c r="AH140"/>
      <c r="AI140" s="36" t="str">
        <f t="shared" si="17"/>
        <v>INR</v>
      </c>
      <c r="AJ140" s="36">
        <v>1</v>
      </c>
      <c r="AK140" s="39">
        <f t="shared" si="12"/>
        <v>4096</v>
      </c>
      <c r="AL140" s="39">
        <f t="shared" si="13"/>
        <v>0</v>
      </c>
      <c r="AM140" s="39">
        <f t="shared" si="14"/>
        <v>4096</v>
      </c>
      <c r="AN140" s="65">
        <f t="shared" si="15"/>
        <v>-26</v>
      </c>
      <c r="AO140" s="36" t="str">
        <f t="shared" si="18"/>
        <v>Not Due</v>
      </c>
    </row>
    <row r="141" spans="1:41" ht="14.4">
      <c r="A141" s="125" t="s">
        <v>753</v>
      </c>
      <c r="B141" s="125" t="s">
        <v>1812</v>
      </c>
      <c r="C141" s="125">
        <v>100071227</v>
      </c>
      <c r="D141" s="125" t="s">
        <v>75</v>
      </c>
      <c r="E141" s="125" t="s">
        <v>28</v>
      </c>
      <c r="F141" s="128">
        <v>221375</v>
      </c>
      <c r="G141" s="128">
        <v>1</v>
      </c>
      <c r="H141" s="128">
        <v>1</v>
      </c>
      <c r="I141" s="128">
        <v>221375</v>
      </c>
      <c r="J141" s="128">
        <v>221375</v>
      </c>
      <c r="K141" s="128">
        <v>0</v>
      </c>
      <c r="L141" s="128">
        <v>22138</v>
      </c>
      <c r="M141" s="128">
        <v>199237</v>
      </c>
      <c r="N141" s="128">
        <v>199237</v>
      </c>
      <c r="O141" s="125" t="s">
        <v>58</v>
      </c>
      <c r="P141" s="125" t="s">
        <v>95</v>
      </c>
      <c r="Q141" s="125">
        <v>360341</v>
      </c>
      <c r="R141" s="125" t="s">
        <v>1813</v>
      </c>
      <c r="S141" s="139" t="s">
        <v>1814</v>
      </c>
      <c r="T141" s="140">
        <v>46107</v>
      </c>
      <c r="U141" s="140">
        <v>46094</v>
      </c>
      <c r="V141" s="141">
        <v>88461</v>
      </c>
      <c r="W141" s="140">
        <v>46136</v>
      </c>
      <c r="X141" s="140"/>
      <c r="Y141" s="140">
        <v>46139</v>
      </c>
      <c r="Z141" s="125">
        <f t="shared" si="11"/>
        <v>-27</v>
      </c>
      <c r="AA141" s="126">
        <v>0</v>
      </c>
      <c r="AB141" s="126">
        <v>0</v>
      </c>
      <c r="AC141" s="126">
        <v>0</v>
      </c>
      <c r="AD141" s="126">
        <v>0</v>
      </c>
      <c r="AE141" s="126">
        <v>0</v>
      </c>
      <c r="AF141" s="126">
        <v>0</v>
      </c>
      <c r="AG141" s="126">
        <v>199237</v>
      </c>
      <c r="AH141"/>
      <c r="AI141" s="36" t="str">
        <f t="shared" si="17"/>
        <v>INR</v>
      </c>
      <c r="AJ141" s="36">
        <v>1</v>
      </c>
      <c r="AK141" s="39">
        <f t="shared" si="12"/>
        <v>199237</v>
      </c>
      <c r="AL141" s="39">
        <f t="shared" si="13"/>
        <v>0</v>
      </c>
      <c r="AM141" s="39">
        <f t="shared" si="14"/>
        <v>199237</v>
      </c>
      <c r="AN141" s="65">
        <f t="shared" si="15"/>
        <v>-27</v>
      </c>
      <c r="AO141" s="36" t="str">
        <f t="shared" si="18"/>
        <v>Not Due</v>
      </c>
    </row>
    <row r="142" spans="1:41" ht="14.4">
      <c r="A142" s="125" t="s">
        <v>753</v>
      </c>
      <c r="B142" s="125" t="s">
        <v>1815</v>
      </c>
      <c r="C142" s="125">
        <v>100071227</v>
      </c>
      <c r="D142" s="125" t="s">
        <v>75</v>
      </c>
      <c r="E142" s="125" t="s">
        <v>28</v>
      </c>
      <c r="F142" s="128">
        <v>76725</v>
      </c>
      <c r="G142" s="128">
        <v>1</v>
      </c>
      <c r="H142" s="128">
        <v>1</v>
      </c>
      <c r="I142" s="128">
        <v>76725</v>
      </c>
      <c r="J142" s="128">
        <v>76725</v>
      </c>
      <c r="K142" s="128">
        <v>0</v>
      </c>
      <c r="L142" s="128">
        <v>1535</v>
      </c>
      <c r="M142" s="128">
        <v>75190</v>
      </c>
      <c r="N142" s="128">
        <v>75190</v>
      </c>
      <c r="O142" s="125" t="s">
        <v>58</v>
      </c>
      <c r="P142" s="125" t="s">
        <v>95</v>
      </c>
      <c r="Q142" s="125">
        <v>360341</v>
      </c>
      <c r="R142" s="125" t="s">
        <v>1813</v>
      </c>
      <c r="S142" s="139" t="s">
        <v>1816</v>
      </c>
      <c r="T142" s="140">
        <v>46104</v>
      </c>
      <c r="U142" s="140">
        <v>46101</v>
      </c>
      <c r="V142" s="141">
        <v>88475</v>
      </c>
      <c r="W142" s="140">
        <v>46143</v>
      </c>
      <c r="X142" s="140"/>
      <c r="Y142" s="140">
        <v>46146</v>
      </c>
      <c r="Z142" s="125">
        <f t="shared" si="11"/>
        <v>-34</v>
      </c>
      <c r="AA142" s="126">
        <v>0</v>
      </c>
      <c r="AB142" s="126">
        <v>0</v>
      </c>
      <c r="AC142" s="126">
        <v>0</v>
      </c>
      <c r="AD142" s="126">
        <v>0</v>
      </c>
      <c r="AE142" s="126">
        <v>0</v>
      </c>
      <c r="AF142" s="126">
        <v>0</v>
      </c>
      <c r="AG142" s="126">
        <v>75190</v>
      </c>
      <c r="AH142"/>
      <c r="AI142" s="36" t="str">
        <f t="shared" si="17"/>
        <v>INR</v>
      </c>
      <c r="AJ142" s="36">
        <v>1</v>
      </c>
      <c r="AK142" s="39">
        <f t="shared" si="12"/>
        <v>75190</v>
      </c>
      <c r="AL142" s="39">
        <f t="shared" si="13"/>
        <v>0</v>
      </c>
      <c r="AM142" s="39">
        <f t="shared" si="14"/>
        <v>75190</v>
      </c>
      <c r="AN142" s="65">
        <f t="shared" si="15"/>
        <v>-34</v>
      </c>
      <c r="AO142" s="36" t="str">
        <f t="shared" si="18"/>
        <v>Not Due</v>
      </c>
    </row>
    <row r="143" spans="1:41" ht="14.4">
      <c r="A143" s="125" t="s">
        <v>543</v>
      </c>
      <c r="B143" s="125" t="s">
        <v>1823</v>
      </c>
      <c r="C143" s="125">
        <v>100071089</v>
      </c>
      <c r="D143" s="125" t="s">
        <v>75</v>
      </c>
      <c r="E143" s="125" t="s">
        <v>28</v>
      </c>
      <c r="F143" s="128">
        <v>5750</v>
      </c>
      <c r="G143" s="128">
        <v>1</v>
      </c>
      <c r="H143" s="128">
        <v>1</v>
      </c>
      <c r="I143" s="128">
        <v>5750</v>
      </c>
      <c r="J143" s="128">
        <v>5750</v>
      </c>
      <c r="K143" s="128">
        <v>0</v>
      </c>
      <c r="L143" s="128">
        <v>115</v>
      </c>
      <c r="M143" s="128">
        <v>5635</v>
      </c>
      <c r="N143" s="128">
        <v>5635</v>
      </c>
      <c r="O143" s="125" t="s">
        <v>58</v>
      </c>
      <c r="P143" s="125" t="s">
        <v>97</v>
      </c>
      <c r="Q143" s="125" t="s">
        <v>492</v>
      </c>
      <c r="R143" s="125" t="s">
        <v>1824</v>
      </c>
      <c r="S143" s="139">
        <v>10012792</v>
      </c>
      <c r="T143" s="140">
        <v>46104</v>
      </c>
      <c r="U143" s="140">
        <v>46084</v>
      </c>
      <c r="V143" s="141">
        <v>87974</v>
      </c>
      <c r="W143" s="140">
        <v>46113</v>
      </c>
      <c r="X143" s="140"/>
      <c r="Y143" s="140">
        <v>46114</v>
      </c>
      <c r="Z143" s="125">
        <f t="shared" si="11"/>
        <v>-2</v>
      </c>
      <c r="AA143" s="126">
        <v>0</v>
      </c>
      <c r="AB143" s="126">
        <v>0</v>
      </c>
      <c r="AC143" s="126">
        <v>0</v>
      </c>
      <c r="AD143" s="126">
        <v>0</v>
      </c>
      <c r="AE143" s="126">
        <v>0</v>
      </c>
      <c r="AF143" s="126">
        <v>0</v>
      </c>
      <c r="AG143" s="126">
        <v>5635</v>
      </c>
      <c r="AH143"/>
      <c r="AI143" s="36" t="str">
        <f t="shared" si="17"/>
        <v>INR</v>
      </c>
      <c r="AJ143" s="36">
        <v>1</v>
      </c>
      <c r="AK143" s="39">
        <f t="shared" si="12"/>
        <v>5635</v>
      </c>
      <c r="AL143" s="39">
        <f t="shared" si="13"/>
        <v>0</v>
      </c>
      <c r="AM143" s="39">
        <f t="shared" si="14"/>
        <v>5635</v>
      </c>
      <c r="AN143" s="65">
        <f t="shared" si="15"/>
        <v>-2</v>
      </c>
      <c r="AO143" s="36" t="str">
        <f t="shared" si="18"/>
        <v>Not Due</v>
      </c>
    </row>
    <row r="144" spans="1:41" ht="14.4">
      <c r="A144" s="125" t="s">
        <v>543</v>
      </c>
      <c r="B144" s="125" t="s">
        <v>1825</v>
      </c>
      <c r="C144" s="125">
        <v>100071089</v>
      </c>
      <c r="D144" s="125" t="s">
        <v>75</v>
      </c>
      <c r="E144" s="125" t="s">
        <v>28</v>
      </c>
      <c r="F144" s="128">
        <v>750</v>
      </c>
      <c r="G144" s="128">
        <v>1</v>
      </c>
      <c r="H144" s="128">
        <v>1</v>
      </c>
      <c r="I144" s="128">
        <v>750</v>
      </c>
      <c r="J144" s="128">
        <v>750</v>
      </c>
      <c r="K144" s="128">
        <v>0</v>
      </c>
      <c r="L144" s="128">
        <v>15</v>
      </c>
      <c r="M144" s="128">
        <v>735</v>
      </c>
      <c r="N144" s="128">
        <v>735</v>
      </c>
      <c r="O144" s="125" t="s">
        <v>58</v>
      </c>
      <c r="P144" s="125" t="s">
        <v>97</v>
      </c>
      <c r="Q144" s="125" t="s">
        <v>492</v>
      </c>
      <c r="R144" s="125" t="s">
        <v>1824</v>
      </c>
      <c r="S144" s="139">
        <v>10012792</v>
      </c>
      <c r="T144" s="140">
        <v>46104</v>
      </c>
      <c r="U144" s="140">
        <v>46084</v>
      </c>
      <c r="V144" s="141">
        <v>87974</v>
      </c>
      <c r="W144" s="140">
        <v>46113</v>
      </c>
      <c r="X144" s="140"/>
      <c r="Y144" s="140">
        <v>46114</v>
      </c>
      <c r="Z144" s="125">
        <f t="shared" si="11"/>
        <v>-2</v>
      </c>
      <c r="AA144" s="126">
        <v>0</v>
      </c>
      <c r="AB144" s="126">
        <v>0</v>
      </c>
      <c r="AC144" s="126">
        <v>0</v>
      </c>
      <c r="AD144" s="126">
        <v>0</v>
      </c>
      <c r="AE144" s="126">
        <v>0</v>
      </c>
      <c r="AF144" s="126">
        <v>0</v>
      </c>
      <c r="AG144" s="126">
        <v>735</v>
      </c>
      <c r="AH144"/>
      <c r="AI144" s="36" t="str">
        <f t="shared" si="17"/>
        <v>INR</v>
      </c>
      <c r="AJ144" s="36">
        <v>1</v>
      </c>
      <c r="AK144" s="39">
        <f t="shared" si="12"/>
        <v>735</v>
      </c>
      <c r="AL144" s="39">
        <f t="shared" si="13"/>
        <v>0</v>
      </c>
      <c r="AM144" s="39">
        <f t="shared" si="14"/>
        <v>735</v>
      </c>
      <c r="AN144" s="65">
        <f t="shared" si="15"/>
        <v>-2</v>
      </c>
      <c r="AO144" s="36" t="str">
        <f t="shared" si="18"/>
        <v>Not Due</v>
      </c>
    </row>
    <row r="145" spans="1:41" ht="14.4">
      <c r="A145" s="125" t="s">
        <v>1829</v>
      </c>
      <c r="B145" s="125" t="s">
        <v>1830</v>
      </c>
      <c r="C145" s="125">
        <v>100069006</v>
      </c>
      <c r="D145" s="125" t="s">
        <v>71</v>
      </c>
      <c r="E145" s="125" t="s">
        <v>28</v>
      </c>
      <c r="F145" s="128">
        <v>395580</v>
      </c>
      <c r="G145" s="128">
        <v>1</v>
      </c>
      <c r="H145" s="128">
        <v>1</v>
      </c>
      <c r="I145" s="128">
        <v>395580</v>
      </c>
      <c r="J145" s="128">
        <v>395580</v>
      </c>
      <c r="K145" s="128">
        <v>0</v>
      </c>
      <c r="L145" s="128">
        <v>7912</v>
      </c>
      <c r="M145" s="128">
        <v>387668</v>
      </c>
      <c r="N145" s="128">
        <v>387668</v>
      </c>
      <c r="O145" s="125" t="s">
        <v>58</v>
      </c>
      <c r="P145" s="125" t="s">
        <v>97</v>
      </c>
      <c r="Q145" s="125" t="s">
        <v>417</v>
      </c>
      <c r="R145" s="125" t="s">
        <v>1831</v>
      </c>
      <c r="S145" s="139" t="s">
        <v>1832</v>
      </c>
      <c r="T145" s="140">
        <v>46104</v>
      </c>
      <c r="U145" s="140">
        <v>46091</v>
      </c>
      <c r="V145" s="141">
        <v>88375</v>
      </c>
      <c r="W145" s="140">
        <v>46133</v>
      </c>
      <c r="X145" s="140"/>
      <c r="Y145" s="140">
        <v>46136</v>
      </c>
      <c r="Z145" s="125">
        <f t="shared" si="11"/>
        <v>-24</v>
      </c>
      <c r="AA145" s="126">
        <v>0</v>
      </c>
      <c r="AB145" s="126">
        <v>0</v>
      </c>
      <c r="AC145" s="126">
        <v>0</v>
      </c>
      <c r="AD145" s="126">
        <v>0</v>
      </c>
      <c r="AE145" s="126">
        <v>0</v>
      </c>
      <c r="AF145" s="126">
        <v>0</v>
      </c>
      <c r="AG145" s="126">
        <v>387668</v>
      </c>
      <c r="AH145"/>
      <c r="AI145" s="36" t="str">
        <f t="shared" si="17"/>
        <v>INR</v>
      </c>
      <c r="AJ145" s="36">
        <v>1</v>
      </c>
      <c r="AK145" s="39">
        <f t="shared" si="12"/>
        <v>387668</v>
      </c>
      <c r="AL145" s="39">
        <f t="shared" si="13"/>
        <v>0</v>
      </c>
      <c r="AM145" s="39">
        <f t="shared" si="14"/>
        <v>387668</v>
      </c>
      <c r="AN145" s="65">
        <f t="shared" si="15"/>
        <v>-24</v>
      </c>
      <c r="AO145" s="36" t="str">
        <f t="shared" si="18"/>
        <v>Not Due</v>
      </c>
    </row>
    <row r="146" spans="1:41" ht="14.4">
      <c r="A146" s="125" t="s">
        <v>1829</v>
      </c>
      <c r="B146" s="125" t="s">
        <v>1833</v>
      </c>
      <c r="C146" s="125">
        <v>100069006</v>
      </c>
      <c r="D146" s="125" t="s">
        <v>71</v>
      </c>
      <c r="E146" s="125" t="s">
        <v>28</v>
      </c>
      <c r="F146" s="128">
        <v>2990</v>
      </c>
      <c r="G146" s="128">
        <v>1</v>
      </c>
      <c r="H146" s="128">
        <v>1</v>
      </c>
      <c r="I146" s="128">
        <v>2990</v>
      </c>
      <c r="J146" s="128">
        <v>2990</v>
      </c>
      <c r="K146" s="128">
        <v>0</v>
      </c>
      <c r="L146" s="128">
        <v>60</v>
      </c>
      <c r="M146" s="128">
        <v>2930</v>
      </c>
      <c r="N146" s="128">
        <v>2930</v>
      </c>
      <c r="O146" s="125" t="s">
        <v>58</v>
      </c>
      <c r="P146" s="125" t="s">
        <v>97</v>
      </c>
      <c r="Q146" s="125" t="s">
        <v>417</v>
      </c>
      <c r="R146" s="125" t="s">
        <v>1831</v>
      </c>
      <c r="S146" s="139" t="s">
        <v>1834</v>
      </c>
      <c r="T146" s="140">
        <v>46104</v>
      </c>
      <c r="U146" s="140">
        <v>46091</v>
      </c>
      <c r="V146" s="141">
        <v>88375</v>
      </c>
      <c r="W146" s="140">
        <v>46133</v>
      </c>
      <c r="X146" s="140"/>
      <c r="Y146" s="140">
        <v>46136</v>
      </c>
      <c r="Z146" s="125">
        <f t="shared" si="11"/>
        <v>-24</v>
      </c>
      <c r="AA146" s="126">
        <v>0</v>
      </c>
      <c r="AB146" s="126">
        <v>0</v>
      </c>
      <c r="AC146" s="126">
        <v>0</v>
      </c>
      <c r="AD146" s="126">
        <v>0</v>
      </c>
      <c r="AE146" s="126">
        <v>0</v>
      </c>
      <c r="AF146" s="126">
        <v>0</v>
      </c>
      <c r="AG146" s="126">
        <v>2930</v>
      </c>
      <c r="AH146"/>
      <c r="AI146" s="36" t="str">
        <f t="shared" si="17"/>
        <v>INR</v>
      </c>
      <c r="AJ146" s="36">
        <v>1</v>
      </c>
      <c r="AK146" s="39">
        <f t="shared" si="12"/>
        <v>2930</v>
      </c>
      <c r="AL146" s="39">
        <f t="shared" si="13"/>
        <v>0</v>
      </c>
      <c r="AM146" s="39">
        <f t="shared" si="14"/>
        <v>2930</v>
      </c>
      <c r="AN146" s="65">
        <f t="shared" si="15"/>
        <v>-24</v>
      </c>
      <c r="AO146" s="36" t="str">
        <f t="shared" si="18"/>
        <v>Not Due</v>
      </c>
    </row>
    <row r="147" spans="1:41" ht="14.4">
      <c r="A147" s="125" t="s">
        <v>532</v>
      </c>
      <c r="B147" s="125" t="s">
        <v>1838</v>
      </c>
      <c r="C147" s="125">
        <v>100070522</v>
      </c>
      <c r="D147" s="125" t="s">
        <v>71</v>
      </c>
      <c r="E147" s="125" t="s">
        <v>28</v>
      </c>
      <c r="F147" s="128">
        <v>172000</v>
      </c>
      <c r="G147" s="128">
        <v>1</v>
      </c>
      <c r="H147" s="128">
        <v>1</v>
      </c>
      <c r="I147" s="128">
        <v>172000</v>
      </c>
      <c r="J147" s="128">
        <v>172000</v>
      </c>
      <c r="K147" s="128">
        <v>0</v>
      </c>
      <c r="L147" s="128">
        <v>3440</v>
      </c>
      <c r="M147" s="128">
        <v>168560</v>
      </c>
      <c r="N147" s="128">
        <v>168560</v>
      </c>
      <c r="O147" s="125" t="s">
        <v>58</v>
      </c>
      <c r="P147" s="125" t="s">
        <v>95</v>
      </c>
      <c r="Q147" s="125" t="s">
        <v>356</v>
      </c>
      <c r="R147" s="125" t="s">
        <v>1839</v>
      </c>
      <c r="S147" s="139" t="s">
        <v>1840</v>
      </c>
      <c r="T147" s="140">
        <v>46105</v>
      </c>
      <c r="U147" s="140">
        <v>46092</v>
      </c>
      <c r="V147" s="141">
        <v>88397</v>
      </c>
      <c r="W147" s="140">
        <v>46134</v>
      </c>
      <c r="X147" s="140"/>
      <c r="Y147" s="140">
        <v>46137</v>
      </c>
      <c r="Z147" s="125">
        <f t="shared" si="11"/>
        <v>-25</v>
      </c>
      <c r="AA147" s="126">
        <v>0</v>
      </c>
      <c r="AB147" s="126">
        <v>0</v>
      </c>
      <c r="AC147" s="126">
        <v>0</v>
      </c>
      <c r="AD147" s="126">
        <v>0</v>
      </c>
      <c r="AE147" s="126">
        <v>0</v>
      </c>
      <c r="AF147" s="126">
        <v>0</v>
      </c>
      <c r="AG147" s="126">
        <v>168560</v>
      </c>
      <c r="AH147"/>
      <c r="AI147" s="36" t="str">
        <f t="shared" si="17"/>
        <v>INR</v>
      </c>
      <c r="AJ147" s="36">
        <v>1</v>
      </c>
      <c r="AK147" s="39">
        <f t="shared" si="12"/>
        <v>168560</v>
      </c>
      <c r="AL147" s="39">
        <f t="shared" si="13"/>
        <v>0</v>
      </c>
      <c r="AM147" s="39">
        <f t="shared" si="14"/>
        <v>168560</v>
      </c>
      <c r="AN147" s="65">
        <f t="shared" si="15"/>
        <v>-25</v>
      </c>
      <c r="AO147" s="36" t="str">
        <f t="shared" si="18"/>
        <v>Not Due</v>
      </c>
    </row>
    <row r="148" spans="1:41" ht="14.4">
      <c r="A148" s="125" t="s">
        <v>533</v>
      </c>
      <c r="B148" s="125" t="s">
        <v>1841</v>
      </c>
      <c r="C148" s="125">
        <v>100070867</v>
      </c>
      <c r="D148" s="125" t="s">
        <v>71</v>
      </c>
      <c r="E148" s="125" t="s">
        <v>28</v>
      </c>
      <c r="F148" s="128">
        <v>24835.73</v>
      </c>
      <c r="G148" s="128">
        <v>1</v>
      </c>
      <c r="H148" s="128">
        <v>1</v>
      </c>
      <c r="I148" s="128">
        <v>24835.73</v>
      </c>
      <c r="J148" s="128">
        <v>24835.73</v>
      </c>
      <c r="K148" s="128">
        <v>0</v>
      </c>
      <c r="L148" s="128">
        <v>497</v>
      </c>
      <c r="M148" s="128">
        <v>24338.73</v>
      </c>
      <c r="N148" s="128">
        <v>24338.73</v>
      </c>
      <c r="O148" s="125" t="s">
        <v>58</v>
      </c>
      <c r="P148" s="125" t="s">
        <v>95</v>
      </c>
      <c r="Q148" s="125" t="s">
        <v>339</v>
      </c>
      <c r="R148" s="125" t="s">
        <v>1842</v>
      </c>
      <c r="S148" s="139" t="s">
        <v>1843</v>
      </c>
      <c r="T148" s="140">
        <v>46106</v>
      </c>
      <c r="U148" s="140">
        <v>46090</v>
      </c>
      <c r="V148" s="141">
        <v>88359</v>
      </c>
      <c r="W148" s="140">
        <v>46132</v>
      </c>
      <c r="X148" s="140"/>
      <c r="Y148" s="140">
        <v>46135</v>
      </c>
      <c r="Z148" s="125">
        <f t="shared" si="11"/>
        <v>-23</v>
      </c>
      <c r="AA148" s="126">
        <v>0</v>
      </c>
      <c r="AB148" s="126">
        <v>0</v>
      </c>
      <c r="AC148" s="126">
        <v>0</v>
      </c>
      <c r="AD148" s="126">
        <v>0</v>
      </c>
      <c r="AE148" s="126">
        <v>0</v>
      </c>
      <c r="AF148" s="126">
        <v>0</v>
      </c>
      <c r="AG148" s="126">
        <v>24338.73</v>
      </c>
      <c r="AH148"/>
      <c r="AI148" s="36" t="str">
        <f t="shared" si="17"/>
        <v>INR</v>
      </c>
      <c r="AJ148" s="36">
        <v>1</v>
      </c>
      <c r="AK148" s="39">
        <f t="shared" si="12"/>
        <v>24338.73</v>
      </c>
      <c r="AL148" s="39">
        <f t="shared" si="13"/>
        <v>0</v>
      </c>
      <c r="AM148" s="39">
        <f t="shared" si="14"/>
        <v>24338.73</v>
      </c>
      <c r="AN148" s="65">
        <f t="shared" si="15"/>
        <v>-23</v>
      </c>
      <c r="AO148" s="36" t="str">
        <f t="shared" si="18"/>
        <v>Not Due</v>
      </c>
    </row>
    <row r="149" spans="1:41" ht="14.4">
      <c r="A149" s="125" t="s">
        <v>533</v>
      </c>
      <c r="B149" s="125" t="s">
        <v>1844</v>
      </c>
      <c r="C149" s="125">
        <v>100070867</v>
      </c>
      <c r="D149" s="125" t="s">
        <v>71</v>
      </c>
      <c r="E149" s="125" t="s">
        <v>28</v>
      </c>
      <c r="F149" s="128">
        <v>2759.53</v>
      </c>
      <c r="G149" s="128">
        <v>1</v>
      </c>
      <c r="H149" s="128">
        <v>1</v>
      </c>
      <c r="I149" s="128">
        <v>2759.53</v>
      </c>
      <c r="J149" s="128">
        <v>2759.53</v>
      </c>
      <c r="K149" s="128">
        <v>0</v>
      </c>
      <c r="L149" s="128">
        <v>55</v>
      </c>
      <c r="M149" s="128">
        <v>2704.53</v>
      </c>
      <c r="N149" s="128">
        <v>2704.53</v>
      </c>
      <c r="O149" s="125" t="s">
        <v>58</v>
      </c>
      <c r="P149" s="125" t="s">
        <v>95</v>
      </c>
      <c r="Q149" s="125" t="s">
        <v>339</v>
      </c>
      <c r="R149" s="125" t="s">
        <v>1842</v>
      </c>
      <c r="S149" s="139" t="s">
        <v>1843</v>
      </c>
      <c r="T149" s="140">
        <v>46106</v>
      </c>
      <c r="U149" s="140">
        <v>46090</v>
      </c>
      <c r="V149" s="141">
        <v>88359</v>
      </c>
      <c r="W149" s="140">
        <v>46132</v>
      </c>
      <c r="X149" s="140"/>
      <c r="Y149" s="140">
        <v>46135</v>
      </c>
      <c r="Z149" s="125">
        <f t="shared" si="11"/>
        <v>-23</v>
      </c>
      <c r="AA149" s="126">
        <v>0</v>
      </c>
      <c r="AB149" s="126">
        <v>0</v>
      </c>
      <c r="AC149" s="126">
        <v>0</v>
      </c>
      <c r="AD149" s="126">
        <v>0</v>
      </c>
      <c r="AE149" s="126">
        <v>0</v>
      </c>
      <c r="AF149" s="126">
        <v>0</v>
      </c>
      <c r="AG149" s="126">
        <v>2704.53</v>
      </c>
      <c r="AH149"/>
      <c r="AI149" s="36" t="str">
        <f t="shared" ref="AI149:AI180" si="19">E149</f>
        <v>INR</v>
      </c>
      <c r="AJ149" s="36">
        <v>1</v>
      </c>
      <c r="AK149" s="39">
        <f t="shared" si="12"/>
        <v>2704.53</v>
      </c>
      <c r="AL149" s="39">
        <f t="shared" si="13"/>
        <v>0</v>
      </c>
      <c r="AM149" s="39">
        <f t="shared" si="14"/>
        <v>2704.53</v>
      </c>
      <c r="AN149" s="65">
        <f t="shared" si="15"/>
        <v>-23</v>
      </c>
      <c r="AO149" s="36" t="str">
        <f t="shared" si="18"/>
        <v>Not Due</v>
      </c>
    </row>
    <row r="150" spans="1:41" ht="14.4">
      <c r="A150" s="125" t="s">
        <v>533</v>
      </c>
      <c r="B150" s="125" t="s">
        <v>1845</v>
      </c>
      <c r="C150" s="125">
        <v>100070867</v>
      </c>
      <c r="D150" s="125" t="s">
        <v>71</v>
      </c>
      <c r="E150" s="125" t="s">
        <v>28</v>
      </c>
      <c r="F150" s="128">
        <v>8805.06</v>
      </c>
      <c r="G150" s="128">
        <v>1</v>
      </c>
      <c r="H150" s="128">
        <v>1</v>
      </c>
      <c r="I150" s="128">
        <v>8805.06</v>
      </c>
      <c r="J150" s="128">
        <v>8805.06</v>
      </c>
      <c r="K150" s="128">
        <v>0</v>
      </c>
      <c r="L150" s="128">
        <v>176</v>
      </c>
      <c r="M150" s="128">
        <v>8629.06</v>
      </c>
      <c r="N150" s="128">
        <v>8629.06</v>
      </c>
      <c r="O150" s="125" t="s">
        <v>58</v>
      </c>
      <c r="P150" s="125" t="s">
        <v>95</v>
      </c>
      <c r="Q150" s="125" t="s">
        <v>339</v>
      </c>
      <c r="R150" s="125" t="s">
        <v>1842</v>
      </c>
      <c r="S150" s="139" t="s">
        <v>1843</v>
      </c>
      <c r="T150" s="140">
        <v>46106</v>
      </c>
      <c r="U150" s="140">
        <v>46090</v>
      </c>
      <c r="V150" s="141">
        <v>88359</v>
      </c>
      <c r="W150" s="140">
        <v>46132</v>
      </c>
      <c r="X150" s="140"/>
      <c r="Y150" s="140">
        <v>46135</v>
      </c>
      <c r="Z150" s="125">
        <f t="shared" ref="Z150:Z195" si="20">$X$1-Y150</f>
        <v>-23</v>
      </c>
      <c r="AA150" s="126">
        <v>0</v>
      </c>
      <c r="AB150" s="126">
        <v>0</v>
      </c>
      <c r="AC150" s="126">
        <v>0</v>
      </c>
      <c r="AD150" s="126">
        <v>0</v>
      </c>
      <c r="AE150" s="126">
        <v>0</v>
      </c>
      <c r="AF150" s="126">
        <v>0</v>
      </c>
      <c r="AG150" s="126">
        <v>8629.06</v>
      </c>
      <c r="AH150"/>
      <c r="AI150" s="36" t="str">
        <f t="shared" si="19"/>
        <v>INR</v>
      </c>
      <c r="AJ150" s="36">
        <v>1</v>
      </c>
      <c r="AK150" s="39">
        <f t="shared" ref="AK150:AK195" si="21">M150*AJ150</f>
        <v>8629.06</v>
      </c>
      <c r="AL150" s="39">
        <f t="shared" ref="AL150:AL195" si="22">N150-AK150</f>
        <v>0</v>
      </c>
      <c r="AM150" s="39">
        <f t="shared" ref="AM150:AM195" si="23">N150</f>
        <v>8629.06</v>
      </c>
      <c r="AN150" s="65">
        <f t="shared" ref="AN150:AN195" si="24">$AN$19-Y150</f>
        <v>-23</v>
      </c>
      <c r="AO150" s="36" t="str">
        <f t="shared" si="18"/>
        <v>Not Due</v>
      </c>
    </row>
    <row r="151" spans="1:41" ht="14.4">
      <c r="A151" s="125" t="s">
        <v>533</v>
      </c>
      <c r="B151" s="125" t="s">
        <v>1846</v>
      </c>
      <c r="C151" s="125">
        <v>100070867</v>
      </c>
      <c r="D151" s="125" t="s">
        <v>71</v>
      </c>
      <c r="E151" s="125" t="s">
        <v>28</v>
      </c>
      <c r="F151" s="128">
        <v>978.34</v>
      </c>
      <c r="G151" s="128">
        <v>1</v>
      </c>
      <c r="H151" s="128">
        <v>1</v>
      </c>
      <c r="I151" s="128">
        <v>978.34</v>
      </c>
      <c r="J151" s="128">
        <v>978.34</v>
      </c>
      <c r="K151" s="128">
        <v>0</v>
      </c>
      <c r="L151" s="128">
        <v>20</v>
      </c>
      <c r="M151" s="128">
        <v>958.34</v>
      </c>
      <c r="N151" s="128">
        <v>958.34</v>
      </c>
      <c r="O151" s="125" t="s">
        <v>58</v>
      </c>
      <c r="P151" s="125" t="s">
        <v>95</v>
      </c>
      <c r="Q151" s="125" t="s">
        <v>339</v>
      </c>
      <c r="R151" s="125" t="s">
        <v>1842</v>
      </c>
      <c r="S151" s="139" t="s">
        <v>1843</v>
      </c>
      <c r="T151" s="140">
        <v>46106</v>
      </c>
      <c r="U151" s="140">
        <v>46090</v>
      </c>
      <c r="V151" s="141">
        <v>88359</v>
      </c>
      <c r="W151" s="140">
        <v>46132</v>
      </c>
      <c r="X151" s="140"/>
      <c r="Y151" s="140">
        <v>46135</v>
      </c>
      <c r="Z151" s="125">
        <f t="shared" si="20"/>
        <v>-23</v>
      </c>
      <c r="AA151" s="126">
        <v>0</v>
      </c>
      <c r="AB151" s="126">
        <v>0</v>
      </c>
      <c r="AC151" s="126">
        <v>0</v>
      </c>
      <c r="AD151" s="126">
        <v>0</v>
      </c>
      <c r="AE151" s="126">
        <v>0</v>
      </c>
      <c r="AF151" s="126">
        <v>0</v>
      </c>
      <c r="AG151" s="126">
        <v>958.34</v>
      </c>
      <c r="AH151"/>
      <c r="AI151" s="36" t="str">
        <f t="shared" si="19"/>
        <v>INR</v>
      </c>
      <c r="AJ151" s="36">
        <v>1</v>
      </c>
      <c r="AK151" s="39">
        <f t="shared" si="21"/>
        <v>958.34</v>
      </c>
      <c r="AL151" s="39">
        <f t="shared" si="22"/>
        <v>0</v>
      </c>
      <c r="AM151" s="39">
        <f t="shared" si="23"/>
        <v>958.34</v>
      </c>
      <c r="AN151" s="65">
        <f t="shared" si="24"/>
        <v>-23</v>
      </c>
      <c r="AO151" s="36" t="str">
        <f t="shared" si="18"/>
        <v>Not Due</v>
      </c>
    </row>
    <row r="152" spans="1:41" ht="14.4">
      <c r="A152" s="125" t="s">
        <v>533</v>
      </c>
      <c r="B152" s="125" t="s">
        <v>1847</v>
      </c>
      <c r="C152" s="125">
        <v>100070867</v>
      </c>
      <c r="D152" s="125" t="s">
        <v>71</v>
      </c>
      <c r="E152" s="125" t="s">
        <v>28</v>
      </c>
      <c r="F152" s="128">
        <v>4800</v>
      </c>
      <c r="G152" s="128">
        <v>1</v>
      </c>
      <c r="H152" s="128">
        <v>1</v>
      </c>
      <c r="I152" s="128">
        <v>4800</v>
      </c>
      <c r="J152" s="128">
        <v>4800</v>
      </c>
      <c r="K152" s="128">
        <v>0</v>
      </c>
      <c r="L152" s="128">
        <v>96</v>
      </c>
      <c r="M152" s="128">
        <v>4704</v>
      </c>
      <c r="N152" s="128">
        <v>4704</v>
      </c>
      <c r="O152" s="125" t="s">
        <v>58</v>
      </c>
      <c r="P152" s="125" t="s">
        <v>95</v>
      </c>
      <c r="Q152" s="125" t="s">
        <v>339</v>
      </c>
      <c r="R152" s="125" t="s">
        <v>1842</v>
      </c>
      <c r="S152" s="139" t="s">
        <v>1843</v>
      </c>
      <c r="T152" s="140">
        <v>46106</v>
      </c>
      <c r="U152" s="140">
        <v>46090</v>
      </c>
      <c r="V152" s="141">
        <v>88359</v>
      </c>
      <c r="W152" s="140">
        <v>46132</v>
      </c>
      <c r="X152" s="140"/>
      <c r="Y152" s="140">
        <v>46135</v>
      </c>
      <c r="Z152" s="125">
        <f t="shared" si="20"/>
        <v>-23</v>
      </c>
      <c r="AA152" s="126">
        <v>0</v>
      </c>
      <c r="AB152" s="126">
        <v>0</v>
      </c>
      <c r="AC152" s="126">
        <v>0</v>
      </c>
      <c r="AD152" s="126">
        <v>0</v>
      </c>
      <c r="AE152" s="126">
        <v>0</v>
      </c>
      <c r="AF152" s="126">
        <v>0</v>
      </c>
      <c r="AG152" s="126">
        <v>4704</v>
      </c>
      <c r="AH152"/>
      <c r="AI152" s="36" t="str">
        <f t="shared" si="19"/>
        <v>INR</v>
      </c>
      <c r="AJ152" s="36">
        <v>1</v>
      </c>
      <c r="AK152" s="39">
        <f t="shared" si="21"/>
        <v>4704</v>
      </c>
      <c r="AL152" s="39">
        <f t="shared" si="22"/>
        <v>0</v>
      </c>
      <c r="AM152" s="39">
        <f t="shared" si="23"/>
        <v>4704</v>
      </c>
      <c r="AN152" s="65">
        <f t="shared" si="24"/>
        <v>-23</v>
      </c>
      <c r="AO152" s="36" t="str">
        <f t="shared" si="18"/>
        <v>Not Due</v>
      </c>
    </row>
    <row r="153" spans="1:41" ht="14.4">
      <c r="A153" s="125" t="s">
        <v>533</v>
      </c>
      <c r="B153" s="125" t="s">
        <v>1848</v>
      </c>
      <c r="C153" s="125">
        <v>100069442</v>
      </c>
      <c r="D153" s="125" t="s">
        <v>71</v>
      </c>
      <c r="E153" s="125" t="s">
        <v>28</v>
      </c>
      <c r="F153" s="128">
        <v>19714.560000000001</v>
      </c>
      <c r="G153" s="128">
        <v>1</v>
      </c>
      <c r="H153" s="128">
        <v>1</v>
      </c>
      <c r="I153" s="128">
        <v>19714.560000000001</v>
      </c>
      <c r="J153" s="128">
        <v>19714.560000000001</v>
      </c>
      <c r="K153" s="128">
        <v>0</v>
      </c>
      <c r="L153" s="128">
        <v>394</v>
      </c>
      <c r="M153" s="128">
        <v>19320.560000000001</v>
      </c>
      <c r="N153" s="128">
        <v>19320.560000000001</v>
      </c>
      <c r="O153" s="125" t="s">
        <v>58</v>
      </c>
      <c r="P153" s="125" t="s">
        <v>95</v>
      </c>
      <c r="Q153" s="125" t="s">
        <v>339</v>
      </c>
      <c r="R153" s="125" t="s">
        <v>1849</v>
      </c>
      <c r="S153" s="139" t="s">
        <v>1850</v>
      </c>
      <c r="T153" s="140">
        <v>46105</v>
      </c>
      <c r="U153" s="140">
        <v>46090</v>
      </c>
      <c r="V153" s="141">
        <v>88359</v>
      </c>
      <c r="W153" s="140">
        <v>46132</v>
      </c>
      <c r="X153" s="140"/>
      <c r="Y153" s="140">
        <v>46135</v>
      </c>
      <c r="Z153" s="125">
        <f t="shared" si="20"/>
        <v>-23</v>
      </c>
      <c r="AA153" s="126">
        <v>0</v>
      </c>
      <c r="AB153" s="126">
        <v>0</v>
      </c>
      <c r="AC153" s="126">
        <v>0</v>
      </c>
      <c r="AD153" s="126">
        <v>0</v>
      </c>
      <c r="AE153" s="126">
        <v>0</v>
      </c>
      <c r="AF153" s="126">
        <v>0</v>
      </c>
      <c r="AG153" s="126">
        <v>19320.560000000001</v>
      </c>
      <c r="AH153"/>
      <c r="AI153" s="36" t="str">
        <f t="shared" si="19"/>
        <v>INR</v>
      </c>
      <c r="AJ153" s="36">
        <v>1</v>
      </c>
      <c r="AK153" s="39">
        <f t="shared" si="21"/>
        <v>19320.560000000001</v>
      </c>
      <c r="AL153" s="39">
        <f t="shared" si="22"/>
        <v>0</v>
      </c>
      <c r="AM153" s="39">
        <f t="shared" si="23"/>
        <v>19320.560000000001</v>
      </c>
      <c r="AN153" s="65">
        <f t="shared" si="24"/>
        <v>-23</v>
      </c>
      <c r="AO153" s="36" t="str">
        <f t="shared" si="18"/>
        <v>Not Due</v>
      </c>
    </row>
    <row r="154" spans="1:41" ht="14.4">
      <c r="A154" s="125" t="s">
        <v>533</v>
      </c>
      <c r="B154" s="125" t="s">
        <v>1851</v>
      </c>
      <c r="C154" s="125">
        <v>100069442</v>
      </c>
      <c r="D154" s="125" t="s">
        <v>71</v>
      </c>
      <c r="E154" s="125" t="s">
        <v>28</v>
      </c>
      <c r="F154" s="128">
        <v>18554.88</v>
      </c>
      <c r="G154" s="128">
        <v>1</v>
      </c>
      <c r="H154" s="128">
        <v>1</v>
      </c>
      <c r="I154" s="128">
        <v>18554.88</v>
      </c>
      <c r="J154" s="128">
        <v>18554.88</v>
      </c>
      <c r="K154" s="128">
        <v>0</v>
      </c>
      <c r="L154" s="128">
        <v>371</v>
      </c>
      <c r="M154" s="128">
        <v>18183.88</v>
      </c>
      <c r="N154" s="128">
        <v>18183.88</v>
      </c>
      <c r="O154" s="125" t="s">
        <v>58</v>
      </c>
      <c r="P154" s="125" t="s">
        <v>95</v>
      </c>
      <c r="Q154" s="125" t="s">
        <v>339</v>
      </c>
      <c r="R154" s="125" t="s">
        <v>1849</v>
      </c>
      <c r="S154" s="139" t="s">
        <v>1850</v>
      </c>
      <c r="T154" s="140">
        <v>46105</v>
      </c>
      <c r="U154" s="140">
        <v>46090</v>
      </c>
      <c r="V154" s="141">
        <v>88359</v>
      </c>
      <c r="W154" s="140">
        <v>46132</v>
      </c>
      <c r="X154" s="140"/>
      <c r="Y154" s="140">
        <v>46135</v>
      </c>
      <c r="Z154" s="125">
        <f t="shared" si="20"/>
        <v>-23</v>
      </c>
      <c r="AA154" s="126">
        <v>0</v>
      </c>
      <c r="AB154" s="126">
        <v>0</v>
      </c>
      <c r="AC154" s="126">
        <v>0</v>
      </c>
      <c r="AD154" s="126">
        <v>0</v>
      </c>
      <c r="AE154" s="126">
        <v>0</v>
      </c>
      <c r="AF154" s="126">
        <v>0</v>
      </c>
      <c r="AG154" s="126">
        <v>18183.88</v>
      </c>
      <c r="AH154"/>
      <c r="AI154" s="36" t="str">
        <f t="shared" si="19"/>
        <v>INR</v>
      </c>
      <c r="AJ154" s="36">
        <v>1</v>
      </c>
      <c r="AK154" s="39">
        <f t="shared" si="21"/>
        <v>18183.88</v>
      </c>
      <c r="AL154" s="39">
        <f t="shared" si="22"/>
        <v>0</v>
      </c>
      <c r="AM154" s="39">
        <f t="shared" si="23"/>
        <v>18183.88</v>
      </c>
      <c r="AN154" s="65">
        <f t="shared" si="24"/>
        <v>-23</v>
      </c>
      <c r="AO154" s="36" t="str">
        <f t="shared" si="18"/>
        <v>Not Due</v>
      </c>
    </row>
    <row r="155" spans="1:41" ht="14.4">
      <c r="A155" s="125" t="s">
        <v>332</v>
      </c>
      <c r="B155" s="125" t="s">
        <v>1852</v>
      </c>
      <c r="C155" s="125">
        <v>100070906</v>
      </c>
      <c r="D155" s="125" t="s">
        <v>71</v>
      </c>
      <c r="E155" s="125" t="s">
        <v>28</v>
      </c>
      <c r="F155" s="128">
        <v>5324</v>
      </c>
      <c r="G155" s="128">
        <v>1</v>
      </c>
      <c r="H155" s="128">
        <v>1</v>
      </c>
      <c r="I155" s="128">
        <v>5324</v>
      </c>
      <c r="J155" s="128">
        <v>5324</v>
      </c>
      <c r="K155" s="128">
        <v>0</v>
      </c>
      <c r="L155" s="128">
        <v>106</v>
      </c>
      <c r="M155" s="128">
        <v>5218</v>
      </c>
      <c r="N155" s="128">
        <v>5218</v>
      </c>
      <c r="O155" s="125" t="s">
        <v>58</v>
      </c>
      <c r="P155" s="125" t="s">
        <v>97</v>
      </c>
      <c r="Q155" s="125" t="s">
        <v>333</v>
      </c>
      <c r="R155" s="125" t="s">
        <v>1853</v>
      </c>
      <c r="S155" s="139" t="s">
        <v>1854</v>
      </c>
      <c r="T155" s="140">
        <v>46104</v>
      </c>
      <c r="U155" s="140">
        <v>46091</v>
      </c>
      <c r="V155" s="141">
        <v>88374</v>
      </c>
      <c r="W155" s="140">
        <v>46133</v>
      </c>
      <c r="X155" s="140"/>
      <c r="Y155" s="140">
        <v>46136</v>
      </c>
      <c r="Z155" s="125">
        <f t="shared" si="20"/>
        <v>-24</v>
      </c>
      <c r="AA155" s="126">
        <v>0</v>
      </c>
      <c r="AB155" s="126">
        <v>0</v>
      </c>
      <c r="AC155" s="126">
        <v>0</v>
      </c>
      <c r="AD155" s="126">
        <v>0</v>
      </c>
      <c r="AE155" s="126">
        <v>0</v>
      </c>
      <c r="AF155" s="126">
        <v>0</v>
      </c>
      <c r="AG155" s="126">
        <v>5218</v>
      </c>
      <c r="AH155"/>
      <c r="AI155" s="36" t="str">
        <f t="shared" si="19"/>
        <v>INR</v>
      </c>
      <c r="AJ155" s="36">
        <v>1</v>
      </c>
      <c r="AK155" s="39">
        <f t="shared" si="21"/>
        <v>5218</v>
      </c>
      <c r="AL155" s="39">
        <f t="shared" si="22"/>
        <v>0</v>
      </c>
      <c r="AM155" s="39">
        <f t="shared" si="23"/>
        <v>5218</v>
      </c>
      <c r="AN155" s="65">
        <f t="shared" si="24"/>
        <v>-24</v>
      </c>
      <c r="AO155" s="36" t="str">
        <f t="shared" si="18"/>
        <v>Not Due</v>
      </c>
    </row>
    <row r="156" spans="1:41" ht="14.4">
      <c r="A156" s="125" t="s">
        <v>332</v>
      </c>
      <c r="B156" s="125" t="s">
        <v>1855</v>
      </c>
      <c r="C156" s="125">
        <v>100070906</v>
      </c>
      <c r="D156" s="125" t="s">
        <v>71</v>
      </c>
      <c r="E156" s="125" t="s">
        <v>28</v>
      </c>
      <c r="F156" s="128">
        <v>22000</v>
      </c>
      <c r="G156" s="128">
        <v>1</v>
      </c>
      <c r="H156" s="128">
        <v>1</v>
      </c>
      <c r="I156" s="128">
        <v>22000</v>
      </c>
      <c r="J156" s="128">
        <v>22000</v>
      </c>
      <c r="K156" s="128">
        <v>0</v>
      </c>
      <c r="L156" s="128">
        <v>440</v>
      </c>
      <c r="M156" s="128">
        <v>21560</v>
      </c>
      <c r="N156" s="128">
        <v>21560</v>
      </c>
      <c r="O156" s="125" t="s">
        <v>58</v>
      </c>
      <c r="P156" s="125" t="s">
        <v>97</v>
      </c>
      <c r="Q156" s="125" t="s">
        <v>333</v>
      </c>
      <c r="R156" s="125" t="s">
        <v>1853</v>
      </c>
      <c r="S156" s="139" t="s">
        <v>1854</v>
      </c>
      <c r="T156" s="140">
        <v>46104</v>
      </c>
      <c r="U156" s="140">
        <v>46091</v>
      </c>
      <c r="V156" s="141">
        <v>88374</v>
      </c>
      <c r="W156" s="140">
        <v>46133</v>
      </c>
      <c r="X156" s="140"/>
      <c r="Y156" s="140">
        <v>46136</v>
      </c>
      <c r="Z156" s="125">
        <f t="shared" si="20"/>
        <v>-24</v>
      </c>
      <c r="AA156" s="126">
        <v>0</v>
      </c>
      <c r="AB156" s="126">
        <v>0</v>
      </c>
      <c r="AC156" s="126">
        <v>0</v>
      </c>
      <c r="AD156" s="126">
        <v>0</v>
      </c>
      <c r="AE156" s="126">
        <v>0</v>
      </c>
      <c r="AF156" s="126">
        <v>0</v>
      </c>
      <c r="AG156" s="126">
        <v>21560</v>
      </c>
      <c r="AH156"/>
      <c r="AI156" s="36" t="str">
        <f t="shared" si="19"/>
        <v>INR</v>
      </c>
      <c r="AJ156" s="36">
        <v>1</v>
      </c>
      <c r="AK156" s="39">
        <f t="shared" si="21"/>
        <v>21560</v>
      </c>
      <c r="AL156" s="39">
        <f t="shared" si="22"/>
        <v>0</v>
      </c>
      <c r="AM156" s="39">
        <f t="shared" si="23"/>
        <v>21560</v>
      </c>
      <c r="AN156" s="65">
        <f t="shared" si="24"/>
        <v>-24</v>
      </c>
      <c r="AO156" s="36" t="str">
        <f t="shared" si="18"/>
        <v>Not Due</v>
      </c>
    </row>
    <row r="157" spans="1:41" ht="14.4">
      <c r="A157" s="125" t="s">
        <v>332</v>
      </c>
      <c r="B157" s="125" t="s">
        <v>1856</v>
      </c>
      <c r="C157" s="125">
        <v>100066826</v>
      </c>
      <c r="D157" s="125" t="s">
        <v>71</v>
      </c>
      <c r="E157" s="125" t="s">
        <v>28</v>
      </c>
      <c r="F157" s="128">
        <v>71440</v>
      </c>
      <c r="G157" s="128">
        <v>1</v>
      </c>
      <c r="H157" s="128">
        <v>1</v>
      </c>
      <c r="I157" s="128">
        <v>71440</v>
      </c>
      <c r="J157" s="128">
        <v>71440</v>
      </c>
      <c r="K157" s="128">
        <v>0</v>
      </c>
      <c r="L157" s="128">
        <v>1429</v>
      </c>
      <c r="M157" s="128">
        <v>70011</v>
      </c>
      <c r="N157" s="128">
        <v>70011</v>
      </c>
      <c r="O157" s="125" t="s">
        <v>58</v>
      </c>
      <c r="P157" s="125" t="s">
        <v>97</v>
      </c>
      <c r="Q157" s="125" t="s">
        <v>333</v>
      </c>
      <c r="R157" s="125" t="s">
        <v>1857</v>
      </c>
      <c r="S157" s="139" t="s">
        <v>1285</v>
      </c>
      <c r="T157" s="140">
        <v>46104</v>
      </c>
      <c r="U157" s="140">
        <v>46069</v>
      </c>
      <c r="V157" s="141">
        <v>88031</v>
      </c>
      <c r="W157" s="140">
        <v>46113</v>
      </c>
      <c r="X157" s="140"/>
      <c r="Y157" s="140">
        <v>46114</v>
      </c>
      <c r="Z157" s="125">
        <f t="shared" si="20"/>
        <v>-2</v>
      </c>
      <c r="AA157" s="126">
        <v>0</v>
      </c>
      <c r="AB157" s="126">
        <v>0</v>
      </c>
      <c r="AC157" s="126">
        <v>0</v>
      </c>
      <c r="AD157" s="126">
        <v>0</v>
      </c>
      <c r="AE157" s="126">
        <v>0</v>
      </c>
      <c r="AF157" s="126">
        <v>0</v>
      </c>
      <c r="AG157" s="126">
        <v>70011</v>
      </c>
      <c r="AH157"/>
      <c r="AI157" s="36" t="str">
        <f t="shared" si="19"/>
        <v>INR</v>
      </c>
      <c r="AJ157" s="36">
        <v>1</v>
      </c>
      <c r="AK157" s="39">
        <f t="shared" si="21"/>
        <v>70011</v>
      </c>
      <c r="AL157" s="39">
        <f t="shared" si="22"/>
        <v>0</v>
      </c>
      <c r="AM157" s="39">
        <f t="shared" si="23"/>
        <v>70011</v>
      </c>
      <c r="AN157" s="65">
        <f t="shared" si="24"/>
        <v>-2</v>
      </c>
      <c r="AO157" s="36" t="str">
        <f t="shared" si="18"/>
        <v>Not Due</v>
      </c>
    </row>
    <row r="158" spans="1:41" ht="14.4">
      <c r="A158" s="125" t="s">
        <v>511</v>
      </c>
      <c r="B158" s="125" t="s">
        <v>1457</v>
      </c>
      <c r="C158" s="125">
        <v>100070535</v>
      </c>
      <c r="D158" s="125" t="s">
        <v>71</v>
      </c>
      <c r="E158" s="125" t="s">
        <v>28</v>
      </c>
      <c r="F158" s="128">
        <v>58260</v>
      </c>
      <c r="G158" s="128">
        <v>1</v>
      </c>
      <c r="H158" s="128">
        <v>1</v>
      </c>
      <c r="I158" s="128">
        <v>58260</v>
      </c>
      <c r="J158" s="128">
        <v>58260</v>
      </c>
      <c r="K158" s="128">
        <v>0</v>
      </c>
      <c r="L158" s="128">
        <v>58</v>
      </c>
      <c r="M158" s="128">
        <v>58202</v>
      </c>
      <c r="N158" s="128">
        <v>58202</v>
      </c>
      <c r="O158" s="125" t="s">
        <v>58</v>
      </c>
      <c r="P158" s="125" t="s">
        <v>97</v>
      </c>
      <c r="Q158" s="125" t="s">
        <v>363</v>
      </c>
      <c r="R158" s="125" t="s">
        <v>1458</v>
      </c>
      <c r="S158" s="139" t="s">
        <v>1459</v>
      </c>
      <c r="T158" s="140">
        <v>46113</v>
      </c>
      <c r="U158" s="140">
        <v>46105</v>
      </c>
      <c r="V158" s="141">
        <v>88575</v>
      </c>
      <c r="W158" s="140">
        <v>46147</v>
      </c>
      <c r="X158" s="140"/>
      <c r="Y158" s="140">
        <v>46150</v>
      </c>
      <c r="Z158" s="125">
        <f t="shared" si="20"/>
        <v>-38</v>
      </c>
      <c r="AA158" s="126">
        <v>0</v>
      </c>
      <c r="AB158" s="126">
        <v>0</v>
      </c>
      <c r="AC158" s="126">
        <v>0</v>
      </c>
      <c r="AD158" s="126">
        <v>0</v>
      </c>
      <c r="AE158" s="126">
        <v>0</v>
      </c>
      <c r="AF158" s="126">
        <v>0</v>
      </c>
      <c r="AG158" s="126">
        <v>58202</v>
      </c>
      <c r="AH158"/>
      <c r="AI158" s="36" t="str">
        <f t="shared" si="19"/>
        <v>INR</v>
      </c>
      <c r="AJ158" s="36">
        <v>1</v>
      </c>
      <c r="AK158" s="39">
        <f t="shared" si="21"/>
        <v>58202</v>
      </c>
      <c r="AL158" s="39">
        <f t="shared" si="22"/>
        <v>0</v>
      </c>
      <c r="AM158" s="39">
        <f t="shared" si="23"/>
        <v>58202</v>
      </c>
      <c r="AN158" s="65">
        <f t="shared" si="24"/>
        <v>-38</v>
      </c>
      <c r="AO158" s="36" t="str">
        <f t="shared" ref="AO158:AO163" si="25">IF(AN158&lt;0,"Not Due",IF(AN158&lt;366,"Less than 1 year",IF(AN158&lt;731,"1-2 years",IF(AN158&lt;1096,"2-3 years","More than 3 years"))))</f>
        <v>Not Due</v>
      </c>
    </row>
    <row r="159" spans="1:41" ht="14.4">
      <c r="A159" s="125" t="s">
        <v>511</v>
      </c>
      <c r="B159" s="125" t="s">
        <v>1621</v>
      </c>
      <c r="C159" s="125">
        <v>100071074</v>
      </c>
      <c r="D159" s="125" t="s">
        <v>526</v>
      </c>
      <c r="E159" s="125" t="s">
        <v>28</v>
      </c>
      <c r="F159" s="128">
        <v>497250</v>
      </c>
      <c r="G159" s="128">
        <v>1</v>
      </c>
      <c r="H159" s="128">
        <v>1</v>
      </c>
      <c r="I159" s="128">
        <v>497250</v>
      </c>
      <c r="J159" s="128">
        <v>497250</v>
      </c>
      <c r="K159" s="128">
        <v>0</v>
      </c>
      <c r="L159" s="128">
        <v>497</v>
      </c>
      <c r="M159" s="128">
        <v>496753</v>
      </c>
      <c r="N159" s="128">
        <v>496753</v>
      </c>
      <c r="O159" s="125" t="s">
        <v>58</v>
      </c>
      <c r="P159" s="125" t="s">
        <v>97</v>
      </c>
      <c r="Q159" s="125" t="s">
        <v>363</v>
      </c>
      <c r="R159" s="125" t="s">
        <v>1622</v>
      </c>
      <c r="S159" s="139" t="s">
        <v>1623</v>
      </c>
      <c r="T159" s="140">
        <v>46113</v>
      </c>
      <c r="U159" s="140">
        <v>46105</v>
      </c>
      <c r="V159" s="141">
        <v>88575</v>
      </c>
      <c r="W159" s="140">
        <v>46147</v>
      </c>
      <c r="X159" s="140"/>
      <c r="Y159" s="140">
        <v>46150</v>
      </c>
      <c r="Z159" s="125">
        <f t="shared" si="20"/>
        <v>-38</v>
      </c>
      <c r="AA159" s="126">
        <v>0</v>
      </c>
      <c r="AB159" s="126">
        <v>0</v>
      </c>
      <c r="AC159" s="126">
        <v>0</v>
      </c>
      <c r="AD159" s="126">
        <v>0</v>
      </c>
      <c r="AE159" s="126">
        <v>0</v>
      </c>
      <c r="AF159" s="126">
        <v>0</v>
      </c>
      <c r="AG159" s="126">
        <v>496753</v>
      </c>
      <c r="AH159"/>
      <c r="AI159" s="36" t="str">
        <f t="shared" si="19"/>
        <v>INR</v>
      </c>
      <c r="AJ159" s="36">
        <v>1</v>
      </c>
      <c r="AK159" s="39">
        <f t="shared" si="21"/>
        <v>496753</v>
      </c>
      <c r="AL159" s="39">
        <f t="shared" si="22"/>
        <v>0</v>
      </c>
      <c r="AM159" s="39">
        <f t="shared" si="23"/>
        <v>496753</v>
      </c>
      <c r="AN159" s="65">
        <f t="shared" si="24"/>
        <v>-38</v>
      </c>
      <c r="AO159" s="36" t="str">
        <f t="shared" si="25"/>
        <v>Not Due</v>
      </c>
    </row>
    <row r="160" spans="1:41" ht="14.4">
      <c r="A160" s="125" t="s">
        <v>1804</v>
      </c>
      <c r="B160" s="125" t="s">
        <v>1867</v>
      </c>
      <c r="C160" s="125">
        <v>100070246</v>
      </c>
      <c r="D160" s="125" t="s">
        <v>71</v>
      </c>
      <c r="E160" s="125" t="s">
        <v>28</v>
      </c>
      <c r="F160" s="128">
        <v>424300</v>
      </c>
      <c r="G160" s="128">
        <v>1</v>
      </c>
      <c r="H160" s="128">
        <v>1</v>
      </c>
      <c r="I160" s="128">
        <v>424300</v>
      </c>
      <c r="J160" s="128">
        <v>424300</v>
      </c>
      <c r="K160" s="128">
        <v>0</v>
      </c>
      <c r="L160" s="128">
        <v>8486</v>
      </c>
      <c r="M160" s="128">
        <v>415814</v>
      </c>
      <c r="N160" s="128">
        <v>415814</v>
      </c>
      <c r="O160" s="125" t="s">
        <v>58</v>
      </c>
      <c r="P160" s="125" t="s">
        <v>97</v>
      </c>
      <c r="Q160" s="125" t="s">
        <v>1806</v>
      </c>
      <c r="R160" s="125" t="s">
        <v>1807</v>
      </c>
      <c r="S160" s="139" t="s">
        <v>1808</v>
      </c>
      <c r="T160" s="140">
        <v>46105</v>
      </c>
      <c r="U160" s="140">
        <v>46090</v>
      </c>
      <c r="V160" s="141">
        <v>88334</v>
      </c>
      <c r="W160" s="140">
        <v>46132</v>
      </c>
      <c r="X160" s="140"/>
      <c r="Y160" s="140">
        <v>46135</v>
      </c>
      <c r="Z160" s="125">
        <f t="shared" si="20"/>
        <v>-23</v>
      </c>
      <c r="AA160" s="126">
        <v>0</v>
      </c>
      <c r="AB160" s="126">
        <v>0</v>
      </c>
      <c r="AC160" s="126">
        <v>0</v>
      </c>
      <c r="AD160" s="126">
        <v>0</v>
      </c>
      <c r="AE160" s="126">
        <v>0</v>
      </c>
      <c r="AF160" s="126">
        <v>0</v>
      </c>
      <c r="AG160" s="126">
        <v>415814</v>
      </c>
      <c r="AH160"/>
      <c r="AI160" s="36" t="str">
        <f t="shared" si="19"/>
        <v>INR</v>
      </c>
      <c r="AJ160" s="36">
        <v>1</v>
      </c>
      <c r="AK160" s="39">
        <f t="shared" si="21"/>
        <v>415814</v>
      </c>
      <c r="AL160" s="39">
        <f t="shared" si="22"/>
        <v>0</v>
      </c>
      <c r="AM160" s="39">
        <f t="shared" si="23"/>
        <v>415814</v>
      </c>
      <c r="AN160" s="65">
        <f t="shared" si="24"/>
        <v>-23</v>
      </c>
      <c r="AO160" s="36" t="str">
        <f t="shared" si="25"/>
        <v>Not Due</v>
      </c>
    </row>
    <row r="161" spans="1:41" ht="14.4">
      <c r="A161" s="125" t="s">
        <v>1880</v>
      </c>
      <c r="B161" s="125" t="s">
        <v>1881</v>
      </c>
      <c r="C161" s="125">
        <v>100070273</v>
      </c>
      <c r="D161" s="125" t="s">
        <v>71</v>
      </c>
      <c r="E161" s="125" t="s">
        <v>28</v>
      </c>
      <c r="F161" s="128">
        <v>80186.16</v>
      </c>
      <c r="G161" s="128">
        <v>1</v>
      </c>
      <c r="H161" s="128">
        <v>1</v>
      </c>
      <c r="I161" s="128">
        <v>80186.16</v>
      </c>
      <c r="J161" s="128">
        <v>80186.16</v>
      </c>
      <c r="K161" s="128">
        <v>0</v>
      </c>
      <c r="L161" s="128">
        <v>1604</v>
      </c>
      <c r="M161" s="128">
        <v>78582.16</v>
      </c>
      <c r="N161" s="128">
        <v>78582.16</v>
      </c>
      <c r="O161" s="125" t="s">
        <v>58</v>
      </c>
      <c r="P161" s="125" t="s">
        <v>95</v>
      </c>
      <c r="Q161" s="125" t="s">
        <v>1882</v>
      </c>
      <c r="R161" s="125" t="s">
        <v>1883</v>
      </c>
      <c r="S161" s="139" t="s">
        <v>1884</v>
      </c>
      <c r="T161" s="140">
        <v>46106</v>
      </c>
      <c r="U161" s="140">
        <v>46084</v>
      </c>
      <c r="V161" s="141">
        <v>88260</v>
      </c>
      <c r="W161" s="140">
        <v>46126</v>
      </c>
      <c r="X161" s="140"/>
      <c r="Y161" s="140">
        <v>46129</v>
      </c>
      <c r="Z161" s="125">
        <f t="shared" si="20"/>
        <v>-17</v>
      </c>
      <c r="AA161" s="126">
        <v>0</v>
      </c>
      <c r="AB161" s="126">
        <v>0</v>
      </c>
      <c r="AC161" s="126">
        <v>0</v>
      </c>
      <c r="AD161" s="126">
        <v>0</v>
      </c>
      <c r="AE161" s="126">
        <v>0</v>
      </c>
      <c r="AF161" s="126">
        <v>0</v>
      </c>
      <c r="AG161" s="126">
        <v>78582.16</v>
      </c>
      <c r="AH161"/>
      <c r="AI161" s="36" t="str">
        <f t="shared" si="19"/>
        <v>INR</v>
      </c>
      <c r="AJ161" s="36">
        <v>1</v>
      </c>
      <c r="AK161" s="39">
        <f t="shared" si="21"/>
        <v>78582.16</v>
      </c>
      <c r="AL161" s="39">
        <f t="shared" si="22"/>
        <v>0</v>
      </c>
      <c r="AM161" s="39">
        <f t="shared" si="23"/>
        <v>78582.16</v>
      </c>
      <c r="AN161" s="65">
        <f t="shared" si="24"/>
        <v>-17</v>
      </c>
      <c r="AO161" s="36" t="str">
        <f t="shared" si="25"/>
        <v>Not Due</v>
      </c>
    </row>
    <row r="162" spans="1:41" ht="14.4">
      <c r="A162" s="125" t="s">
        <v>332</v>
      </c>
      <c r="B162" s="125" t="s">
        <v>1885</v>
      </c>
      <c r="C162" s="125">
        <v>100070985</v>
      </c>
      <c r="D162" s="125" t="s">
        <v>71</v>
      </c>
      <c r="E162" s="125" t="s">
        <v>28</v>
      </c>
      <c r="F162" s="128">
        <v>28000</v>
      </c>
      <c r="G162" s="128">
        <v>1</v>
      </c>
      <c r="H162" s="128">
        <v>1</v>
      </c>
      <c r="I162" s="128">
        <v>28000</v>
      </c>
      <c r="J162" s="128">
        <v>28000</v>
      </c>
      <c r="K162" s="128">
        <v>0</v>
      </c>
      <c r="L162" s="128">
        <v>560</v>
      </c>
      <c r="M162" s="128">
        <v>27440</v>
      </c>
      <c r="N162" s="128">
        <v>27440</v>
      </c>
      <c r="O162" s="125" t="s">
        <v>58</v>
      </c>
      <c r="P162" s="125" t="s">
        <v>97</v>
      </c>
      <c r="Q162" s="125" t="s">
        <v>333</v>
      </c>
      <c r="R162" s="125" t="s">
        <v>1886</v>
      </c>
      <c r="S162" s="139" t="s">
        <v>1293</v>
      </c>
      <c r="T162" s="140">
        <v>46105</v>
      </c>
      <c r="U162" s="140">
        <v>46069</v>
      </c>
      <c r="V162" s="141">
        <v>88031</v>
      </c>
      <c r="W162" s="140">
        <v>46113</v>
      </c>
      <c r="X162" s="140"/>
      <c r="Y162" s="140">
        <v>46114</v>
      </c>
      <c r="Z162" s="125">
        <f t="shared" si="20"/>
        <v>-2</v>
      </c>
      <c r="AA162" s="126">
        <v>0</v>
      </c>
      <c r="AB162" s="126">
        <v>0</v>
      </c>
      <c r="AC162" s="126">
        <v>0</v>
      </c>
      <c r="AD162" s="126">
        <v>0</v>
      </c>
      <c r="AE162" s="126">
        <v>0</v>
      </c>
      <c r="AF162" s="126">
        <v>0</v>
      </c>
      <c r="AG162" s="126">
        <v>27440</v>
      </c>
      <c r="AH162"/>
      <c r="AI162" s="36" t="str">
        <f t="shared" si="19"/>
        <v>INR</v>
      </c>
      <c r="AJ162" s="36">
        <v>1</v>
      </c>
      <c r="AK162" s="39">
        <f t="shared" si="21"/>
        <v>27440</v>
      </c>
      <c r="AL162" s="39">
        <f t="shared" si="22"/>
        <v>0</v>
      </c>
      <c r="AM162" s="39">
        <f t="shared" si="23"/>
        <v>27440</v>
      </c>
      <c r="AN162" s="65">
        <f t="shared" si="24"/>
        <v>-2</v>
      </c>
      <c r="AO162" s="36" t="str">
        <f t="shared" si="25"/>
        <v>Not Due</v>
      </c>
    </row>
    <row r="163" spans="1:41" ht="14.4">
      <c r="A163" s="125" t="s">
        <v>511</v>
      </c>
      <c r="B163" s="125" t="s">
        <v>1624</v>
      </c>
      <c r="C163" s="125">
        <v>100071248</v>
      </c>
      <c r="D163" s="125" t="s">
        <v>526</v>
      </c>
      <c r="E163" s="125" t="s">
        <v>28</v>
      </c>
      <c r="F163" s="128">
        <v>164700</v>
      </c>
      <c r="G163" s="128">
        <v>1</v>
      </c>
      <c r="H163" s="128">
        <v>1</v>
      </c>
      <c r="I163" s="128">
        <v>164700</v>
      </c>
      <c r="J163" s="128">
        <v>164700</v>
      </c>
      <c r="K163" s="128">
        <v>0</v>
      </c>
      <c r="L163" s="128">
        <v>165</v>
      </c>
      <c r="M163" s="128">
        <v>164535</v>
      </c>
      <c r="N163" s="128">
        <v>164535</v>
      </c>
      <c r="O163" s="125" t="s">
        <v>58</v>
      </c>
      <c r="P163" s="125" t="s">
        <v>97</v>
      </c>
      <c r="Q163" s="125" t="s">
        <v>363</v>
      </c>
      <c r="R163" s="125" t="s">
        <v>1625</v>
      </c>
      <c r="S163" s="139" t="s">
        <v>1626</v>
      </c>
      <c r="T163" s="140">
        <v>46114</v>
      </c>
      <c r="U163" s="140">
        <v>46105</v>
      </c>
      <c r="V163" s="141">
        <v>88575</v>
      </c>
      <c r="W163" s="140">
        <v>46147</v>
      </c>
      <c r="X163" s="140"/>
      <c r="Y163" s="140">
        <v>46150</v>
      </c>
      <c r="Z163" s="125">
        <f t="shared" si="20"/>
        <v>-38</v>
      </c>
      <c r="AA163" s="126">
        <v>0</v>
      </c>
      <c r="AB163" s="126">
        <v>0</v>
      </c>
      <c r="AC163" s="126">
        <v>0</v>
      </c>
      <c r="AD163" s="126">
        <v>0</v>
      </c>
      <c r="AE163" s="126">
        <v>0</v>
      </c>
      <c r="AF163" s="126">
        <v>0</v>
      </c>
      <c r="AG163" s="126">
        <v>164535</v>
      </c>
      <c r="AH163"/>
      <c r="AI163" s="36" t="str">
        <f t="shared" si="19"/>
        <v>INR</v>
      </c>
      <c r="AJ163" s="36">
        <v>1</v>
      </c>
      <c r="AK163" s="39">
        <f t="shared" si="21"/>
        <v>164535</v>
      </c>
      <c r="AL163" s="39">
        <f t="shared" si="22"/>
        <v>0</v>
      </c>
      <c r="AM163" s="39">
        <f t="shared" si="23"/>
        <v>164535</v>
      </c>
      <c r="AN163" s="65">
        <f t="shared" si="24"/>
        <v>-38</v>
      </c>
      <c r="AO163" s="36" t="str">
        <f t="shared" si="25"/>
        <v>Not Due</v>
      </c>
    </row>
    <row r="164" spans="1:41" ht="14.4">
      <c r="A164" s="125" t="s">
        <v>1880</v>
      </c>
      <c r="B164" s="125" t="s">
        <v>1888</v>
      </c>
      <c r="C164" s="125">
        <v>100069326</v>
      </c>
      <c r="D164" s="125" t="s">
        <v>71</v>
      </c>
      <c r="E164" s="125" t="s">
        <v>28</v>
      </c>
      <c r="F164" s="128">
        <v>101400</v>
      </c>
      <c r="G164" s="128">
        <v>1</v>
      </c>
      <c r="H164" s="128">
        <v>1</v>
      </c>
      <c r="I164" s="128">
        <v>101400</v>
      </c>
      <c r="J164" s="128">
        <v>101400</v>
      </c>
      <c r="K164" s="128">
        <v>0</v>
      </c>
      <c r="L164" s="128">
        <v>2028</v>
      </c>
      <c r="M164" s="128">
        <v>99372</v>
      </c>
      <c r="N164" s="128">
        <v>99372</v>
      </c>
      <c r="O164" s="125" t="s">
        <v>58</v>
      </c>
      <c r="P164" s="125" t="s">
        <v>95</v>
      </c>
      <c r="Q164" s="125" t="s">
        <v>1882</v>
      </c>
      <c r="R164" s="125" t="s">
        <v>1889</v>
      </c>
      <c r="S164" s="139" t="s">
        <v>1890</v>
      </c>
      <c r="T164" s="140">
        <v>46107</v>
      </c>
      <c r="U164" s="140">
        <v>46093</v>
      </c>
      <c r="V164" s="141">
        <v>88414</v>
      </c>
      <c r="W164" s="140">
        <v>46135</v>
      </c>
      <c r="X164" s="140"/>
      <c r="Y164" s="140">
        <v>46138</v>
      </c>
      <c r="Z164" s="125">
        <f t="shared" si="20"/>
        <v>-26</v>
      </c>
      <c r="AA164" s="126">
        <v>0</v>
      </c>
      <c r="AB164" s="126">
        <v>0</v>
      </c>
      <c r="AC164" s="126">
        <v>0</v>
      </c>
      <c r="AD164" s="126">
        <v>0</v>
      </c>
      <c r="AE164" s="126">
        <v>0</v>
      </c>
      <c r="AF164" s="126">
        <v>0</v>
      </c>
      <c r="AG164" s="126">
        <v>99372</v>
      </c>
      <c r="AH164"/>
      <c r="AI164" s="36" t="str">
        <f t="shared" si="19"/>
        <v>INR</v>
      </c>
      <c r="AJ164" s="36">
        <v>1</v>
      </c>
      <c r="AK164" s="39">
        <f t="shared" si="21"/>
        <v>99372</v>
      </c>
      <c r="AL164" s="39">
        <f t="shared" si="22"/>
        <v>0</v>
      </c>
      <c r="AM164" s="39">
        <f t="shared" si="23"/>
        <v>99372</v>
      </c>
      <c r="AN164" s="65">
        <f t="shared" si="24"/>
        <v>-26</v>
      </c>
      <c r="AO164" s="36" t="str">
        <f t="shared" ref="AO164:AO195" si="26">IF(AN164&lt;0,"Not Due",IF(AN164&lt;366,"Less than 1 year",IF(AN164&lt;731,"1-2 years",IF(AN164&lt;1096,"2-3 years","More than 3 years"))))</f>
        <v>Not Due</v>
      </c>
    </row>
    <row r="165" spans="1:41" ht="14.4">
      <c r="A165" s="125" t="s">
        <v>531</v>
      </c>
      <c r="B165" s="125" t="s">
        <v>1891</v>
      </c>
      <c r="C165" s="125">
        <v>100069081</v>
      </c>
      <c r="D165" s="125" t="s">
        <v>71</v>
      </c>
      <c r="E165" s="125" t="s">
        <v>28</v>
      </c>
      <c r="F165" s="128">
        <v>45000</v>
      </c>
      <c r="G165" s="128">
        <v>1</v>
      </c>
      <c r="H165" s="128">
        <v>1</v>
      </c>
      <c r="I165" s="128">
        <v>45000</v>
      </c>
      <c r="J165" s="128">
        <v>45000</v>
      </c>
      <c r="K165" s="128">
        <v>0</v>
      </c>
      <c r="L165" s="128">
        <v>900</v>
      </c>
      <c r="M165" s="128">
        <v>44100</v>
      </c>
      <c r="N165" s="128">
        <v>44100</v>
      </c>
      <c r="O165" s="125" t="s">
        <v>58</v>
      </c>
      <c r="P165" s="125" t="s">
        <v>96</v>
      </c>
      <c r="Q165" s="125" t="s">
        <v>376</v>
      </c>
      <c r="R165" s="125" t="s">
        <v>1892</v>
      </c>
      <c r="S165" s="139" t="s">
        <v>1893</v>
      </c>
      <c r="T165" s="140">
        <v>46105</v>
      </c>
      <c r="U165" s="140">
        <v>46092</v>
      </c>
      <c r="V165" s="141">
        <v>88380</v>
      </c>
      <c r="W165" s="140">
        <v>46134</v>
      </c>
      <c r="X165" s="140"/>
      <c r="Y165" s="140">
        <v>46137</v>
      </c>
      <c r="Z165" s="125">
        <f t="shared" si="20"/>
        <v>-25</v>
      </c>
      <c r="AA165" s="126">
        <v>0</v>
      </c>
      <c r="AB165" s="126">
        <v>0</v>
      </c>
      <c r="AC165" s="126">
        <v>0</v>
      </c>
      <c r="AD165" s="126">
        <v>0</v>
      </c>
      <c r="AE165" s="126">
        <v>0</v>
      </c>
      <c r="AF165" s="126">
        <v>0</v>
      </c>
      <c r="AG165" s="126">
        <v>44100</v>
      </c>
      <c r="AH165"/>
      <c r="AI165" s="36" t="str">
        <f t="shared" si="19"/>
        <v>INR</v>
      </c>
      <c r="AJ165" s="36">
        <v>1</v>
      </c>
      <c r="AK165" s="39">
        <f t="shared" si="21"/>
        <v>44100</v>
      </c>
      <c r="AL165" s="39">
        <f t="shared" si="22"/>
        <v>0</v>
      </c>
      <c r="AM165" s="39">
        <f t="shared" si="23"/>
        <v>44100</v>
      </c>
      <c r="AN165" s="65">
        <f t="shared" si="24"/>
        <v>-25</v>
      </c>
      <c r="AO165" s="36" t="str">
        <f t="shared" si="26"/>
        <v>Not Due</v>
      </c>
    </row>
    <row r="166" spans="1:41" ht="14.4">
      <c r="A166" s="125" t="s">
        <v>527</v>
      </c>
      <c r="B166" s="125" t="s">
        <v>1894</v>
      </c>
      <c r="C166" s="125">
        <v>100071130</v>
      </c>
      <c r="D166" s="125" t="s">
        <v>71</v>
      </c>
      <c r="E166" s="125" t="s">
        <v>28</v>
      </c>
      <c r="F166" s="128">
        <v>0.6</v>
      </c>
      <c r="G166" s="128">
        <v>1</v>
      </c>
      <c r="H166" s="128">
        <v>1</v>
      </c>
      <c r="I166" s="128">
        <v>0.6</v>
      </c>
      <c r="J166" s="128">
        <v>0.6</v>
      </c>
      <c r="K166" s="128">
        <v>0</v>
      </c>
      <c r="L166" s="128">
        <v>0</v>
      </c>
      <c r="M166" s="128">
        <v>0.6</v>
      </c>
      <c r="N166" s="128">
        <v>0.6</v>
      </c>
      <c r="O166" s="125" t="s">
        <v>58</v>
      </c>
      <c r="P166" s="125" t="s">
        <v>97</v>
      </c>
      <c r="Q166" s="125" t="s">
        <v>386</v>
      </c>
      <c r="R166" s="125" t="s">
        <v>1473</v>
      </c>
      <c r="S166" s="139" t="s">
        <v>1474</v>
      </c>
      <c r="T166" s="140">
        <v>46099</v>
      </c>
      <c r="U166" s="140">
        <v>46091</v>
      </c>
      <c r="V166" s="141">
        <v>88118</v>
      </c>
      <c r="W166" s="140">
        <v>46119</v>
      </c>
      <c r="X166" s="140"/>
      <c r="Y166" s="140">
        <v>46121</v>
      </c>
      <c r="Z166" s="125">
        <f t="shared" si="20"/>
        <v>-9</v>
      </c>
      <c r="AA166" s="126">
        <v>0</v>
      </c>
      <c r="AB166" s="126">
        <v>0</v>
      </c>
      <c r="AC166" s="126">
        <v>0</v>
      </c>
      <c r="AD166" s="126">
        <v>0</v>
      </c>
      <c r="AE166" s="126">
        <v>0</v>
      </c>
      <c r="AF166" s="126">
        <v>0</v>
      </c>
      <c r="AG166" s="126">
        <v>0.6</v>
      </c>
      <c r="AH166"/>
      <c r="AI166" s="36" t="str">
        <f t="shared" si="19"/>
        <v>INR</v>
      </c>
      <c r="AJ166" s="36">
        <v>1</v>
      </c>
      <c r="AK166" s="39">
        <f t="shared" si="21"/>
        <v>0.6</v>
      </c>
      <c r="AL166" s="39">
        <f t="shared" si="22"/>
        <v>0</v>
      </c>
      <c r="AM166" s="39">
        <f t="shared" si="23"/>
        <v>0.6</v>
      </c>
      <c r="AN166" s="65">
        <f t="shared" si="24"/>
        <v>-9</v>
      </c>
      <c r="AO166" s="36" t="str">
        <f t="shared" si="26"/>
        <v>Not Due</v>
      </c>
    </row>
    <row r="167" spans="1:41" ht="14.4">
      <c r="A167" s="125" t="s">
        <v>1900</v>
      </c>
      <c r="B167" s="125" t="s">
        <v>1901</v>
      </c>
      <c r="C167" s="125">
        <v>100066385</v>
      </c>
      <c r="D167" s="125" t="s">
        <v>71</v>
      </c>
      <c r="E167" s="125" t="s">
        <v>28</v>
      </c>
      <c r="F167" s="128">
        <v>379165</v>
      </c>
      <c r="G167" s="128">
        <v>1</v>
      </c>
      <c r="H167" s="128">
        <v>1</v>
      </c>
      <c r="I167" s="128">
        <v>379165</v>
      </c>
      <c r="J167" s="128">
        <v>379165</v>
      </c>
      <c r="K167" s="128">
        <v>0</v>
      </c>
      <c r="L167" s="128">
        <v>7583</v>
      </c>
      <c r="M167" s="128">
        <v>371582</v>
      </c>
      <c r="N167" s="128">
        <v>371582</v>
      </c>
      <c r="O167" s="125" t="s">
        <v>58</v>
      </c>
      <c r="P167" s="125" t="s">
        <v>97</v>
      </c>
      <c r="Q167" s="125" t="s">
        <v>388</v>
      </c>
      <c r="R167" s="125" t="s">
        <v>1902</v>
      </c>
      <c r="S167" s="139" t="s">
        <v>1903</v>
      </c>
      <c r="T167" s="140">
        <v>46105</v>
      </c>
      <c r="U167" s="140">
        <v>46088</v>
      </c>
      <c r="V167" s="141">
        <v>88338</v>
      </c>
      <c r="W167" s="140">
        <v>46132</v>
      </c>
      <c r="X167" s="140"/>
      <c r="Y167" s="140">
        <v>46133</v>
      </c>
      <c r="Z167" s="125">
        <f t="shared" si="20"/>
        <v>-21</v>
      </c>
      <c r="AA167" s="126">
        <v>0</v>
      </c>
      <c r="AB167" s="126">
        <v>0</v>
      </c>
      <c r="AC167" s="126">
        <v>0</v>
      </c>
      <c r="AD167" s="126">
        <v>0</v>
      </c>
      <c r="AE167" s="126">
        <v>0</v>
      </c>
      <c r="AF167" s="126">
        <v>0</v>
      </c>
      <c r="AG167" s="126">
        <v>371582</v>
      </c>
      <c r="AH167"/>
      <c r="AI167" s="36" t="str">
        <f t="shared" si="19"/>
        <v>INR</v>
      </c>
      <c r="AJ167" s="36">
        <v>1</v>
      </c>
      <c r="AK167" s="39">
        <f t="shared" si="21"/>
        <v>371582</v>
      </c>
      <c r="AL167" s="39">
        <f t="shared" si="22"/>
        <v>0</v>
      </c>
      <c r="AM167" s="39">
        <f t="shared" si="23"/>
        <v>371582</v>
      </c>
      <c r="AN167" s="65">
        <f t="shared" si="24"/>
        <v>-21</v>
      </c>
      <c r="AO167" s="36" t="str">
        <f t="shared" si="26"/>
        <v>Not Due</v>
      </c>
    </row>
    <row r="168" spans="1:41" ht="14.4">
      <c r="A168" s="125" t="s">
        <v>1915</v>
      </c>
      <c r="B168" s="125" t="s">
        <v>1916</v>
      </c>
      <c r="C168" s="125">
        <v>100066527</v>
      </c>
      <c r="D168" s="125" t="s">
        <v>71</v>
      </c>
      <c r="E168" s="125" t="s">
        <v>28</v>
      </c>
      <c r="F168" s="128">
        <v>6950</v>
      </c>
      <c r="G168" s="128">
        <v>1</v>
      </c>
      <c r="H168" s="128">
        <v>1</v>
      </c>
      <c r="I168" s="128">
        <v>6950</v>
      </c>
      <c r="J168" s="128">
        <v>6950</v>
      </c>
      <c r="K168" s="128">
        <v>0</v>
      </c>
      <c r="L168" s="128">
        <v>139</v>
      </c>
      <c r="M168" s="128">
        <v>6811</v>
      </c>
      <c r="N168" s="128">
        <v>6811</v>
      </c>
      <c r="O168" s="125" t="s">
        <v>58</v>
      </c>
      <c r="P168" s="125" t="s">
        <v>97</v>
      </c>
      <c r="Q168" s="125" t="s">
        <v>1917</v>
      </c>
      <c r="R168" s="125" t="s">
        <v>1918</v>
      </c>
      <c r="S168" s="139" t="s">
        <v>1919</v>
      </c>
      <c r="T168" s="140">
        <v>46107</v>
      </c>
      <c r="U168" s="140">
        <v>46096</v>
      </c>
      <c r="V168" s="141">
        <v>88442</v>
      </c>
      <c r="W168" s="140">
        <v>46136</v>
      </c>
      <c r="X168" s="140"/>
      <c r="Y168" s="140">
        <v>46141</v>
      </c>
      <c r="Z168" s="125">
        <f t="shared" si="20"/>
        <v>-29</v>
      </c>
      <c r="AA168" s="126">
        <v>0</v>
      </c>
      <c r="AB168" s="126">
        <v>0</v>
      </c>
      <c r="AC168" s="126">
        <v>0</v>
      </c>
      <c r="AD168" s="126">
        <v>0</v>
      </c>
      <c r="AE168" s="126">
        <v>0</v>
      </c>
      <c r="AF168" s="126">
        <v>0</v>
      </c>
      <c r="AG168" s="126">
        <v>6811</v>
      </c>
      <c r="AH168"/>
      <c r="AI168" s="36" t="str">
        <f t="shared" si="19"/>
        <v>INR</v>
      </c>
      <c r="AJ168" s="36">
        <v>1</v>
      </c>
      <c r="AK168" s="39">
        <f t="shared" si="21"/>
        <v>6811</v>
      </c>
      <c r="AL168" s="39">
        <f t="shared" si="22"/>
        <v>0</v>
      </c>
      <c r="AM168" s="39">
        <f t="shared" si="23"/>
        <v>6811</v>
      </c>
      <c r="AN168" s="65">
        <f t="shared" si="24"/>
        <v>-29</v>
      </c>
      <c r="AO168" s="36" t="str">
        <f t="shared" si="26"/>
        <v>Not Due</v>
      </c>
    </row>
    <row r="169" spans="1:41" ht="14.4">
      <c r="A169" s="125" t="s">
        <v>1522</v>
      </c>
      <c r="B169" s="125" t="s">
        <v>1944</v>
      </c>
      <c r="C169" s="125">
        <v>100065884</v>
      </c>
      <c r="D169" s="125" t="s">
        <v>76</v>
      </c>
      <c r="E169" s="125" t="s">
        <v>28</v>
      </c>
      <c r="F169" s="128">
        <v>2900</v>
      </c>
      <c r="G169" s="128">
        <v>1</v>
      </c>
      <c r="H169" s="128">
        <v>1</v>
      </c>
      <c r="I169" s="128">
        <v>2900</v>
      </c>
      <c r="J169" s="128">
        <v>2900</v>
      </c>
      <c r="K169" s="128">
        <v>0</v>
      </c>
      <c r="L169" s="128">
        <v>3</v>
      </c>
      <c r="M169" s="128">
        <v>2897</v>
      </c>
      <c r="N169" s="128">
        <v>2897</v>
      </c>
      <c r="O169" s="125" t="s">
        <v>58</v>
      </c>
      <c r="P169" s="125" t="s">
        <v>96</v>
      </c>
      <c r="Q169" s="125" t="s">
        <v>1524</v>
      </c>
      <c r="R169" s="125" t="s">
        <v>1945</v>
      </c>
      <c r="S169" s="139" t="s">
        <v>1946</v>
      </c>
      <c r="T169" s="140">
        <v>46111</v>
      </c>
      <c r="U169" s="140">
        <v>46088</v>
      </c>
      <c r="V169" s="141">
        <v>88063</v>
      </c>
      <c r="W169" s="140">
        <v>46115</v>
      </c>
      <c r="X169" s="140"/>
      <c r="Y169" s="140">
        <v>46118</v>
      </c>
      <c r="Z169" s="125">
        <f t="shared" si="20"/>
        <v>-6</v>
      </c>
      <c r="AA169" s="126">
        <v>0</v>
      </c>
      <c r="AB169" s="126">
        <v>0</v>
      </c>
      <c r="AC169" s="126">
        <v>0</v>
      </c>
      <c r="AD169" s="126">
        <v>0</v>
      </c>
      <c r="AE169" s="126">
        <v>0</v>
      </c>
      <c r="AF169" s="126">
        <v>0</v>
      </c>
      <c r="AG169" s="126">
        <v>2897</v>
      </c>
      <c r="AH169"/>
      <c r="AI169" s="36" t="str">
        <f t="shared" si="19"/>
        <v>INR</v>
      </c>
      <c r="AJ169" s="36">
        <v>1</v>
      </c>
      <c r="AK169" s="39">
        <f t="shared" si="21"/>
        <v>2897</v>
      </c>
      <c r="AL169" s="39">
        <f t="shared" si="22"/>
        <v>0</v>
      </c>
      <c r="AM169" s="39">
        <f t="shared" si="23"/>
        <v>2897</v>
      </c>
      <c r="AN169" s="65">
        <f t="shared" si="24"/>
        <v>-6</v>
      </c>
      <c r="AO169" s="36" t="str">
        <f t="shared" si="26"/>
        <v>Not Due</v>
      </c>
    </row>
    <row r="170" spans="1:41" ht="14.4">
      <c r="A170" s="125" t="s">
        <v>1522</v>
      </c>
      <c r="B170" s="125" t="s">
        <v>1947</v>
      </c>
      <c r="C170" s="125">
        <v>100065884</v>
      </c>
      <c r="D170" s="125" t="s">
        <v>76</v>
      </c>
      <c r="E170" s="125" t="s">
        <v>28</v>
      </c>
      <c r="F170" s="128">
        <v>2900</v>
      </c>
      <c r="G170" s="128">
        <v>1</v>
      </c>
      <c r="H170" s="128">
        <v>1</v>
      </c>
      <c r="I170" s="128">
        <v>2900</v>
      </c>
      <c r="J170" s="128">
        <v>2900</v>
      </c>
      <c r="K170" s="128">
        <v>0</v>
      </c>
      <c r="L170" s="128">
        <v>3</v>
      </c>
      <c r="M170" s="128">
        <v>2897</v>
      </c>
      <c r="N170" s="128">
        <v>2897</v>
      </c>
      <c r="O170" s="125" t="s">
        <v>58</v>
      </c>
      <c r="P170" s="125" t="s">
        <v>96</v>
      </c>
      <c r="Q170" s="125" t="s">
        <v>1524</v>
      </c>
      <c r="R170" s="125" t="s">
        <v>1945</v>
      </c>
      <c r="S170" s="139" t="s">
        <v>1948</v>
      </c>
      <c r="T170" s="140">
        <v>46111</v>
      </c>
      <c r="U170" s="140">
        <v>46090</v>
      </c>
      <c r="V170" s="141">
        <v>88075</v>
      </c>
      <c r="W170" s="140">
        <v>46118</v>
      </c>
      <c r="X170" s="140"/>
      <c r="Y170" s="140">
        <v>46120</v>
      </c>
      <c r="Z170" s="125">
        <f t="shared" si="20"/>
        <v>-8</v>
      </c>
      <c r="AA170" s="126">
        <v>0</v>
      </c>
      <c r="AB170" s="126">
        <v>0</v>
      </c>
      <c r="AC170" s="126">
        <v>0</v>
      </c>
      <c r="AD170" s="126">
        <v>0</v>
      </c>
      <c r="AE170" s="126">
        <v>0</v>
      </c>
      <c r="AF170" s="126">
        <v>0</v>
      </c>
      <c r="AG170" s="126">
        <v>2897</v>
      </c>
      <c r="AH170"/>
      <c r="AI170" s="36" t="str">
        <f t="shared" si="19"/>
        <v>INR</v>
      </c>
      <c r="AJ170" s="36">
        <v>1</v>
      </c>
      <c r="AK170" s="39">
        <f t="shared" si="21"/>
        <v>2897</v>
      </c>
      <c r="AL170" s="39">
        <f t="shared" si="22"/>
        <v>0</v>
      </c>
      <c r="AM170" s="39">
        <f t="shared" si="23"/>
        <v>2897</v>
      </c>
      <c r="AN170" s="65">
        <f t="shared" si="24"/>
        <v>-8</v>
      </c>
      <c r="AO170" s="36" t="str">
        <f t="shared" si="26"/>
        <v>Not Due</v>
      </c>
    </row>
    <row r="171" spans="1:41" ht="14.4">
      <c r="A171" s="125" t="s">
        <v>534</v>
      </c>
      <c r="B171" s="125" t="s">
        <v>1949</v>
      </c>
      <c r="C171" s="125">
        <v>100070961</v>
      </c>
      <c r="D171" s="125" t="s">
        <v>76</v>
      </c>
      <c r="E171" s="125" t="s">
        <v>28</v>
      </c>
      <c r="F171" s="128">
        <v>91746</v>
      </c>
      <c r="G171" s="128">
        <v>1</v>
      </c>
      <c r="H171" s="128">
        <v>1</v>
      </c>
      <c r="I171" s="128">
        <v>91746</v>
      </c>
      <c r="J171" s="128">
        <v>91746</v>
      </c>
      <c r="K171" s="128">
        <v>0</v>
      </c>
      <c r="L171" s="128">
        <v>1835</v>
      </c>
      <c r="M171" s="128">
        <v>89911</v>
      </c>
      <c r="N171" s="128">
        <v>89911</v>
      </c>
      <c r="O171" s="125" t="s">
        <v>58</v>
      </c>
      <c r="P171" s="125" t="s">
        <v>96</v>
      </c>
      <c r="Q171" s="125" t="s">
        <v>358</v>
      </c>
      <c r="R171" s="125" t="s">
        <v>1950</v>
      </c>
      <c r="S171" s="139" t="s">
        <v>1951</v>
      </c>
      <c r="T171" s="140">
        <v>46105</v>
      </c>
      <c r="U171" s="140">
        <v>46094</v>
      </c>
      <c r="V171" s="141">
        <v>88438</v>
      </c>
      <c r="W171" s="140">
        <v>46136</v>
      </c>
      <c r="X171" s="140"/>
      <c r="Y171" s="140">
        <v>46139</v>
      </c>
      <c r="Z171" s="125">
        <f t="shared" si="20"/>
        <v>-27</v>
      </c>
      <c r="AA171" s="126">
        <v>0</v>
      </c>
      <c r="AB171" s="126">
        <v>0</v>
      </c>
      <c r="AC171" s="126">
        <v>0</v>
      </c>
      <c r="AD171" s="126">
        <v>0</v>
      </c>
      <c r="AE171" s="126">
        <v>0</v>
      </c>
      <c r="AF171" s="126">
        <v>0</v>
      </c>
      <c r="AG171" s="126">
        <v>89911</v>
      </c>
      <c r="AH171"/>
      <c r="AI171" s="36" t="str">
        <f t="shared" si="19"/>
        <v>INR</v>
      </c>
      <c r="AJ171" s="36">
        <v>1</v>
      </c>
      <c r="AK171" s="39">
        <f t="shared" si="21"/>
        <v>89911</v>
      </c>
      <c r="AL171" s="39">
        <f t="shared" si="22"/>
        <v>0</v>
      </c>
      <c r="AM171" s="39">
        <f t="shared" si="23"/>
        <v>89911</v>
      </c>
      <c r="AN171" s="65">
        <f t="shared" si="24"/>
        <v>-27</v>
      </c>
      <c r="AO171" s="36" t="str">
        <f t="shared" si="26"/>
        <v>Not Due</v>
      </c>
    </row>
    <row r="172" spans="1:41" ht="14.4">
      <c r="A172" s="125" t="s">
        <v>1900</v>
      </c>
      <c r="B172" s="125" t="s">
        <v>1952</v>
      </c>
      <c r="C172" s="125">
        <v>100065978</v>
      </c>
      <c r="D172" s="125" t="s">
        <v>76</v>
      </c>
      <c r="E172" s="125" t="s">
        <v>28</v>
      </c>
      <c r="F172" s="128">
        <v>612189</v>
      </c>
      <c r="G172" s="128">
        <v>1</v>
      </c>
      <c r="H172" s="128">
        <v>1</v>
      </c>
      <c r="I172" s="128">
        <v>612189</v>
      </c>
      <c r="J172" s="128">
        <v>612189</v>
      </c>
      <c r="K172" s="128">
        <v>0</v>
      </c>
      <c r="L172" s="128">
        <v>12244</v>
      </c>
      <c r="M172" s="128">
        <v>599945</v>
      </c>
      <c r="N172" s="128">
        <v>599945</v>
      </c>
      <c r="O172" s="125" t="s">
        <v>58</v>
      </c>
      <c r="P172" s="125" t="s">
        <v>97</v>
      </c>
      <c r="Q172" s="125" t="s">
        <v>388</v>
      </c>
      <c r="R172" s="125" t="s">
        <v>1953</v>
      </c>
      <c r="S172" s="139" t="s">
        <v>1954</v>
      </c>
      <c r="T172" s="140">
        <v>46107</v>
      </c>
      <c r="U172" s="140">
        <v>46088</v>
      </c>
      <c r="V172" s="141">
        <v>88338</v>
      </c>
      <c r="W172" s="140">
        <v>46132</v>
      </c>
      <c r="X172" s="140"/>
      <c r="Y172" s="140">
        <v>46133</v>
      </c>
      <c r="Z172" s="125">
        <f t="shared" si="20"/>
        <v>-21</v>
      </c>
      <c r="AA172" s="126">
        <v>0</v>
      </c>
      <c r="AB172" s="126">
        <v>0</v>
      </c>
      <c r="AC172" s="126">
        <v>0</v>
      </c>
      <c r="AD172" s="126">
        <v>0</v>
      </c>
      <c r="AE172" s="126">
        <v>0</v>
      </c>
      <c r="AF172" s="126">
        <v>0</v>
      </c>
      <c r="AG172" s="126">
        <v>599945</v>
      </c>
      <c r="AH172"/>
      <c r="AI172" s="36" t="str">
        <f t="shared" si="19"/>
        <v>INR</v>
      </c>
      <c r="AJ172" s="36">
        <v>1</v>
      </c>
      <c r="AK172" s="39">
        <f t="shared" si="21"/>
        <v>599945</v>
      </c>
      <c r="AL172" s="39">
        <f t="shared" si="22"/>
        <v>0</v>
      </c>
      <c r="AM172" s="39">
        <f t="shared" si="23"/>
        <v>599945</v>
      </c>
      <c r="AN172" s="65">
        <f t="shared" si="24"/>
        <v>-21</v>
      </c>
      <c r="AO172" s="36" t="str">
        <f t="shared" si="26"/>
        <v>Not Due</v>
      </c>
    </row>
    <row r="173" spans="1:41" ht="14.4">
      <c r="A173" s="125" t="s">
        <v>332</v>
      </c>
      <c r="B173" s="125" t="s">
        <v>1975</v>
      </c>
      <c r="C173" s="125">
        <v>100070395</v>
      </c>
      <c r="D173" s="125" t="s">
        <v>69</v>
      </c>
      <c r="E173" s="125" t="s">
        <v>28</v>
      </c>
      <c r="F173" s="128">
        <v>17475</v>
      </c>
      <c r="G173" s="128">
        <v>1</v>
      </c>
      <c r="H173" s="128">
        <v>1</v>
      </c>
      <c r="I173" s="128">
        <v>17475</v>
      </c>
      <c r="J173" s="128">
        <v>17475</v>
      </c>
      <c r="K173" s="128">
        <v>0</v>
      </c>
      <c r="L173" s="128">
        <v>350</v>
      </c>
      <c r="M173" s="128">
        <v>17125</v>
      </c>
      <c r="N173" s="128">
        <v>17125</v>
      </c>
      <c r="O173" s="125" t="s">
        <v>58</v>
      </c>
      <c r="P173" s="125" t="s">
        <v>97</v>
      </c>
      <c r="Q173" s="125" t="s">
        <v>333</v>
      </c>
      <c r="R173" s="125" t="s">
        <v>1794</v>
      </c>
      <c r="S173" s="139" t="s">
        <v>1795</v>
      </c>
      <c r="T173" s="140">
        <v>46105</v>
      </c>
      <c r="U173" s="140">
        <v>46087</v>
      </c>
      <c r="V173" s="141">
        <v>88320</v>
      </c>
      <c r="W173" s="140">
        <v>46129</v>
      </c>
      <c r="X173" s="140"/>
      <c r="Y173" s="140">
        <v>46132</v>
      </c>
      <c r="Z173" s="125">
        <f t="shared" si="20"/>
        <v>-20</v>
      </c>
      <c r="AA173" s="126">
        <v>0</v>
      </c>
      <c r="AB173" s="126">
        <v>0</v>
      </c>
      <c r="AC173" s="126">
        <v>0</v>
      </c>
      <c r="AD173" s="126">
        <v>0</v>
      </c>
      <c r="AE173" s="126">
        <v>0</v>
      </c>
      <c r="AF173" s="126">
        <v>0</v>
      </c>
      <c r="AG173" s="126">
        <v>17125</v>
      </c>
      <c r="AH173"/>
      <c r="AI173" s="36" t="str">
        <f t="shared" si="19"/>
        <v>INR</v>
      </c>
      <c r="AJ173" s="36">
        <v>1</v>
      </c>
      <c r="AK173" s="39">
        <f t="shared" si="21"/>
        <v>17125</v>
      </c>
      <c r="AL173" s="39">
        <f t="shared" si="22"/>
        <v>0</v>
      </c>
      <c r="AM173" s="39">
        <f t="shared" si="23"/>
        <v>17125</v>
      </c>
      <c r="AN173" s="65">
        <f t="shared" si="24"/>
        <v>-20</v>
      </c>
      <c r="AO173" s="36" t="str">
        <f t="shared" si="26"/>
        <v>Not Due</v>
      </c>
    </row>
    <row r="174" spans="1:41" ht="14.4">
      <c r="A174" s="125" t="s">
        <v>332</v>
      </c>
      <c r="B174" s="125" t="s">
        <v>1976</v>
      </c>
      <c r="C174" s="125">
        <v>100070017</v>
      </c>
      <c r="D174" s="125" t="s">
        <v>69</v>
      </c>
      <c r="E174" s="125" t="s">
        <v>28</v>
      </c>
      <c r="F174" s="128">
        <v>7800</v>
      </c>
      <c r="G174" s="128">
        <v>1</v>
      </c>
      <c r="H174" s="128">
        <v>1</v>
      </c>
      <c r="I174" s="128">
        <v>7800</v>
      </c>
      <c r="J174" s="128">
        <v>7800</v>
      </c>
      <c r="K174" s="128">
        <v>0</v>
      </c>
      <c r="L174" s="128">
        <v>156</v>
      </c>
      <c r="M174" s="128">
        <v>7644</v>
      </c>
      <c r="N174" s="128">
        <v>7644</v>
      </c>
      <c r="O174" s="125" t="s">
        <v>58</v>
      </c>
      <c r="P174" s="125" t="s">
        <v>97</v>
      </c>
      <c r="Q174" s="125" t="s">
        <v>333</v>
      </c>
      <c r="R174" s="125" t="s">
        <v>1977</v>
      </c>
      <c r="S174" s="139" t="s">
        <v>1978</v>
      </c>
      <c r="T174" s="140">
        <v>46106</v>
      </c>
      <c r="U174" s="140">
        <v>46087</v>
      </c>
      <c r="V174" s="141">
        <v>88320</v>
      </c>
      <c r="W174" s="140">
        <v>46129</v>
      </c>
      <c r="X174" s="140"/>
      <c r="Y174" s="140">
        <v>46132</v>
      </c>
      <c r="Z174" s="125">
        <f t="shared" si="20"/>
        <v>-20</v>
      </c>
      <c r="AA174" s="126">
        <v>0</v>
      </c>
      <c r="AB174" s="126">
        <v>0</v>
      </c>
      <c r="AC174" s="126">
        <v>0</v>
      </c>
      <c r="AD174" s="126">
        <v>0</v>
      </c>
      <c r="AE174" s="126">
        <v>0</v>
      </c>
      <c r="AF174" s="126">
        <v>0</v>
      </c>
      <c r="AG174" s="126">
        <v>7644</v>
      </c>
      <c r="AH174"/>
      <c r="AI174" s="36" t="str">
        <f t="shared" si="19"/>
        <v>INR</v>
      </c>
      <c r="AJ174" s="36">
        <v>1</v>
      </c>
      <c r="AK174" s="39">
        <f t="shared" si="21"/>
        <v>7644</v>
      </c>
      <c r="AL174" s="39">
        <f t="shared" si="22"/>
        <v>0</v>
      </c>
      <c r="AM174" s="39">
        <f t="shared" si="23"/>
        <v>7644</v>
      </c>
      <c r="AN174" s="65">
        <f t="shared" si="24"/>
        <v>-20</v>
      </c>
      <c r="AO174" s="36" t="str">
        <f t="shared" si="26"/>
        <v>Not Due</v>
      </c>
    </row>
    <row r="175" spans="1:41" ht="14.4">
      <c r="A175" s="125" t="s">
        <v>2027</v>
      </c>
      <c r="B175" s="125" t="s">
        <v>2028</v>
      </c>
      <c r="C175" s="125">
        <v>100067185</v>
      </c>
      <c r="D175" s="125" t="s">
        <v>81</v>
      </c>
      <c r="E175" s="125" t="s">
        <v>28</v>
      </c>
      <c r="F175" s="128">
        <v>1485000</v>
      </c>
      <c r="G175" s="128">
        <v>1</v>
      </c>
      <c r="H175" s="128">
        <v>1</v>
      </c>
      <c r="I175" s="128">
        <v>1485000</v>
      </c>
      <c r="J175" s="128">
        <v>1485000</v>
      </c>
      <c r="K175" s="128">
        <v>0</v>
      </c>
      <c r="L175" s="128">
        <v>148500</v>
      </c>
      <c r="M175" s="128">
        <v>1336500</v>
      </c>
      <c r="N175" s="128">
        <v>1336500</v>
      </c>
      <c r="O175" s="125" t="s">
        <v>58</v>
      </c>
      <c r="P175" s="125" t="s">
        <v>96</v>
      </c>
      <c r="Q175" s="125" t="s">
        <v>438</v>
      </c>
      <c r="R175" s="125" t="s">
        <v>2029</v>
      </c>
      <c r="S175" s="139" t="s">
        <v>2030</v>
      </c>
      <c r="T175" s="140">
        <v>46104</v>
      </c>
      <c r="U175" s="140">
        <v>46097</v>
      </c>
      <c r="V175" s="141">
        <v>88204</v>
      </c>
      <c r="W175" s="140">
        <v>46125</v>
      </c>
      <c r="X175" s="140"/>
      <c r="Y175" s="140">
        <v>46127</v>
      </c>
      <c r="Z175" s="125">
        <f t="shared" si="20"/>
        <v>-15</v>
      </c>
      <c r="AA175" s="126">
        <v>0</v>
      </c>
      <c r="AB175" s="126">
        <v>0</v>
      </c>
      <c r="AC175" s="126">
        <v>0</v>
      </c>
      <c r="AD175" s="126">
        <v>0</v>
      </c>
      <c r="AE175" s="126">
        <v>0</v>
      </c>
      <c r="AF175" s="126">
        <v>0</v>
      </c>
      <c r="AG175" s="126">
        <v>1336500</v>
      </c>
      <c r="AH175"/>
      <c r="AI175" s="36" t="str">
        <f t="shared" si="19"/>
        <v>INR</v>
      </c>
      <c r="AJ175" s="36">
        <v>1</v>
      </c>
      <c r="AK175" s="39">
        <f t="shared" si="21"/>
        <v>1336500</v>
      </c>
      <c r="AL175" s="39">
        <f t="shared" si="22"/>
        <v>0</v>
      </c>
      <c r="AM175" s="39">
        <f t="shared" si="23"/>
        <v>1336500</v>
      </c>
      <c r="AN175" s="65">
        <f t="shared" si="24"/>
        <v>-15</v>
      </c>
      <c r="AO175" s="36" t="str">
        <f t="shared" si="26"/>
        <v>Not Due</v>
      </c>
    </row>
    <row r="176" spans="1:41" ht="14.4">
      <c r="A176" s="125" t="s">
        <v>2027</v>
      </c>
      <c r="B176" s="125" t="s">
        <v>2031</v>
      </c>
      <c r="C176" s="125">
        <v>100067185</v>
      </c>
      <c r="D176" s="125" t="s">
        <v>81</v>
      </c>
      <c r="E176" s="125" t="s">
        <v>28</v>
      </c>
      <c r="F176" s="128">
        <v>1105500</v>
      </c>
      <c r="G176" s="128">
        <v>1</v>
      </c>
      <c r="H176" s="128">
        <v>1</v>
      </c>
      <c r="I176" s="128">
        <v>1105500</v>
      </c>
      <c r="J176" s="128">
        <v>1105500</v>
      </c>
      <c r="K176" s="128">
        <v>0</v>
      </c>
      <c r="L176" s="128">
        <v>110550</v>
      </c>
      <c r="M176" s="128">
        <v>994950</v>
      </c>
      <c r="N176" s="128">
        <v>994950</v>
      </c>
      <c r="O176" s="125" t="s">
        <v>58</v>
      </c>
      <c r="P176" s="125" t="s">
        <v>96</v>
      </c>
      <c r="Q176" s="125" t="s">
        <v>438</v>
      </c>
      <c r="R176" s="125" t="s">
        <v>2029</v>
      </c>
      <c r="S176" s="139" t="s">
        <v>2030</v>
      </c>
      <c r="T176" s="140">
        <v>46104</v>
      </c>
      <c r="U176" s="140">
        <v>46097</v>
      </c>
      <c r="V176" s="141">
        <v>88204</v>
      </c>
      <c r="W176" s="140">
        <v>46125</v>
      </c>
      <c r="X176" s="140"/>
      <c r="Y176" s="140">
        <v>46127</v>
      </c>
      <c r="Z176" s="125">
        <f t="shared" si="20"/>
        <v>-15</v>
      </c>
      <c r="AA176" s="126">
        <v>0</v>
      </c>
      <c r="AB176" s="126">
        <v>0</v>
      </c>
      <c r="AC176" s="126">
        <v>0</v>
      </c>
      <c r="AD176" s="126">
        <v>0</v>
      </c>
      <c r="AE176" s="126">
        <v>0</v>
      </c>
      <c r="AF176" s="126">
        <v>0</v>
      </c>
      <c r="AG176" s="126">
        <v>994950</v>
      </c>
      <c r="AH176"/>
      <c r="AI176" s="36" t="str">
        <f t="shared" si="19"/>
        <v>INR</v>
      </c>
      <c r="AJ176" s="36">
        <v>1</v>
      </c>
      <c r="AK176" s="39">
        <f t="shared" si="21"/>
        <v>994950</v>
      </c>
      <c r="AL176" s="39">
        <f t="shared" si="22"/>
        <v>0</v>
      </c>
      <c r="AM176" s="39">
        <f t="shared" si="23"/>
        <v>994950</v>
      </c>
      <c r="AN176" s="65">
        <f t="shared" si="24"/>
        <v>-15</v>
      </c>
      <c r="AO176" s="36" t="str">
        <f t="shared" si="26"/>
        <v>Not Due</v>
      </c>
    </row>
    <row r="177" spans="1:41" ht="14.4">
      <c r="A177" s="125" t="s">
        <v>518</v>
      </c>
      <c r="B177" s="125" t="s">
        <v>2047</v>
      </c>
      <c r="C177" s="125">
        <v>100071165</v>
      </c>
      <c r="D177" s="125" t="s">
        <v>83</v>
      </c>
      <c r="E177" s="125" t="s">
        <v>28</v>
      </c>
      <c r="F177" s="128">
        <v>57000</v>
      </c>
      <c r="G177" s="128">
        <v>1</v>
      </c>
      <c r="H177" s="128">
        <v>1</v>
      </c>
      <c r="I177" s="128">
        <v>57000</v>
      </c>
      <c r="J177" s="128">
        <v>57000</v>
      </c>
      <c r="K177" s="128">
        <v>0</v>
      </c>
      <c r="L177" s="128">
        <v>1140</v>
      </c>
      <c r="M177" s="128">
        <v>55860</v>
      </c>
      <c r="N177" s="128">
        <v>55860</v>
      </c>
      <c r="O177" s="125" t="s">
        <v>58</v>
      </c>
      <c r="P177" s="125" t="s">
        <v>95</v>
      </c>
      <c r="Q177" s="125" t="s">
        <v>519</v>
      </c>
      <c r="R177" s="125" t="s">
        <v>2048</v>
      </c>
      <c r="S177" s="139" t="s">
        <v>2049</v>
      </c>
      <c r="T177" s="140">
        <v>46104</v>
      </c>
      <c r="U177" s="140">
        <v>46098</v>
      </c>
      <c r="V177" s="141">
        <v>88528</v>
      </c>
      <c r="W177" s="140">
        <v>46143</v>
      </c>
      <c r="X177" s="140"/>
      <c r="Y177" s="140">
        <v>46143</v>
      </c>
      <c r="Z177" s="125">
        <f t="shared" si="20"/>
        <v>-31</v>
      </c>
      <c r="AA177" s="126">
        <v>0</v>
      </c>
      <c r="AB177" s="126">
        <v>0</v>
      </c>
      <c r="AC177" s="126">
        <v>0</v>
      </c>
      <c r="AD177" s="126">
        <v>0</v>
      </c>
      <c r="AE177" s="126">
        <v>0</v>
      </c>
      <c r="AF177" s="126">
        <v>0</v>
      </c>
      <c r="AG177" s="126">
        <v>55860</v>
      </c>
      <c r="AH177"/>
      <c r="AI177" s="36" t="str">
        <f t="shared" si="19"/>
        <v>INR</v>
      </c>
      <c r="AJ177" s="36">
        <v>1</v>
      </c>
      <c r="AK177" s="39">
        <f t="shared" si="21"/>
        <v>55860</v>
      </c>
      <c r="AL177" s="39">
        <f t="shared" si="22"/>
        <v>0</v>
      </c>
      <c r="AM177" s="39">
        <f t="shared" si="23"/>
        <v>55860</v>
      </c>
      <c r="AN177" s="65">
        <f t="shared" si="24"/>
        <v>-31</v>
      </c>
      <c r="AO177" s="36" t="str">
        <f t="shared" si="26"/>
        <v>Not Due</v>
      </c>
    </row>
    <row r="178" spans="1:41" ht="14.4">
      <c r="A178" s="125" t="s">
        <v>518</v>
      </c>
      <c r="B178" s="125" t="s">
        <v>2050</v>
      </c>
      <c r="C178" s="125">
        <v>100071149</v>
      </c>
      <c r="D178" s="125" t="s">
        <v>83</v>
      </c>
      <c r="E178" s="125" t="s">
        <v>28</v>
      </c>
      <c r="F178" s="128">
        <v>55800</v>
      </c>
      <c r="G178" s="128">
        <v>1</v>
      </c>
      <c r="H178" s="128">
        <v>1</v>
      </c>
      <c r="I178" s="128">
        <v>55800</v>
      </c>
      <c r="J178" s="128">
        <v>55800</v>
      </c>
      <c r="K178" s="128">
        <v>0</v>
      </c>
      <c r="L178" s="128">
        <v>1116</v>
      </c>
      <c r="M178" s="128">
        <v>54684</v>
      </c>
      <c r="N178" s="128">
        <v>54684</v>
      </c>
      <c r="O178" s="125" t="s">
        <v>58</v>
      </c>
      <c r="P178" s="125" t="s">
        <v>95</v>
      </c>
      <c r="Q178" s="125" t="s">
        <v>519</v>
      </c>
      <c r="R178" s="125" t="s">
        <v>1552</v>
      </c>
      <c r="S178" s="139" t="s">
        <v>1553</v>
      </c>
      <c r="T178" s="140">
        <v>46104</v>
      </c>
      <c r="U178" s="140">
        <v>46098</v>
      </c>
      <c r="V178" s="141">
        <v>88528</v>
      </c>
      <c r="W178" s="140">
        <v>46143</v>
      </c>
      <c r="X178" s="140"/>
      <c r="Y178" s="140">
        <v>46143</v>
      </c>
      <c r="Z178" s="125">
        <f t="shared" si="20"/>
        <v>-31</v>
      </c>
      <c r="AA178" s="126">
        <v>0</v>
      </c>
      <c r="AB178" s="126">
        <v>0</v>
      </c>
      <c r="AC178" s="126">
        <v>0</v>
      </c>
      <c r="AD178" s="126">
        <v>0</v>
      </c>
      <c r="AE178" s="126">
        <v>0</v>
      </c>
      <c r="AF178" s="126">
        <v>0</v>
      </c>
      <c r="AG178" s="126">
        <v>54684</v>
      </c>
      <c r="AH178"/>
      <c r="AI178" s="36" t="str">
        <f t="shared" si="19"/>
        <v>INR</v>
      </c>
      <c r="AJ178" s="36">
        <v>1</v>
      </c>
      <c r="AK178" s="39">
        <f t="shared" si="21"/>
        <v>54684</v>
      </c>
      <c r="AL178" s="39">
        <f t="shared" si="22"/>
        <v>0</v>
      </c>
      <c r="AM178" s="39">
        <f t="shared" si="23"/>
        <v>54684</v>
      </c>
      <c r="AN178" s="65">
        <f t="shared" si="24"/>
        <v>-31</v>
      </c>
      <c r="AO178" s="36" t="str">
        <f t="shared" si="26"/>
        <v>Not Due</v>
      </c>
    </row>
    <row r="179" spans="1:41" ht="14.4">
      <c r="A179" s="125" t="s">
        <v>518</v>
      </c>
      <c r="B179" s="125" t="s">
        <v>2051</v>
      </c>
      <c r="C179" s="125">
        <v>100071149</v>
      </c>
      <c r="D179" s="125" t="s">
        <v>83</v>
      </c>
      <c r="E179" s="125" t="s">
        <v>28</v>
      </c>
      <c r="F179" s="128">
        <v>22320</v>
      </c>
      <c r="G179" s="128">
        <v>1</v>
      </c>
      <c r="H179" s="128">
        <v>1</v>
      </c>
      <c r="I179" s="128">
        <v>22320</v>
      </c>
      <c r="J179" s="128">
        <v>22320</v>
      </c>
      <c r="K179" s="128">
        <v>0</v>
      </c>
      <c r="L179" s="128">
        <v>446</v>
      </c>
      <c r="M179" s="128">
        <v>21874</v>
      </c>
      <c r="N179" s="128">
        <v>21874</v>
      </c>
      <c r="O179" s="125" t="s">
        <v>58</v>
      </c>
      <c r="P179" s="125" t="s">
        <v>95</v>
      </c>
      <c r="Q179" s="125" t="s">
        <v>519</v>
      </c>
      <c r="R179" s="125" t="s">
        <v>1552</v>
      </c>
      <c r="S179" s="139" t="s">
        <v>1553</v>
      </c>
      <c r="T179" s="140">
        <v>46104</v>
      </c>
      <c r="U179" s="140">
        <v>46098</v>
      </c>
      <c r="V179" s="141">
        <v>88528</v>
      </c>
      <c r="W179" s="140">
        <v>46143</v>
      </c>
      <c r="X179" s="140"/>
      <c r="Y179" s="140">
        <v>46143</v>
      </c>
      <c r="Z179" s="125">
        <f t="shared" si="20"/>
        <v>-31</v>
      </c>
      <c r="AA179" s="126">
        <v>0</v>
      </c>
      <c r="AB179" s="126">
        <v>0</v>
      </c>
      <c r="AC179" s="126">
        <v>0</v>
      </c>
      <c r="AD179" s="126">
        <v>0</v>
      </c>
      <c r="AE179" s="126">
        <v>0</v>
      </c>
      <c r="AF179" s="126">
        <v>0</v>
      </c>
      <c r="AG179" s="126">
        <v>21874</v>
      </c>
      <c r="AH179"/>
      <c r="AI179" s="36" t="str">
        <f t="shared" si="19"/>
        <v>INR</v>
      </c>
      <c r="AJ179" s="36">
        <v>1</v>
      </c>
      <c r="AK179" s="39">
        <f t="shared" si="21"/>
        <v>21874</v>
      </c>
      <c r="AL179" s="39">
        <f t="shared" si="22"/>
        <v>0</v>
      </c>
      <c r="AM179" s="39">
        <f t="shared" si="23"/>
        <v>21874</v>
      </c>
      <c r="AN179" s="65">
        <f t="shared" si="24"/>
        <v>-31</v>
      </c>
      <c r="AO179" s="36" t="str">
        <f t="shared" si="26"/>
        <v>Not Due</v>
      </c>
    </row>
    <row r="180" spans="1:41" ht="14.4">
      <c r="A180" s="125" t="s">
        <v>518</v>
      </c>
      <c r="B180" s="125" t="s">
        <v>2052</v>
      </c>
      <c r="C180" s="125">
        <v>100071149</v>
      </c>
      <c r="D180" s="125" t="s">
        <v>83</v>
      </c>
      <c r="E180" s="125" t="s">
        <v>28</v>
      </c>
      <c r="F180" s="128">
        <v>46500</v>
      </c>
      <c r="G180" s="128">
        <v>1</v>
      </c>
      <c r="H180" s="128">
        <v>1</v>
      </c>
      <c r="I180" s="128">
        <v>46500</v>
      </c>
      <c r="J180" s="128">
        <v>46500</v>
      </c>
      <c r="K180" s="128">
        <v>0</v>
      </c>
      <c r="L180" s="128">
        <v>930</v>
      </c>
      <c r="M180" s="128">
        <v>45570</v>
      </c>
      <c r="N180" s="128">
        <v>45570</v>
      </c>
      <c r="O180" s="125" t="s">
        <v>58</v>
      </c>
      <c r="P180" s="125" t="s">
        <v>95</v>
      </c>
      <c r="Q180" s="125" t="s">
        <v>519</v>
      </c>
      <c r="R180" s="125" t="s">
        <v>1552</v>
      </c>
      <c r="S180" s="139" t="s">
        <v>1553</v>
      </c>
      <c r="T180" s="140">
        <v>46104</v>
      </c>
      <c r="U180" s="140">
        <v>46098</v>
      </c>
      <c r="V180" s="141">
        <v>88528</v>
      </c>
      <c r="W180" s="140">
        <v>46143</v>
      </c>
      <c r="X180" s="140"/>
      <c r="Y180" s="140">
        <v>46143</v>
      </c>
      <c r="Z180" s="125">
        <f t="shared" si="20"/>
        <v>-31</v>
      </c>
      <c r="AA180" s="126">
        <v>0</v>
      </c>
      <c r="AB180" s="126">
        <v>0</v>
      </c>
      <c r="AC180" s="126">
        <v>0</v>
      </c>
      <c r="AD180" s="126">
        <v>0</v>
      </c>
      <c r="AE180" s="126">
        <v>0</v>
      </c>
      <c r="AF180" s="126">
        <v>0</v>
      </c>
      <c r="AG180" s="126">
        <v>45570</v>
      </c>
      <c r="AH180"/>
      <c r="AI180" s="36" t="str">
        <f t="shared" si="19"/>
        <v>INR</v>
      </c>
      <c r="AJ180" s="36">
        <v>1</v>
      </c>
      <c r="AK180" s="39">
        <f t="shared" si="21"/>
        <v>45570</v>
      </c>
      <c r="AL180" s="39">
        <f t="shared" si="22"/>
        <v>0</v>
      </c>
      <c r="AM180" s="39">
        <f t="shared" si="23"/>
        <v>45570</v>
      </c>
      <c r="AN180" s="65">
        <f t="shared" si="24"/>
        <v>-31</v>
      </c>
      <c r="AO180" s="36" t="str">
        <f t="shared" si="26"/>
        <v>Not Due</v>
      </c>
    </row>
    <row r="181" spans="1:41" ht="14.4">
      <c r="A181" s="125" t="s">
        <v>518</v>
      </c>
      <c r="B181" s="125" t="s">
        <v>2053</v>
      </c>
      <c r="C181" s="125">
        <v>100071149</v>
      </c>
      <c r="D181" s="125" t="s">
        <v>83</v>
      </c>
      <c r="E181" s="125" t="s">
        <v>28</v>
      </c>
      <c r="F181" s="128">
        <v>11904</v>
      </c>
      <c r="G181" s="128">
        <v>1</v>
      </c>
      <c r="H181" s="128">
        <v>1</v>
      </c>
      <c r="I181" s="128">
        <v>11904</v>
      </c>
      <c r="J181" s="128">
        <v>11904</v>
      </c>
      <c r="K181" s="128">
        <v>0</v>
      </c>
      <c r="L181" s="128">
        <v>238</v>
      </c>
      <c r="M181" s="128">
        <v>11666</v>
      </c>
      <c r="N181" s="128">
        <v>11666</v>
      </c>
      <c r="O181" s="125" t="s">
        <v>58</v>
      </c>
      <c r="P181" s="125" t="s">
        <v>95</v>
      </c>
      <c r="Q181" s="125" t="s">
        <v>519</v>
      </c>
      <c r="R181" s="125" t="s">
        <v>1552</v>
      </c>
      <c r="S181" s="139" t="s">
        <v>1553</v>
      </c>
      <c r="T181" s="140">
        <v>46104</v>
      </c>
      <c r="U181" s="140">
        <v>46098</v>
      </c>
      <c r="V181" s="141">
        <v>88528</v>
      </c>
      <c r="W181" s="140">
        <v>46143</v>
      </c>
      <c r="X181" s="140"/>
      <c r="Y181" s="140">
        <v>46143</v>
      </c>
      <c r="Z181" s="125">
        <f t="shared" si="20"/>
        <v>-31</v>
      </c>
      <c r="AA181" s="126">
        <v>0</v>
      </c>
      <c r="AB181" s="126">
        <v>0</v>
      </c>
      <c r="AC181" s="126">
        <v>0</v>
      </c>
      <c r="AD181" s="126">
        <v>0</v>
      </c>
      <c r="AE181" s="126">
        <v>0</v>
      </c>
      <c r="AF181" s="126">
        <v>0</v>
      </c>
      <c r="AG181" s="126">
        <v>11666</v>
      </c>
      <c r="AH181"/>
      <c r="AI181" s="36" t="str">
        <f t="shared" ref="AI181:AI195" si="27">E181</f>
        <v>INR</v>
      </c>
      <c r="AJ181" s="36">
        <v>1</v>
      </c>
      <c r="AK181" s="39">
        <f t="shared" si="21"/>
        <v>11666</v>
      </c>
      <c r="AL181" s="39">
        <f t="shared" si="22"/>
        <v>0</v>
      </c>
      <c r="AM181" s="39">
        <f t="shared" si="23"/>
        <v>11666</v>
      </c>
      <c r="AN181" s="65">
        <f t="shared" si="24"/>
        <v>-31</v>
      </c>
      <c r="AO181" s="36" t="str">
        <f t="shared" si="26"/>
        <v>Not Due</v>
      </c>
    </row>
    <row r="182" spans="1:41" ht="14.4">
      <c r="A182" s="125" t="s">
        <v>518</v>
      </c>
      <c r="B182" s="125" t="s">
        <v>2054</v>
      </c>
      <c r="C182" s="125">
        <v>100071149</v>
      </c>
      <c r="D182" s="125" t="s">
        <v>83</v>
      </c>
      <c r="E182" s="125" t="s">
        <v>28</v>
      </c>
      <c r="F182" s="128">
        <v>16740</v>
      </c>
      <c r="G182" s="128">
        <v>1</v>
      </c>
      <c r="H182" s="128">
        <v>1</v>
      </c>
      <c r="I182" s="128">
        <v>16740</v>
      </c>
      <c r="J182" s="128">
        <v>16740</v>
      </c>
      <c r="K182" s="128">
        <v>0</v>
      </c>
      <c r="L182" s="128">
        <v>335</v>
      </c>
      <c r="M182" s="128">
        <v>16405</v>
      </c>
      <c r="N182" s="128">
        <v>16405</v>
      </c>
      <c r="O182" s="125" t="s">
        <v>58</v>
      </c>
      <c r="P182" s="125" t="s">
        <v>95</v>
      </c>
      <c r="Q182" s="125" t="s">
        <v>519</v>
      </c>
      <c r="R182" s="125" t="s">
        <v>1552</v>
      </c>
      <c r="S182" s="139" t="s">
        <v>1553</v>
      </c>
      <c r="T182" s="140">
        <v>46104</v>
      </c>
      <c r="U182" s="140">
        <v>46098</v>
      </c>
      <c r="V182" s="141">
        <v>88528</v>
      </c>
      <c r="W182" s="140">
        <v>46143</v>
      </c>
      <c r="X182" s="140"/>
      <c r="Y182" s="140">
        <v>46143</v>
      </c>
      <c r="Z182" s="125">
        <f t="shared" si="20"/>
        <v>-31</v>
      </c>
      <c r="AA182" s="126">
        <v>0</v>
      </c>
      <c r="AB182" s="126">
        <v>0</v>
      </c>
      <c r="AC182" s="126">
        <v>0</v>
      </c>
      <c r="AD182" s="126">
        <v>0</v>
      </c>
      <c r="AE182" s="126">
        <v>0</v>
      </c>
      <c r="AF182" s="126">
        <v>0</v>
      </c>
      <c r="AG182" s="126">
        <v>16405</v>
      </c>
      <c r="AH182"/>
      <c r="AI182" s="36" t="str">
        <f t="shared" si="27"/>
        <v>INR</v>
      </c>
      <c r="AJ182" s="36">
        <v>1</v>
      </c>
      <c r="AK182" s="39">
        <f t="shared" si="21"/>
        <v>16405</v>
      </c>
      <c r="AL182" s="39">
        <f t="shared" si="22"/>
        <v>0</v>
      </c>
      <c r="AM182" s="39">
        <f t="shared" si="23"/>
        <v>16405</v>
      </c>
      <c r="AN182" s="65">
        <f t="shared" si="24"/>
        <v>-31</v>
      </c>
      <c r="AO182" s="36" t="str">
        <f t="shared" si="26"/>
        <v>Not Due</v>
      </c>
    </row>
    <row r="183" spans="1:41" ht="14.4">
      <c r="A183" s="125" t="s">
        <v>1606</v>
      </c>
      <c r="B183" s="125" t="s">
        <v>2067</v>
      </c>
      <c r="C183" s="125">
        <v>100071240</v>
      </c>
      <c r="D183" s="125" t="s">
        <v>72</v>
      </c>
      <c r="E183" s="125" t="s">
        <v>28</v>
      </c>
      <c r="F183" s="128">
        <v>950</v>
      </c>
      <c r="G183" s="128">
        <v>1</v>
      </c>
      <c r="H183" s="128">
        <v>1</v>
      </c>
      <c r="I183" s="128">
        <v>950</v>
      </c>
      <c r="J183" s="128">
        <v>950</v>
      </c>
      <c r="K183" s="128">
        <v>0</v>
      </c>
      <c r="L183" s="128">
        <v>1</v>
      </c>
      <c r="M183" s="128">
        <v>949</v>
      </c>
      <c r="N183" s="128">
        <v>949</v>
      </c>
      <c r="O183" s="125" t="s">
        <v>58</v>
      </c>
      <c r="P183" s="125" t="s">
        <v>95</v>
      </c>
      <c r="Q183" s="125">
        <v>362259</v>
      </c>
      <c r="R183" s="125" t="s">
        <v>1608</v>
      </c>
      <c r="S183" s="139" t="s">
        <v>1609</v>
      </c>
      <c r="T183" s="140">
        <v>46104</v>
      </c>
      <c r="U183" s="140">
        <v>46097</v>
      </c>
      <c r="V183" s="141">
        <v>88234</v>
      </c>
      <c r="W183" s="140">
        <v>46125</v>
      </c>
      <c r="X183" s="140"/>
      <c r="Y183" s="140">
        <v>46127</v>
      </c>
      <c r="Z183" s="125">
        <f t="shared" si="20"/>
        <v>-15</v>
      </c>
      <c r="AA183" s="126">
        <v>0</v>
      </c>
      <c r="AB183" s="126">
        <v>0</v>
      </c>
      <c r="AC183" s="126">
        <v>0</v>
      </c>
      <c r="AD183" s="126">
        <v>0</v>
      </c>
      <c r="AE183" s="126">
        <v>0</v>
      </c>
      <c r="AF183" s="126">
        <v>0</v>
      </c>
      <c r="AG183" s="126">
        <v>949</v>
      </c>
      <c r="AH183"/>
      <c r="AI183" s="36" t="str">
        <f t="shared" si="27"/>
        <v>INR</v>
      </c>
      <c r="AJ183" s="36">
        <v>1</v>
      </c>
      <c r="AK183" s="39">
        <f t="shared" si="21"/>
        <v>949</v>
      </c>
      <c r="AL183" s="39">
        <f t="shared" si="22"/>
        <v>0</v>
      </c>
      <c r="AM183" s="39">
        <f t="shared" si="23"/>
        <v>949</v>
      </c>
      <c r="AN183" s="65">
        <f t="shared" si="24"/>
        <v>-15</v>
      </c>
      <c r="AO183" s="36" t="str">
        <f t="shared" si="26"/>
        <v>Not Due</v>
      </c>
    </row>
    <row r="184" spans="1:41" ht="14.4">
      <c r="A184" s="125" t="s">
        <v>1606</v>
      </c>
      <c r="B184" s="125" t="s">
        <v>2068</v>
      </c>
      <c r="C184" s="125">
        <v>100071240</v>
      </c>
      <c r="D184" s="125" t="s">
        <v>72</v>
      </c>
      <c r="E184" s="125" t="s">
        <v>28</v>
      </c>
      <c r="F184" s="128">
        <v>810</v>
      </c>
      <c r="G184" s="128">
        <v>1</v>
      </c>
      <c r="H184" s="128">
        <v>1</v>
      </c>
      <c r="I184" s="128">
        <v>810</v>
      </c>
      <c r="J184" s="128">
        <v>810</v>
      </c>
      <c r="K184" s="128">
        <v>0</v>
      </c>
      <c r="L184" s="128">
        <v>1</v>
      </c>
      <c r="M184" s="128">
        <v>809</v>
      </c>
      <c r="N184" s="128">
        <v>809</v>
      </c>
      <c r="O184" s="125" t="s">
        <v>58</v>
      </c>
      <c r="P184" s="125" t="s">
        <v>95</v>
      </c>
      <c r="Q184" s="125">
        <v>362259</v>
      </c>
      <c r="R184" s="125" t="s">
        <v>1608</v>
      </c>
      <c r="S184" s="139" t="s">
        <v>1609</v>
      </c>
      <c r="T184" s="140">
        <v>46104</v>
      </c>
      <c r="U184" s="140">
        <v>46097</v>
      </c>
      <c r="V184" s="141">
        <v>88234</v>
      </c>
      <c r="W184" s="140">
        <v>46125</v>
      </c>
      <c r="X184" s="140"/>
      <c r="Y184" s="140">
        <v>46127</v>
      </c>
      <c r="Z184" s="125">
        <f t="shared" si="20"/>
        <v>-15</v>
      </c>
      <c r="AA184" s="126">
        <v>0</v>
      </c>
      <c r="AB184" s="126">
        <v>0</v>
      </c>
      <c r="AC184" s="126">
        <v>0</v>
      </c>
      <c r="AD184" s="126">
        <v>0</v>
      </c>
      <c r="AE184" s="126">
        <v>0</v>
      </c>
      <c r="AF184" s="126">
        <v>0</v>
      </c>
      <c r="AG184" s="126">
        <v>809</v>
      </c>
      <c r="AH184"/>
      <c r="AI184" s="36" t="str">
        <f t="shared" si="27"/>
        <v>INR</v>
      </c>
      <c r="AJ184" s="36">
        <v>1</v>
      </c>
      <c r="AK184" s="39">
        <f t="shared" si="21"/>
        <v>809</v>
      </c>
      <c r="AL184" s="39">
        <f t="shared" si="22"/>
        <v>0</v>
      </c>
      <c r="AM184" s="39">
        <f t="shared" si="23"/>
        <v>809</v>
      </c>
      <c r="AN184" s="65">
        <f t="shared" si="24"/>
        <v>-15</v>
      </c>
      <c r="AO184" s="36" t="str">
        <f t="shared" si="26"/>
        <v>Not Due</v>
      </c>
    </row>
    <row r="185" spans="1:41" ht="14.4">
      <c r="A185" s="125" t="s">
        <v>2069</v>
      </c>
      <c r="B185" s="125" t="s">
        <v>2070</v>
      </c>
      <c r="C185" s="125">
        <v>100071285</v>
      </c>
      <c r="D185" s="125" t="s">
        <v>72</v>
      </c>
      <c r="E185" s="125" t="s">
        <v>28</v>
      </c>
      <c r="F185" s="128">
        <v>97500</v>
      </c>
      <c r="G185" s="128">
        <v>1</v>
      </c>
      <c r="H185" s="128">
        <v>1</v>
      </c>
      <c r="I185" s="128">
        <v>97500</v>
      </c>
      <c r="J185" s="128">
        <v>97500</v>
      </c>
      <c r="K185" s="128">
        <v>0</v>
      </c>
      <c r="L185" s="128">
        <v>9750</v>
      </c>
      <c r="M185" s="128">
        <v>87750</v>
      </c>
      <c r="N185" s="128">
        <v>87750</v>
      </c>
      <c r="O185" s="125" t="s">
        <v>58</v>
      </c>
      <c r="P185" s="125" t="s">
        <v>95</v>
      </c>
      <c r="Q185" s="125" t="s">
        <v>2071</v>
      </c>
      <c r="R185" s="125" t="s">
        <v>2072</v>
      </c>
      <c r="S185" s="139" t="s">
        <v>2073</v>
      </c>
      <c r="T185" s="140">
        <v>46101</v>
      </c>
      <c r="U185" s="140">
        <v>46101</v>
      </c>
      <c r="V185" s="141">
        <v>88293</v>
      </c>
      <c r="W185" s="140">
        <v>46128</v>
      </c>
      <c r="X185" s="140"/>
      <c r="Y185" s="140">
        <v>46131</v>
      </c>
      <c r="Z185" s="125">
        <f t="shared" si="20"/>
        <v>-19</v>
      </c>
      <c r="AA185" s="126">
        <v>0</v>
      </c>
      <c r="AB185" s="126">
        <v>0</v>
      </c>
      <c r="AC185" s="126">
        <v>0</v>
      </c>
      <c r="AD185" s="126">
        <v>0</v>
      </c>
      <c r="AE185" s="126">
        <v>0</v>
      </c>
      <c r="AF185" s="126">
        <v>0</v>
      </c>
      <c r="AG185" s="126">
        <v>87750</v>
      </c>
      <c r="AH185"/>
      <c r="AI185" s="36" t="str">
        <f t="shared" si="27"/>
        <v>INR</v>
      </c>
      <c r="AJ185" s="36">
        <v>1</v>
      </c>
      <c r="AK185" s="39">
        <f t="shared" si="21"/>
        <v>87750</v>
      </c>
      <c r="AL185" s="39">
        <f t="shared" si="22"/>
        <v>0</v>
      </c>
      <c r="AM185" s="39">
        <f t="shared" si="23"/>
        <v>87750</v>
      </c>
      <c r="AN185" s="65">
        <f t="shared" si="24"/>
        <v>-19</v>
      </c>
      <c r="AO185" s="36" t="str">
        <f t="shared" si="26"/>
        <v>Not Due</v>
      </c>
    </row>
    <row r="186" spans="1:41" ht="14.4">
      <c r="A186" s="125" t="s">
        <v>753</v>
      </c>
      <c r="B186" s="125" t="s">
        <v>2099</v>
      </c>
      <c r="C186" s="125">
        <v>100071173</v>
      </c>
      <c r="D186" s="125" t="s">
        <v>79</v>
      </c>
      <c r="E186" s="125" t="s">
        <v>28</v>
      </c>
      <c r="F186" s="128">
        <v>2035</v>
      </c>
      <c r="G186" s="128">
        <v>1</v>
      </c>
      <c r="H186" s="128">
        <v>1</v>
      </c>
      <c r="I186" s="128">
        <v>2035</v>
      </c>
      <c r="J186" s="128">
        <v>2035</v>
      </c>
      <c r="K186" s="128">
        <v>0</v>
      </c>
      <c r="L186" s="128">
        <v>41</v>
      </c>
      <c r="M186" s="128">
        <v>1994</v>
      </c>
      <c r="N186" s="128">
        <v>1994</v>
      </c>
      <c r="O186" s="125" t="s">
        <v>58</v>
      </c>
      <c r="P186" s="125" t="s">
        <v>95</v>
      </c>
      <c r="Q186" s="125">
        <v>360341</v>
      </c>
      <c r="R186" s="125" t="s">
        <v>2100</v>
      </c>
      <c r="S186" s="139" t="s">
        <v>2101</v>
      </c>
      <c r="T186" s="140">
        <v>46098</v>
      </c>
      <c r="U186" s="140">
        <v>46091</v>
      </c>
      <c r="V186" s="141">
        <v>88377</v>
      </c>
      <c r="W186" s="140">
        <v>46133</v>
      </c>
      <c r="X186" s="140"/>
      <c r="Y186" s="140">
        <v>46136</v>
      </c>
      <c r="Z186" s="125">
        <f t="shared" si="20"/>
        <v>-24</v>
      </c>
      <c r="AA186" s="126">
        <v>0</v>
      </c>
      <c r="AB186" s="126">
        <v>0</v>
      </c>
      <c r="AC186" s="126">
        <v>0</v>
      </c>
      <c r="AD186" s="126">
        <v>0</v>
      </c>
      <c r="AE186" s="126">
        <v>0</v>
      </c>
      <c r="AF186" s="126">
        <v>0</v>
      </c>
      <c r="AG186" s="126">
        <v>1994</v>
      </c>
      <c r="AH186"/>
      <c r="AI186" s="36" t="str">
        <f t="shared" si="27"/>
        <v>INR</v>
      </c>
      <c r="AJ186" s="36">
        <v>1</v>
      </c>
      <c r="AK186" s="39">
        <f t="shared" si="21"/>
        <v>1994</v>
      </c>
      <c r="AL186" s="39">
        <f t="shared" si="22"/>
        <v>0</v>
      </c>
      <c r="AM186" s="39">
        <f t="shared" si="23"/>
        <v>1994</v>
      </c>
      <c r="AN186" s="65">
        <f t="shared" si="24"/>
        <v>-24</v>
      </c>
      <c r="AO186" s="36" t="str">
        <f t="shared" si="26"/>
        <v>Not Due</v>
      </c>
    </row>
    <row r="187" spans="1:41" ht="14.4">
      <c r="A187" s="125" t="s">
        <v>457</v>
      </c>
      <c r="B187" s="125" t="s">
        <v>2113</v>
      </c>
      <c r="C187" s="125">
        <v>100067743</v>
      </c>
      <c r="D187" s="125" t="s">
        <v>79</v>
      </c>
      <c r="E187" s="125" t="s">
        <v>28</v>
      </c>
      <c r="F187" s="128">
        <v>5071093</v>
      </c>
      <c r="G187" s="128">
        <v>1</v>
      </c>
      <c r="H187" s="128">
        <v>1</v>
      </c>
      <c r="I187" s="128">
        <v>5071093</v>
      </c>
      <c r="J187" s="128">
        <v>5071093</v>
      </c>
      <c r="K187" s="128">
        <v>0</v>
      </c>
      <c r="L187" s="128">
        <v>507109</v>
      </c>
      <c r="M187" s="128">
        <v>4563984</v>
      </c>
      <c r="N187" s="128">
        <v>4563984</v>
      </c>
      <c r="O187" s="125" t="s">
        <v>58</v>
      </c>
      <c r="P187" s="125" t="s">
        <v>97</v>
      </c>
      <c r="Q187" s="125">
        <v>351698</v>
      </c>
      <c r="R187" s="125" t="s">
        <v>2114</v>
      </c>
      <c r="S187" s="139" t="s">
        <v>2115</v>
      </c>
      <c r="T187" s="140">
        <v>46105</v>
      </c>
      <c r="U187" s="140">
        <v>46093</v>
      </c>
      <c r="V187" s="141">
        <v>88406</v>
      </c>
      <c r="W187" s="140">
        <v>46135</v>
      </c>
      <c r="X187" s="140"/>
      <c r="Y187" s="140">
        <v>46138</v>
      </c>
      <c r="Z187" s="125">
        <f t="shared" si="20"/>
        <v>-26</v>
      </c>
      <c r="AA187" s="126">
        <v>0</v>
      </c>
      <c r="AB187" s="126">
        <v>0</v>
      </c>
      <c r="AC187" s="126">
        <v>0</v>
      </c>
      <c r="AD187" s="126">
        <v>0</v>
      </c>
      <c r="AE187" s="126">
        <v>0</v>
      </c>
      <c r="AF187" s="126">
        <v>0</v>
      </c>
      <c r="AG187" s="126">
        <v>4563984</v>
      </c>
      <c r="AH187"/>
      <c r="AI187" s="36" t="str">
        <f t="shared" si="27"/>
        <v>INR</v>
      </c>
      <c r="AJ187" s="36">
        <v>1</v>
      </c>
      <c r="AK187" s="39">
        <f t="shared" si="21"/>
        <v>4563984</v>
      </c>
      <c r="AL187" s="39">
        <f t="shared" si="22"/>
        <v>0</v>
      </c>
      <c r="AM187" s="39">
        <f t="shared" si="23"/>
        <v>4563984</v>
      </c>
      <c r="AN187" s="65">
        <f t="shared" si="24"/>
        <v>-26</v>
      </c>
      <c r="AO187" s="36" t="str">
        <f t="shared" si="26"/>
        <v>Not Due</v>
      </c>
    </row>
    <row r="188" spans="1:41" ht="14.4">
      <c r="A188" s="125" t="s">
        <v>457</v>
      </c>
      <c r="B188" s="125" t="s">
        <v>2116</v>
      </c>
      <c r="C188" s="125">
        <v>100067743</v>
      </c>
      <c r="D188" s="125" t="s">
        <v>79</v>
      </c>
      <c r="E188" s="125" t="s">
        <v>28</v>
      </c>
      <c r="F188" s="128">
        <v>826265</v>
      </c>
      <c r="G188" s="128">
        <v>1</v>
      </c>
      <c r="H188" s="128">
        <v>1</v>
      </c>
      <c r="I188" s="128">
        <v>826265</v>
      </c>
      <c r="J188" s="128">
        <v>826265</v>
      </c>
      <c r="K188" s="128">
        <v>0</v>
      </c>
      <c r="L188" s="128">
        <v>82627</v>
      </c>
      <c r="M188" s="128">
        <v>743638</v>
      </c>
      <c r="N188" s="128">
        <v>743638</v>
      </c>
      <c r="O188" s="125" t="s">
        <v>58</v>
      </c>
      <c r="P188" s="125" t="s">
        <v>97</v>
      </c>
      <c r="Q188" s="125">
        <v>351698</v>
      </c>
      <c r="R188" s="125" t="s">
        <v>2114</v>
      </c>
      <c r="S188" s="139" t="s">
        <v>2115</v>
      </c>
      <c r="T188" s="140">
        <v>46105</v>
      </c>
      <c r="U188" s="140">
        <v>46093</v>
      </c>
      <c r="V188" s="141">
        <v>88406</v>
      </c>
      <c r="W188" s="140">
        <v>46135</v>
      </c>
      <c r="X188" s="140"/>
      <c r="Y188" s="140">
        <v>46138</v>
      </c>
      <c r="Z188" s="125">
        <f t="shared" si="20"/>
        <v>-26</v>
      </c>
      <c r="AA188" s="126">
        <v>0</v>
      </c>
      <c r="AB188" s="126">
        <v>0</v>
      </c>
      <c r="AC188" s="126">
        <v>0</v>
      </c>
      <c r="AD188" s="126">
        <v>0</v>
      </c>
      <c r="AE188" s="126">
        <v>0</v>
      </c>
      <c r="AF188" s="126">
        <v>0</v>
      </c>
      <c r="AG188" s="126">
        <v>743638</v>
      </c>
      <c r="AH188"/>
      <c r="AI188" s="36" t="str">
        <f t="shared" si="27"/>
        <v>INR</v>
      </c>
      <c r="AJ188" s="36">
        <v>1</v>
      </c>
      <c r="AK188" s="39">
        <f t="shared" si="21"/>
        <v>743638</v>
      </c>
      <c r="AL188" s="39">
        <f t="shared" si="22"/>
        <v>0</v>
      </c>
      <c r="AM188" s="39">
        <f t="shared" si="23"/>
        <v>743638</v>
      </c>
      <c r="AN188" s="65">
        <f t="shared" si="24"/>
        <v>-26</v>
      </c>
      <c r="AO188" s="36" t="str">
        <f t="shared" si="26"/>
        <v>Not Due</v>
      </c>
    </row>
    <row r="189" spans="1:41" ht="14.4">
      <c r="A189" s="125" t="s">
        <v>457</v>
      </c>
      <c r="B189" s="125" t="s">
        <v>2157</v>
      </c>
      <c r="C189" s="125">
        <v>100067743</v>
      </c>
      <c r="D189" s="125" t="s">
        <v>102</v>
      </c>
      <c r="E189" s="125" t="s">
        <v>28</v>
      </c>
      <c r="F189" s="128">
        <v>1544630</v>
      </c>
      <c r="G189" s="128">
        <v>1</v>
      </c>
      <c r="H189" s="128">
        <v>1</v>
      </c>
      <c r="I189" s="128">
        <v>1544630</v>
      </c>
      <c r="J189" s="128">
        <v>1544630</v>
      </c>
      <c r="K189" s="128">
        <v>0</v>
      </c>
      <c r="L189" s="128">
        <v>154463</v>
      </c>
      <c r="M189" s="128">
        <v>1390167</v>
      </c>
      <c r="N189" s="128">
        <v>1390167</v>
      </c>
      <c r="O189" s="125" t="s">
        <v>58</v>
      </c>
      <c r="P189" s="125" t="s">
        <v>97</v>
      </c>
      <c r="Q189" s="125">
        <v>351698</v>
      </c>
      <c r="R189" s="125" t="s">
        <v>2114</v>
      </c>
      <c r="S189" s="139" t="s">
        <v>2115</v>
      </c>
      <c r="T189" s="140">
        <v>46105</v>
      </c>
      <c r="U189" s="140">
        <v>46093</v>
      </c>
      <c r="V189" s="141">
        <v>88406</v>
      </c>
      <c r="W189" s="140">
        <v>46135</v>
      </c>
      <c r="X189" s="140"/>
      <c r="Y189" s="140">
        <v>46138</v>
      </c>
      <c r="Z189" s="125">
        <f t="shared" si="20"/>
        <v>-26</v>
      </c>
      <c r="AA189" s="126">
        <v>0</v>
      </c>
      <c r="AB189" s="126">
        <v>0</v>
      </c>
      <c r="AC189" s="126">
        <v>0</v>
      </c>
      <c r="AD189" s="126">
        <v>0</v>
      </c>
      <c r="AE189" s="126">
        <v>0</v>
      </c>
      <c r="AF189" s="126">
        <v>0</v>
      </c>
      <c r="AG189" s="126">
        <v>1390167</v>
      </c>
      <c r="AH189"/>
      <c r="AI189" s="36" t="str">
        <f t="shared" si="27"/>
        <v>INR</v>
      </c>
      <c r="AJ189" s="36">
        <v>1</v>
      </c>
      <c r="AK189" s="39">
        <f t="shared" si="21"/>
        <v>1390167</v>
      </c>
      <c r="AL189" s="39">
        <f t="shared" si="22"/>
        <v>0</v>
      </c>
      <c r="AM189" s="39">
        <f t="shared" si="23"/>
        <v>1390167</v>
      </c>
      <c r="AN189" s="65">
        <f t="shared" si="24"/>
        <v>-26</v>
      </c>
      <c r="AO189" s="36" t="str">
        <f t="shared" si="26"/>
        <v>Not Due</v>
      </c>
    </row>
    <row r="190" spans="1:41" ht="14.4">
      <c r="A190" s="125" t="s">
        <v>1900</v>
      </c>
      <c r="B190" s="125" t="s">
        <v>2176</v>
      </c>
      <c r="C190" s="125">
        <v>100066873</v>
      </c>
      <c r="D190" s="125" t="s">
        <v>77</v>
      </c>
      <c r="E190" s="125" t="s">
        <v>28</v>
      </c>
      <c r="F190" s="128">
        <v>38809</v>
      </c>
      <c r="G190" s="128">
        <v>1</v>
      </c>
      <c r="H190" s="128">
        <v>1</v>
      </c>
      <c r="I190" s="128">
        <v>38809</v>
      </c>
      <c r="J190" s="128">
        <v>38809</v>
      </c>
      <c r="K190" s="128">
        <v>0</v>
      </c>
      <c r="L190" s="128">
        <v>776</v>
      </c>
      <c r="M190" s="128">
        <v>38033</v>
      </c>
      <c r="N190" s="128">
        <v>38033</v>
      </c>
      <c r="O190" s="125" t="s">
        <v>58</v>
      </c>
      <c r="P190" s="125" t="s">
        <v>97</v>
      </c>
      <c r="Q190" s="125" t="s">
        <v>388</v>
      </c>
      <c r="R190" s="125" t="s">
        <v>2177</v>
      </c>
      <c r="S190" s="139" t="s">
        <v>2178</v>
      </c>
      <c r="T190" s="140">
        <v>46105</v>
      </c>
      <c r="U190" s="140">
        <v>46088</v>
      </c>
      <c r="V190" s="141">
        <v>88338</v>
      </c>
      <c r="W190" s="140">
        <v>46132</v>
      </c>
      <c r="X190" s="140"/>
      <c r="Y190" s="140">
        <v>46133</v>
      </c>
      <c r="Z190" s="125">
        <f t="shared" si="20"/>
        <v>-21</v>
      </c>
      <c r="AA190" s="126">
        <v>0</v>
      </c>
      <c r="AB190" s="126">
        <v>0</v>
      </c>
      <c r="AC190" s="126">
        <v>0</v>
      </c>
      <c r="AD190" s="126">
        <v>0</v>
      </c>
      <c r="AE190" s="126">
        <v>0</v>
      </c>
      <c r="AF190" s="126">
        <v>0</v>
      </c>
      <c r="AG190" s="126">
        <v>38033</v>
      </c>
      <c r="AH190"/>
      <c r="AI190" s="36" t="str">
        <f t="shared" si="27"/>
        <v>INR</v>
      </c>
      <c r="AJ190" s="36">
        <v>1</v>
      </c>
      <c r="AK190" s="39">
        <f t="shared" si="21"/>
        <v>38033</v>
      </c>
      <c r="AL190" s="39">
        <f t="shared" si="22"/>
        <v>0</v>
      </c>
      <c r="AM190" s="39">
        <f t="shared" si="23"/>
        <v>38033</v>
      </c>
      <c r="AN190" s="65">
        <f t="shared" si="24"/>
        <v>-21</v>
      </c>
      <c r="AO190" s="36" t="str">
        <f t="shared" si="26"/>
        <v>Not Due</v>
      </c>
    </row>
    <row r="191" spans="1:41" ht="14.4">
      <c r="A191" s="125" t="s">
        <v>1695</v>
      </c>
      <c r="B191" s="125" t="s">
        <v>2179</v>
      </c>
      <c r="C191" s="125">
        <v>100070884</v>
      </c>
      <c r="D191" s="125" t="s">
        <v>77</v>
      </c>
      <c r="E191" s="125" t="s">
        <v>28</v>
      </c>
      <c r="F191" s="128">
        <v>16870</v>
      </c>
      <c r="G191" s="128">
        <v>1</v>
      </c>
      <c r="H191" s="128">
        <v>1</v>
      </c>
      <c r="I191" s="128">
        <v>16870</v>
      </c>
      <c r="J191" s="128">
        <v>16870</v>
      </c>
      <c r="K191" s="128">
        <v>0</v>
      </c>
      <c r="L191" s="128">
        <v>337</v>
      </c>
      <c r="M191" s="128">
        <v>16533</v>
      </c>
      <c r="N191" s="128">
        <v>16533</v>
      </c>
      <c r="O191" s="125" t="s">
        <v>58</v>
      </c>
      <c r="P191" s="125" t="s">
        <v>97</v>
      </c>
      <c r="Q191" s="125" t="s">
        <v>1697</v>
      </c>
      <c r="R191" s="125" t="s">
        <v>2180</v>
      </c>
      <c r="S191" s="139" t="s">
        <v>2181</v>
      </c>
      <c r="T191" s="140">
        <v>46101</v>
      </c>
      <c r="U191" s="140">
        <v>46097</v>
      </c>
      <c r="V191" s="141">
        <v>88435</v>
      </c>
      <c r="W191" s="140">
        <v>46136</v>
      </c>
      <c r="X191" s="140"/>
      <c r="Y191" s="140">
        <v>46142</v>
      </c>
      <c r="Z191" s="125">
        <f t="shared" si="20"/>
        <v>-30</v>
      </c>
      <c r="AA191" s="126">
        <v>0</v>
      </c>
      <c r="AB191" s="126">
        <v>0</v>
      </c>
      <c r="AC191" s="126">
        <v>0</v>
      </c>
      <c r="AD191" s="126">
        <v>0</v>
      </c>
      <c r="AE191" s="126">
        <v>0</v>
      </c>
      <c r="AF191" s="126">
        <v>0</v>
      </c>
      <c r="AG191" s="126">
        <v>16533</v>
      </c>
      <c r="AH191"/>
      <c r="AI191" s="36" t="str">
        <f t="shared" si="27"/>
        <v>INR</v>
      </c>
      <c r="AJ191" s="36">
        <v>1</v>
      </c>
      <c r="AK191" s="39">
        <f t="shared" si="21"/>
        <v>16533</v>
      </c>
      <c r="AL191" s="39">
        <f t="shared" si="22"/>
        <v>0</v>
      </c>
      <c r="AM191" s="39">
        <f t="shared" si="23"/>
        <v>16533</v>
      </c>
      <c r="AN191" s="65">
        <f t="shared" si="24"/>
        <v>-30</v>
      </c>
      <c r="AO191" s="36" t="str">
        <f t="shared" si="26"/>
        <v>Not Due</v>
      </c>
    </row>
    <row r="192" spans="1:41" ht="14.4">
      <c r="A192" s="125" t="s">
        <v>1880</v>
      </c>
      <c r="B192" s="125" t="s">
        <v>2182</v>
      </c>
      <c r="C192" s="125">
        <v>100070432</v>
      </c>
      <c r="D192" s="125" t="s">
        <v>77</v>
      </c>
      <c r="E192" s="125" t="s">
        <v>28</v>
      </c>
      <c r="F192" s="128">
        <v>70500</v>
      </c>
      <c r="G192" s="128">
        <v>1</v>
      </c>
      <c r="H192" s="128">
        <v>1</v>
      </c>
      <c r="I192" s="128">
        <v>70500</v>
      </c>
      <c r="J192" s="128">
        <v>70500</v>
      </c>
      <c r="K192" s="128">
        <v>0</v>
      </c>
      <c r="L192" s="128">
        <v>1410</v>
      </c>
      <c r="M192" s="128">
        <v>69090</v>
      </c>
      <c r="N192" s="128">
        <v>69090</v>
      </c>
      <c r="O192" s="125" t="s">
        <v>58</v>
      </c>
      <c r="P192" s="125" t="s">
        <v>95</v>
      </c>
      <c r="Q192" s="125" t="s">
        <v>1882</v>
      </c>
      <c r="R192" s="125" t="s">
        <v>2183</v>
      </c>
      <c r="S192" s="139" t="s">
        <v>2184</v>
      </c>
      <c r="T192" s="140">
        <v>46105</v>
      </c>
      <c r="U192" s="140">
        <v>46093</v>
      </c>
      <c r="V192" s="141">
        <v>88414</v>
      </c>
      <c r="W192" s="140">
        <v>46135</v>
      </c>
      <c r="X192" s="140"/>
      <c r="Y192" s="140">
        <v>46138</v>
      </c>
      <c r="Z192" s="125">
        <f t="shared" si="20"/>
        <v>-26</v>
      </c>
      <c r="AA192" s="126">
        <v>0</v>
      </c>
      <c r="AB192" s="126">
        <v>0</v>
      </c>
      <c r="AC192" s="126">
        <v>0</v>
      </c>
      <c r="AD192" s="126">
        <v>0</v>
      </c>
      <c r="AE192" s="126">
        <v>0</v>
      </c>
      <c r="AF192" s="126">
        <v>0</v>
      </c>
      <c r="AG192" s="126">
        <v>69090</v>
      </c>
      <c r="AH192"/>
      <c r="AI192" s="36" t="str">
        <f t="shared" si="27"/>
        <v>INR</v>
      </c>
      <c r="AJ192" s="36">
        <v>1</v>
      </c>
      <c r="AK192" s="39">
        <f t="shared" si="21"/>
        <v>69090</v>
      </c>
      <c r="AL192" s="39">
        <f t="shared" si="22"/>
        <v>0</v>
      </c>
      <c r="AM192" s="39">
        <f t="shared" si="23"/>
        <v>69090</v>
      </c>
      <c r="AN192" s="65">
        <f t="shared" si="24"/>
        <v>-26</v>
      </c>
      <c r="AO192" s="36" t="str">
        <f t="shared" si="26"/>
        <v>Not Due</v>
      </c>
    </row>
    <row r="193" spans="1:41" ht="14.4">
      <c r="A193" s="125" t="s">
        <v>529</v>
      </c>
      <c r="B193" s="125" t="s">
        <v>2185</v>
      </c>
      <c r="C193" s="125">
        <v>100070931</v>
      </c>
      <c r="D193" s="125" t="s">
        <v>74</v>
      </c>
      <c r="E193" s="125" t="s">
        <v>28</v>
      </c>
      <c r="F193" s="128">
        <v>587.5</v>
      </c>
      <c r="G193" s="128">
        <v>1</v>
      </c>
      <c r="H193" s="128">
        <v>1</v>
      </c>
      <c r="I193" s="128">
        <v>587.5</v>
      </c>
      <c r="J193" s="128">
        <v>587.5</v>
      </c>
      <c r="K193" s="128">
        <v>0</v>
      </c>
      <c r="L193" s="128">
        <v>1</v>
      </c>
      <c r="M193" s="128">
        <v>586.5</v>
      </c>
      <c r="N193" s="128">
        <v>586.5</v>
      </c>
      <c r="O193" s="125" t="s">
        <v>687</v>
      </c>
      <c r="P193" s="125" t="s">
        <v>97</v>
      </c>
      <c r="Q193" s="125" t="s">
        <v>374</v>
      </c>
      <c r="R193" s="125" t="s">
        <v>2186</v>
      </c>
      <c r="S193" s="139" t="s">
        <v>2187</v>
      </c>
      <c r="T193" s="140">
        <v>46104</v>
      </c>
      <c r="U193" s="140">
        <v>46097</v>
      </c>
      <c r="V193" s="141">
        <v>88429</v>
      </c>
      <c r="W193" s="140">
        <v>46136</v>
      </c>
      <c r="X193" s="140"/>
      <c r="Y193" s="140">
        <v>46142</v>
      </c>
      <c r="Z193" s="125">
        <f t="shared" si="20"/>
        <v>-30</v>
      </c>
      <c r="AA193" s="126">
        <v>0</v>
      </c>
      <c r="AB193" s="126">
        <v>0</v>
      </c>
      <c r="AC193" s="126">
        <v>0</v>
      </c>
      <c r="AD193" s="126">
        <v>0</v>
      </c>
      <c r="AE193" s="126">
        <v>0</v>
      </c>
      <c r="AF193" s="126">
        <v>0</v>
      </c>
      <c r="AG193" s="126">
        <v>586.5</v>
      </c>
      <c r="AH193"/>
      <c r="AI193" s="36" t="str">
        <f t="shared" si="27"/>
        <v>INR</v>
      </c>
      <c r="AJ193" s="36">
        <v>1</v>
      </c>
      <c r="AK193" s="39">
        <f t="shared" si="21"/>
        <v>586.5</v>
      </c>
      <c r="AL193" s="39">
        <f t="shared" si="22"/>
        <v>0</v>
      </c>
      <c r="AM193" s="39">
        <f t="shared" si="23"/>
        <v>586.5</v>
      </c>
      <c r="AN193" s="65">
        <f t="shared" si="24"/>
        <v>-30</v>
      </c>
      <c r="AO193" s="36" t="str">
        <f t="shared" si="26"/>
        <v>Not Due</v>
      </c>
    </row>
    <row r="194" spans="1:41" ht="14.4">
      <c r="A194" s="125" t="s">
        <v>506</v>
      </c>
      <c r="B194" s="125" t="s">
        <v>2188</v>
      </c>
      <c r="C194" s="125">
        <v>100068516</v>
      </c>
      <c r="D194" s="125" t="s">
        <v>74</v>
      </c>
      <c r="E194" s="125" t="s">
        <v>28</v>
      </c>
      <c r="F194" s="128">
        <v>297520</v>
      </c>
      <c r="G194" s="128">
        <v>1</v>
      </c>
      <c r="H194" s="128">
        <v>1</v>
      </c>
      <c r="I194" s="128">
        <v>297520</v>
      </c>
      <c r="J194" s="128">
        <v>297520</v>
      </c>
      <c r="K194" s="128">
        <v>0</v>
      </c>
      <c r="L194" s="128">
        <v>5950</v>
      </c>
      <c r="M194" s="128">
        <v>291570</v>
      </c>
      <c r="N194" s="128">
        <v>291570</v>
      </c>
      <c r="O194" s="125" t="s">
        <v>687</v>
      </c>
      <c r="P194" s="125" t="s">
        <v>95</v>
      </c>
      <c r="Q194" s="125" t="s">
        <v>507</v>
      </c>
      <c r="R194" s="125" t="s">
        <v>2189</v>
      </c>
      <c r="S194" s="139" t="s">
        <v>2190</v>
      </c>
      <c r="T194" s="140">
        <v>46105</v>
      </c>
      <c r="U194" s="140">
        <v>46090</v>
      </c>
      <c r="V194" s="141">
        <v>88352</v>
      </c>
      <c r="W194" s="140">
        <v>46132</v>
      </c>
      <c r="X194" s="140"/>
      <c r="Y194" s="140">
        <v>46135</v>
      </c>
      <c r="Z194" s="125">
        <f t="shared" si="20"/>
        <v>-23</v>
      </c>
      <c r="AA194" s="126">
        <v>0</v>
      </c>
      <c r="AB194" s="126">
        <v>0</v>
      </c>
      <c r="AC194" s="126">
        <v>0</v>
      </c>
      <c r="AD194" s="126">
        <v>0</v>
      </c>
      <c r="AE194" s="126">
        <v>0</v>
      </c>
      <c r="AF194" s="126">
        <v>0</v>
      </c>
      <c r="AG194" s="126">
        <v>291570</v>
      </c>
      <c r="AH194"/>
      <c r="AI194" s="36" t="str">
        <f t="shared" si="27"/>
        <v>INR</v>
      </c>
      <c r="AJ194" s="36">
        <v>1</v>
      </c>
      <c r="AK194" s="39">
        <f t="shared" si="21"/>
        <v>291570</v>
      </c>
      <c r="AL194" s="39">
        <f t="shared" si="22"/>
        <v>0</v>
      </c>
      <c r="AM194" s="39">
        <f t="shared" si="23"/>
        <v>291570</v>
      </c>
      <c r="AN194" s="65">
        <f t="shared" si="24"/>
        <v>-23</v>
      </c>
      <c r="AO194" s="36" t="str">
        <f t="shared" si="26"/>
        <v>Not Due</v>
      </c>
    </row>
    <row r="195" spans="1:41" ht="14.4">
      <c r="A195" s="125" t="s">
        <v>531</v>
      </c>
      <c r="B195" s="125" t="s">
        <v>2196</v>
      </c>
      <c r="C195" s="125">
        <v>100069751</v>
      </c>
      <c r="D195" s="125" t="s">
        <v>71</v>
      </c>
      <c r="E195" s="125" t="s">
        <v>28</v>
      </c>
      <c r="F195" s="128">
        <v>38100</v>
      </c>
      <c r="G195" s="128">
        <v>1</v>
      </c>
      <c r="H195" s="128">
        <v>1</v>
      </c>
      <c r="I195" s="128">
        <v>38100</v>
      </c>
      <c r="J195" s="128">
        <v>38100</v>
      </c>
      <c r="K195" s="128">
        <v>0</v>
      </c>
      <c r="L195" s="128">
        <v>762</v>
      </c>
      <c r="M195" s="128">
        <v>37338</v>
      </c>
      <c r="N195" s="128">
        <v>37338</v>
      </c>
      <c r="O195" s="125" t="s">
        <v>687</v>
      </c>
      <c r="P195" s="125" t="s">
        <v>96</v>
      </c>
      <c r="Q195" s="125" t="s">
        <v>376</v>
      </c>
      <c r="R195" s="125" t="s">
        <v>1810</v>
      </c>
      <c r="S195" s="139" t="s">
        <v>1811</v>
      </c>
      <c r="T195" s="140">
        <v>46105</v>
      </c>
      <c r="U195" s="140">
        <v>46091</v>
      </c>
      <c r="V195" s="141">
        <v>88367</v>
      </c>
      <c r="W195" s="140">
        <v>46133</v>
      </c>
      <c r="X195" s="140"/>
      <c r="Y195" s="140">
        <v>46136</v>
      </c>
      <c r="Z195" s="125">
        <f t="shared" si="20"/>
        <v>-24</v>
      </c>
      <c r="AA195" s="126">
        <v>0</v>
      </c>
      <c r="AB195" s="126">
        <v>0</v>
      </c>
      <c r="AC195" s="126">
        <v>0</v>
      </c>
      <c r="AD195" s="126">
        <v>0</v>
      </c>
      <c r="AE195" s="126">
        <v>0</v>
      </c>
      <c r="AF195" s="126">
        <v>0</v>
      </c>
      <c r="AG195" s="126">
        <v>37338</v>
      </c>
      <c r="AH195"/>
      <c r="AI195" s="36" t="str">
        <f t="shared" si="27"/>
        <v>INR</v>
      </c>
      <c r="AJ195" s="36">
        <v>1</v>
      </c>
      <c r="AK195" s="39">
        <f t="shared" si="21"/>
        <v>37338</v>
      </c>
      <c r="AL195" s="39">
        <f t="shared" si="22"/>
        <v>0</v>
      </c>
      <c r="AM195" s="39">
        <f t="shared" si="23"/>
        <v>37338</v>
      </c>
      <c r="AN195" s="65">
        <f t="shared" si="24"/>
        <v>-24</v>
      </c>
      <c r="AO195" s="36" t="str">
        <f t="shared" si="26"/>
        <v>Not Due</v>
      </c>
    </row>
  </sheetData>
  <autoFilter ref="A20:AS195" xr:uid="{1CC19F67-87CF-4CDF-9A72-8FBC94AA5272}">
    <sortState xmlns:xlrd2="http://schemas.microsoft.com/office/spreadsheetml/2017/richdata2" ref="A30:AS163">
      <sortCondition ref="W20:W195"/>
    </sortState>
  </autoFilter>
  <mergeCells count="1">
    <mergeCell ref="AI18:AO1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BA7FA-324C-4AD9-8259-03581AA6A82C}">
  <dimension ref="A1:AI229"/>
  <sheetViews>
    <sheetView showGridLines="0" topLeftCell="A18" zoomScale="80" zoomScaleNormal="80" workbookViewId="0">
      <selection activeCell="A18" sqref="A18:Y229"/>
    </sheetView>
  </sheetViews>
  <sheetFormatPr defaultColWidth="8.796875" defaultRowHeight="14.4"/>
  <cols>
    <col min="1" max="1" width="27.296875" style="4" customWidth="1"/>
    <col min="2" max="2" width="74.3984375" style="4" bestFit="1" customWidth="1"/>
    <col min="3" max="3" width="11.59765625" style="4" bestFit="1" customWidth="1"/>
    <col min="4" max="4" width="44.19921875" style="4" customWidth="1"/>
    <col min="5" max="5" width="13.8984375" style="4" bestFit="1" customWidth="1"/>
    <col min="6" max="6" width="11.19921875" style="63" bestFit="1" customWidth="1"/>
    <col min="7" max="7" width="19.19921875" style="63" bestFit="1" customWidth="1"/>
    <col min="8" max="8" width="12.19921875" style="63" bestFit="1" customWidth="1"/>
    <col min="9" max="9" width="10.69921875" style="63" bestFit="1" customWidth="1"/>
    <col min="10" max="11" width="27.3984375" style="63" bestFit="1" customWidth="1"/>
    <col min="12" max="12" width="12" style="63" bestFit="1" customWidth="1"/>
    <col min="13" max="13" width="10.09765625" style="63" bestFit="1" customWidth="1"/>
    <col min="14" max="14" width="21.3984375" style="37" bestFit="1" customWidth="1"/>
    <col min="15" max="15" width="24.69921875" style="4" bestFit="1" customWidth="1"/>
    <col min="16" max="16" width="10.3984375" style="4" bestFit="1" customWidth="1"/>
    <col min="17" max="17" width="15.59765625" style="4" bestFit="1" customWidth="1"/>
    <col min="18" max="18" width="16.59765625" style="4" bestFit="1" customWidth="1"/>
    <col min="19" max="19" width="26.3984375" style="4" bestFit="1" customWidth="1"/>
    <col min="20" max="20" width="17.59765625" style="4" bestFit="1" customWidth="1"/>
    <col min="21" max="21" width="19.19921875" style="4" bestFit="1" customWidth="1"/>
    <col min="22" max="22" width="16.5" style="4" bestFit="1" customWidth="1"/>
    <col min="23" max="23" width="14.69921875" style="4" bestFit="1" customWidth="1"/>
    <col min="24" max="24" width="14.5" style="4" bestFit="1" customWidth="1"/>
    <col min="25" max="25" width="26.3984375" style="4" bestFit="1" customWidth="1"/>
    <col min="26" max="26" width="14.59765625" customWidth="1"/>
    <col min="27" max="29" width="26.3984375" style="4" customWidth="1"/>
    <col min="30" max="30" width="8.796875" style="4"/>
    <col min="31" max="31" width="7.796875" style="4" bestFit="1" customWidth="1"/>
    <col min="32" max="32" width="7.796875" style="4" customWidth="1"/>
    <col min="33" max="33" width="12" style="4" bestFit="1" customWidth="1"/>
    <col min="34" max="34" width="13.5" style="4" bestFit="1" customWidth="1"/>
    <col min="35" max="35" width="11.09765625" style="4" bestFit="1" customWidth="1"/>
    <col min="36" max="16384" width="8.796875" style="4"/>
  </cols>
  <sheetData>
    <row r="1" spans="1:35">
      <c r="A1" s="46">
        <f>Memo!A1</f>
        <v>0</v>
      </c>
    </row>
    <row r="2" spans="1:35">
      <c r="A2" s="46">
        <f>Memo!A2</f>
        <v>0</v>
      </c>
    </row>
    <row r="3" spans="1:35">
      <c r="A3" s="46">
        <f>Memo!A3</f>
        <v>0</v>
      </c>
    </row>
    <row r="4" spans="1:35">
      <c r="A4" s="46"/>
    </row>
    <row r="5" spans="1:35">
      <c r="A5" s="5" t="s">
        <v>186</v>
      </c>
    </row>
    <row r="6" spans="1:35">
      <c r="A6" s="4" t="s">
        <v>634</v>
      </c>
    </row>
    <row r="7" spans="1:35">
      <c r="A7" s="4" t="s">
        <v>628</v>
      </c>
    </row>
    <row r="8" spans="1:35">
      <c r="A8" s="4" t="s">
        <v>635</v>
      </c>
    </row>
    <row r="9" spans="1:35">
      <c r="A9" s="5"/>
    </row>
    <row r="10" spans="1:35">
      <c r="A10" s="5" t="s">
        <v>625</v>
      </c>
    </row>
    <row r="11" spans="1:35">
      <c r="A11" s="5"/>
    </row>
    <row r="12" spans="1:35">
      <c r="A12" s="30" t="s">
        <v>89</v>
      </c>
      <c r="B12" s="30" t="s">
        <v>107</v>
      </c>
    </row>
    <row r="13" spans="1:35">
      <c r="A13" s="38" t="s">
        <v>626</v>
      </c>
      <c r="B13" s="105">
        <f>N17</f>
        <v>135286596.68448192</v>
      </c>
    </row>
    <row r="14" spans="1:35">
      <c r="A14" s="38" t="s">
        <v>3481</v>
      </c>
      <c r="B14" s="105">
        <f>AH17</f>
        <v>144637392.39785635</v>
      </c>
    </row>
    <row r="16" spans="1:35">
      <c r="A16" s="5" t="s">
        <v>568</v>
      </c>
      <c r="AE16" s="342" t="s">
        <v>204</v>
      </c>
      <c r="AF16" s="342"/>
      <c r="AG16" s="342"/>
      <c r="AH16" s="342"/>
      <c r="AI16" s="342"/>
    </row>
    <row r="17" spans="1:35">
      <c r="N17" s="40">
        <f>SUM(N19:N229)</f>
        <v>135286596.68448192</v>
      </c>
      <c r="AH17" s="40">
        <f>SUM(AH19:AH229)</f>
        <v>144637392.39785635</v>
      </c>
      <c r="AI17" s="40">
        <f>SUM(AI19:AI229)</f>
        <v>0</v>
      </c>
    </row>
    <row r="18" spans="1:35">
      <c r="A18" s="137" t="s">
        <v>108</v>
      </c>
      <c r="B18" s="131" t="s">
        <v>47</v>
      </c>
      <c r="C18" s="131" t="s">
        <v>48</v>
      </c>
      <c r="D18" s="131" t="s">
        <v>49</v>
      </c>
      <c r="E18" s="131" t="s">
        <v>46</v>
      </c>
      <c r="F18" s="131" t="s">
        <v>50</v>
      </c>
      <c r="G18" s="133" t="s">
        <v>51</v>
      </c>
      <c r="H18" s="131" t="s">
        <v>13</v>
      </c>
      <c r="I18" s="131" t="s">
        <v>41</v>
      </c>
      <c r="J18" s="133" t="s">
        <v>42</v>
      </c>
      <c r="K18" s="133" t="s">
        <v>43</v>
      </c>
      <c r="L18" s="144" t="s">
        <v>44</v>
      </c>
      <c r="M18" s="133" t="s">
        <v>45</v>
      </c>
      <c r="N18" s="133" t="s">
        <v>52</v>
      </c>
      <c r="O18" s="133" t="s">
        <v>53</v>
      </c>
      <c r="P18" s="131" t="s">
        <v>24</v>
      </c>
      <c r="Q18" s="145" t="s">
        <v>112</v>
      </c>
      <c r="R18" s="146" t="s">
        <v>239</v>
      </c>
      <c r="S18" s="145" t="s">
        <v>2199</v>
      </c>
      <c r="T18" s="145" t="s">
        <v>502</v>
      </c>
      <c r="U18" s="145" t="s">
        <v>14</v>
      </c>
      <c r="V18" s="145" t="s">
        <v>2200</v>
      </c>
      <c r="W18" s="147" t="s">
        <v>1388</v>
      </c>
      <c r="X18" s="135" t="s">
        <v>179</v>
      </c>
      <c r="Y18" s="136" t="s">
        <v>23</v>
      </c>
      <c r="AA18" s="136" t="s">
        <v>2700</v>
      </c>
      <c r="AB18" s="136" t="s">
        <v>3221</v>
      </c>
      <c r="AC18" s="136" t="s">
        <v>3227</v>
      </c>
      <c r="AE18" s="30" t="s">
        <v>50</v>
      </c>
      <c r="AF18" s="30" t="s">
        <v>50</v>
      </c>
      <c r="AG18" s="30" t="s">
        <v>572</v>
      </c>
      <c r="AH18" s="45" t="s">
        <v>573</v>
      </c>
      <c r="AI18" s="45" t="s">
        <v>115</v>
      </c>
    </row>
    <row r="19" spans="1:35">
      <c r="A19" s="125" t="s">
        <v>2201</v>
      </c>
      <c r="B19" s="125" t="s">
        <v>2207</v>
      </c>
      <c r="C19" s="125">
        <v>100066031</v>
      </c>
      <c r="D19" s="125" t="s">
        <v>2208</v>
      </c>
      <c r="E19" s="125" t="s">
        <v>58</v>
      </c>
      <c r="F19" s="125" t="s">
        <v>28</v>
      </c>
      <c r="G19" s="126">
        <v>430000</v>
      </c>
      <c r="H19" s="126">
        <v>1</v>
      </c>
      <c r="I19" s="126">
        <v>1</v>
      </c>
      <c r="J19" s="126">
        <v>430000</v>
      </c>
      <c r="K19" s="126">
        <v>430000</v>
      </c>
      <c r="L19" s="126">
        <v>0</v>
      </c>
      <c r="M19" s="126">
        <v>43000</v>
      </c>
      <c r="N19" s="126">
        <v>387000</v>
      </c>
      <c r="O19" s="126">
        <v>387000</v>
      </c>
      <c r="P19" s="125" t="s">
        <v>241</v>
      </c>
      <c r="Q19" s="126">
        <v>387000</v>
      </c>
      <c r="R19" s="125" t="s">
        <v>2786</v>
      </c>
      <c r="S19" s="125" t="s">
        <v>88</v>
      </c>
      <c r="T19" s="125"/>
      <c r="U19" s="125"/>
      <c r="V19" s="125"/>
      <c r="W19" s="125"/>
      <c r="X19" s="125"/>
      <c r="Y19" s="125"/>
      <c r="AA19" s="125"/>
      <c r="AB19" s="126">
        <v>430000</v>
      </c>
      <c r="AC19" s="125">
        <v>1</v>
      </c>
      <c r="AE19" s="36" t="s">
        <v>58</v>
      </c>
      <c r="AF19" s="36" t="s">
        <v>28</v>
      </c>
      <c r="AG19" s="36">
        <v>1</v>
      </c>
      <c r="AH19" s="234">
        <f t="shared" ref="AH19:AH82" si="0">AG19*G19</f>
        <v>430000</v>
      </c>
      <c r="AI19" s="234">
        <f t="shared" ref="AI19:AI82" si="1">K19-AH19</f>
        <v>0</v>
      </c>
    </row>
    <row r="20" spans="1:35">
      <c r="A20" s="125" t="s">
        <v>2201</v>
      </c>
      <c r="B20" s="125" t="s">
        <v>319</v>
      </c>
      <c r="C20" s="125">
        <v>100066314</v>
      </c>
      <c r="D20" s="125" t="s">
        <v>2209</v>
      </c>
      <c r="E20" s="125" t="s">
        <v>58</v>
      </c>
      <c r="F20" s="125" t="s">
        <v>28</v>
      </c>
      <c r="G20" s="128">
        <v>1409470.89</v>
      </c>
      <c r="H20" s="128">
        <v>1</v>
      </c>
      <c r="I20" s="128">
        <v>1</v>
      </c>
      <c r="J20" s="128">
        <v>1409470.89</v>
      </c>
      <c r="K20" s="128">
        <v>1409470.89</v>
      </c>
      <c r="L20" s="128">
        <v>0</v>
      </c>
      <c r="M20" s="128">
        <v>28189</v>
      </c>
      <c r="N20" s="128">
        <v>1381281.89</v>
      </c>
      <c r="O20" s="128">
        <v>1381281.89</v>
      </c>
      <c r="P20" s="125" t="s">
        <v>241</v>
      </c>
      <c r="Q20" s="126">
        <v>1381281.8900000011</v>
      </c>
      <c r="R20" s="125" t="s">
        <v>2787</v>
      </c>
      <c r="S20" s="125" t="s">
        <v>88</v>
      </c>
      <c r="T20" s="125"/>
      <c r="U20" s="125"/>
      <c r="V20" s="125"/>
      <c r="W20" s="125"/>
      <c r="X20" s="125"/>
      <c r="Y20" s="125"/>
      <c r="AA20" s="125"/>
      <c r="AB20" s="126">
        <v>1409471.1099999999</v>
      </c>
      <c r="AC20" s="125">
        <v>1</v>
      </c>
      <c r="AE20" s="36" t="s">
        <v>58</v>
      </c>
      <c r="AF20" s="36" t="s">
        <v>28</v>
      </c>
      <c r="AG20" s="36">
        <v>1</v>
      </c>
      <c r="AH20" s="234">
        <f t="shared" si="0"/>
        <v>1409470.89</v>
      </c>
      <c r="AI20" s="234">
        <f t="shared" si="1"/>
        <v>0</v>
      </c>
    </row>
    <row r="21" spans="1:35">
      <c r="A21" s="125" t="s">
        <v>2201</v>
      </c>
      <c r="B21" s="125" t="s">
        <v>470</v>
      </c>
      <c r="C21" s="125">
        <v>100066413</v>
      </c>
      <c r="D21" s="125" t="s">
        <v>2210</v>
      </c>
      <c r="E21" s="125" t="s">
        <v>58</v>
      </c>
      <c r="F21" s="125" t="s">
        <v>28</v>
      </c>
      <c r="G21" s="126">
        <v>84391.5</v>
      </c>
      <c r="H21" s="126">
        <v>1</v>
      </c>
      <c r="I21" s="126">
        <v>1</v>
      </c>
      <c r="J21" s="126">
        <v>84391.5</v>
      </c>
      <c r="K21" s="126">
        <v>84391.5</v>
      </c>
      <c r="L21" s="126">
        <v>0</v>
      </c>
      <c r="M21" s="126">
        <v>8439</v>
      </c>
      <c r="N21" s="126">
        <v>75952.5</v>
      </c>
      <c r="O21" s="126">
        <v>75952.5</v>
      </c>
      <c r="P21" s="125" t="s">
        <v>241</v>
      </c>
      <c r="Q21" s="126">
        <v>75952.5</v>
      </c>
      <c r="R21" s="125" t="s">
        <v>2788</v>
      </c>
      <c r="S21" s="125" t="s">
        <v>88</v>
      </c>
      <c r="T21" s="125"/>
      <c r="U21" s="125"/>
      <c r="V21" s="125"/>
      <c r="W21" s="125"/>
      <c r="X21" s="125"/>
      <c r="Y21" s="125"/>
      <c r="AA21" s="125"/>
      <c r="AB21" s="126">
        <v>340391.5</v>
      </c>
      <c r="AC21" s="125">
        <v>1</v>
      </c>
      <c r="AE21" s="36" t="s">
        <v>58</v>
      </c>
      <c r="AF21" s="36" t="s">
        <v>28</v>
      </c>
      <c r="AG21" s="36">
        <v>1</v>
      </c>
      <c r="AH21" s="234">
        <f t="shared" si="0"/>
        <v>84391.5</v>
      </c>
      <c r="AI21" s="234">
        <f t="shared" si="1"/>
        <v>0</v>
      </c>
    </row>
    <row r="22" spans="1:35">
      <c r="A22" s="125" t="s">
        <v>2201</v>
      </c>
      <c r="B22" s="125" t="s">
        <v>470</v>
      </c>
      <c r="C22" s="125">
        <v>100066413</v>
      </c>
      <c r="D22" s="125" t="s">
        <v>2211</v>
      </c>
      <c r="E22" s="125" t="s">
        <v>58</v>
      </c>
      <c r="F22" s="125" t="s">
        <v>28</v>
      </c>
      <c r="G22" s="126">
        <v>256000</v>
      </c>
      <c r="H22" s="126">
        <v>1</v>
      </c>
      <c r="I22" s="126">
        <v>1</v>
      </c>
      <c r="J22" s="126">
        <v>256000</v>
      </c>
      <c r="K22" s="126">
        <v>256000</v>
      </c>
      <c r="L22" s="126">
        <v>0</v>
      </c>
      <c r="M22" s="126">
        <v>25600</v>
      </c>
      <c r="N22" s="126">
        <v>230400</v>
      </c>
      <c r="O22" s="126">
        <v>230400</v>
      </c>
      <c r="P22" s="125" t="s">
        <v>241</v>
      </c>
      <c r="Q22" s="126">
        <v>230400</v>
      </c>
      <c r="R22" s="125" t="s">
        <v>2788</v>
      </c>
      <c r="S22" s="125" t="s">
        <v>88</v>
      </c>
      <c r="T22" s="125"/>
      <c r="U22" s="125"/>
      <c r="V22" s="125"/>
      <c r="W22" s="125"/>
      <c r="X22" s="125"/>
      <c r="Y22" s="125"/>
      <c r="AA22" s="125"/>
      <c r="AB22" s="126">
        <v>340391.5</v>
      </c>
      <c r="AC22" s="125">
        <v>1</v>
      </c>
      <c r="AE22" s="36" t="s">
        <v>58</v>
      </c>
      <c r="AF22" s="36" t="s">
        <v>28</v>
      </c>
      <c r="AG22" s="36">
        <v>1</v>
      </c>
      <c r="AH22" s="234">
        <f t="shared" si="0"/>
        <v>256000</v>
      </c>
      <c r="AI22" s="234">
        <f t="shared" si="1"/>
        <v>0</v>
      </c>
    </row>
    <row r="23" spans="1:35">
      <c r="A23" s="125" t="s">
        <v>2201</v>
      </c>
      <c r="B23" s="125" t="s">
        <v>245</v>
      </c>
      <c r="C23" s="125">
        <v>100066660</v>
      </c>
      <c r="D23" s="125" t="s">
        <v>2212</v>
      </c>
      <c r="E23" s="125" t="s">
        <v>58</v>
      </c>
      <c r="F23" s="125" t="s">
        <v>28</v>
      </c>
      <c r="G23" s="126">
        <v>187600</v>
      </c>
      <c r="H23" s="126">
        <v>1</v>
      </c>
      <c r="I23" s="126">
        <v>1</v>
      </c>
      <c r="J23" s="126">
        <v>187600</v>
      </c>
      <c r="K23" s="126">
        <v>187600</v>
      </c>
      <c r="L23" s="126">
        <v>0</v>
      </c>
      <c r="M23" s="126">
        <v>18760</v>
      </c>
      <c r="N23" s="126">
        <v>168840</v>
      </c>
      <c r="O23" s="126">
        <v>168840</v>
      </c>
      <c r="P23" s="125" t="s">
        <v>241</v>
      </c>
      <c r="Q23" s="126">
        <v>168840</v>
      </c>
      <c r="R23" s="125" t="s">
        <v>246</v>
      </c>
      <c r="S23" s="125" t="s">
        <v>88</v>
      </c>
      <c r="T23" s="125"/>
      <c r="U23" s="125"/>
      <c r="V23" s="125"/>
      <c r="W23" s="125"/>
      <c r="X23" s="125"/>
      <c r="Y23" s="125"/>
      <c r="AA23" s="125"/>
      <c r="AB23" s="126"/>
      <c r="AC23" s="125"/>
      <c r="AE23" s="36" t="s">
        <v>58</v>
      </c>
      <c r="AF23" s="36" t="s">
        <v>28</v>
      </c>
      <c r="AG23" s="36">
        <v>1</v>
      </c>
      <c r="AH23" s="234">
        <f t="shared" si="0"/>
        <v>187600</v>
      </c>
      <c r="AI23" s="234">
        <f t="shared" si="1"/>
        <v>0</v>
      </c>
    </row>
    <row r="24" spans="1:35">
      <c r="A24" s="125" t="s">
        <v>2201</v>
      </c>
      <c r="B24" s="125" t="s">
        <v>319</v>
      </c>
      <c r="C24" s="125">
        <v>100066720</v>
      </c>
      <c r="D24" s="125" t="s">
        <v>2214</v>
      </c>
      <c r="E24" s="125" t="s">
        <v>58</v>
      </c>
      <c r="F24" s="125" t="s">
        <v>28</v>
      </c>
      <c r="G24" s="126">
        <v>221432.87999999899</v>
      </c>
      <c r="H24" s="126">
        <v>1</v>
      </c>
      <c r="I24" s="126">
        <v>1</v>
      </c>
      <c r="J24" s="126">
        <v>221432.87999999899</v>
      </c>
      <c r="K24" s="126">
        <v>221432.87999999899</v>
      </c>
      <c r="L24" s="126">
        <v>0</v>
      </c>
      <c r="M24" s="126">
        <v>4429</v>
      </c>
      <c r="N24" s="126">
        <v>217003.87999999899</v>
      </c>
      <c r="O24" s="126">
        <v>217003.87999999899</v>
      </c>
      <c r="P24" s="125" t="s">
        <v>241</v>
      </c>
      <c r="Q24" s="126">
        <v>217003.87999999899</v>
      </c>
      <c r="R24" s="125" t="s">
        <v>2787</v>
      </c>
      <c r="S24" s="125" t="s">
        <v>88</v>
      </c>
      <c r="T24" s="125"/>
      <c r="U24" s="125"/>
      <c r="V24" s="125"/>
      <c r="W24" s="125"/>
      <c r="X24" s="125"/>
      <c r="Y24" s="125"/>
      <c r="AA24" s="125"/>
      <c r="AB24" s="126"/>
      <c r="AC24" s="125"/>
      <c r="AE24" s="36" t="s">
        <v>58</v>
      </c>
      <c r="AF24" s="36" t="s">
        <v>28</v>
      </c>
      <c r="AG24" s="36">
        <v>1</v>
      </c>
      <c r="AH24" s="234">
        <f t="shared" si="0"/>
        <v>221432.87999999899</v>
      </c>
      <c r="AI24" s="234">
        <f t="shared" si="1"/>
        <v>0</v>
      </c>
    </row>
    <row r="25" spans="1:35">
      <c r="A25" s="125" t="s">
        <v>2201</v>
      </c>
      <c r="B25" s="125" t="s">
        <v>319</v>
      </c>
      <c r="C25" s="125">
        <v>100066720</v>
      </c>
      <c r="D25" s="125" t="s">
        <v>2215</v>
      </c>
      <c r="E25" s="125" t="s">
        <v>58</v>
      </c>
      <c r="F25" s="125" t="s">
        <v>28</v>
      </c>
      <c r="G25" s="126">
        <v>243425.899999999</v>
      </c>
      <c r="H25" s="126">
        <v>1</v>
      </c>
      <c r="I25" s="126">
        <v>1</v>
      </c>
      <c r="J25" s="126">
        <v>243425.899999999</v>
      </c>
      <c r="K25" s="126">
        <v>243425.899999999</v>
      </c>
      <c r="L25" s="126">
        <v>0</v>
      </c>
      <c r="M25" s="126">
        <v>4869</v>
      </c>
      <c r="N25" s="126">
        <v>238556.899999999</v>
      </c>
      <c r="O25" s="126">
        <v>238556.899999999</v>
      </c>
      <c r="P25" s="125" t="s">
        <v>241</v>
      </c>
      <c r="Q25" s="126">
        <v>238556.899999999</v>
      </c>
      <c r="R25" s="125" t="s">
        <v>2787</v>
      </c>
      <c r="S25" s="125" t="s">
        <v>88</v>
      </c>
      <c r="T25" s="125"/>
      <c r="U25" s="125"/>
      <c r="V25" s="125"/>
      <c r="W25" s="125"/>
      <c r="X25" s="125"/>
      <c r="Y25" s="125"/>
      <c r="AA25" s="125"/>
      <c r="AB25" s="126"/>
      <c r="AC25" s="125"/>
      <c r="AE25" s="36" t="s">
        <v>58</v>
      </c>
      <c r="AF25" s="36" t="s">
        <v>28</v>
      </c>
      <c r="AG25" s="36">
        <v>1</v>
      </c>
      <c r="AH25" s="234">
        <f t="shared" si="0"/>
        <v>243425.899999999</v>
      </c>
      <c r="AI25" s="234">
        <f t="shared" si="1"/>
        <v>0</v>
      </c>
    </row>
    <row r="26" spans="1:35">
      <c r="A26" s="125" t="s">
        <v>2201</v>
      </c>
      <c r="B26" s="125" t="s">
        <v>245</v>
      </c>
      <c r="C26" s="125">
        <v>100067348</v>
      </c>
      <c r="D26" s="125" t="s">
        <v>2217</v>
      </c>
      <c r="E26" s="125" t="s">
        <v>58</v>
      </c>
      <c r="F26" s="125" t="s">
        <v>28</v>
      </c>
      <c r="G26" s="126">
        <v>334800</v>
      </c>
      <c r="H26" s="126">
        <v>1</v>
      </c>
      <c r="I26" s="126">
        <v>1</v>
      </c>
      <c r="J26" s="126">
        <v>334800</v>
      </c>
      <c r="K26" s="126">
        <v>334800</v>
      </c>
      <c r="L26" s="126">
        <v>0</v>
      </c>
      <c r="M26" s="126">
        <v>33480</v>
      </c>
      <c r="N26" s="126">
        <v>301320</v>
      </c>
      <c r="O26" s="126">
        <v>301320</v>
      </c>
      <c r="P26" s="125" t="s">
        <v>241</v>
      </c>
      <c r="Q26" s="126">
        <v>301320</v>
      </c>
      <c r="R26" s="125" t="s">
        <v>246</v>
      </c>
      <c r="S26" s="125" t="s">
        <v>88</v>
      </c>
      <c r="T26" s="125"/>
      <c r="U26" s="125"/>
      <c r="V26" s="125"/>
      <c r="W26" s="125"/>
      <c r="X26" s="125"/>
      <c r="Y26" s="125"/>
      <c r="AA26" s="125"/>
      <c r="AB26" s="126">
        <v>468720</v>
      </c>
      <c r="AC26" s="125">
        <v>2</v>
      </c>
      <c r="AE26" s="36" t="s">
        <v>58</v>
      </c>
      <c r="AF26" s="36" t="s">
        <v>28</v>
      </c>
      <c r="AG26" s="36">
        <v>1</v>
      </c>
      <c r="AH26" s="234">
        <f t="shared" si="0"/>
        <v>334800</v>
      </c>
      <c r="AI26" s="234">
        <f t="shared" si="1"/>
        <v>0</v>
      </c>
    </row>
    <row r="27" spans="1:35">
      <c r="A27" s="125" t="s">
        <v>2201</v>
      </c>
      <c r="B27" s="125" t="s">
        <v>2219</v>
      </c>
      <c r="C27" s="125">
        <v>100068412</v>
      </c>
      <c r="D27" s="125" t="s">
        <v>2220</v>
      </c>
      <c r="E27" s="125" t="s">
        <v>58</v>
      </c>
      <c r="F27" s="125" t="s">
        <v>28</v>
      </c>
      <c r="G27" s="126">
        <v>287063</v>
      </c>
      <c r="H27" s="126">
        <v>1</v>
      </c>
      <c r="I27" s="126">
        <v>1</v>
      </c>
      <c r="J27" s="126">
        <v>287063</v>
      </c>
      <c r="K27" s="126">
        <v>287063</v>
      </c>
      <c r="L27" s="126">
        <v>0</v>
      </c>
      <c r="M27" s="126">
        <v>28706</v>
      </c>
      <c r="N27" s="126">
        <v>258357</v>
      </c>
      <c r="O27" s="126">
        <v>258357</v>
      </c>
      <c r="P27" s="125" t="s">
        <v>241</v>
      </c>
      <c r="Q27" s="126">
        <v>258357</v>
      </c>
      <c r="R27" s="125">
        <v>361380</v>
      </c>
      <c r="S27" s="125" t="s">
        <v>88</v>
      </c>
      <c r="T27" s="125"/>
      <c r="U27" s="125"/>
      <c r="V27" s="125"/>
      <c r="W27" s="125"/>
      <c r="X27" s="125"/>
      <c r="Y27" s="125"/>
      <c r="AA27" s="125"/>
      <c r="AB27" s="126">
        <v>1164902.3999999999</v>
      </c>
      <c r="AC27" s="125">
        <v>2</v>
      </c>
      <c r="AE27" s="36" t="s">
        <v>58</v>
      </c>
      <c r="AF27" s="36" t="s">
        <v>28</v>
      </c>
      <c r="AG27" s="36">
        <v>1</v>
      </c>
      <c r="AH27" s="234">
        <f t="shared" si="0"/>
        <v>287063</v>
      </c>
      <c r="AI27" s="234">
        <f t="shared" si="1"/>
        <v>0</v>
      </c>
    </row>
    <row r="28" spans="1:35">
      <c r="A28" s="125" t="s">
        <v>2201</v>
      </c>
      <c r="B28" s="125" t="s">
        <v>259</v>
      </c>
      <c r="C28" s="125">
        <v>100068548</v>
      </c>
      <c r="D28" s="125" t="s">
        <v>2224</v>
      </c>
      <c r="E28" s="125" t="s">
        <v>58</v>
      </c>
      <c r="F28" s="125" t="s">
        <v>28</v>
      </c>
      <c r="G28" s="126">
        <v>568000</v>
      </c>
      <c r="H28" s="126">
        <v>1</v>
      </c>
      <c r="I28" s="126">
        <v>1</v>
      </c>
      <c r="J28" s="126">
        <v>568000</v>
      </c>
      <c r="K28" s="126">
        <v>568000</v>
      </c>
      <c r="L28" s="126">
        <v>0</v>
      </c>
      <c r="M28" s="126">
        <v>56800</v>
      </c>
      <c r="N28" s="126">
        <v>511200</v>
      </c>
      <c r="O28" s="126">
        <v>511200</v>
      </c>
      <c r="P28" s="125" t="s">
        <v>241</v>
      </c>
      <c r="Q28" s="126">
        <v>511200</v>
      </c>
      <c r="R28" s="125" t="s">
        <v>260</v>
      </c>
      <c r="S28" s="125" t="s">
        <v>88</v>
      </c>
      <c r="T28" s="125"/>
      <c r="U28" s="125"/>
      <c r="V28" s="125"/>
      <c r="W28" s="125"/>
      <c r="X28" s="125"/>
      <c r="Y28" s="125"/>
      <c r="AA28" s="125"/>
      <c r="AB28" s="126"/>
      <c r="AC28" s="125"/>
      <c r="AE28" s="36" t="s">
        <v>58</v>
      </c>
      <c r="AF28" s="36" t="s">
        <v>28</v>
      </c>
      <c r="AG28" s="36">
        <v>1</v>
      </c>
      <c r="AH28" s="234">
        <f t="shared" si="0"/>
        <v>568000</v>
      </c>
      <c r="AI28" s="234">
        <f t="shared" si="1"/>
        <v>0</v>
      </c>
    </row>
    <row r="29" spans="1:35">
      <c r="A29" s="125" t="s">
        <v>2201</v>
      </c>
      <c r="B29" s="125" t="s">
        <v>2225</v>
      </c>
      <c r="C29" s="125">
        <v>100068678</v>
      </c>
      <c r="D29" s="125" t="s">
        <v>2226</v>
      </c>
      <c r="E29" s="125" t="s">
        <v>58</v>
      </c>
      <c r="F29" s="125" t="s">
        <v>28</v>
      </c>
      <c r="G29" s="128">
        <v>384000</v>
      </c>
      <c r="H29" s="126">
        <v>1</v>
      </c>
      <c r="I29" s="126">
        <v>1</v>
      </c>
      <c r="J29" s="126">
        <v>384000</v>
      </c>
      <c r="K29" s="126">
        <v>384000</v>
      </c>
      <c r="L29" s="126">
        <v>0</v>
      </c>
      <c r="M29" s="126">
        <v>0</v>
      </c>
      <c r="N29" s="126">
        <v>384000</v>
      </c>
      <c r="O29" s="126">
        <v>384000</v>
      </c>
      <c r="P29" s="125" t="s">
        <v>241</v>
      </c>
      <c r="Q29" s="126">
        <v>384000</v>
      </c>
      <c r="R29" s="125" t="s">
        <v>2789</v>
      </c>
      <c r="S29" s="125" t="s">
        <v>88</v>
      </c>
      <c r="T29" s="125"/>
      <c r="U29" s="125"/>
      <c r="V29" s="125"/>
      <c r="W29" s="125"/>
      <c r="X29" s="125"/>
      <c r="Y29" s="125"/>
      <c r="AA29" s="125"/>
      <c r="AB29" s="126"/>
      <c r="AC29" s="125"/>
      <c r="AE29" s="36" t="s">
        <v>58</v>
      </c>
      <c r="AF29" s="36" t="s">
        <v>28</v>
      </c>
      <c r="AG29" s="36">
        <v>1</v>
      </c>
      <c r="AH29" s="234">
        <f t="shared" si="0"/>
        <v>384000</v>
      </c>
      <c r="AI29" s="234">
        <f t="shared" si="1"/>
        <v>0</v>
      </c>
    </row>
    <row r="30" spans="1:35">
      <c r="A30" s="125" t="s">
        <v>2201</v>
      </c>
      <c r="B30" s="125" t="s">
        <v>259</v>
      </c>
      <c r="C30" s="125">
        <v>100070386</v>
      </c>
      <c r="D30" s="125" t="s">
        <v>2232</v>
      </c>
      <c r="E30" s="125" t="s">
        <v>58</v>
      </c>
      <c r="F30" s="125" t="s">
        <v>28</v>
      </c>
      <c r="G30" s="126">
        <v>304000</v>
      </c>
      <c r="H30" s="126">
        <v>1</v>
      </c>
      <c r="I30" s="126">
        <v>1</v>
      </c>
      <c r="J30" s="126">
        <v>304000</v>
      </c>
      <c r="K30" s="126">
        <v>304000</v>
      </c>
      <c r="L30" s="126">
        <v>0</v>
      </c>
      <c r="M30" s="126">
        <v>30400</v>
      </c>
      <c r="N30" s="126">
        <v>273600</v>
      </c>
      <c r="O30" s="126">
        <v>273600</v>
      </c>
      <c r="P30" s="125" t="s">
        <v>241</v>
      </c>
      <c r="Q30" s="126">
        <v>273600</v>
      </c>
      <c r="R30" s="125" t="s">
        <v>260</v>
      </c>
      <c r="S30" s="125" t="s">
        <v>88</v>
      </c>
      <c r="T30" s="125"/>
      <c r="U30" s="125"/>
      <c r="V30" s="125"/>
      <c r="W30" s="125"/>
      <c r="X30" s="125"/>
      <c r="Y30" s="125"/>
      <c r="AA30" s="125"/>
      <c r="AB30" s="126">
        <v>960000</v>
      </c>
      <c r="AC30" s="125">
        <v>3</v>
      </c>
      <c r="AE30" s="36" t="s">
        <v>58</v>
      </c>
      <c r="AF30" s="36" t="s">
        <v>28</v>
      </c>
      <c r="AG30" s="36">
        <v>1</v>
      </c>
      <c r="AH30" s="234">
        <f t="shared" si="0"/>
        <v>304000</v>
      </c>
      <c r="AI30" s="234">
        <f t="shared" si="1"/>
        <v>0</v>
      </c>
    </row>
    <row r="31" spans="1:35">
      <c r="A31" s="125" t="s">
        <v>2201</v>
      </c>
      <c r="B31" s="125" t="s">
        <v>278</v>
      </c>
      <c r="C31" s="125">
        <v>100070436</v>
      </c>
      <c r="D31" s="125" t="s">
        <v>2233</v>
      </c>
      <c r="E31" s="125" t="s">
        <v>58</v>
      </c>
      <c r="F31" s="125" t="s">
        <v>28</v>
      </c>
      <c r="G31" s="126">
        <v>307372</v>
      </c>
      <c r="H31" s="126">
        <v>1</v>
      </c>
      <c r="I31" s="126">
        <v>1</v>
      </c>
      <c r="J31" s="126">
        <v>307372</v>
      </c>
      <c r="K31" s="126">
        <v>307372</v>
      </c>
      <c r="L31" s="126">
        <v>0</v>
      </c>
      <c r="M31" s="126">
        <v>30737</v>
      </c>
      <c r="N31" s="126">
        <v>276635</v>
      </c>
      <c r="O31" s="126">
        <v>276635</v>
      </c>
      <c r="P31" s="125" t="s">
        <v>241</v>
      </c>
      <c r="Q31" s="126">
        <v>276635</v>
      </c>
      <c r="R31" s="125" t="s">
        <v>279</v>
      </c>
      <c r="S31" s="125" t="s">
        <v>88</v>
      </c>
      <c r="T31" s="125"/>
      <c r="U31" s="125"/>
      <c r="V31" s="125"/>
      <c r="W31" s="125"/>
      <c r="X31" s="125"/>
      <c r="Y31" s="125"/>
      <c r="AA31" s="125"/>
      <c r="AB31" s="126"/>
      <c r="AC31" s="125"/>
      <c r="AE31" s="36" t="s">
        <v>58</v>
      </c>
      <c r="AF31" s="36" t="s">
        <v>28</v>
      </c>
      <c r="AG31" s="36">
        <v>1</v>
      </c>
      <c r="AH31" s="234">
        <f t="shared" si="0"/>
        <v>307372</v>
      </c>
      <c r="AI31" s="234">
        <f t="shared" si="1"/>
        <v>0</v>
      </c>
    </row>
    <row r="32" spans="1:35">
      <c r="A32" s="125" t="s">
        <v>2201</v>
      </c>
      <c r="B32" s="125" t="s">
        <v>278</v>
      </c>
      <c r="C32" s="125">
        <v>100070436</v>
      </c>
      <c r="D32" s="125" t="s">
        <v>2234</v>
      </c>
      <c r="E32" s="125" t="s">
        <v>58</v>
      </c>
      <c r="F32" s="125" t="s">
        <v>28</v>
      </c>
      <c r="G32" s="126">
        <v>443808</v>
      </c>
      <c r="H32" s="126">
        <v>1</v>
      </c>
      <c r="I32" s="126">
        <v>1</v>
      </c>
      <c r="J32" s="126">
        <v>443808</v>
      </c>
      <c r="K32" s="126">
        <v>443808</v>
      </c>
      <c r="L32" s="126">
        <v>0</v>
      </c>
      <c r="M32" s="126">
        <v>44381</v>
      </c>
      <c r="N32" s="126">
        <v>399427</v>
      </c>
      <c r="O32" s="126">
        <v>399427</v>
      </c>
      <c r="P32" s="125" t="s">
        <v>241</v>
      </c>
      <c r="Q32" s="126">
        <v>399427</v>
      </c>
      <c r="R32" s="125" t="s">
        <v>279</v>
      </c>
      <c r="S32" s="125" t="s">
        <v>88</v>
      </c>
      <c r="T32" s="125"/>
      <c r="U32" s="125"/>
      <c r="V32" s="125"/>
      <c r="W32" s="125"/>
      <c r="X32" s="125"/>
      <c r="Y32" s="125"/>
      <c r="AA32" s="125"/>
      <c r="AB32" s="126"/>
      <c r="AC32" s="125"/>
      <c r="AE32" s="36" t="s">
        <v>58</v>
      </c>
      <c r="AF32" s="36" t="s">
        <v>28</v>
      </c>
      <c r="AG32" s="36">
        <v>1</v>
      </c>
      <c r="AH32" s="234">
        <f t="shared" si="0"/>
        <v>443808</v>
      </c>
      <c r="AI32" s="234">
        <f t="shared" si="1"/>
        <v>0</v>
      </c>
    </row>
    <row r="33" spans="1:35">
      <c r="A33" s="125" t="s">
        <v>2201</v>
      </c>
      <c r="B33" s="125" t="s">
        <v>245</v>
      </c>
      <c r="C33" s="125">
        <v>100070470</v>
      </c>
      <c r="D33" s="125" t="s">
        <v>2235</v>
      </c>
      <c r="E33" s="125" t="s">
        <v>58</v>
      </c>
      <c r="F33" s="125" t="s">
        <v>28</v>
      </c>
      <c r="G33" s="126">
        <v>315000</v>
      </c>
      <c r="H33" s="126">
        <v>1</v>
      </c>
      <c r="I33" s="126">
        <v>1</v>
      </c>
      <c r="J33" s="126">
        <v>315000</v>
      </c>
      <c r="K33" s="126">
        <v>315000</v>
      </c>
      <c r="L33" s="126">
        <v>0</v>
      </c>
      <c r="M33" s="126">
        <v>31500</v>
      </c>
      <c r="N33" s="126">
        <v>283500</v>
      </c>
      <c r="O33" s="126">
        <v>283500</v>
      </c>
      <c r="P33" s="125" t="s">
        <v>241</v>
      </c>
      <c r="Q33" s="126">
        <v>283500</v>
      </c>
      <c r="R33" s="125" t="s">
        <v>246</v>
      </c>
      <c r="S33" s="125" t="s">
        <v>88</v>
      </c>
      <c r="T33" s="125"/>
      <c r="U33" s="125"/>
      <c r="V33" s="125"/>
      <c r="W33" s="125"/>
      <c r="X33" s="125"/>
      <c r="Y33" s="125"/>
      <c r="AA33" s="125"/>
      <c r="AB33" s="126">
        <v>645750</v>
      </c>
      <c r="AC33" s="125">
        <v>2</v>
      </c>
      <c r="AE33" s="36" t="s">
        <v>58</v>
      </c>
      <c r="AF33" s="36" t="s">
        <v>28</v>
      </c>
      <c r="AG33" s="36">
        <v>1</v>
      </c>
      <c r="AH33" s="234">
        <f t="shared" si="0"/>
        <v>315000</v>
      </c>
      <c r="AI33" s="234">
        <f t="shared" si="1"/>
        <v>0</v>
      </c>
    </row>
    <row r="34" spans="1:35">
      <c r="A34" s="125" t="s">
        <v>2201</v>
      </c>
      <c r="B34" s="125" t="s">
        <v>278</v>
      </c>
      <c r="C34" s="125">
        <v>100070518</v>
      </c>
      <c r="D34" s="125" t="s">
        <v>2237</v>
      </c>
      <c r="E34" s="125" t="s">
        <v>58</v>
      </c>
      <c r="F34" s="125" t="s">
        <v>28</v>
      </c>
      <c r="G34" s="126">
        <v>1180000</v>
      </c>
      <c r="H34" s="126">
        <v>1</v>
      </c>
      <c r="I34" s="126">
        <v>1</v>
      </c>
      <c r="J34" s="126">
        <v>1180000</v>
      </c>
      <c r="K34" s="126">
        <v>1180000</v>
      </c>
      <c r="L34" s="126">
        <v>0</v>
      </c>
      <c r="M34" s="126">
        <v>118000</v>
      </c>
      <c r="N34" s="126">
        <v>1062000</v>
      </c>
      <c r="O34" s="126">
        <v>1062000</v>
      </c>
      <c r="P34" s="125" t="s">
        <v>241</v>
      </c>
      <c r="Q34" s="126">
        <v>1062000</v>
      </c>
      <c r="R34" s="125" t="s">
        <v>279</v>
      </c>
      <c r="S34" s="125" t="s">
        <v>88</v>
      </c>
      <c r="T34" s="125"/>
      <c r="U34" s="125"/>
      <c r="V34" s="125"/>
      <c r="W34" s="125"/>
      <c r="X34" s="125"/>
      <c r="Y34" s="125"/>
      <c r="AA34" s="125"/>
      <c r="AB34" s="126"/>
      <c r="AC34" s="125"/>
      <c r="AE34" s="36" t="s">
        <v>58</v>
      </c>
      <c r="AF34" s="36" t="s">
        <v>28</v>
      </c>
      <c r="AG34" s="36">
        <v>1</v>
      </c>
      <c r="AH34" s="234">
        <f t="shared" si="0"/>
        <v>1180000</v>
      </c>
      <c r="AI34" s="234">
        <f t="shared" si="1"/>
        <v>0</v>
      </c>
    </row>
    <row r="35" spans="1:35">
      <c r="A35" s="125" t="s">
        <v>2201</v>
      </c>
      <c r="B35" s="125" t="s">
        <v>245</v>
      </c>
      <c r="C35" s="125">
        <v>100070656</v>
      </c>
      <c r="D35" s="125" t="s">
        <v>2243</v>
      </c>
      <c r="E35" s="125" t="s">
        <v>58</v>
      </c>
      <c r="F35" s="125" t="s">
        <v>28</v>
      </c>
      <c r="G35" s="126">
        <v>244800</v>
      </c>
      <c r="H35" s="126">
        <v>1</v>
      </c>
      <c r="I35" s="126">
        <v>1</v>
      </c>
      <c r="J35" s="126">
        <v>244800</v>
      </c>
      <c r="K35" s="126">
        <v>244800</v>
      </c>
      <c r="L35" s="126">
        <v>0</v>
      </c>
      <c r="M35" s="126">
        <v>24480</v>
      </c>
      <c r="N35" s="126">
        <v>220320</v>
      </c>
      <c r="O35" s="126">
        <v>220320</v>
      </c>
      <c r="P35" s="125" t="s">
        <v>241</v>
      </c>
      <c r="Q35" s="126">
        <v>220320</v>
      </c>
      <c r="R35" s="125" t="s">
        <v>246</v>
      </c>
      <c r="S35" s="125" t="s">
        <v>88</v>
      </c>
      <c r="T35" s="125"/>
      <c r="U35" s="125"/>
      <c r="V35" s="125"/>
      <c r="W35" s="125"/>
      <c r="X35" s="125"/>
      <c r="Y35" s="125"/>
      <c r="AA35" s="125"/>
      <c r="AB35" s="126">
        <v>571200</v>
      </c>
      <c r="AC35" s="125">
        <v>2</v>
      </c>
      <c r="AE35" s="36" t="s">
        <v>58</v>
      </c>
      <c r="AF35" s="36" t="s">
        <v>28</v>
      </c>
      <c r="AG35" s="36">
        <v>1</v>
      </c>
      <c r="AH35" s="234">
        <f t="shared" si="0"/>
        <v>244800</v>
      </c>
      <c r="AI35" s="234">
        <f t="shared" si="1"/>
        <v>0</v>
      </c>
    </row>
    <row r="36" spans="1:35">
      <c r="A36" s="125" t="s">
        <v>2201</v>
      </c>
      <c r="B36" s="125" t="s">
        <v>259</v>
      </c>
      <c r="C36" s="125">
        <v>100070696</v>
      </c>
      <c r="D36" s="125" t="s">
        <v>2244</v>
      </c>
      <c r="E36" s="125" t="s">
        <v>58</v>
      </c>
      <c r="F36" s="125" t="s">
        <v>28</v>
      </c>
      <c r="G36" s="126">
        <v>31500</v>
      </c>
      <c r="H36" s="126">
        <v>1</v>
      </c>
      <c r="I36" s="126">
        <v>1</v>
      </c>
      <c r="J36" s="126">
        <v>31500</v>
      </c>
      <c r="K36" s="126">
        <v>31500</v>
      </c>
      <c r="L36" s="126">
        <v>0</v>
      </c>
      <c r="M36" s="126">
        <v>3150</v>
      </c>
      <c r="N36" s="126">
        <v>28350</v>
      </c>
      <c r="O36" s="126">
        <v>28350</v>
      </c>
      <c r="P36" s="125" t="s">
        <v>241</v>
      </c>
      <c r="Q36" s="126">
        <v>28350</v>
      </c>
      <c r="R36" s="125" t="s">
        <v>260</v>
      </c>
      <c r="S36" s="125" t="s">
        <v>88</v>
      </c>
      <c r="T36" s="125"/>
      <c r="U36" s="125"/>
      <c r="V36" s="125"/>
      <c r="W36" s="125"/>
      <c r="X36" s="125"/>
      <c r="Y36" s="125"/>
      <c r="AA36" s="125"/>
      <c r="AB36" s="126" t="s">
        <v>3223</v>
      </c>
      <c r="AC36" s="125"/>
      <c r="AE36" s="36" t="s">
        <v>58</v>
      </c>
      <c r="AF36" s="36" t="s">
        <v>28</v>
      </c>
      <c r="AG36" s="36">
        <v>1</v>
      </c>
      <c r="AH36" s="234">
        <f t="shared" si="0"/>
        <v>31500</v>
      </c>
      <c r="AI36" s="234">
        <f t="shared" si="1"/>
        <v>0</v>
      </c>
    </row>
    <row r="37" spans="1:35">
      <c r="A37" s="125" t="s">
        <v>2201</v>
      </c>
      <c r="B37" s="125" t="s">
        <v>259</v>
      </c>
      <c r="C37" s="125">
        <v>100070696</v>
      </c>
      <c r="D37" s="125" t="s">
        <v>2245</v>
      </c>
      <c r="E37" s="125" t="s">
        <v>58</v>
      </c>
      <c r="F37" s="125" t="s">
        <v>28</v>
      </c>
      <c r="G37" s="126">
        <v>85500</v>
      </c>
      <c r="H37" s="126">
        <v>1</v>
      </c>
      <c r="I37" s="126">
        <v>1</v>
      </c>
      <c r="J37" s="126">
        <v>85500</v>
      </c>
      <c r="K37" s="126">
        <v>85500</v>
      </c>
      <c r="L37" s="126">
        <v>0</v>
      </c>
      <c r="M37" s="126">
        <v>8550</v>
      </c>
      <c r="N37" s="126">
        <v>76950</v>
      </c>
      <c r="O37" s="126">
        <v>76950</v>
      </c>
      <c r="P37" s="125" t="s">
        <v>241</v>
      </c>
      <c r="Q37" s="126">
        <v>76950</v>
      </c>
      <c r="R37" s="125" t="s">
        <v>260</v>
      </c>
      <c r="S37" s="125" t="s">
        <v>88</v>
      </c>
      <c r="T37" s="125"/>
      <c r="U37" s="125"/>
      <c r="V37" s="125"/>
      <c r="W37" s="125"/>
      <c r="X37" s="125"/>
      <c r="Y37" s="125"/>
      <c r="AA37" s="125"/>
      <c r="AB37" s="126" t="s">
        <v>3223</v>
      </c>
      <c r="AC37" s="125"/>
      <c r="AE37" s="36" t="s">
        <v>58</v>
      </c>
      <c r="AF37" s="36" t="s">
        <v>28</v>
      </c>
      <c r="AG37" s="36">
        <v>1</v>
      </c>
      <c r="AH37" s="234">
        <f t="shared" si="0"/>
        <v>85500</v>
      </c>
      <c r="AI37" s="234">
        <f t="shared" si="1"/>
        <v>0</v>
      </c>
    </row>
    <row r="38" spans="1:35">
      <c r="A38" s="125" t="s">
        <v>2201</v>
      </c>
      <c r="B38" s="125" t="s">
        <v>259</v>
      </c>
      <c r="C38" s="125">
        <v>100070696</v>
      </c>
      <c r="D38" s="125" t="s">
        <v>2246</v>
      </c>
      <c r="E38" s="125" t="s">
        <v>58</v>
      </c>
      <c r="F38" s="125" t="s">
        <v>28</v>
      </c>
      <c r="G38" s="126">
        <v>117000</v>
      </c>
      <c r="H38" s="126">
        <v>1</v>
      </c>
      <c r="I38" s="126">
        <v>1</v>
      </c>
      <c r="J38" s="126">
        <v>117000</v>
      </c>
      <c r="K38" s="126">
        <v>117000</v>
      </c>
      <c r="L38" s="126">
        <v>0</v>
      </c>
      <c r="M38" s="126">
        <v>11700</v>
      </c>
      <c r="N38" s="126">
        <v>105300</v>
      </c>
      <c r="O38" s="126">
        <v>105300</v>
      </c>
      <c r="P38" s="125" t="s">
        <v>241</v>
      </c>
      <c r="Q38" s="126">
        <v>105300</v>
      </c>
      <c r="R38" s="125" t="s">
        <v>260</v>
      </c>
      <c r="S38" s="125" t="s">
        <v>88</v>
      </c>
      <c r="T38" s="125"/>
      <c r="U38" s="125"/>
      <c r="V38" s="125"/>
      <c r="W38" s="125"/>
      <c r="X38" s="125"/>
      <c r="Y38" s="125"/>
      <c r="AA38" s="125"/>
      <c r="AB38" s="126" t="s">
        <v>3223</v>
      </c>
      <c r="AC38" s="125"/>
      <c r="AE38" s="36" t="s">
        <v>58</v>
      </c>
      <c r="AF38" s="36" t="s">
        <v>28</v>
      </c>
      <c r="AG38" s="36">
        <v>1</v>
      </c>
      <c r="AH38" s="234">
        <f t="shared" si="0"/>
        <v>117000</v>
      </c>
      <c r="AI38" s="234">
        <f t="shared" si="1"/>
        <v>0</v>
      </c>
    </row>
    <row r="39" spans="1:35">
      <c r="A39" s="125" t="s">
        <v>2201</v>
      </c>
      <c r="B39" s="125" t="s">
        <v>259</v>
      </c>
      <c r="C39" s="125">
        <v>100070696</v>
      </c>
      <c r="D39" s="125" t="s">
        <v>2247</v>
      </c>
      <c r="E39" s="125" t="s">
        <v>58</v>
      </c>
      <c r="F39" s="125" t="s">
        <v>28</v>
      </c>
      <c r="G39" s="126">
        <v>234000</v>
      </c>
      <c r="H39" s="126">
        <v>1</v>
      </c>
      <c r="I39" s="126">
        <v>1</v>
      </c>
      <c r="J39" s="126">
        <v>234000</v>
      </c>
      <c r="K39" s="126">
        <v>234000</v>
      </c>
      <c r="L39" s="126">
        <v>0</v>
      </c>
      <c r="M39" s="126">
        <v>23400</v>
      </c>
      <c r="N39" s="126">
        <v>210600</v>
      </c>
      <c r="O39" s="126">
        <v>210600</v>
      </c>
      <c r="P39" s="125" t="s">
        <v>241</v>
      </c>
      <c r="Q39" s="126">
        <v>210600</v>
      </c>
      <c r="R39" s="125" t="s">
        <v>260</v>
      </c>
      <c r="S39" s="125" t="s">
        <v>88</v>
      </c>
      <c r="T39" s="125"/>
      <c r="U39" s="125"/>
      <c r="V39" s="125"/>
      <c r="W39" s="125"/>
      <c r="X39" s="125"/>
      <c r="Y39" s="125"/>
      <c r="AA39" s="125"/>
      <c r="AB39" s="126">
        <v>348300</v>
      </c>
      <c r="AC39" s="125">
        <v>2</v>
      </c>
      <c r="AE39" s="36" t="s">
        <v>58</v>
      </c>
      <c r="AF39" s="36" t="s">
        <v>28</v>
      </c>
      <c r="AG39" s="36">
        <v>1</v>
      </c>
      <c r="AH39" s="234">
        <f t="shared" si="0"/>
        <v>234000</v>
      </c>
      <c r="AI39" s="234">
        <f t="shared" si="1"/>
        <v>0</v>
      </c>
    </row>
    <row r="40" spans="1:35">
      <c r="A40" s="125" t="s">
        <v>2201</v>
      </c>
      <c r="B40" s="125" t="s">
        <v>251</v>
      </c>
      <c r="C40" s="125">
        <v>100071105</v>
      </c>
      <c r="D40" s="125" t="s">
        <v>2255</v>
      </c>
      <c r="E40" s="125" t="s">
        <v>58</v>
      </c>
      <c r="F40" s="125" t="s">
        <v>28</v>
      </c>
      <c r="G40" s="126">
        <v>271300</v>
      </c>
      <c r="H40" s="126">
        <v>1</v>
      </c>
      <c r="I40" s="126">
        <v>1</v>
      </c>
      <c r="J40" s="126">
        <v>271300</v>
      </c>
      <c r="K40" s="126">
        <v>271300</v>
      </c>
      <c r="L40" s="126">
        <v>0</v>
      </c>
      <c r="M40" s="126">
        <v>27130</v>
      </c>
      <c r="N40" s="126">
        <v>244170</v>
      </c>
      <c r="O40" s="126">
        <v>244170</v>
      </c>
      <c r="P40" s="125" t="s">
        <v>241</v>
      </c>
      <c r="Q40" s="126">
        <v>244170</v>
      </c>
      <c r="R40" s="125" t="s">
        <v>252</v>
      </c>
      <c r="S40" s="125" t="s">
        <v>88</v>
      </c>
      <c r="T40" s="125"/>
      <c r="U40" s="125"/>
      <c r="V40" s="125"/>
      <c r="W40" s="125"/>
      <c r="X40" s="125"/>
      <c r="Y40" s="125"/>
      <c r="AA40" s="125"/>
      <c r="AB40" s="126">
        <v>141076</v>
      </c>
      <c r="AC40" s="125">
        <v>1</v>
      </c>
      <c r="AE40" s="36" t="s">
        <v>58</v>
      </c>
      <c r="AF40" s="36" t="s">
        <v>28</v>
      </c>
      <c r="AG40" s="36">
        <v>1</v>
      </c>
      <c r="AH40" s="234">
        <f t="shared" si="0"/>
        <v>271300</v>
      </c>
      <c r="AI40" s="234">
        <f t="shared" si="1"/>
        <v>0</v>
      </c>
    </row>
    <row r="41" spans="1:35">
      <c r="A41" s="125" t="s">
        <v>2201</v>
      </c>
      <c r="B41" s="125" t="s">
        <v>696</v>
      </c>
      <c r="C41" s="125">
        <v>100071183</v>
      </c>
      <c r="D41" s="125" t="s">
        <v>2256</v>
      </c>
      <c r="E41" s="125" t="s">
        <v>58</v>
      </c>
      <c r="F41" s="125" t="s">
        <v>28</v>
      </c>
      <c r="G41" s="126">
        <v>29509.375</v>
      </c>
      <c r="H41" s="126">
        <v>1</v>
      </c>
      <c r="I41" s="126">
        <v>1</v>
      </c>
      <c r="J41" s="126">
        <v>29509.375</v>
      </c>
      <c r="K41" s="126">
        <v>29509.375</v>
      </c>
      <c r="L41" s="126">
        <v>0</v>
      </c>
      <c r="M41" s="126">
        <v>2951</v>
      </c>
      <c r="N41" s="126">
        <v>26558.375</v>
      </c>
      <c r="O41" s="126">
        <v>26558.375</v>
      </c>
      <c r="P41" s="125" t="s">
        <v>241</v>
      </c>
      <c r="Q41" s="126">
        <v>26558.375</v>
      </c>
      <c r="R41" s="125" t="s">
        <v>272</v>
      </c>
      <c r="S41" s="125" t="s">
        <v>88</v>
      </c>
      <c r="T41" s="125"/>
      <c r="U41" s="125"/>
      <c r="V41" s="125"/>
      <c r="W41" s="125"/>
      <c r="X41" s="125"/>
      <c r="Y41" s="125"/>
      <c r="AA41" s="125"/>
      <c r="AB41" s="126">
        <v>221080</v>
      </c>
      <c r="AC41" s="125">
        <v>3</v>
      </c>
      <c r="AE41" s="36" t="s">
        <v>58</v>
      </c>
      <c r="AF41" s="36" t="s">
        <v>28</v>
      </c>
      <c r="AG41" s="36">
        <v>1</v>
      </c>
      <c r="AH41" s="234">
        <f t="shared" si="0"/>
        <v>29509.375</v>
      </c>
      <c r="AI41" s="234">
        <f t="shared" si="1"/>
        <v>0</v>
      </c>
    </row>
    <row r="42" spans="1:35">
      <c r="A42" s="125" t="s">
        <v>2201</v>
      </c>
      <c r="B42" s="125" t="s">
        <v>696</v>
      </c>
      <c r="C42" s="125">
        <v>100071183</v>
      </c>
      <c r="D42" s="125" t="s">
        <v>2256</v>
      </c>
      <c r="E42" s="125" t="s">
        <v>58</v>
      </c>
      <c r="F42" s="125" t="s">
        <v>28</v>
      </c>
      <c r="G42" s="126">
        <v>29509.375</v>
      </c>
      <c r="H42" s="126">
        <v>1</v>
      </c>
      <c r="I42" s="126">
        <v>1</v>
      </c>
      <c r="J42" s="126">
        <v>29509.375</v>
      </c>
      <c r="K42" s="126">
        <v>29509.375</v>
      </c>
      <c r="L42" s="126">
        <v>0</v>
      </c>
      <c r="M42" s="126">
        <v>2951</v>
      </c>
      <c r="N42" s="126">
        <v>26558.375</v>
      </c>
      <c r="O42" s="126">
        <v>26558.375</v>
      </c>
      <c r="P42" s="125" t="s">
        <v>241</v>
      </c>
      <c r="Q42" s="126">
        <v>26558.375</v>
      </c>
      <c r="R42" s="125" t="s">
        <v>272</v>
      </c>
      <c r="S42" s="125" t="s">
        <v>88</v>
      </c>
      <c r="T42" s="125"/>
      <c r="U42" s="125"/>
      <c r="V42" s="125"/>
      <c r="W42" s="125"/>
      <c r="X42" s="125"/>
      <c r="Y42" s="125"/>
      <c r="AA42" s="125"/>
      <c r="AB42" s="126" t="s">
        <v>3224</v>
      </c>
      <c r="AC42" s="125"/>
      <c r="AE42" s="36" t="s">
        <v>58</v>
      </c>
      <c r="AF42" s="36" t="s">
        <v>28</v>
      </c>
      <c r="AG42" s="36">
        <v>1</v>
      </c>
      <c r="AH42" s="234">
        <f t="shared" si="0"/>
        <v>29509.375</v>
      </c>
      <c r="AI42" s="234">
        <f t="shared" si="1"/>
        <v>0</v>
      </c>
    </row>
    <row r="43" spans="1:35">
      <c r="A43" s="125" t="s">
        <v>2201</v>
      </c>
      <c r="B43" s="125" t="s">
        <v>696</v>
      </c>
      <c r="C43" s="125">
        <v>100071183</v>
      </c>
      <c r="D43" s="125" t="s">
        <v>2256</v>
      </c>
      <c r="E43" s="125" t="s">
        <v>58</v>
      </c>
      <c r="F43" s="125" t="s">
        <v>28</v>
      </c>
      <c r="G43" s="126">
        <v>39345.833333333336</v>
      </c>
      <c r="H43" s="126">
        <v>1</v>
      </c>
      <c r="I43" s="126">
        <v>1</v>
      </c>
      <c r="J43" s="126">
        <v>39345.833333333336</v>
      </c>
      <c r="K43" s="126">
        <v>39345.833333333336</v>
      </c>
      <c r="L43" s="126">
        <v>0</v>
      </c>
      <c r="M43" s="126">
        <v>3935</v>
      </c>
      <c r="N43" s="126">
        <v>35410.833333333336</v>
      </c>
      <c r="O43" s="126">
        <v>35410.833333333336</v>
      </c>
      <c r="P43" s="125" t="s">
        <v>241</v>
      </c>
      <c r="Q43" s="126">
        <v>35410.833333333336</v>
      </c>
      <c r="R43" s="125" t="s">
        <v>272</v>
      </c>
      <c r="S43" s="125" t="s">
        <v>88</v>
      </c>
      <c r="T43" s="125"/>
      <c r="U43" s="125"/>
      <c r="V43" s="125"/>
      <c r="W43" s="125"/>
      <c r="X43" s="125"/>
      <c r="Y43" s="125"/>
      <c r="AA43" s="125"/>
      <c r="AB43" s="126" t="s">
        <v>3224</v>
      </c>
      <c r="AC43" s="125"/>
      <c r="AE43" s="36" t="s">
        <v>58</v>
      </c>
      <c r="AF43" s="36" t="s">
        <v>28</v>
      </c>
      <c r="AG43" s="36">
        <v>1</v>
      </c>
      <c r="AH43" s="234">
        <f t="shared" si="0"/>
        <v>39345.833333333336</v>
      </c>
      <c r="AI43" s="234">
        <f t="shared" si="1"/>
        <v>0</v>
      </c>
    </row>
    <row r="44" spans="1:35">
      <c r="A44" s="125" t="s">
        <v>2201</v>
      </c>
      <c r="B44" s="125" t="s">
        <v>251</v>
      </c>
      <c r="C44" s="125">
        <v>100071426</v>
      </c>
      <c r="D44" s="125" t="s">
        <v>2260</v>
      </c>
      <c r="E44" s="125" t="s">
        <v>58</v>
      </c>
      <c r="F44" s="125" t="s">
        <v>28</v>
      </c>
      <c r="G44" s="126">
        <v>59340</v>
      </c>
      <c r="H44" s="126">
        <v>1</v>
      </c>
      <c r="I44" s="126">
        <v>1</v>
      </c>
      <c r="J44" s="126">
        <v>59340</v>
      </c>
      <c r="K44" s="126">
        <v>59340</v>
      </c>
      <c r="L44" s="126">
        <v>0</v>
      </c>
      <c r="M44" s="126">
        <v>5934</v>
      </c>
      <c r="N44" s="126">
        <v>53406</v>
      </c>
      <c r="O44" s="126">
        <v>53406</v>
      </c>
      <c r="P44" s="125" t="s">
        <v>241</v>
      </c>
      <c r="Q44" s="126">
        <v>53406</v>
      </c>
      <c r="R44" s="125" t="s">
        <v>252</v>
      </c>
      <c r="S44" s="125" t="s">
        <v>88</v>
      </c>
      <c r="T44" s="125"/>
      <c r="U44" s="125"/>
      <c r="V44" s="125"/>
      <c r="W44" s="125"/>
      <c r="X44" s="125"/>
      <c r="Y44" s="125"/>
      <c r="AA44" s="125"/>
      <c r="AB44" s="126"/>
      <c r="AC44" s="125"/>
      <c r="AE44" s="36" t="s">
        <v>58</v>
      </c>
      <c r="AF44" s="36" t="s">
        <v>28</v>
      </c>
      <c r="AG44" s="36">
        <v>1</v>
      </c>
      <c r="AH44" s="234">
        <f t="shared" si="0"/>
        <v>59340</v>
      </c>
      <c r="AI44" s="234">
        <f t="shared" si="1"/>
        <v>0</v>
      </c>
    </row>
    <row r="45" spans="1:35">
      <c r="A45" s="125" t="s">
        <v>2261</v>
      </c>
      <c r="B45" s="125" t="s">
        <v>483</v>
      </c>
      <c r="C45" s="125">
        <v>100070757</v>
      </c>
      <c r="D45" s="125" t="s">
        <v>2265</v>
      </c>
      <c r="E45" s="125" t="s">
        <v>58</v>
      </c>
      <c r="F45" s="125" t="s">
        <v>28</v>
      </c>
      <c r="G45" s="126">
        <v>79419</v>
      </c>
      <c r="H45" s="126">
        <v>1</v>
      </c>
      <c r="I45" s="126">
        <v>1</v>
      </c>
      <c r="J45" s="126">
        <v>79419</v>
      </c>
      <c r="K45" s="126">
        <v>79419</v>
      </c>
      <c r="L45" s="126">
        <v>0</v>
      </c>
      <c r="M45" s="126">
        <v>7942</v>
      </c>
      <c r="N45" s="126">
        <v>71477</v>
      </c>
      <c r="O45" s="126">
        <v>71477</v>
      </c>
      <c r="P45" s="125" t="s">
        <v>241</v>
      </c>
      <c r="Q45" s="126">
        <v>71477</v>
      </c>
      <c r="R45" s="125" t="s">
        <v>272</v>
      </c>
      <c r="S45" s="125" t="s">
        <v>88</v>
      </c>
      <c r="T45" s="148">
        <v>46082</v>
      </c>
      <c r="U45" s="125">
        <v>30</v>
      </c>
      <c r="V45" s="125"/>
      <c r="W45" s="125"/>
      <c r="X45" s="125"/>
      <c r="Y45" s="125"/>
      <c r="AA45" s="125"/>
      <c r="AB45" s="126"/>
      <c r="AC45" s="125"/>
      <c r="AE45" s="36" t="s">
        <v>58</v>
      </c>
      <c r="AF45" s="36" t="s">
        <v>28</v>
      </c>
      <c r="AG45" s="36">
        <v>1</v>
      </c>
      <c r="AH45" s="234">
        <f t="shared" si="0"/>
        <v>79419</v>
      </c>
      <c r="AI45" s="234">
        <f t="shared" si="1"/>
        <v>0</v>
      </c>
    </row>
    <row r="46" spans="1:35">
      <c r="A46" s="125" t="s">
        <v>2261</v>
      </c>
      <c r="B46" s="125" t="s">
        <v>2266</v>
      </c>
      <c r="C46" s="125">
        <v>100070271</v>
      </c>
      <c r="D46" s="125" t="s">
        <v>2267</v>
      </c>
      <c r="E46" s="125" t="s">
        <v>58</v>
      </c>
      <c r="F46" s="125" t="s">
        <v>28</v>
      </c>
      <c r="G46" s="126">
        <v>12890</v>
      </c>
      <c r="H46" s="126">
        <v>1</v>
      </c>
      <c r="I46" s="126">
        <v>1</v>
      </c>
      <c r="J46" s="126">
        <v>12890</v>
      </c>
      <c r="K46" s="126">
        <v>12890</v>
      </c>
      <c r="L46" s="126">
        <v>0</v>
      </c>
      <c r="M46" s="126">
        <v>1289</v>
      </c>
      <c r="N46" s="126">
        <v>11601</v>
      </c>
      <c r="O46" s="126">
        <v>11601</v>
      </c>
      <c r="P46" s="125" t="s">
        <v>241</v>
      </c>
      <c r="Q46" s="126">
        <v>11601</v>
      </c>
      <c r="R46" s="125" t="s">
        <v>2790</v>
      </c>
      <c r="S46" s="125" t="s">
        <v>88</v>
      </c>
      <c r="T46" s="148">
        <v>45992</v>
      </c>
      <c r="U46" s="125">
        <v>120</v>
      </c>
      <c r="V46" s="125"/>
      <c r="W46" s="125"/>
      <c r="X46" s="125"/>
      <c r="Y46" s="125"/>
      <c r="AA46" s="125"/>
      <c r="AB46" s="126"/>
      <c r="AC46" s="125"/>
      <c r="AE46" s="36" t="s">
        <v>58</v>
      </c>
      <c r="AF46" s="36" t="s">
        <v>28</v>
      </c>
      <c r="AG46" s="36">
        <v>1</v>
      </c>
      <c r="AH46" s="234">
        <f t="shared" si="0"/>
        <v>12890</v>
      </c>
      <c r="AI46" s="234">
        <f t="shared" si="1"/>
        <v>0</v>
      </c>
    </row>
    <row r="47" spans="1:35">
      <c r="A47" s="125" t="s">
        <v>2261</v>
      </c>
      <c r="B47" s="125" t="s">
        <v>2269</v>
      </c>
      <c r="C47" s="125" t="s">
        <v>2270</v>
      </c>
      <c r="D47" s="125" t="s">
        <v>2271</v>
      </c>
      <c r="E47" s="125" t="s">
        <v>58</v>
      </c>
      <c r="F47" s="125" t="s">
        <v>28</v>
      </c>
      <c r="G47" s="126">
        <v>150000</v>
      </c>
      <c r="H47" s="126">
        <v>1</v>
      </c>
      <c r="I47" s="126">
        <v>1</v>
      </c>
      <c r="J47" s="126">
        <v>150000</v>
      </c>
      <c r="K47" s="126">
        <v>150000</v>
      </c>
      <c r="L47" s="126">
        <v>0</v>
      </c>
      <c r="M47" s="126">
        <v>15000</v>
      </c>
      <c r="N47" s="126">
        <v>135000</v>
      </c>
      <c r="O47" s="126">
        <v>135000</v>
      </c>
      <c r="P47" s="125" t="s">
        <v>241</v>
      </c>
      <c r="Q47" s="126">
        <v>135000</v>
      </c>
      <c r="R47" s="125" t="e">
        <v>#N/A</v>
      </c>
      <c r="S47" s="125" t="s">
        <v>88</v>
      </c>
      <c r="T47" s="148">
        <v>46082</v>
      </c>
      <c r="U47" s="125">
        <v>30</v>
      </c>
      <c r="V47" s="125"/>
      <c r="W47" s="125"/>
      <c r="X47" s="125"/>
      <c r="Y47" s="125"/>
      <c r="AA47" s="125"/>
      <c r="AB47" s="126"/>
      <c r="AC47" s="125"/>
      <c r="AE47" s="36" t="s">
        <v>58</v>
      </c>
      <c r="AF47" s="36" t="s">
        <v>28</v>
      </c>
      <c r="AG47" s="36">
        <v>1</v>
      </c>
      <c r="AH47" s="234">
        <f t="shared" si="0"/>
        <v>150000</v>
      </c>
      <c r="AI47" s="234">
        <f t="shared" si="1"/>
        <v>0</v>
      </c>
    </row>
    <row r="48" spans="1:35">
      <c r="A48" s="125" t="s">
        <v>2261</v>
      </c>
      <c r="B48" s="125" t="s">
        <v>270</v>
      </c>
      <c r="C48" s="125">
        <v>100069732</v>
      </c>
      <c r="D48" s="125" t="s">
        <v>2272</v>
      </c>
      <c r="E48" s="125" t="s">
        <v>58</v>
      </c>
      <c r="F48" s="125" t="s">
        <v>28</v>
      </c>
      <c r="G48" s="126">
        <v>356272.74</v>
      </c>
      <c r="H48" s="126">
        <v>1</v>
      </c>
      <c r="I48" s="126">
        <v>1</v>
      </c>
      <c r="J48" s="126">
        <v>356272.74</v>
      </c>
      <c r="K48" s="126">
        <v>356272.74</v>
      </c>
      <c r="L48" s="126">
        <v>0</v>
      </c>
      <c r="M48" s="126">
        <v>7125</v>
      </c>
      <c r="N48" s="126">
        <v>349147.74</v>
      </c>
      <c r="O48" s="126">
        <v>349147.74</v>
      </c>
      <c r="P48" s="125" t="s">
        <v>241</v>
      </c>
      <c r="Q48" s="126">
        <v>349147.74</v>
      </c>
      <c r="R48" s="125" t="s">
        <v>2791</v>
      </c>
      <c r="S48" s="125" t="s">
        <v>88</v>
      </c>
      <c r="T48" s="148">
        <v>45962</v>
      </c>
      <c r="U48" s="125">
        <v>150</v>
      </c>
      <c r="V48" s="125"/>
      <c r="W48" s="125"/>
      <c r="X48" s="125"/>
      <c r="Y48" s="125"/>
      <c r="AA48" s="125"/>
      <c r="AB48" s="126"/>
      <c r="AC48" s="125"/>
      <c r="AE48" s="36" t="s">
        <v>58</v>
      </c>
      <c r="AF48" s="36" t="s">
        <v>28</v>
      </c>
      <c r="AG48" s="36">
        <v>1</v>
      </c>
      <c r="AH48" s="234">
        <f t="shared" si="0"/>
        <v>356272.74</v>
      </c>
      <c r="AI48" s="234">
        <f t="shared" si="1"/>
        <v>0</v>
      </c>
    </row>
    <row r="49" spans="1:35">
      <c r="A49" s="125" t="s">
        <v>2261</v>
      </c>
      <c r="B49" s="125" t="s">
        <v>2273</v>
      </c>
      <c r="C49" s="125">
        <v>100070321</v>
      </c>
      <c r="D49" s="125" t="s">
        <v>2274</v>
      </c>
      <c r="E49" s="125" t="s">
        <v>58</v>
      </c>
      <c r="F49" s="125" t="s">
        <v>28</v>
      </c>
      <c r="G49" s="126">
        <v>27000</v>
      </c>
      <c r="H49" s="126">
        <v>1</v>
      </c>
      <c r="I49" s="126">
        <v>1</v>
      </c>
      <c r="J49" s="126">
        <v>27000</v>
      </c>
      <c r="K49" s="126">
        <v>27000</v>
      </c>
      <c r="L49" s="126">
        <v>0</v>
      </c>
      <c r="M49" s="126">
        <v>2700</v>
      </c>
      <c r="N49" s="126">
        <v>24300</v>
      </c>
      <c r="O49" s="126">
        <v>24300</v>
      </c>
      <c r="P49" s="125" t="s">
        <v>241</v>
      </c>
      <c r="Q49" s="126">
        <v>24300</v>
      </c>
      <c r="R49" s="125">
        <v>362235</v>
      </c>
      <c r="S49" s="125" t="s">
        <v>88</v>
      </c>
      <c r="T49" s="149" t="s">
        <v>2275</v>
      </c>
      <c r="U49" s="125" t="e">
        <v>#VALUE!</v>
      </c>
      <c r="V49" s="125"/>
      <c r="W49" s="125"/>
      <c r="X49" s="125"/>
      <c r="Y49" s="125"/>
      <c r="AA49" s="125"/>
      <c r="AB49" s="126"/>
      <c r="AC49" s="125"/>
      <c r="AE49" s="36" t="s">
        <v>58</v>
      </c>
      <c r="AF49" s="36" t="s">
        <v>28</v>
      </c>
      <c r="AG49" s="36">
        <v>1</v>
      </c>
      <c r="AH49" s="234">
        <f t="shared" si="0"/>
        <v>27000</v>
      </c>
      <c r="AI49" s="234">
        <f t="shared" si="1"/>
        <v>0</v>
      </c>
    </row>
    <row r="50" spans="1:35">
      <c r="A50" s="125" t="s">
        <v>2261</v>
      </c>
      <c r="B50" s="125" t="s">
        <v>270</v>
      </c>
      <c r="C50" s="125" t="s">
        <v>2270</v>
      </c>
      <c r="D50" s="125" t="s">
        <v>2276</v>
      </c>
      <c r="E50" s="125" t="s">
        <v>58</v>
      </c>
      <c r="F50" s="125" t="s">
        <v>28</v>
      </c>
      <c r="G50" s="126">
        <v>150000</v>
      </c>
      <c r="H50" s="126">
        <v>1</v>
      </c>
      <c r="I50" s="126">
        <v>1</v>
      </c>
      <c r="J50" s="126">
        <v>150000</v>
      </c>
      <c r="K50" s="126">
        <v>150000</v>
      </c>
      <c r="L50" s="126">
        <v>0</v>
      </c>
      <c r="M50" s="126">
        <v>3000</v>
      </c>
      <c r="N50" s="126">
        <v>147000</v>
      </c>
      <c r="O50" s="126">
        <v>147000</v>
      </c>
      <c r="P50" s="125" t="s">
        <v>241</v>
      </c>
      <c r="Q50" s="126">
        <v>147000</v>
      </c>
      <c r="R50" s="125" t="e">
        <v>#N/A</v>
      </c>
      <c r="S50" s="125" t="s">
        <v>88</v>
      </c>
      <c r="T50" s="149" t="s">
        <v>2275</v>
      </c>
      <c r="U50" s="125" t="e">
        <v>#VALUE!</v>
      </c>
      <c r="V50" s="125"/>
      <c r="W50" s="125"/>
      <c r="X50" s="125"/>
      <c r="Y50" s="125"/>
      <c r="AA50" s="125"/>
      <c r="AB50" s="126"/>
      <c r="AC50" s="125"/>
      <c r="AE50" s="36" t="s">
        <v>58</v>
      </c>
      <c r="AF50" s="36" t="s">
        <v>28</v>
      </c>
      <c r="AG50" s="36">
        <v>1</v>
      </c>
      <c r="AH50" s="234">
        <f t="shared" si="0"/>
        <v>150000</v>
      </c>
      <c r="AI50" s="234">
        <f t="shared" si="1"/>
        <v>0</v>
      </c>
    </row>
    <row r="51" spans="1:35">
      <c r="A51" s="125" t="s">
        <v>2277</v>
      </c>
      <c r="B51" s="125" t="s">
        <v>245</v>
      </c>
      <c r="C51" s="125">
        <v>100067798</v>
      </c>
      <c r="D51" s="125" t="s">
        <v>2279</v>
      </c>
      <c r="E51" s="125" t="s">
        <v>58</v>
      </c>
      <c r="F51" s="125" t="s">
        <v>28</v>
      </c>
      <c r="G51" s="126">
        <v>6033387.5</v>
      </c>
      <c r="H51" s="126">
        <v>1</v>
      </c>
      <c r="I51" s="126">
        <v>1</v>
      </c>
      <c r="J51" s="126">
        <v>6033387.5</v>
      </c>
      <c r="K51" s="126">
        <v>6033387.5</v>
      </c>
      <c r="L51" s="126">
        <v>0</v>
      </c>
      <c r="M51" s="126">
        <v>603339</v>
      </c>
      <c r="N51" s="126">
        <v>5430048.5</v>
      </c>
      <c r="O51" s="126">
        <v>5430048.5</v>
      </c>
      <c r="P51" s="125" t="s">
        <v>241</v>
      </c>
      <c r="Q51" s="126">
        <v>5430048.5</v>
      </c>
      <c r="R51" s="125" t="s">
        <v>246</v>
      </c>
      <c r="S51" s="125" t="s">
        <v>88</v>
      </c>
      <c r="T51" s="125"/>
      <c r="U51" s="125"/>
      <c r="V51" s="125"/>
      <c r="W51" s="125"/>
      <c r="X51" s="125"/>
      <c r="Y51" s="125"/>
      <c r="AA51" s="125"/>
      <c r="AB51" s="126">
        <v>27108219</v>
      </c>
      <c r="AC51" s="125">
        <v>5</v>
      </c>
      <c r="AE51" s="36" t="s">
        <v>58</v>
      </c>
      <c r="AF51" s="36" t="s">
        <v>28</v>
      </c>
      <c r="AG51" s="36">
        <v>1</v>
      </c>
      <c r="AH51" s="234">
        <f t="shared" si="0"/>
        <v>6033387.5</v>
      </c>
      <c r="AI51" s="234">
        <f t="shared" si="1"/>
        <v>0</v>
      </c>
    </row>
    <row r="52" spans="1:35">
      <c r="A52" s="125" t="s">
        <v>2277</v>
      </c>
      <c r="B52" s="125" t="s">
        <v>251</v>
      </c>
      <c r="C52" s="125">
        <v>100067774</v>
      </c>
      <c r="D52" s="125" t="s">
        <v>2280</v>
      </c>
      <c r="E52" s="125" t="s">
        <v>58</v>
      </c>
      <c r="F52" s="125" t="s">
        <v>28</v>
      </c>
      <c r="G52" s="126">
        <v>1470857.2758200001</v>
      </c>
      <c r="H52" s="126">
        <v>1</v>
      </c>
      <c r="I52" s="126">
        <v>1</v>
      </c>
      <c r="J52" s="126">
        <v>1470857.2758200001</v>
      </c>
      <c r="K52" s="126">
        <v>1470857.2758200001</v>
      </c>
      <c r="L52" s="126">
        <v>0</v>
      </c>
      <c r="M52" s="126">
        <v>147086</v>
      </c>
      <c r="N52" s="126">
        <v>1323771.2758200001</v>
      </c>
      <c r="O52" s="126">
        <v>1323771.2758200001</v>
      </c>
      <c r="P52" s="125" t="s">
        <v>241</v>
      </c>
      <c r="Q52" s="126">
        <v>1323771.2758200001</v>
      </c>
      <c r="R52" s="125" t="s">
        <v>252</v>
      </c>
      <c r="S52" s="125" t="s">
        <v>88</v>
      </c>
      <c r="T52" s="125"/>
      <c r="U52" s="125">
        <v>1470857.2758200001</v>
      </c>
      <c r="V52" s="125"/>
      <c r="W52" s="125"/>
      <c r="X52" s="125"/>
      <c r="Y52" s="125"/>
      <c r="AA52" s="125"/>
      <c r="AB52" s="126">
        <v>4331955</v>
      </c>
      <c r="AC52" s="125">
        <v>2</v>
      </c>
      <c r="AE52" s="36" t="s">
        <v>58</v>
      </c>
      <c r="AF52" s="36" t="s">
        <v>28</v>
      </c>
      <c r="AG52" s="36">
        <v>1</v>
      </c>
      <c r="AH52" s="234">
        <f t="shared" si="0"/>
        <v>1470857.2758200001</v>
      </c>
      <c r="AI52" s="234">
        <f t="shared" si="1"/>
        <v>0</v>
      </c>
    </row>
    <row r="53" spans="1:35">
      <c r="A53" s="125" t="s">
        <v>2277</v>
      </c>
      <c r="B53" s="125" t="s">
        <v>251</v>
      </c>
      <c r="C53" s="125">
        <v>100070658</v>
      </c>
      <c r="D53" s="125" t="s">
        <v>2281</v>
      </c>
      <c r="E53" s="125" t="s">
        <v>58</v>
      </c>
      <c r="F53" s="125" t="s">
        <v>28</v>
      </c>
      <c r="G53" s="126">
        <v>1194269</v>
      </c>
      <c r="H53" s="126">
        <v>1</v>
      </c>
      <c r="I53" s="126">
        <v>1</v>
      </c>
      <c r="J53" s="126">
        <v>1194269</v>
      </c>
      <c r="K53" s="126">
        <v>1194269</v>
      </c>
      <c r="L53" s="126">
        <v>0</v>
      </c>
      <c r="M53" s="126">
        <v>119427</v>
      </c>
      <c r="N53" s="126">
        <v>1074842</v>
      </c>
      <c r="O53" s="126">
        <v>1074842</v>
      </c>
      <c r="P53" s="125" t="s">
        <v>241</v>
      </c>
      <c r="Q53" s="126">
        <v>1074842</v>
      </c>
      <c r="R53" s="125" t="s">
        <v>252</v>
      </c>
      <c r="S53" s="125" t="s">
        <v>88</v>
      </c>
      <c r="T53" s="125"/>
      <c r="U53" s="125"/>
      <c r="V53" s="125"/>
      <c r="W53" s="125"/>
      <c r="X53" s="125"/>
      <c r="Y53" s="125"/>
      <c r="AA53" s="125"/>
      <c r="AB53" s="126">
        <v>1216050</v>
      </c>
      <c r="AC53" s="125">
        <v>1</v>
      </c>
      <c r="AE53" s="36" t="s">
        <v>58</v>
      </c>
      <c r="AF53" s="36" t="s">
        <v>28</v>
      </c>
      <c r="AG53" s="36">
        <v>1</v>
      </c>
      <c r="AH53" s="234">
        <f t="shared" si="0"/>
        <v>1194269</v>
      </c>
      <c r="AI53" s="234">
        <f t="shared" si="1"/>
        <v>0</v>
      </c>
    </row>
    <row r="54" spans="1:35">
      <c r="A54" s="125" t="s">
        <v>2277</v>
      </c>
      <c r="B54" s="125" t="s">
        <v>281</v>
      </c>
      <c r="C54" s="125">
        <v>100070814</v>
      </c>
      <c r="D54" s="125" t="s">
        <v>2282</v>
      </c>
      <c r="E54" s="125" t="s">
        <v>58</v>
      </c>
      <c r="F54" s="125" t="s">
        <v>28</v>
      </c>
      <c r="G54" s="126">
        <v>3027960.1632400001</v>
      </c>
      <c r="H54" s="126">
        <v>1</v>
      </c>
      <c r="I54" s="126">
        <v>1</v>
      </c>
      <c r="J54" s="126">
        <v>3027960.1632400001</v>
      </c>
      <c r="K54" s="126">
        <v>3027960.1632400001</v>
      </c>
      <c r="L54" s="126">
        <v>0</v>
      </c>
      <c r="M54" s="126">
        <v>302796</v>
      </c>
      <c r="N54" s="126">
        <v>2725164.1632400001</v>
      </c>
      <c r="O54" s="126">
        <v>2725164.1632400001</v>
      </c>
      <c r="P54" s="125" t="s">
        <v>241</v>
      </c>
      <c r="Q54" s="126">
        <v>2725164.1632400001</v>
      </c>
      <c r="R54" s="125" t="s">
        <v>2792</v>
      </c>
      <c r="S54" s="125" t="s">
        <v>88</v>
      </c>
      <c r="T54" s="125"/>
      <c r="U54" s="125">
        <v>3027960.1632400001</v>
      </c>
      <c r="V54" s="125"/>
      <c r="W54" s="125"/>
      <c r="X54" s="125"/>
      <c r="Y54" s="125"/>
      <c r="AA54" s="125"/>
      <c r="AB54" s="126">
        <v>2961180</v>
      </c>
      <c r="AC54" s="125">
        <v>2</v>
      </c>
      <c r="AE54" s="36" t="s">
        <v>58</v>
      </c>
      <c r="AF54" s="36" t="s">
        <v>28</v>
      </c>
      <c r="AG54" s="36">
        <v>1</v>
      </c>
      <c r="AH54" s="234">
        <f t="shared" si="0"/>
        <v>3027960.1632400001</v>
      </c>
      <c r="AI54" s="234">
        <f t="shared" si="1"/>
        <v>0</v>
      </c>
    </row>
    <row r="55" spans="1:35">
      <c r="A55" s="125" t="s">
        <v>2277</v>
      </c>
      <c r="B55" s="125" t="s">
        <v>251</v>
      </c>
      <c r="C55" s="125">
        <v>100070561</v>
      </c>
      <c r="D55" s="125" t="s">
        <v>2283</v>
      </c>
      <c r="E55" s="125" t="s">
        <v>58</v>
      </c>
      <c r="F55" s="125" t="s">
        <v>28</v>
      </c>
      <c r="G55" s="126">
        <v>1032670</v>
      </c>
      <c r="H55" s="126">
        <v>1</v>
      </c>
      <c r="I55" s="126">
        <v>1</v>
      </c>
      <c r="J55" s="126">
        <v>1032670</v>
      </c>
      <c r="K55" s="126">
        <v>1032670</v>
      </c>
      <c r="L55" s="126">
        <v>0</v>
      </c>
      <c r="M55" s="126">
        <v>103267</v>
      </c>
      <c r="N55" s="126">
        <v>929403</v>
      </c>
      <c r="O55" s="126">
        <v>929403</v>
      </c>
      <c r="P55" s="125" t="s">
        <v>241</v>
      </c>
      <c r="Q55" s="126">
        <v>929403</v>
      </c>
      <c r="R55" s="125" t="s">
        <v>252</v>
      </c>
      <c r="S55" s="125" t="s">
        <v>88</v>
      </c>
      <c r="T55" s="125"/>
      <c r="U55" s="125"/>
      <c r="V55" s="125"/>
      <c r="W55" s="125"/>
      <c r="X55" s="125"/>
      <c r="Y55" s="125"/>
      <c r="AA55" s="125"/>
      <c r="AB55" s="126">
        <v>3863825</v>
      </c>
      <c r="AC55" s="125">
        <v>8</v>
      </c>
      <c r="AE55" s="36" t="s">
        <v>58</v>
      </c>
      <c r="AF55" s="36" t="s">
        <v>28</v>
      </c>
      <c r="AG55" s="36">
        <v>1</v>
      </c>
      <c r="AH55" s="234">
        <f t="shared" si="0"/>
        <v>1032670</v>
      </c>
      <c r="AI55" s="234">
        <f t="shared" si="1"/>
        <v>0</v>
      </c>
    </row>
    <row r="56" spans="1:35">
      <c r="A56" s="125" t="s">
        <v>2277</v>
      </c>
      <c r="B56" s="125" t="s">
        <v>696</v>
      </c>
      <c r="C56" s="125">
        <v>100070773</v>
      </c>
      <c r="D56" s="125" t="s">
        <v>2285</v>
      </c>
      <c r="E56" s="125" t="s">
        <v>58</v>
      </c>
      <c r="F56" s="125" t="s">
        <v>28</v>
      </c>
      <c r="G56" s="126">
        <v>440869</v>
      </c>
      <c r="H56" s="126">
        <v>1</v>
      </c>
      <c r="I56" s="126">
        <v>1</v>
      </c>
      <c r="J56" s="126">
        <v>440869</v>
      </c>
      <c r="K56" s="126">
        <v>440869</v>
      </c>
      <c r="L56" s="126">
        <v>0</v>
      </c>
      <c r="M56" s="126">
        <v>44087</v>
      </c>
      <c r="N56" s="126">
        <v>396782</v>
      </c>
      <c r="O56" s="126">
        <v>396782</v>
      </c>
      <c r="P56" s="125" t="s">
        <v>241</v>
      </c>
      <c r="Q56" s="126">
        <v>396782</v>
      </c>
      <c r="R56" s="125" t="s">
        <v>272</v>
      </c>
      <c r="S56" s="125" t="s">
        <v>88</v>
      </c>
      <c r="T56" s="125"/>
      <c r="U56" s="125"/>
      <c r="V56" s="125"/>
      <c r="W56" s="125"/>
      <c r="X56" s="125"/>
      <c r="Y56" s="125"/>
      <c r="AA56" s="125"/>
      <c r="AB56" s="126">
        <v>980116</v>
      </c>
      <c r="AC56" s="125">
        <v>2</v>
      </c>
      <c r="AE56" s="36" t="s">
        <v>58</v>
      </c>
      <c r="AF56" s="36" t="s">
        <v>28</v>
      </c>
      <c r="AG56" s="36">
        <v>1</v>
      </c>
      <c r="AH56" s="234">
        <f t="shared" si="0"/>
        <v>440869</v>
      </c>
      <c r="AI56" s="234">
        <f t="shared" si="1"/>
        <v>0</v>
      </c>
    </row>
    <row r="57" spans="1:35">
      <c r="A57" s="125" t="s">
        <v>2277</v>
      </c>
      <c r="B57" s="125" t="s">
        <v>278</v>
      </c>
      <c r="C57" s="125">
        <v>100068850</v>
      </c>
      <c r="D57" s="125" t="s">
        <v>2286</v>
      </c>
      <c r="E57" s="125" t="s">
        <v>58</v>
      </c>
      <c r="F57" s="125" t="s">
        <v>28</v>
      </c>
      <c r="G57" s="126">
        <v>489999.87732000003</v>
      </c>
      <c r="H57" s="126">
        <v>1</v>
      </c>
      <c r="I57" s="126">
        <v>1</v>
      </c>
      <c r="J57" s="126">
        <v>489999.87732000003</v>
      </c>
      <c r="K57" s="126">
        <v>489999.87732000003</v>
      </c>
      <c r="L57" s="126">
        <v>0</v>
      </c>
      <c r="M57" s="126">
        <v>49000</v>
      </c>
      <c r="N57" s="126">
        <v>440999.87732000003</v>
      </c>
      <c r="O57" s="126">
        <v>440999.87732000003</v>
      </c>
      <c r="P57" s="125" t="s">
        <v>241</v>
      </c>
      <c r="Q57" s="126">
        <v>440999.87732000003</v>
      </c>
      <c r="R57" s="125" t="s">
        <v>279</v>
      </c>
      <c r="S57" s="125" t="s">
        <v>88</v>
      </c>
      <c r="T57" s="125"/>
      <c r="U57" s="125">
        <v>489999.87732000003</v>
      </c>
      <c r="V57" s="125"/>
      <c r="W57" s="125"/>
      <c r="X57" s="125"/>
      <c r="Y57" s="125"/>
      <c r="AA57" s="125"/>
      <c r="AB57" s="126"/>
      <c r="AC57" s="125"/>
      <c r="AE57" s="36" t="s">
        <v>58</v>
      </c>
      <c r="AF57" s="36" t="s">
        <v>28</v>
      </c>
      <c r="AG57" s="36">
        <v>1</v>
      </c>
      <c r="AH57" s="234">
        <f t="shared" si="0"/>
        <v>489999.87732000003</v>
      </c>
      <c r="AI57" s="234">
        <f t="shared" si="1"/>
        <v>0</v>
      </c>
    </row>
    <row r="58" spans="1:35">
      <c r="A58" s="125" t="s">
        <v>2277</v>
      </c>
      <c r="B58" s="125" t="s">
        <v>251</v>
      </c>
      <c r="C58" s="125">
        <v>100071190</v>
      </c>
      <c r="D58" s="125" t="s">
        <v>2287</v>
      </c>
      <c r="E58" s="125" t="s">
        <v>58</v>
      </c>
      <c r="F58" s="125" t="s">
        <v>28</v>
      </c>
      <c r="G58" s="126">
        <v>244200</v>
      </c>
      <c r="H58" s="126">
        <v>1</v>
      </c>
      <c r="I58" s="126">
        <v>1</v>
      </c>
      <c r="J58" s="126">
        <v>244200</v>
      </c>
      <c r="K58" s="126">
        <v>244200</v>
      </c>
      <c r="L58" s="126">
        <v>0</v>
      </c>
      <c r="M58" s="126">
        <v>24420</v>
      </c>
      <c r="N58" s="126">
        <v>219780</v>
      </c>
      <c r="O58" s="126">
        <v>219780</v>
      </c>
      <c r="P58" s="125" t="s">
        <v>241</v>
      </c>
      <c r="Q58" s="126">
        <v>219780</v>
      </c>
      <c r="R58" s="125" t="s">
        <v>252</v>
      </c>
      <c r="S58" s="125" t="s">
        <v>88</v>
      </c>
      <c r="T58" s="125"/>
      <c r="U58" s="125"/>
      <c r="V58" s="125"/>
      <c r="W58" s="125"/>
      <c r="X58" s="125"/>
      <c r="Y58" s="125"/>
      <c r="AA58" s="125"/>
      <c r="AB58" s="126">
        <v>814890</v>
      </c>
      <c r="AC58" s="125">
        <v>2</v>
      </c>
      <c r="AE58" s="36" t="s">
        <v>58</v>
      </c>
      <c r="AF58" s="36" t="s">
        <v>28</v>
      </c>
      <c r="AG58" s="36">
        <v>1</v>
      </c>
      <c r="AH58" s="234">
        <f t="shared" si="0"/>
        <v>244200</v>
      </c>
      <c r="AI58" s="234">
        <f t="shared" si="1"/>
        <v>0</v>
      </c>
    </row>
    <row r="59" spans="1:35">
      <c r="A59" s="125" t="s">
        <v>2277</v>
      </c>
      <c r="B59" s="125" t="s">
        <v>259</v>
      </c>
      <c r="C59" s="125">
        <v>100070366</v>
      </c>
      <c r="D59" s="125" t="s">
        <v>2288</v>
      </c>
      <c r="E59" s="125" t="s">
        <v>58</v>
      </c>
      <c r="F59" s="125" t="s">
        <v>28</v>
      </c>
      <c r="G59" s="126">
        <v>352000</v>
      </c>
      <c r="H59" s="126">
        <v>1</v>
      </c>
      <c r="I59" s="126">
        <v>1</v>
      </c>
      <c r="J59" s="126">
        <v>352000</v>
      </c>
      <c r="K59" s="126">
        <v>352000</v>
      </c>
      <c r="L59" s="126">
        <v>0</v>
      </c>
      <c r="M59" s="126">
        <v>35200</v>
      </c>
      <c r="N59" s="126">
        <v>316800</v>
      </c>
      <c r="O59" s="126">
        <v>316800</v>
      </c>
      <c r="P59" s="125" t="s">
        <v>241</v>
      </c>
      <c r="Q59" s="126">
        <v>316800</v>
      </c>
      <c r="R59" s="125" t="s">
        <v>260</v>
      </c>
      <c r="S59" s="125" t="s">
        <v>88</v>
      </c>
      <c r="T59" s="125"/>
      <c r="U59" s="125"/>
      <c r="V59" s="125"/>
      <c r="W59" s="125"/>
      <c r="X59" s="125"/>
      <c r="Y59" s="125"/>
      <c r="AA59" s="125"/>
      <c r="AB59" s="126">
        <v>915200</v>
      </c>
      <c r="AC59" s="125">
        <v>3</v>
      </c>
      <c r="AE59" s="36" t="s">
        <v>58</v>
      </c>
      <c r="AF59" s="36" t="s">
        <v>28</v>
      </c>
      <c r="AG59" s="36">
        <v>1</v>
      </c>
      <c r="AH59" s="234">
        <f t="shared" si="0"/>
        <v>352000</v>
      </c>
      <c r="AI59" s="234">
        <f t="shared" si="1"/>
        <v>0</v>
      </c>
    </row>
    <row r="60" spans="1:35">
      <c r="A60" s="125" t="s">
        <v>2277</v>
      </c>
      <c r="B60" s="125" t="s">
        <v>251</v>
      </c>
      <c r="C60" s="125">
        <v>100070279</v>
      </c>
      <c r="D60" s="125" t="s">
        <v>2289</v>
      </c>
      <c r="E60" s="125" t="s">
        <v>58</v>
      </c>
      <c r="F60" s="125" t="s">
        <v>28</v>
      </c>
      <c r="G60" s="126">
        <v>1782297.33458</v>
      </c>
      <c r="H60" s="126">
        <v>1</v>
      </c>
      <c r="I60" s="126">
        <v>1</v>
      </c>
      <c r="J60" s="126">
        <v>1782297.33458</v>
      </c>
      <c r="K60" s="126">
        <v>1782297.33458</v>
      </c>
      <c r="L60" s="126">
        <v>0</v>
      </c>
      <c r="M60" s="126">
        <v>178230</v>
      </c>
      <c r="N60" s="126">
        <v>1604067.33458</v>
      </c>
      <c r="O60" s="126">
        <v>1604067.33458</v>
      </c>
      <c r="P60" s="125" t="s">
        <v>241</v>
      </c>
      <c r="Q60" s="126">
        <v>1604067.33458</v>
      </c>
      <c r="R60" s="125" t="s">
        <v>252</v>
      </c>
      <c r="S60" s="125" t="s">
        <v>88</v>
      </c>
      <c r="T60" s="125"/>
      <c r="U60" s="125">
        <v>1782297.33458</v>
      </c>
      <c r="V60" s="125"/>
      <c r="W60" s="125"/>
      <c r="X60" s="125"/>
      <c r="Y60" s="125"/>
      <c r="AA60" s="125"/>
      <c r="AB60" s="126">
        <v>2376396</v>
      </c>
      <c r="AC60" s="125">
        <v>4</v>
      </c>
      <c r="AE60" s="36" t="s">
        <v>58</v>
      </c>
      <c r="AF60" s="36" t="s">
        <v>28</v>
      </c>
      <c r="AG60" s="36">
        <v>1</v>
      </c>
      <c r="AH60" s="234">
        <f t="shared" si="0"/>
        <v>1782297.33458</v>
      </c>
      <c r="AI60" s="234">
        <f t="shared" si="1"/>
        <v>0</v>
      </c>
    </row>
    <row r="61" spans="1:35">
      <c r="A61" s="125" t="s">
        <v>2277</v>
      </c>
      <c r="B61" s="125" t="s">
        <v>259</v>
      </c>
      <c r="C61" s="125">
        <v>100067072</v>
      </c>
      <c r="D61" s="125" t="s">
        <v>2290</v>
      </c>
      <c r="E61" s="125" t="s">
        <v>58</v>
      </c>
      <c r="F61" s="125" t="s">
        <v>28</v>
      </c>
      <c r="G61" s="126">
        <v>928147.16074000008</v>
      </c>
      <c r="H61" s="126">
        <v>1</v>
      </c>
      <c r="I61" s="126">
        <v>1</v>
      </c>
      <c r="J61" s="126">
        <v>928147.16074000008</v>
      </c>
      <c r="K61" s="126">
        <v>928147.16074000008</v>
      </c>
      <c r="L61" s="126">
        <v>0</v>
      </c>
      <c r="M61" s="126">
        <v>92815</v>
      </c>
      <c r="N61" s="126">
        <v>835332.16074000008</v>
      </c>
      <c r="O61" s="126">
        <v>835332.16074000008</v>
      </c>
      <c r="P61" s="125" t="s">
        <v>241</v>
      </c>
      <c r="Q61" s="126">
        <v>835332.16074000008</v>
      </c>
      <c r="R61" s="125" t="s">
        <v>260</v>
      </c>
      <c r="S61" s="125" t="s">
        <v>88</v>
      </c>
      <c r="T61" s="125"/>
      <c r="U61" s="125">
        <v>928147.16074000008</v>
      </c>
      <c r="V61" s="125"/>
      <c r="W61" s="125"/>
      <c r="X61" s="125"/>
      <c r="Y61" s="125"/>
      <c r="AA61" s="125"/>
      <c r="AB61" s="126">
        <v>1324680</v>
      </c>
      <c r="AC61" s="125">
        <v>1</v>
      </c>
      <c r="AE61" s="36" t="s">
        <v>58</v>
      </c>
      <c r="AF61" s="36" t="s">
        <v>28</v>
      </c>
      <c r="AG61" s="36">
        <v>1</v>
      </c>
      <c r="AH61" s="234">
        <f t="shared" si="0"/>
        <v>928147.16074000008</v>
      </c>
      <c r="AI61" s="234">
        <f t="shared" si="1"/>
        <v>0</v>
      </c>
    </row>
    <row r="62" spans="1:35">
      <c r="A62" s="125" t="s">
        <v>2277</v>
      </c>
      <c r="B62" s="125" t="s">
        <v>245</v>
      </c>
      <c r="C62" s="125">
        <v>100070848</v>
      </c>
      <c r="D62" s="125" t="s">
        <v>2291</v>
      </c>
      <c r="E62" s="125" t="s">
        <v>58</v>
      </c>
      <c r="F62" s="125" t="s">
        <v>28</v>
      </c>
      <c r="G62" s="126">
        <v>445896.36642000003</v>
      </c>
      <c r="H62" s="126">
        <v>1</v>
      </c>
      <c r="I62" s="126">
        <v>1</v>
      </c>
      <c r="J62" s="126">
        <v>445896.36642000003</v>
      </c>
      <c r="K62" s="126">
        <v>445896.36642000003</v>
      </c>
      <c r="L62" s="126">
        <v>0</v>
      </c>
      <c r="M62" s="126">
        <v>44590</v>
      </c>
      <c r="N62" s="126">
        <v>401306.36642000003</v>
      </c>
      <c r="O62" s="126">
        <v>401306.36642000003</v>
      </c>
      <c r="P62" s="125" t="s">
        <v>241</v>
      </c>
      <c r="Q62" s="126">
        <v>401306.36642000003</v>
      </c>
      <c r="R62" s="125" t="s">
        <v>246</v>
      </c>
      <c r="S62" s="125" t="s">
        <v>88</v>
      </c>
      <c r="T62" s="125"/>
      <c r="U62" s="125">
        <v>445896.36642000003</v>
      </c>
      <c r="V62" s="125"/>
      <c r="W62" s="125"/>
      <c r="X62" s="125"/>
      <c r="Y62" s="125"/>
      <c r="AA62" s="125"/>
      <c r="AB62" s="126">
        <v>1542901.5</v>
      </c>
      <c r="AC62" s="125">
        <v>1</v>
      </c>
      <c r="AE62" s="36" t="s">
        <v>58</v>
      </c>
      <c r="AF62" s="36" t="s">
        <v>28</v>
      </c>
      <c r="AG62" s="36">
        <v>1</v>
      </c>
      <c r="AH62" s="234">
        <f t="shared" si="0"/>
        <v>445896.36642000003</v>
      </c>
      <c r="AI62" s="234">
        <f t="shared" si="1"/>
        <v>0</v>
      </c>
    </row>
    <row r="63" spans="1:35">
      <c r="A63" s="125" t="s">
        <v>2277</v>
      </c>
      <c r="B63" s="125" t="s">
        <v>259</v>
      </c>
      <c r="C63" s="125">
        <v>100070385</v>
      </c>
      <c r="D63" s="125" t="s">
        <v>2292</v>
      </c>
      <c r="E63" s="125" t="s">
        <v>58</v>
      </c>
      <c r="F63" s="125" t="s">
        <v>28</v>
      </c>
      <c r="G63" s="126">
        <v>765599.58135999995</v>
      </c>
      <c r="H63" s="126">
        <v>1</v>
      </c>
      <c r="I63" s="126">
        <v>1</v>
      </c>
      <c r="J63" s="126">
        <v>765599.58135999995</v>
      </c>
      <c r="K63" s="126">
        <v>765599.58135999995</v>
      </c>
      <c r="L63" s="126">
        <v>0</v>
      </c>
      <c r="M63" s="126">
        <v>76560</v>
      </c>
      <c r="N63" s="126">
        <v>689039.58135999995</v>
      </c>
      <c r="O63" s="126">
        <v>689039.58135999995</v>
      </c>
      <c r="P63" s="125" t="s">
        <v>241</v>
      </c>
      <c r="Q63" s="126">
        <v>689039.58135999995</v>
      </c>
      <c r="R63" s="125" t="s">
        <v>260</v>
      </c>
      <c r="S63" s="125" t="s">
        <v>88</v>
      </c>
      <c r="T63" s="125"/>
      <c r="U63" s="125">
        <v>765599.58135999995</v>
      </c>
      <c r="V63" s="125"/>
      <c r="W63" s="125"/>
      <c r="X63" s="125"/>
      <c r="Y63" s="125"/>
      <c r="AA63" s="125"/>
      <c r="AB63" s="126">
        <v>1944800</v>
      </c>
      <c r="AC63" s="125">
        <v>3</v>
      </c>
      <c r="AE63" s="36" t="s">
        <v>58</v>
      </c>
      <c r="AF63" s="36" t="s">
        <v>28</v>
      </c>
      <c r="AG63" s="36">
        <v>1</v>
      </c>
      <c r="AH63" s="234">
        <f t="shared" si="0"/>
        <v>765599.58135999995</v>
      </c>
      <c r="AI63" s="234">
        <f t="shared" si="1"/>
        <v>0</v>
      </c>
    </row>
    <row r="64" spans="1:35">
      <c r="A64" s="125" t="s">
        <v>2277</v>
      </c>
      <c r="B64" s="125" t="s">
        <v>259</v>
      </c>
      <c r="C64" s="125">
        <v>100070872</v>
      </c>
      <c r="D64" s="125" t="s">
        <v>2293</v>
      </c>
      <c r="E64" s="125" t="s">
        <v>58</v>
      </c>
      <c r="F64" s="125" t="s">
        <v>28</v>
      </c>
      <c r="G64" s="126">
        <v>71400</v>
      </c>
      <c r="H64" s="126">
        <v>1</v>
      </c>
      <c r="I64" s="126">
        <v>1</v>
      </c>
      <c r="J64" s="126">
        <v>71400</v>
      </c>
      <c r="K64" s="126">
        <v>71400</v>
      </c>
      <c r="L64" s="126">
        <v>0</v>
      </c>
      <c r="M64" s="126">
        <v>7140</v>
      </c>
      <c r="N64" s="126">
        <v>64260</v>
      </c>
      <c r="O64" s="126">
        <v>64260</v>
      </c>
      <c r="P64" s="125" t="s">
        <v>241</v>
      </c>
      <c r="Q64" s="126">
        <v>64260</v>
      </c>
      <c r="R64" s="125" t="s">
        <v>260</v>
      </c>
      <c r="S64" s="125" t="s">
        <v>88</v>
      </c>
      <c r="T64" s="125"/>
      <c r="U64" s="125"/>
      <c r="V64" s="125"/>
      <c r="W64" s="125"/>
      <c r="X64" s="125"/>
      <c r="Y64" s="125"/>
      <c r="AA64" s="125"/>
      <c r="AB64" s="126">
        <v>1402800</v>
      </c>
      <c r="AC64" s="125">
        <v>3</v>
      </c>
      <c r="AE64" s="36" t="s">
        <v>58</v>
      </c>
      <c r="AF64" s="36" t="s">
        <v>28</v>
      </c>
      <c r="AG64" s="36">
        <v>1</v>
      </c>
      <c r="AH64" s="234">
        <f t="shared" si="0"/>
        <v>71400</v>
      </c>
      <c r="AI64" s="234">
        <f t="shared" si="1"/>
        <v>0</v>
      </c>
    </row>
    <row r="65" spans="1:35">
      <c r="A65" s="125" t="s">
        <v>2277</v>
      </c>
      <c r="B65" s="125" t="s">
        <v>285</v>
      </c>
      <c r="C65" s="125">
        <v>100070210</v>
      </c>
      <c r="D65" s="125" t="s">
        <v>2294</v>
      </c>
      <c r="E65" s="125" t="s">
        <v>58</v>
      </c>
      <c r="F65" s="125" t="s">
        <v>28</v>
      </c>
      <c r="G65" s="126">
        <v>151776</v>
      </c>
      <c r="H65" s="126">
        <v>1</v>
      </c>
      <c r="I65" s="126">
        <v>1</v>
      </c>
      <c r="J65" s="126">
        <v>151776</v>
      </c>
      <c r="K65" s="126">
        <v>151776</v>
      </c>
      <c r="L65" s="126">
        <v>0</v>
      </c>
      <c r="M65" s="126">
        <v>15178</v>
      </c>
      <c r="N65" s="126">
        <v>136598</v>
      </c>
      <c r="O65" s="126">
        <v>136598</v>
      </c>
      <c r="P65" s="125" t="s">
        <v>241</v>
      </c>
      <c r="Q65" s="126">
        <v>136598</v>
      </c>
      <c r="R65" s="125" t="s">
        <v>286</v>
      </c>
      <c r="S65" s="125" t="s">
        <v>88</v>
      </c>
      <c r="T65" s="125"/>
      <c r="U65" s="125"/>
      <c r="V65" s="125"/>
      <c r="W65" s="125"/>
      <c r="X65" s="125"/>
      <c r="Y65" s="125"/>
      <c r="AA65" s="125"/>
      <c r="AB65" s="126">
        <v>1840206.5999999999</v>
      </c>
      <c r="AC65" s="125">
        <v>2</v>
      </c>
      <c r="AE65" s="36" t="s">
        <v>58</v>
      </c>
      <c r="AF65" s="36" t="s">
        <v>28</v>
      </c>
      <c r="AG65" s="36">
        <v>1</v>
      </c>
      <c r="AH65" s="234">
        <f t="shared" si="0"/>
        <v>151776</v>
      </c>
      <c r="AI65" s="234">
        <f t="shared" si="1"/>
        <v>0</v>
      </c>
    </row>
    <row r="66" spans="1:35">
      <c r="A66" s="125" t="s">
        <v>2277</v>
      </c>
      <c r="B66" s="125" t="s">
        <v>251</v>
      </c>
      <c r="C66" s="125">
        <v>100068631</v>
      </c>
      <c r="D66" s="125" t="s">
        <v>2295</v>
      </c>
      <c r="E66" s="125" t="s">
        <v>58</v>
      </c>
      <c r="F66" s="125" t="s">
        <v>28</v>
      </c>
      <c r="G66" s="126">
        <v>245850</v>
      </c>
      <c r="H66" s="126">
        <v>1</v>
      </c>
      <c r="I66" s="126">
        <v>1</v>
      </c>
      <c r="J66" s="126">
        <v>245850</v>
      </c>
      <c r="K66" s="126">
        <v>245850</v>
      </c>
      <c r="L66" s="126">
        <v>0</v>
      </c>
      <c r="M66" s="126">
        <v>24585</v>
      </c>
      <c r="N66" s="126">
        <v>221265</v>
      </c>
      <c r="O66" s="126">
        <v>221265</v>
      </c>
      <c r="P66" s="125" t="s">
        <v>241</v>
      </c>
      <c r="Q66" s="126">
        <v>221265</v>
      </c>
      <c r="R66" s="125" t="s">
        <v>252</v>
      </c>
      <c r="S66" s="125" t="s">
        <v>88</v>
      </c>
      <c r="T66" s="125"/>
      <c r="U66" s="125"/>
      <c r="V66" s="125"/>
      <c r="W66" s="125"/>
      <c r="X66" s="125"/>
      <c r="Y66" s="125"/>
      <c r="AA66" s="125"/>
      <c r="AB66" s="126">
        <v>327800</v>
      </c>
      <c r="AC66" s="125">
        <v>1</v>
      </c>
      <c r="AE66" s="36" t="s">
        <v>58</v>
      </c>
      <c r="AF66" s="36" t="s">
        <v>28</v>
      </c>
      <c r="AG66" s="36">
        <v>1</v>
      </c>
      <c r="AH66" s="234">
        <f t="shared" si="0"/>
        <v>245850</v>
      </c>
      <c r="AI66" s="234">
        <f t="shared" si="1"/>
        <v>0</v>
      </c>
    </row>
    <row r="67" spans="1:35">
      <c r="A67" s="125" t="s">
        <v>2277</v>
      </c>
      <c r="B67" s="125" t="s">
        <v>259</v>
      </c>
      <c r="C67" s="125">
        <v>100070384</v>
      </c>
      <c r="D67" s="125" t="s">
        <v>2296</v>
      </c>
      <c r="E67" s="125" t="s">
        <v>58</v>
      </c>
      <c r="F67" s="125" t="s">
        <v>28</v>
      </c>
      <c r="G67" s="126">
        <v>147900.20878000002</v>
      </c>
      <c r="H67" s="126">
        <v>1</v>
      </c>
      <c r="I67" s="126">
        <v>1</v>
      </c>
      <c r="J67" s="126">
        <v>147900.20878000002</v>
      </c>
      <c r="K67" s="126">
        <v>147900.20878000002</v>
      </c>
      <c r="L67" s="126">
        <v>0</v>
      </c>
      <c r="M67" s="126">
        <v>14790</v>
      </c>
      <c r="N67" s="126">
        <v>133110.20878000002</v>
      </c>
      <c r="O67" s="126">
        <v>133110.20878000002</v>
      </c>
      <c r="P67" s="125" t="s">
        <v>241</v>
      </c>
      <c r="Q67" s="126">
        <v>133110.20878000002</v>
      </c>
      <c r="R67" s="125" t="s">
        <v>260</v>
      </c>
      <c r="S67" s="125" t="s">
        <v>88</v>
      </c>
      <c r="T67" s="125"/>
      <c r="U67" s="125">
        <v>147900.20878000002</v>
      </c>
      <c r="V67" s="125"/>
      <c r="W67" s="125"/>
      <c r="X67" s="125"/>
      <c r="Y67" s="125"/>
      <c r="AA67" s="125"/>
      <c r="AB67" s="126">
        <v>684400</v>
      </c>
      <c r="AC67" s="125">
        <v>3</v>
      </c>
      <c r="AE67" s="36" t="s">
        <v>58</v>
      </c>
      <c r="AF67" s="36" t="s">
        <v>28</v>
      </c>
      <c r="AG67" s="36">
        <v>1</v>
      </c>
      <c r="AH67" s="234">
        <f t="shared" si="0"/>
        <v>147900.20878000002</v>
      </c>
      <c r="AI67" s="234">
        <f t="shared" si="1"/>
        <v>0</v>
      </c>
    </row>
    <row r="68" spans="1:35">
      <c r="A68" s="125" t="s">
        <v>2277</v>
      </c>
      <c r="B68" s="125" t="s">
        <v>278</v>
      </c>
      <c r="C68" s="125">
        <v>100070302</v>
      </c>
      <c r="D68" s="125" t="s">
        <v>2297</v>
      </c>
      <c r="E68" s="125" t="s">
        <v>58</v>
      </c>
      <c r="F68" s="125" t="s">
        <v>28</v>
      </c>
      <c r="G68" s="126">
        <v>507576.45312000008</v>
      </c>
      <c r="H68" s="126">
        <v>1</v>
      </c>
      <c r="I68" s="126">
        <v>1</v>
      </c>
      <c r="J68" s="126">
        <v>507576.45312000008</v>
      </c>
      <c r="K68" s="126">
        <v>507576.45312000008</v>
      </c>
      <c r="L68" s="126">
        <v>0</v>
      </c>
      <c r="M68" s="126">
        <v>50758</v>
      </c>
      <c r="N68" s="126">
        <v>456818.45312000008</v>
      </c>
      <c r="O68" s="126">
        <v>456818.45312000008</v>
      </c>
      <c r="P68" s="125" t="s">
        <v>241</v>
      </c>
      <c r="Q68" s="126">
        <v>456818.45312000008</v>
      </c>
      <c r="R68" s="125" t="s">
        <v>279</v>
      </c>
      <c r="S68" s="125" t="s">
        <v>88</v>
      </c>
      <c r="T68" s="125"/>
      <c r="U68" s="125">
        <v>507576.45312000008</v>
      </c>
      <c r="V68" s="125"/>
      <c r="W68" s="125"/>
      <c r="X68" s="125"/>
      <c r="Y68" s="125"/>
      <c r="AA68" s="125"/>
      <c r="AB68" s="126"/>
      <c r="AC68" s="125"/>
      <c r="AE68" s="36" t="s">
        <v>58</v>
      </c>
      <c r="AF68" s="36" t="s">
        <v>28</v>
      </c>
      <c r="AG68" s="36">
        <v>1</v>
      </c>
      <c r="AH68" s="234">
        <f t="shared" si="0"/>
        <v>507576.45312000008</v>
      </c>
      <c r="AI68" s="234">
        <f t="shared" si="1"/>
        <v>0</v>
      </c>
    </row>
    <row r="69" spans="1:35">
      <c r="A69" s="125" t="s">
        <v>2277</v>
      </c>
      <c r="B69" s="125" t="s">
        <v>245</v>
      </c>
      <c r="C69" s="125">
        <v>100065943</v>
      </c>
      <c r="D69" s="125" t="s">
        <v>2298</v>
      </c>
      <c r="E69" s="125" t="s">
        <v>58</v>
      </c>
      <c r="F69" s="125" t="s">
        <v>28</v>
      </c>
      <c r="G69" s="126">
        <v>1389586.6723200001</v>
      </c>
      <c r="H69" s="126">
        <v>1</v>
      </c>
      <c r="I69" s="126">
        <v>1</v>
      </c>
      <c r="J69" s="126">
        <v>1389586.6723200001</v>
      </c>
      <c r="K69" s="126">
        <v>1389586.6723200001</v>
      </c>
      <c r="L69" s="126">
        <v>0</v>
      </c>
      <c r="M69" s="126">
        <v>138959</v>
      </c>
      <c r="N69" s="126">
        <v>1250627.6723200001</v>
      </c>
      <c r="O69" s="126">
        <v>1250627.6723200001</v>
      </c>
      <c r="P69" s="125" t="s">
        <v>241</v>
      </c>
      <c r="Q69" s="126">
        <v>1250627.6723200001</v>
      </c>
      <c r="R69" s="125" t="s">
        <v>246</v>
      </c>
      <c r="S69" s="125" t="s">
        <v>88</v>
      </c>
      <c r="T69" s="125"/>
      <c r="U69" s="125">
        <v>1389586.6723200001</v>
      </c>
      <c r="V69" s="125"/>
      <c r="W69" s="125"/>
      <c r="X69" s="125"/>
      <c r="Y69" s="125"/>
      <c r="AA69" s="125"/>
      <c r="AB69" s="126">
        <v>792794.75</v>
      </c>
      <c r="AC69" s="125">
        <v>1</v>
      </c>
      <c r="AE69" s="36" t="s">
        <v>58</v>
      </c>
      <c r="AF69" s="36" t="s">
        <v>28</v>
      </c>
      <c r="AG69" s="36">
        <v>1</v>
      </c>
      <c r="AH69" s="234">
        <f t="shared" si="0"/>
        <v>1389586.6723200001</v>
      </c>
      <c r="AI69" s="234">
        <f t="shared" si="1"/>
        <v>0</v>
      </c>
    </row>
    <row r="70" spans="1:35">
      <c r="A70" s="125" t="s">
        <v>2277</v>
      </c>
      <c r="B70" s="125" t="s">
        <v>265</v>
      </c>
      <c r="C70" s="125">
        <v>100070659</v>
      </c>
      <c r="D70" s="125" t="s">
        <v>2299</v>
      </c>
      <c r="E70" s="125" t="s">
        <v>58</v>
      </c>
      <c r="F70" s="125" t="s">
        <v>28</v>
      </c>
      <c r="G70" s="126">
        <v>1731600</v>
      </c>
      <c r="H70" s="126">
        <v>1</v>
      </c>
      <c r="I70" s="126">
        <v>1</v>
      </c>
      <c r="J70" s="126">
        <v>1731600</v>
      </c>
      <c r="K70" s="126">
        <v>1731600</v>
      </c>
      <c r="L70" s="126">
        <v>0</v>
      </c>
      <c r="M70" s="126">
        <v>173160</v>
      </c>
      <c r="N70" s="126">
        <v>1558440</v>
      </c>
      <c r="O70" s="126">
        <v>1558440</v>
      </c>
      <c r="P70" s="125" t="s">
        <v>241</v>
      </c>
      <c r="Q70" s="126">
        <v>1558440</v>
      </c>
      <c r="R70" s="125" t="s">
        <v>266</v>
      </c>
      <c r="S70" s="125" t="s">
        <v>88</v>
      </c>
      <c r="T70" s="125"/>
      <c r="U70" s="125"/>
      <c r="V70" s="125"/>
      <c r="W70" s="125"/>
      <c r="X70" s="125"/>
      <c r="Y70" s="125"/>
      <c r="AA70" s="125"/>
      <c r="AB70" s="126">
        <v>830700</v>
      </c>
      <c r="AC70" s="125">
        <v>1</v>
      </c>
      <c r="AE70" s="36" t="s">
        <v>58</v>
      </c>
      <c r="AF70" s="36" t="s">
        <v>28</v>
      </c>
      <c r="AG70" s="36">
        <v>1</v>
      </c>
      <c r="AH70" s="234">
        <f t="shared" si="0"/>
        <v>1731600</v>
      </c>
      <c r="AI70" s="234">
        <f t="shared" si="1"/>
        <v>0</v>
      </c>
    </row>
    <row r="71" spans="1:35">
      <c r="A71" s="125" t="s">
        <v>2277</v>
      </c>
      <c r="B71" s="125" t="s">
        <v>259</v>
      </c>
      <c r="C71" s="125">
        <v>100068570</v>
      </c>
      <c r="D71" s="125" t="s">
        <v>2300</v>
      </c>
      <c r="E71" s="125" t="s">
        <v>58</v>
      </c>
      <c r="F71" s="125" t="s">
        <v>28</v>
      </c>
      <c r="G71" s="126">
        <v>268280</v>
      </c>
      <c r="H71" s="126">
        <v>1</v>
      </c>
      <c r="I71" s="126">
        <v>1</v>
      </c>
      <c r="J71" s="126">
        <v>268280</v>
      </c>
      <c r="K71" s="126">
        <v>268280</v>
      </c>
      <c r="L71" s="126">
        <v>0</v>
      </c>
      <c r="M71" s="126">
        <v>26828</v>
      </c>
      <c r="N71" s="126">
        <v>241452</v>
      </c>
      <c r="O71" s="126">
        <v>241452</v>
      </c>
      <c r="P71" s="125" t="s">
        <v>241</v>
      </c>
      <c r="Q71" s="126">
        <v>241452</v>
      </c>
      <c r="R71" s="125" t="s">
        <v>260</v>
      </c>
      <c r="S71" s="125" t="s">
        <v>88</v>
      </c>
      <c r="T71" s="125"/>
      <c r="U71" s="125"/>
      <c r="V71" s="125"/>
      <c r="W71" s="125"/>
      <c r="X71" s="125"/>
      <c r="Y71" s="125"/>
      <c r="AA71" s="125"/>
      <c r="AB71" s="126">
        <v>522440</v>
      </c>
      <c r="AC71" s="125">
        <v>2</v>
      </c>
      <c r="AE71" s="36" t="s">
        <v>58</v>
      </c>
      <c r="AF71" s="36" t="s">
        <v>28</v>
      </c>
      <c r="AG71" s="36">
        <v>1</v>
      </c>
      <c r="AH71" s="234">
        <f t="shared" si="0"/>
        <v>268280</v>
      </c>
      <c r="AI71" s="234">
        <f t="shared" si="1"/>
        <v>0</v>
      </c>
    </row>
    <row r="72" spans="1:35">
      <c r="A72" s="125" t="s">
        <v>2277</v>
      </c>
      <c r="B72" s="125" t="s">
        <v>251</v>
      </c>
      <c r="C72" s="125">
        <v>100070660</v>
      </c>
      <c r="D72" s="125" t="s">
        <v>2301</v>
      </c>
      <c r="E72" s="125" t="s">
        <v>58</v>
      </c>
      <c r="F72" s="125" t="s">
        <v>28</v>
      </c>
      <c r="G72" s="126">
        <v>420000</v>
      </c>
      <c r="H72" s="126">
        <v>1</v>
      </c>
      <c r="I72" s="126">
        <v>1</v>
      </c>
      <c r="J72" s="126">
        <v>420000</v>
      </c>
      <c r="K72" s="126">
        <v>420000</v>
      </c>
      <c r="L72" s="126">
        <v>0</v>
      </c>
      <c r="M72" s="126">
        <v>42000</v>
      </c>
      <c r="N72" s="126">
        <v>378000</v>
      </c>
      <c r="O72" s="126">
        <v>378000</v>
      </c>
      <c r="P72" s="125" t="s">
        <v>241</v>
      </c>
      <c r="Q72" s="126">
        <v>378000</v>
      </c>
      <c r="R72" s="125" t="s">
        <v>252</v>
      </c>
      <c r="S72" s="125" t="s">
        <v>88</v>
      </c>
      <c r="T72" s="125"/>
      <c r="U72" s="125"/>
      <c r="V72" s="125"/>
      <c r="W72" s="125"/>
      <c r="X72" s="125"/>
      <c r="Y72" s="125"/>
      <c r="AA72" s="125"/>
      <c r="AB72" s="126">
        <v>420000</v>
      </c>
      <c r="AC72" s="125">
        <v>1</v>
      </c>
      <c r="AE72" s="36" t="s">
        <v>58</v>
      </c>
      <c r="AF72" s="36" t="s">
        <v>28</v>
      </c>
      <c r="AG72" s="36">
        <v>1</v>
      </c>
      <c r="AH72" s="234">
        <f t="shared" si="0"/>
        <v>420000</v>
      </c>
      <c r="AI72" s="234">
        <f t="shared" si="1"/>
        <v>0</v>
      </c>
    </row>
    <row r="73" spans="1:35">
      <c r="A73" s="125" t="s">
        <v>2277</v>
      </c>
      <c r="B73" s="125" t="s">
        <v>251</v>
      </c>
      <c r="C73" s="125">
        <v>100068107</v>
      </c>
      <c r="D73" s="125" t="s">
        <v>2303</v>
      </c>
      <c r="E73" s="125" t="s">
        <v>58</v>
      </c>
      <c r="F73" s="125" t="s">
        <v>28</v>
      </c>
      <c r="G73" s="126">
        <v>206370.43664000003</v>
      </c>
      <c r="H73" s="126">
        <v>1</v>
      </c>
      <c r="I73" s="126">
        <v>1</v>
      </c>
      <c r="J73" s="126">
        <v>206370.43664000003</v>
      </c>
      <c r="K73" s="126">
        <v>206370.43664000003</v>
      </c>
      <c r="L73" s="126">
        <v>0</v>
      </c>
      <c r="M73" s="126">
        <v>20637</v>
      </c>
      <c r="N73" s="126">
        <v>185733.43664000003</v>
      </c>
      <c r="O73" s="126">
        <v>185733.43664000003</v>
      </c>
      <c r="P73" s="125" t="s">
        <v>241</v>
      </c>
      <c r="Q73" s="126">
        <v>185733.43664000003</v>
      </c>
      <c r="R73" s="125" t="s">
        <v>252</v>
      </c>
      <c r="S73" s="125" t="s">
        <v>88</v>
      </c>
      <c r="T73" s="125"/>
      <c r="U73" s="125">
        <v>206370.43664000003</v>
      </c>
      <c r="V73" s="125"/>
      <c r="W73" s="125"/>
      <c r="X73" s="125"/>
      <c r="Y73" s="125"/>
      <c r="AA73" s="125"/>
      <c r="AB73" s="126">
        <v>206370</v>
      </c>
      <c r="AC73" s="125">
        <v>1</v>
      </c>
      <c r="AE73" s="36" t="s">
        <v>58</v>
      </c>
      <c r="AF73" s="36" t="s">
        <v>28</v>
      </c>
      <c r="AG73" s="36">
        <v>1</v>
      </c>
      <c r="AH73" s="234">
        <f t="shared" si="0"/>
        <v>206370.43664000003</v>
      </c>
      <c r="AI73" s="234">
        <f t="shared" si="1"/>
        <v>0</v>
      </c>
    </row>
    <row r="74" spans="1:35">
      <c r="A74" s="125" t="s">
        <v>2277</v>
      </c>
      <c r="B74" s="125" t="s">
        <v>251</v>
      </c>
      <c r="C74" s="125">
        <v>100067158</v>
      </c>
      <c r="D74" s="125" t="s">
        <v>2304</v>
      </c>
      <c r="E74" s="125" t="s">
        <v>58</v>
      </c>
      <c r="F74" s="125" t="s">
        <v>28</v>
      </c>
      <c r="G74" s="126">
        <v>992550</v>
      </c>
      <c r="H74" s="126">
        <v>1</v>
      </c>
      <c r="I74" s="126">
        <v>1</v>
      </c>
      <c r="J74" s="126">
        <v>992550</v>
      </c>
      <c r="K74" s="126">
        <v>992550</v>
      </c>
      <c r="L74" s="126">
        <v>0</v>
      </c>
      <c r="M74" s="126">
        <v>99255</v>
      </c>
      <c r="N74" s="126">
        <v>893295</v>
      </c>
      <c r="O74" s="126">
        <v>893295</v>
      </c>
      <c r="P74" s="125" t="s">
        <v>241</v>
      </c>
      <c r="Q74" s="126">
        <v>893295</v>
      </c>
      <c r="R74" s="125" t="s">
        <v>252</v>
      </c>
      <c r="S74" s="125" t="s">
        <v>88</v>
      </c>
      <c r="T74" s="125"/>
      <c r="U74" s="125"/>
      <c r="V74" s="125"/>
      <c r="W74" s="125"/>
      <c r="X74" s="125"/>
      <c r="Y74" s="125"/>
      <c r="AA74" s="125"/>
      <c r="AB74" s="126">
        <v>244828.99999999997</v>
      </c>
      <c r="AC74" s="125">
        <v>1</v>
      </c>
      <c r="AE74" s="36" t="s">
        <v>58</v>
      </c>
      <c r="AF74" s="36" t="s">
        <v>28</v>
      </c>
      <c r="AG74" s="36">
        <v>1</v>
      </c>
      <c r="AH74" s="234">
        <f t="shared" si="0"/>
        <v>992550</v>
      </c>
      <c r="AI74" s="234">
        <f t="shared" si="1"/>
        <v>0</v>
      </c>
    </row>
    <row r="75" spans="1:35">
      <c r="A75" s="125" t="s">
        <v>2277</v>
      </c>
      <c r="B75" s="125" t="s">
        <v>301</v>
      </c>
      <c r="C75" s="125">
        <v>100065403</v>
      </c>
      <c r="D75" s="125" t="s">
        <v>497</v>
      </c>
      <c r="E75" s="125" t="s">
        <v>58</v>
      </c>
      <c r="F75" s="125" t="s">
        <v>28</v>
      </c>
      <c r="G75" s="126">
        <v>360240</v>
      </c>
      <c r="H75" s="126">
        <v>1</v>
      </c>
      <c r="I75" s="126">
        <v>1</v>
      </c>
      <c r="J75" s="126">
        <v>360240</v>
      </c>
      <c r="K75" s="126">
        <v>360240</v>
      </c>
      <c r="L75" s="126">
        <v>0</v>
      </c>
      <c r="M75" s="126">
        <v>36024</v>
      </c>
      <c r="N75" s="126">
        <v>324216</v>
      </c>
      <c r="O75" s="126">
        <v>324216</v>
      </c>
      <c r="P75" s="125" t="s">
        <v>241</v>
      </c>
      <c r="Q75" s="126">
        <v>324216</v>
      </c>
      <c r="R75" s="125" t="s">
        <v>302</v>
      </c>
      <c r="S75" s="125" t="s">
        <v>88</v>
      </c>
      <c r="T75" s="125"/>
      <c r="U75" s="125"/>
      <c r="V75" s="125"/>
      <c r="W75" s="125"/>
      <c r="X75" s="125"/>
      <c r="Y75" s="125"/>
      <c r="AA75" s="125"/>
      <c r="AB75" s="126"/>
      <c r="AC75" s="125"/>
      <c r="AE75" s="36" t="s">
        <v>58</v>
      </c>
      <c r="AF75" s="36" t="s">
        <v>28</v>
      </c>
      <c r="AG75" s="36">
        <v>1</v>
      </c>
      <c r="AH75" s="234">
        <f t="shared" si="0"/>
        <v>360240</v>
      </c>
      <c r="AI75" s="234">
        <f t="shared" si="1"/>
        <v>0</v>
      </c>
    </row>
    <row r="76" spans="1:35">
      <c r="A76" s="125" t="s">
        <v>2277</v>
      </c>
      <c r="B76" s="125" t="s">
        <v>259</v>
      </c>
      <c r="C76" s="125">
        <v>100065148</v>
      </c>
      <c r="D76" s="125" t="s">
        <v>490</v>
      </c>
      <c r="E76" s="125" t="s">
        <v>58</v>
      </c>
      <c r="F76" s="125" t="s">
        <v>28</v>
      </c>
      <c r="G76" s="126">
        <v>383280</v>
      </c>
      <c r="H76" s="126">
        <v>1</v>
      </c>
      <c r="I76" s="126">
        <v>1</v>
      </c>
      <c r="J76" s="126">
        <v>383280</v>
      </c>
      <c r="K76" s="126">
        <v>383280</v>
      </c>
      <c r="L76" s="126">
        <v>0</v>
      </c>
      <c r="M76" s="126">
        <v>38328</v>
      </c>
      <c r="N76" s="126">
        <v>344952</v>
      </c>
      <c r="O76" s="126">
        <v>344952</v>
      </c>
      <c r="P76" s="125" t="s">
        <v>241</v>
      </c>
      <c r="Q76" s="126">
        <v>344952</v>
      </c>
      <c r="R76" s="125" t="s">
        <v>260</v>
      </c>
      <c r="S76" s="125" t="s">
        <v>88</v>
      </c>
      <c r="T76" s="125"/>
      <c r="U76" s="125"/>
      <c r="V76" s="125"/>
      <c r="W76" s="125"/>
      <c r="X76" s="125"/>
      <c r="Y76" s="125"/>
      <c r="AA76" s="125"/>
      <c r="AB76" s="126"/>
      <c r="AC76" s="125"/>
      <c r="AE76" s="36" t="s">
        <v>58</v>
      </c>
      <c r="AF76" s="36" t="s">
        <v>28</v>
      </c>
      <c r="AG76" s="36">
        <v>1</v>
      </c>
      <c r="AH76" s="234">
        <f t="shared" si="0"/>
        <v>383280</v>
      </c>
      <c r="AI76" s="234">
        <f t="shared" si="1"/>
        <v>0</v>
      </c>
    </row>
    <row r="77" spans="1:35">
      <c r="A77" s="125" t="s">
        <v>2277</v>
      </c>
      <c r="B77" s="125" t="s">
        <v>245</v>
      </c>
      <c r="C77" s="125">
        <v>100065253</v>
      </c>
      <c r="D77" s="125" t="s">
        <v>2307</v>
      </c>
      <c r="E77" s="125" t="s">
        <v>58</v>
      </c>
      <c r="F77" s="125" t="s">
        <v>28</v>
      </c>
      <c r="G77" s="126">
        <v>468832</v>
      </c>
      <c r="H77" s="126">
        <v>1</v>
      </c>
      <c r="I77" s="126">
        <v>1</v>
      </c>
      <c r="J77" s="126">
        <v>468832</v>
      </c>
      <c r="K77" s="126">
        <v>468832</v>
      </c>
      <c r="L77" s="126">
        <v>0</v>
      </c>
      <c r="M77" s="126">
        <v>46883</v>
      </c>
      <c r="N77" s="126">
        <v>421949</v>
      </c>
      <c r="O77" s="126">
        <v>421949</v>
      </c>
      <c r="P77" s="125" t="s">
        <v>241</v>
      </c>
      <c r="Q77" s="126">
        <v>421949</v>
      </c>
      <c r="R77" s="125" t="s">
        <v>246</v>
      </c>
      <c r="S77" s="125" t="s">
        <v>88</v>
      </c>
      <c r="T77" s="125"/>
      <c r="U77" s="125"/>
      <c r="V77" s="125"/>
      <c r="W77" s="125"/>
      <c r="X77" s="125"/>
      <c r="Y77" s="125"/>
      <c r="AA77" s="125"/>
      <c r="AB77" s="126">
        <v>636272</v>
      </c>
      <c r="AC77" s="125">
        <v>2</v>
      </c>
      <c r="AE77" s="36" t="s">
        <v>58</v>
      </c>
      <c r="AF77" s="36" t="s">
        <v>28</v>
      </c>
      <c r="AG77" s="36">
        <v>1</v>
      </c>
      <c r="AH77" s="234">
        <f t="shared" si="0"/>
        <v>468832</v>
      </c>
      <c r="AI77" s="234">
        <f t="shared" si="1"/>
        <v>0</v>
      </c>
    </row>
    <row r="78" spans="1:35">
      <c r="A78" s="125" t="s">
        <v>2277</v>
      </c>
      <c r="B78" s="125" t="s">
        <v>245</v>
      </c>
      <c r="C78" s="125">
        <v>100065786</v>
      </c>
      <c r="D78" s="125" t="s">
        <v>2309</v>
      </c>
      <c r="E78" s="125" t="s">
        <v>58</v>
      </c>
      <c r="F78" s="125" t="s">
        <v>28</v>
      </c>
      <c r="G78" s="126">
        <v>455088</v>
      </c>
      <c r="H78" s="126">
        <v>1</v>
      </c>
      <c r="I78" s="126">
        <v>1</v>
      </c>
      <c r="J78" s="126">
        <v>455088</v>
      </c>
      <c r="K78" s="126">
        <v>455088</v>
      </c>
      <c r="L78" s="126">
        <v>0</v>
      </c>
      <c r="M78" s="126">
        <v>45509</v>
      </c>
      <c r="N78" s="126">
        <v>409579</v>
      </c>
      <c r="O78" s="126">
        <v>409579</v>
      </c>
      <c r="P78" s="125" t="s">
        <v>241</v>
      </c>
      <c r="Q78" s="126">
        <v>409579</v>
      </c>
      <c r="R78" s="125" t="s">
        <v>246</v>
      </c>
      <c r="S78" s="125" t="s">
        <v>88</v>
      </c>
      <c r="T78" s="125"/>
      <c r="U78" s="125"/>
      <c r="V78" s="125"/>
      <c r="W78" s="125"/>
      <c r="X78" s="125"/>
      <c r="Y78" s="125"/>
      <c r="AA78" s="125"/>
      <c r="AB78" s="126">
        <v>407184</v>
      </c>
      <c r="AC78" s="125">
        <v>2</v>
      </c>
      <c r="AE78" s="36" t="s">
        <v>58</v>
      </c>
      <c r="AF78" s="36" t="s">
        <v>28</v>
      </c>
      <c r="AG78" s="36">
        <v>1</v>
      </c>
      <c r="AH78" s="234">
        <f t="shared" si="0"/>
        <v>455088</v>
      </c>
      <c r="AI78" s="234">
        <f t="shared" si="1"/>
        <v>0</v>
      </c>
    </row>
    <row r="79" spans="1:35">
      <c r="A79" s="125" t="s">
        <v>2277</v>
      </c>
      <c r="B79" s="125" t="s">
        <v>245</v>
      </c>
      <c r="C79" s="125">
        <v>100067239</v>
      </c>
      <c r="D79" s="125" t="s">
        <v>2310</v>
      </c>
      <c r="E79" s="125" t="s">
        <v>58</v>
      </c>
      <c r="F79" s="125" t="s">
        <v>28</v>
      </c>
      <c r="G79" s="126">
        <v>283968</v>
      </c>
      <c r="H79" s="126">
        <v>1</v>
      </c>
      <c r="I79" s="126">
        <v>1</v>
      </c>
      <c r="J79" s="126">
        <v>283968</v>
      </c>
      <c r="K79" s="126">
        <v>283968</v>
      </c>
      <c r="L79" s="126">
        <v>0</v>
      </c>
      <c r="M79" s="126">
        <v>28397</v>
      </c>
      <c r="N79" s="126">
        <v>255571</v>
      </c>
      <c r="O79" s="126">
        <v>255571</v>
      </c>
      <c r="P79" s="125" t="s">
        <v>241</v>
      </c>
      <c r="Q79" s="126">
        <v>255571</v>
      </c>
      <c r="R79" s="125" t="s">
        <v>246</v>
      </c>
      <c r="S79" s="125" t="s">
        <v>88</v>
      </c>
      <c r="T79" s="125"/>
      <c r="U79" s="125"/>
      <c r="V79" s="125"/>
      <c r="W79" s="125"/>
      <c r="X79" s="125"/>
      <c r="Y79" s="125"/>
      <c r="AA79" s="125"/>
      <c r="AB79" s="126">
        <v>441728</v>
      </c>
      <c r="AC79" s="125">
        <v>2</v>
      </c>
      <c r="AE79" s="36" t="s">
        <v>58</v>
      </c>
      <c r="AF79" s="36" t="s">
        <v>28</v>
      </c>
      <c r="AG79" s="36">
        <v>1</v>
      </c>
      <c r="AH79" s="234">
        <f t="shared" si="0"/>
        <v>283968</v>
      </c>
      <c r="AI79" s="234">
        <f t="shared" si="1"/>
        <v>0</v>
      </c>
    </row>
    <row r="80" spans="1:35">
      <c r="A80" s="125" t="s">
        <v>2277</v>
      </c>
      <c r="B80" s="125" t="s">
        <v>301</v>
      </c>
      <c r="C80" s="125">
        <v>100065991</v>
      </c>
      <c r="D80" s="125" t="s">
        <v>2311</v>
      </c>
      <c r="E80" s="125" t="s">
        <v>58</v>
      </c>
      <c r="F80" s="125" t="s">
        <v>28</v>
      </c>
      <c r="G80" s="126">
        <v>288000</v>
      </c>
      <c r="H80" s="126">
        <v>1</v>
      </c>
      <c r="I80" s="126">
        <v>1</v>
      </c>
      <c r="J80" s="126">
        <v>288000</v>
      </c>
      <c r="K80" s="126">
        <v>288000</v>
      </c>
      <c r="L80" s="126">
        <v>0</v>
      </c>
      <c r="M80" s="126">
        <v>28800</v>
      </c>
      <c r="N80" s="126">
        <v>259200</v>
      </c>
      <c r="O80" s="126">
        <v>259200</v>
      </c>
      <c r="P80" s="125" t="s">
        <v>241</v>
      </c>
      <c r="Q80" s="126">
        <v>259200</v>
      </c>
      <c r="R80" s="125" t="s">
        <v>302</v>
      </c>
      <c r="S80" s="125" t="s">
        <v>88</v>
      </c>
      <c r="T80" s="125"/>
      <c r="U80" s="125"/>
      <c r="V80" s="125"/>
      <c r="W80" s="125"/>
      <c r="X80" s="125"/>
      <c r="Y80" s="125"/>
      <c r="AA80" s="125"/>
      <c r="AB80" s="126">
        <v>272000</v>
      </c>
      <c r="AC80" s="125">
        <v>1</v>
      </c>
      <c r="AE80" s="36" t="s">
        <v>58</v>
      </c>
      <c r="AF80" s="36" t="s">
        <v>28</v>
      </c>
      <c r="AG80" s="36">
        <v>1</v>
      </c>
      <c r="AH80" s="234">
        <f t="shared" si="0"/>
        <v>288000</v>
      </c>
      <c r="AI80" s="234">
        <f t="shared" si="1"/>
        <v>0</v>
      </c>
    </row>
    <row r="81" spans="1:35">
      <c r="A81" s="125" t="s">
        <v>2277</v>
      </c>
      <c r="B81" s="125" t="s">
        <v>247</v>
      </c>
      <c r="C81" s="125">
        <v>100070237</v>
      </c>
      <c r="D81" s="125" t="s">
        <v>2312</v>
      </c>
      <c r="E81" s="125" t="s">
        <v>58</v>
      </c>
      <c r="F81" s="125" t="s">
        <v>28</v>
      </c>
      <c r="G81" s="126">
        <v>1575000</v>
      </c>
      <c r="H81" s="126">
        <v>1</v>
      </c>
      <c r="I81" s="126">
        <v>1</v>
      </c>
      <c r="J81" s="126">
        <v>1575000</v>
      </c>
      <c r="K81" s="126">
        <v>1575000</v>
      </c>
      <c r="L81" s="126">
        <v>0</v>
      </c>
      <c r="M81" s="126">
        <v>31500</v>
      </c>
      <c r="N81" s="126">
        <v>1543500</v>
      </c>
      <c r="O81" s="126">
        <v>1543500</v>
      </c>
      <c r="P81" s="125" t="s">
        <v>241</v>
      </c>
      <c r="Q81" s="126">
        <v>1543500</v>
      </c>
      <c r="R81" s="125" t="s">
        <v>248</v>
      </c>
      <c r="S81" s="125" t="s">
        <v>88</v>
      </c>
      <c r="T81" s="125"/>
      <c r="U81" s="125"/>
      <c r="V81" s="125"/>
      <c r="W81" s="125"/>
      <c r="X81" s="125"/>
      <c r="Y81" s="125"/>
      <c r="AA81" s="125"/>
      <c r="AB81" s="126">
        <v>226058.8</v>
      </c>
      <c r="AC81" s="125">
        <v>9</v>
      </c>
      <c r="AE81" s="36" t="s">
        <v>58</v>
      </c>
      <c r="AF81" s="36" t="s">
        <v>28</v>
      </c>
      <c r="AG81" s="36">
        <v>1</v>
      </c>
      <c r="AH81" s="234">
        <f t="shared" si="0"/>
        <v>1575000</v>
      </c>
      <c r="AI81" s="234">
        <f t="shared" si="1"/>
        <v>0</v>
      </c>
    </row>
    <row r="82" spans="1:35">
      <c r="A82" s="125" t="s">
        <v>2277</v>
      </c>
      <c r="B82" s="125" t="s">
        <v>485</v>
      </c>
      <c r="C82" s="125">
        <v>100067789</v>
      </c>
      <c r="D82" s="125" t="s">
        <v>2313</v>
      </c>
      <c r="E82" s="125" t="s">
        <v>58</v>
      </c>
      <c r="F82" s="125" t="s">
        <v>28</v>
      </c>
      <c r="G82" s="126">
        <v>164032</v>
      </c>
      <c r="H82" s="126">
        <v>1</v>
      </c>
      <c r="I82" s="126">
        <v>1</v>
      </c>
      <c r="J82" s="126">
        <v>164032</v>
      </c>
      <c r="K82" s="126">
        <v>164032</v>
      </c>
      <c r="L82" s="126">
        <v>0</v>
      </c>
      <c r="M82" s="126">
        <v>16403</v>
      </c>
      <c r="N82" s="126">
        <v>147629</v>
      </c>
      <c r="O82" s="126">
        <v>147629</v>
      </c>
      <c r="P82" s="125" t="s">
        <v>241</v>
      </c>
      <c r="Q82" s="126">
        <v>147629</v>
      </c>
      <c r="R82" s="125" t="s">
        <v>2793</v>
      </c>
      <c r="S82" s="125" t="s">
        <v>88</v>
      </c>
      <c r="T82" s="125"/>
      <c r="U82" s="125"/>
      <c r="V82" s="125"/>
      <c r="W82" s="125"/>
      <c r="X82" s="125"/>
      <c r="Y82" s="125"/>
      <c r="AA82" s="125"/>
      <c r="AB82" s="126">
        <v>492096</v>
      </c>
      <c r="AC82" s="125">
        <v>3</v>
      </c>
      <c r="AE82" s="36" t="s">
        <v>58</v>
      </c>
      <c r="AF82" s="36" t="s">
        <v>28</v>
      </c>
      <c r="AG82" s="36">
        <v>1</v>
      </c>
      <c r="AH82" s="234">
        <f t="shared" si="0"/>
        <v>164032</v>
      </c>
      <c r="AI82" s="234">
        <f t="shared" si="1"/>
        <v>0</v>
      </c>
    </row>
    <row r="83" spans="1:35">
      <c r="A83" s="125" t="s">
        <v>2277</v>
      </c>
      <c r="B83" s="125" t="s">
        <v>489</v>
      </c>
      <c r="C83" s="125">
        <v>100068562</v>
      </c>
      <c r="D83" s="125" t="s">
        <v>2314</v>
      </c>
      <c r="E83" s="125" t="s">
        <v>58</v>
      </c>
      <c r="F83" s="125" t="s">
        <v>28</v>
      </c>
      <c r="G83" s="126">
        <v>550000</v>
      </c>
      <c r="H83" s="126">
        <v>1</v>
      </c>
      <c r="I83" s="126">
        <v>1</v>
      </c>
      <c r="J83" s="126">
        <v>550000</v>
      </c>
      <c r="K83" s="126">
        <v>550000</v>
      </c>
      <c r="L83" s="126">
        <v>0</v>
      </c>
      <c r="M83" s="126">
        <v>0</v>
      </c>
      <c r="N83" s="126">
        <v>550000</v>
      </c>
      <c r="O83" s="126">
        <v>550000</v>
      </c>
      <c r="P83" s="125" t="s">
        <v>241</v>
      </c>
      <c r="Q83" s="126">
        <v>550000</v>
      </c>
      <c r="R83" s="125" t="s">
        <v>2794</v>
      </c>
      <c r="S83" s="125" t="s">
        <v>88</v>
      </c>
      <c r="T83" s="125"/>
      <c r="U83" s="125"/>
      <c r="V83" s="125"/>
      <c r="W83" s="125"/>
      <c r="X83" s="125"/>
      <c r="Y83" s="125"/>
      <c r="AA83" s="125"/>
      <c r="AB83" s="126"/>
      <c r="AC83" s="125"/>
      <c r="AE83" s="36" t="s">
        <v>58</v>
      </c>
      <c r="AF83" s="36" t="s">
        <v>28</v>
      </c>
      <c r="AG83" s="36">
        <v>1</v>
      </c>
      <c r="AH83" s="234">
        <f t="shared" ref="AH83:AH146" si="2">AG83*G83</f>
        <v>550000</v>
      </c>
      <c r="AI83" s="234">
        <f t="shared" ref="AI83:AI146" si="3">K83-AH83</f>
        <v>0</v>
      </c>
    </row>
    <row r="84" spans="1:35">
      <c r="A84" s="125" t="s">
        <v>2277</v>
      </c>
      <c r="B84" s="125" t="s">
        <v>2225</v>
      </c>
      <c r="C84" s="125">
        <v>100069830</v>
      </c>
      <c r="D84" s="125" t="s">
        <v>2316</v>
      </c>
      <c r="E84" s="125" t="s">
        <v>58</v>
      </c>
      <c r="F84" s="125" t="s">
        <v>28</v>
      </c>
      <c r="G84" s="126">
        <v>450000</v>
      </c>
      <c r="H84" s="126">
        <v>1</v>
      </c>
      <c r="I84" s="126">
        <v>1</v>
      </c>
      <c r="J84" s="126">
        <v>450000</v>
      </c>
      <c r="K84" s="126">
        <v>450000</v>
      </c>
      <c r="L84" s="126">
        <v>0</v>
      </c>
      <c r="M84" s="126">
        <v>0</v>
      </c>
      <c r="N84" s="126">
        <v>450000</v>
      </c>
      <c r="O84" s="126">
        <v>450000</v>
      </c>
      <c r="P84" s="125" t="s">
        <v>241</v>
      </c>
      <c r="Q84" s="126">
        <v>450000</v>
      </c>
      <c r="R84" s="125" t="s">
        <v>2789</v>
      </c>
      <c r="S84" s="125" t="s">
        <v>88</v>
      </c>
      <c r="T84" s="125"/>
      <c r="U84" s="125"/>
      <c r="V84" s="125"/>
      <c r="W84" s="125"/>
      <c r="X84" s="125"/>
      <c r="Y84" s="125"/>
      <c r="AA84" s="125"/>
      <c r="AB84" s="126"/>
      <c r="AC84" s="125"/>
      <c r="AE84" s="36" t="s">
        <v>58</v>
      </c>
      <c r="AF84" s="36" t="s">
        <v>28</v>
      </c>
      <c r="AG84" s="36">
        <v>1</v>
      </c>
      <c r="AH84" s="234">
        <f t="shared" si="2"/>
        <v>450000</v>
      </c>
      <c r="AI84" s="234">
        <f t="shared" si="3"/>
        <v>0</v>
      </c>
    </row>
    <row r="85" spans="1:35">
      <c r="A85" s="125" t="s">
        <v>2277</v>
      </c>
      <c r="B85" s="125" t="s">
        <v>245</v>
      </c>
      <c r="C85" s="125">
        <v>100065605</v>
      </c>
      <c r="D85" s="125" t="s">
        <v>2317</v>
      </c>
      <c r="E85" s="125" t="s">
        <v>58</v>
      </c>
      <c r="F85" s="125" t="s">
        <v>28</v>
      </c>
      <c r="G85" s="126">
        <v>645000</v>
      </c>
      <c r="H85" s="126">
        <v>1</v>
      </c>
      <c r="I85" s="126">
        <v>1</v>
      </c>
      <c r="J85" s="126">
        <v>645000</v>
      </c>
      <c r="K85" s="126">
        <v>645000</v>
      </c>
      <c r="L85" s="126">
        <v>0</v>
      </c>
      <c r="M85" s="126">
        <v>64500</v>
      </c>
      <c r="N85" s="126">
        <v>580500</v>
      </c>
      <c r="O85" s="126">
        <v>580500</v>
      </c>
      <c r="P85" s="125" t="s">
        <v>241</v>
      </c>
      <c r="Q85" s="126">
        <v>580500</v>
      </c>
      <c r="R85" s="125" t="s">
        <v>246</v>
      </c>
      <c r="S85" s="125" t="s">
        <v>88</v>
      </c>
      <c r="T85" s="125"/>
      <c r="U85" s="125"/>
      <c r="V85" s="125"/>
      <c r="W85" s="125"/>
      <c r="X85" s="125"/>
      <c r="Y85" s="125"/>
      <c r="AA85" s="125"/>
      <c r="AB85" s="126">
        <v>636400</v>
      </c>
      <c r="AC85" s="125">
        <v>3</v>
      </c>
      <c r="AE85" s="36" t="s">
        <v>58</v>
      </c>
      <c r="AF85" s="36" t="s">
        <v>28</v>
      </c>
      <c r="AG85" s="36">
        <v>1</v>
      </c>
      <c r="AH85" s="234">
        <f t="shared" si="2"/>
        <v>645000</v>
      </c>
      <c r="AI85" s="234">
        <f t="shared" si="3"/>
        <v>0</v>
      </c>
    </row>
    <row r="86" spans="1:35">
      <c r="A86" s="125" t="s">
        <v>2277</v>
      </c>
      <c r="B86" s="125" t="s">
        <v>251</v>
      </c>
      <c r="C86" s="125">
        <v>100066859</v>
      </c>
      <c r="D86" s="125" t="s">
        <v>2319</v>
      </c>
      <c r="E86" s="125" t="s">
        <v>58</v>
      </c>
      <c r="F86" s="125" t="s">
        <v>28</v>
      </c>
      <c r="G86" s="126">
        <v>182652</v>
      </c>
      <c r="H86" s="126">
        <v>1</v>
      </c>
      <c r="I86" s="126">
        <v>1</v>
      </c>
      <c r="J86" s="126">
        <v>182652</v>
      </c>
      <c r="K86" s="126">
        <v>182652</v>
      </c>
      <c r="L86" s="126">
        <v>0</v>
      </c>
      <c r="M86" s="126">
        <v>18265</v>
      </c>
      <c r="N86" s="126">
        <v>164387</v>
      </c>
      <c r="O86" s="126">
        <v>164387</v>
      </c>
      <c r="P86" s="125" t="s">
        <v>241</v>
      </c>
      <c r="Q86" s="126">
        <v>164387</v>
      </c>
      <c r="R86" s="125" t="s">
        <v>252</v>
      </c>
      <c r="S86" s="125" t="s">
        <v>88</v>
      </c>
      <c r="T86" s="125"/>
      <c r="U86" s="125"/>
      <c r="V86" s="125"/>
      <c r="W86" s="125"/>
      <c r="X86" s="125"/>
      <c r="Y86" s="125"/>
      <c r="AA86" s="125"/>
      <c r="AB86" s="126">
        <v>365304</v>
      </c>
      <c r="AC86" s="125">
        <v>2</v>
      </c>
      <c r="AE86" s="36" t="s">
        <v>58</v>
      </c>
      <c r="AF86" s="36" t="s">
        <v>28</v>
      </c>
      <c r="AG86" s="36">
        <v>1</v>
      </c>
      <c r="AH86" s="234">
        <f t="shared" si="2"/>
        <v>182652</v>
      </c>
      <c r="AI86" s="234">
        <f t="shared" si="3"/>
        <v>0</v>
      </c>
    </row>
    <row r="87" spans="1:35">
      <c r="A87" s="125" t="s">
        <v>2277</v>
      </c>
      <c r="B87" s="125" t="s">
        <v>2322</v>
      </c>
      <c r="C87" s="125">
        <v>100070857</v>
      </c>
      <c r="D87" s="125" t="s">
        <v>2323</v>
      </c>
      <c r="E87" s="125" t="s">
        <v>58</v>
      </c>
      <c r="F87" s="125" t="s">
        <v>28</v>
      </c>
      <c r="G87" s="126">
        <v>350000</v>
      </c>
      <c r="H87" s="126">
        <v>1</v>
      </c>
      <c r="I87" s="126">
        <v>1</v>
      </c>
      <c r="J87" s="126">
        <v>350000</v>
      </c>
      <c r="K87" s="126">
        <v>350000</v>
      </c>
      <c r="L87" s="126">
        <v>0</v>
      </c>
      <c r="M87" s="126">
        <v>7000</v>
      </c>
      <c r="N87" s="126">
        <v>343000</v>
      </c>
      <c r="O87" s="126">
        <v>343000</v>
      </c>
      <c r="P87" s="125" t="s">
        <v>241</v>
      </c>
      <c r="Q87" s="126">
        <v>343000</v>
      </c>
      <c r="R87" s="125" t="s">
        <v>2795</v>
      </c>
      <c r="S87" s="125" t="s">
        <v>88</v>
      </c>
      <c r="T87" s="125"/>
      <c r="U87" s="125"/>
      <c r="V87" s="125"/>
      <c r="W87" s="125"/>
      <c r="X87" s="125"/>
      <c r="Y87" s="125"/>
      <c r="AA87" s="125"/>
      <c r="AB87" s="126"/>
      <c r="AC87" s="125"/>
      <c r="AE87" s="36" t="s">
        <v>58</v>
      </c>
      <c r="AF87" s="36" t="s">
        <v>28</v>
      </c>
      <c r="AG87" s="36">
        <v>1</v>
      </c>
      <c r="AH87" s="234">
        <f t="shared" si="2"/>
        <v>350000</v>
      </c>
      <c r="AI87" s="234">
        <f t="shared" si="3"/>
        <v>0</v>
      </c>
    </row>
    <row r="88" spans="1:35">
      <c r="A88" s="125" t="s">
        <v>2277</v>
      </c>
      <c r="B88" s="125" t="s">
        <v>2325</v>
      </c>
      <c r="C88" s="125">
        <v>100071464</v>
      </c>
      <c r="D88" s="125" t="s">
        <v>2326</v>
      </c>
      <c r="E88" s="125" t="s">
        <v>58</v>
      </c>
      <c r="F88" s="125" t="s">
        <v>30</v>
      </c>
      <c r="G88" s="128">
        <v>3810</v>
      </c>
      <c r="H88" s="128">
        <v>91.033950000000004</v>
      </c>
      <c r="I88" s="128">
        <v>94.654300000000006</v>
      </c>
      <c r="J88" s="128">
        <v>346839.34950000001</v>
      </c>
      <c r="K88" s="128">
        <v>360632.88300000003</v>
      </c>
      <c r="L88" s="128">
        <v>13793.53350000002</v>
      </c>
      <c r="M88" s="128">
        <v>39850</v>
      </c>
      <c r="N88" s="128">
        <v>306989.34950000001</v>
      </c>
      <c r="O88" s="128">
        <v>320782.88300000003</v>
      </c>
      <c r="P88" s="125" t="s">
        <v>241</v>
      </c>
      <c r="Q88" s="126">
        <v>320782.88300000003</v>
      </c>
      <c r="R88" s="125">
        <v>360272</v>
      </c>
      <c r="S88" s="125" t="s">
        <v>88</v>
      </c>
      <c r="T88" s="125"/>
      <c r="U88" s="125"/>
      <c r="V88" s="125"/>
      <c r="W88" s="125"/>
      <c r="X88" s="125"/>
      <c r="Y88" s="125"/>
      <c r="AA88" s="125"/>
      <c r="AB88" s="126">
        <v>3810</v>
      </c>
      <c r="AC88" s="125">
        <v>1</v>
      </c>
      <c r="AE88" s="36" t="s">
        <v>58</v>
      </c>
      <c r="AF88" s="36" t="s">
        <v>30</v>
      </c>
      <c r="AG88" s="2">
        <v>94.654300000000006</v>
      </c>
      <c r="AH88" s="235">
        <f t="shared" si="2"/>
        <v>360632.88300000003</v>
      </c>
      <c r="AI88" s="234">
        <f t="shared" si="3"/>
        <v>0</v>
      </c>
    </row>
    <row r="89" spans="1:35">
      <c r="A89" s="125" t="s">
        <v>2277</v>
      </c>
      <c r="B89" s="125" t="s">
        <v>259</v>
      </c>
      <c r="C89" s="125">
        <v>100067076</v>
      </c>
      <c r="D89" s="125" t="s">
        <v>2333</v>
      </c>
      <c r="E89" s="125" t="s">
        <v>58</v>
      </c>
      <c r="F89" s="125" t="s">
        <v>28</v>
      </c>
      <c r="G89" s="126">
        <v>195464.56344</v>
      </c>
      <c r="H89" s="126">
        <v>1</v>
      </c>
      <c r="I89" s="126">
        <v>1</v>
      </c>
      <c r="J89" s="126">
        <v>195464.56344</v>
      </c>
      <c r="K89" s="126">
        <v>195464.56344</v>
      </c>
      <c r="L89" s="126">
        <v>0</v>
      </c>
      <c r="M89" s="126">
        <v>19546</v>
      </c>
      <c r="N89" s="126">
        <v>175918.56344</v>
      </c>
      <c r="O89" s="126">
        <v>175918.56344</v>
      </c>
      <c r="P89" s="125" t="s">
        <v>241</v>
      </c>
      <c r="Q89" s="126">
        <v>175918.56344</v>
      </c>
      <c r="R89" s="125" t="s">
        <v>260</v>
      </c>
      <c r="S89" s="125" t="s">
        <v>88</v>
      </c>
      <c r="T89" s="125"/>
      <c r="U89" s="125">
        <v>195464.56344</v>
      </c>
      <c r="V89" s="125"/>
      <c r="W89" s="125"/>
      <c r="X89" s="125"/>
      <c r="Y89" s="125"/>
      <c r="AA89" s="125"/>
      <c r="AB89" s="126">
        <v>159360</v>
      </c>
      <c r="AC89" s="125">
        <v>1</v>
      </c>
      <c r="AE89" s="36" t="s">
        <v>58</v>
      </c>
      <c r="AF89" s="36" t="s">
        <v>28</v>
      </c>
      <c r="AG89" s="36">
        <v>1</v>
      </c>
      <c r="AH89" s="234">
        <f t="shared" si="2"/>
        <v>195464.56344</v>
      </c>
      <c r="AI89" s="234">
        <f t="shared" si="3"/>
        <v>0</v>
      </c>
    </row>
    <row r="90" spans="1:35">
      <c r="A90" s="125" t="s">
        <v>2277</v>
      </c>
      <c r="B90" s="125" t="s">
        <v>2336</v>
      </c>
      <c r="C90" s="125">
        <v>100071239</v>
      </c>
      <c r="D90" s="125" t="s">
        <v>2337</v>
      </c>
      <c r="E90" s="125" t="s">
        <v>58</v>
      </c>
      <c r="F90" s="125" t="s">
        <v>28</v>
      </c>
      <c r="G90" s="126">
        <v>223514</v>
      </c>
      <c r="H90" s="126">
        <v>1</v>
      </c>
      <c r="I90" s="126">
        <v>1</v>
      </c>
      <c r="J90" s="126">
        <v>223514</v>
      </c>
      <c r="K90" s="126">
        <v>223514</v>
      </c>
      <c r="L90" s="126">
        <v>0</v>
      </c>
      <c r="M90" s="126">
        <v>22351</v>
      </c>
      <c r="N90" s="126">
        <v>201163</v>
      </c>
      <c r="O90" s="126">
        <v>201163</v>
      </c>
      <c r="P90" s="125" t="s">
        <v>241</v>
      </c>
      <c r="Q90" s="126">
        <v>201163</v>
      </c>
      <c r="R90" s="125" t="s">
        <v>2796</v>
      </c>
      <c r="S90" s="125" t="s">
        <v>88</v>
      </c>
      <c r="T90" s="125"/>
      <c r="U90" s="125"/>
      <c r="V90" s="125"/>
      <c r="W90" s="125"/>
      <c r="X90" s="125"/>
      <c r="Y90" s="125"/>
      <c r="AA90" s="125"/>
      <c r="AB90" s="126">
        <v>223514.00000000003</v>
      </c>
      <c r="AC90" s="125">
        <v>1</v>
      </c>
      <c r="AE90" s="36" t="s">
        <v>58</v>
      </c>
      <c r="AF90" s="36" t="s">
        <v>28</v>
      </c>
      <c r="AG90" s="36">
        <v>1</v>
      </c>
      <c r="AH90" s="234">
        <f t="shared" si="2"/>
        <v>223514</v>
      </c>
      <c r="AI90" s="234">
        <f t="shared" si="3"/>
        <v>0</v>
      </c>
    </row>
    <row r="91" spans="1:35">
      <c r="A91" s="125" t="s">
        <v>2277</v>
      </c>
      <c r="B91" s="125" t="s">
        <v>467</v>
      </c>
      <c r="C91" s="125">
        <v>100070974</v>
      </c>
      <c r="D91" s="125" t="s">
        <v>2340</v>
      </c>
      <c r="E91" s="125" t="s">
        <v>58</v>
      </c>
      <c r="F91" s="125" t="s">
        <v>28</v>
      </c>
      <c r="G91" s="126">
        <v>192000</v>
      </c>
      <c r="H91" s="126">
        <v>1</v>
      </c>
      <c r="I91" s="126">
        <v>1</v>
      </c>
      <c r="J91" s="126">
        <v>192000</v>
      </c>
      <c r="K91" s="126">
        <v>192000</v>
      </c>
      <c r="L91" s="126">
        <v>0</v>
      </c>
      <c r="M91" s="126">
        <v>3840</v>
      </c>
      <c r="N91" s="126">
        <v>188160</v>
      </c>
      <c r="O91" s="126">
        <v>188160</v>
      </c>
      <c r="P91" s="125" t="s">
        <v>241</v>
      </c>
      <c r="Q91" s="126">
        <v>188160</v>
      </c>
      <c r="R91" s="125" t="s">
        <v>2797</v>
      </c>
      <c r="S91" s="125" t="s">
        <v>88</v>
      </c>
      <c r="T91" s="125"/>
      <c r="U91" s="125"/>
      <c r="V91" s="125"/>
      <c r="W91" s="125"/>
      <c r="X91" s="125"/>
      <c r="Y91" s="125"/>
      <c r="AA91" s="125"/>
      <c r="AB91" s="126">
        <v>246000</v>
      </c>
      <c r="AC91" s="125">
        <v>4</v>
      </c>
      <c r="AE91" s="36" t="s">
        <v>58</v>
      </c>
      <c r="AF91" s="36" t="s">
        <v>28</v>
      </c>
      <c r="AG91" s="36">
        <v>1</v>
      </c>
      <c r="AH91" s="234">
        <f t="shared" si="2"/>
        <v>192000</v>
      </c>
      <c r="AI91" s="234">
        <f t="shared" si="3"/>
        <v>0</v>
      </c>
    </row>
    <row r="92" spans="1:35">
      <c r="A92" s="125" t="s">
        <v>2277</v>
      </c>
      <c r="B92" s="125" t="s">
        <v>493</v>
      </c>
      <c r="C92" s="125">
        <v>100070153</v>
      </c>
      <c r="D92" s="125" t="s">
        <v>2343</v>
      </c>
      <c r="E92" s="125" t="s">
        <v>58</v>
      </c>
      <c r="F92" s="125" t="s">
        <v>28</v>
      </c>
      <c r="G92" s="126">
        <v>173250</v>
      </c>
      <c r="H92" s="126">
        <v>1</v>
      </c>
      <c r="I92" s="126">
        <v>1</v>
      </c>
      <c r="J92" s="126">
        <v>173250</v>
      </c>
      <c r="K92" s="126">
        <v>173250</v>
      </c>
      <c r="L92" s="126">
        <v>0</v>
      </c>
      <c r="M92" s="126">
        <v>3465</v>
      </c>
      <c r="N92" s="126">
        <v>169785</v>
      </c>
      <c r="O92" s="126">
        <v>169785</v>
      </c>
      <c r="P92" s="125" t="s">
        <v>241</v>
      </c>
      <c r="Q92" s="126">
        <v>169785</v>
      </c>
      <c r="R92" s="125" t="s">
        <v>494</v>
      </c>
      <c r="S92" s="125" t="s">
        <v>88</v>
      </c>
      <c r="T92" s="125"/>
      <c r="U92" s="125"/>
      <c r="V92" s="125"/>
      <c r="W92" s="125"/>
      <c r="X92" s="125"/>
      <c r="Y92" s="125"/>
      <c r="AA92" s="125"/>
      <c r="AB92" s="126"/>
      <c r="AC92" s="125"/>
      <c r="AE92" s="36" t="s">
        <v>58</v>
      </c>
      <c r="AF92" s="36" t="s">
        <v>28</v>
      </c>
      <c r="AG92" s="36">
        <v>1</v>
      </c>
      <c r="AH92" s="234">
        <f t="shared" si="2"/>
        <v>173250</v>
      </c>
      <c r="AI92" s="234">
        <f t="shared" si="3"/>
        <v>0</v>
      </c>
    </row>
    <row r="93" spans="1:35">
      <c r="A93" s="125" t="s">
        <v>2277</v>
      </c>
      <c r="B93" s="125" t="s">
        <v>2346</v>
      </c>
      <c r="C93" s="125">
        <v>100069250</v>
      </c>
      <c r="D93" s="125" t="s">
        <v>2347</v>
      </c>
      <c r="E93" s="125" t="s">
        <v>58</v>
      </c>
      <c r="F93" s="125" t="s">
        <v>28</v>
      </c>
      <c r="G93" s="126">
        <v>167796.54</v>
      </c>
      <c r="H93" s="126">
        <v>1</v>
      </c>
      <c r="I93" s="126">
        <v>1</v>
      </c>
      <c r="J93" s="126">
        <v>167796.54</v>
      </c>
      <c r="K93" s="126">
        <v>167796.54</v>
      </c>
      <c r="L93" s="126">
        <v>0</v>
      </c>
      <c r="M93" s="126">
        <v>0</v>
      </c>
      <c r="N93" s="126">
        <v>167796.54</v>
      </c>
      <c r="O93" s="126">
        <v>167796.54</v>
      </c>
      <c r="P93" s="125" t="s">
        <v>241</v>
      </c>
      <c r="Q93" s="126">
        <v>167796.54</v>
      </c>
      <c r="R93" s="125">
        <v>361921</v>
      </c>
      <c r="S93" s="125" t="s">
        <v>88</v>
      </c>
      <c r="T93" s="125"/>
      <c r="U93" s="125"/>
      <c r="V93" s="125"/>
      <c r="W93" s="125"/>
      <c r="X93" s="125"/>
      <c r="Y93" s="125"/>
      <c r="AA93" s="125"/>
      <c r="AB93" s="126"/>
      <c r="AC93" s="125"/>
      <c r="AE93" s="36" t="s">
        <v>58</v>
      </c>
      <c r="AF93" s="36" t="s">
        <v>28</v>
      </c>
      <c r="AG93" s="36">
        <v>1</v>
      </c>
      <c r="AH93" s="234">
        <f t="shared" si="2"/>
        <v>167796.54</v>
      </c>
      <c r="AI93" s="234">
        <f t="shared" si="3"/>
        <v>0</v>
      </c>
    </row>
    <row r="94" spans="1:35">
      <c r="A94" s="125" t="s">
        <v>2277</v>
      </c>
      <c r="B94" s="125" t="s">
        <v>2349</v>
      </c>
      <c r="C94" s="125">
        <v>100068827</v>
      </c>
      <c r="D94" s="125" t="s">
        <v>2350</v>
      </c>
      <c r="E94" s="125" t="s">
        <v>58</v>
      </c>
      <c r="F94" s="125" t="s">
        <v>28</v>
      </c>
      <c r="G94" s="126">
        <v>288000</v>
      </c>
      <c r="H94" s="126">
        <v>1</v>
      </c>
      <c r="I94" s="126">
        <v>1</v>
      </c>
      <c r="J94" s="126">
        <v>288000</v>
      </c>
      <c r="K94" s="126">
        <v>288000</v>
      </c>
      <c r="L94" s="126">
        <v>0</v>
      </c>
      <c r="M94" s="126">
        <v>0</v>
      </c>
      <c r="N94" s="126">
        <v>288000</v>
      </c>
      <c r="O94" s="126">
        <v>288000</v>
      </c>
      <c r="P94" s="125" t="s">
        <v>241</v>
      </c>
      <c r="Q94" s="126">
        <v>288000</v>
      </c>
      <c r="R94" s="125" t="s">
        <v>2798</v>
      </c>
      <c r="S94" s="125" t="s">
        <v>88</v>
      </c>
      <c r="T94" s="125"/>
      <c r="U94" s="125"/>
      <c r="V94" s="125"/>
      <c r="W94" s="125"/>
      <c r="X94" s="125"/>
      <c r="Y94" s="125"/>
      <c r="AA94" s="125"/>
      <c r="AB94" s="126"/>
      <c r="AC94" s="125"/>
      <c r="AE94" s="36" t="s">
        <v>58</v>
      </c>
      <c r="AF94" s="36" t="s">
        <v>28</v>
      </c>
      <c r="AG94" s="36">
        <v>1</v>
      </c>
      <c r="AH94" s="234">
        <f t="shared" si="2"/>
        <v>288000</v>
      </c>
      <c r="AI94" s="234">
        <f t="shared" si="3"/>
        <v>0</v>
      </c>
    </row>
    <row r="95" spans="1:35">
      <c r="A95" s="125" t="s">
        <v>2277</v>
      </c>
      <c r="B95" s="125" t="s">
        <v>247</v>
      </c>
      <c r="C95" s="125">
        <v>100070237</v>
      </c>
      <c r="D95" s="125" t="s">
        <v>2351</v>
      </c>
      <c r="E95" s="125" t="s">
        <v>58</v>
      </c>
      <c r="F95" s="125" t="s">
        <v>28</v>
      </c>
      <c r="G95" s="126">
        <v>180000</v>
      </c>
      <c r="H95" s="126">
        <v>1</v>
      </c>
      <c r="I95" s="126">
        <v>1</v>
      </c>
      <c r="J95" s="126">
        <v>180000</v>
      </c>
      <c r="K95" s="126">
        <v>180000</v>
      </c>
      <c r="L95" s="126">
        <v>0</v>
      </c>
      <c r="M95" s="126">
        <v>3600</v>
      </c>
      <c r="N95" s="126">
        <v>176400</v>
      </c>
      <c r="O95" s="126">
        <v>176400</v>
      </c>
      <c r="P95" s="125" t="s">
        <v>241</v>
      </c>
      <c r="Q95" s="126">
        <v>176400</v>
      </c>
      <c r="R95" s="125" t="s">
        <v>248</v>
      </c>
      <c r="S95" s="125" t="s">
        <v>88</v>
      </c>
      <c r="T95" s="125"/>
      <c r="U95" s="125"/>
      <c r="V95" s="125"/>
      <c r="W95" s="125"/>
      <c r="X95" s="125"/>
      <c r="Y95" s="125"/>
      <c r="AA95" s="125"/>
      <c r="AB95" s="126" t="s">
        <v>3225</v>
      </c>
      <c r="AC95" s="125"/>
      <c r="AE95" s="36" t="s">
        <v>58</v>
      </c>
      <c r="AF95" s="36" t="s">
        <v>28</v>
      </c>
      <c r="AG95" s="36">
        <v>1</v>
      </c>
      <c r="AH95" s="234">
        <f t="shared" si="2"/>
        <v>180000</v>
      </c>
      <c r="AI95" s="234">
        <f t="shared" si="3"/>
        <v>0</v>
      </c>
    </row>
    <row r="96" spans="1:35">
      <c r="A96" s="125" t="s">
        <v>2277</v>
      </c>
      <c r="B96" s="125" t="s">
        <v>2352</v>
      </c>
      <c r="C96" s="125">
        <v>100071339</v>
      </c>
      <c r="D96" s="125" t="s">
        <v>2353</v>
      </c>
      <c r="E96" s="125" t="s">
        <v>58</v>
      </c>
      <c r="F96" s="125" t="s">
        <v>28</v>
      </c>
      <c r="G96" s="126">
        <v>87000</v>
      </c>
      <c r="H96" s="126">
        <v>1</v>
      </c>
      <c r="I96" s="126">
        <v>1</v>
      </c>
      <c r="J96" s="126">
        <v>87000</v>
      </c>
      <c r="K96" s="126">
        <v>87000</v>
      </c>
      <c r="L96" s="126">
        <v>0</v>
      </c>
      <c r="M96" s="126">
        <v>8700</v>
      </c>
      <c r="N96" s="126">
        <v>78300</v>
      </c>
      <c r="O96" s="126">
        <v>78300</v>
      </c>
      <c r="P96" s="125" t="s">
        <v>241</v>
      </c>
      <c r="Q96" s="126">
        <v>78300</v>
      </c>
      <c r="R96" s="125" t="s">
        <v>2799</v>
      </c>
      <c r="S96" s="125" t="s">
        <v>88</v>
      </c>
      <c r="T96" s="125"/>
      <c r="U96" s="125"/>
      <c r="V96" s="125"/>
      <c r="W96" s="125"/>
      <c r="X96" s="125"/>
      <c r="Y96" s="125"/>
      <c r="AA96" s="125"/>
      <c r="AB96" s="126"/>
      <c r="AC96" s="125"/>
      <c r="AE96" s="36" t="s">
        <v>58</v>
      </c>
      <c r="AF96" s="36" t="s">
        <v>28</v>
      </c>
      <c r="AG96" s="36">
        <v>1</v>
      </c>
      <c r="AH96" s="234">
        <f t="shared" si="2"/>
        <v>87000</v>
      </c>
      <c r="AI96" s="234">
        <f t="shared" si="3"/>
        <v>0</v>
      </c>
    </row>
    <row r="97" spans="1:35">
      <c r="A97" s="125" t="s">
        <v>2277</v>
      </c>
      <c r="B97" s="125" t="s">
        <v>467</v>
      </c>
      <c r="C97" s="125">
        <v>100070974</v>
      </c>
      <c r="D97" s="125" t="s">
        <v>2355</v>
      </c>
      <c r="E97" s="125" t="s">
        <v>58</v>
      </c>
      <c r="F97" s="125" t="s">
        <v>28</v>
      </c>
      <c r="G97" s="126">
        <v>82500</v>
      </c>
      <c r="H97" s="126">
        <v>1</v>
      </c>
      <c r="I97" s="126">
        <v>1</v>
      </c>
      <c r="J97" s="126">
        <v>82500</v>
      </c>
      <c r="K97" s="126">
        <v>82500</v>
      </c>
      <c r="L97" s="126">
        <v>0</v>
      </c>
      <c r="M97" s="126">
        <v>1650</v>
      </c>
      <c r="N97" s="126">
        <v>80850</v>
      </c>
      <c r="O97" s="126">
        <v>80850</v>
      </c>
      <c r="P97" s="125" t="s">
        <v>241</v>
      </c>
      <c r="Q97" s="126">
        <v>80850</v>
      </c>
      <c r="R97" s="125" t="s">
        <v>2797</v>
      </c>
      <c r="S97" s="125" t="s">
        <v>88</v>
      </c>
      <c r="T97" s="125"/>
      <c r="U97" s="125"/>
      <c r="V97" s="125"/>
      <c r="W97" s="125"/>
      <c r="X97" s="125"/>
      <c r="Y97" s="125"/>
      <c r="AA97" s="125"/>
      <c r="AB97" s="126" t="s">
        <v>3226</v>
      </c>
      <c r="AC97" s="125"/>
      <c r="AE97" s="36" t="s">
        <v>58</v>
      </c>
      <c r="AF97" s="36" t="s">
        <v>28</v>
      </c>
      <c r="AG97" s="36">
        <v>1</v>
      </c>
      <c r="AH97" s="234">
        <f t="shared" si="2"/>
        <v>82500</v>
      </c>
      <c r="AI97" s="234">
        <f t="shared" si="3"/>
        <v>0</v>
      </c>
    </row>
    <row r="98" spans="1:35">
      <c r="A98" s="125" t="s">
        <v>2277</v>
      </c>
      <c r="B98" s="125" t="s">
        <v>2352</v>
      </c>
      <c r="C98" s="125">
        <v>100071339</v>
      </c>
      <c r="D98" s="125" t="s">
        <v>2353</v>
      </c>
      <c r="E98" s="125" t="s">
        <v>58</v>
      </c>
      <c r="F98" s="125" t="s">
        <v>28</v>
      </c>
      <c r="G98" s="126">
        <v>43500</v>
      </c>
      <c r="H98" s="126">
        <v>1</v>
      </c>
      <c r="I98" s="126">
        <v>1</v>
      </c>
      <c r="J98" s="126">
        <v>43500</v>
      </c>
      <c r="K98" s="126">
        <v>43500</v>
      </c>
      <c r="L98" s="126">
        <v>0</v>
      </c>
      <c r="M98" s="126">
        <v>4350</v>
      </c>
      <c r="N98" s="126">
        <v>39150</v>
      </c>
      <c r="O98" s="126">
        <v>39150</v>
      </c>
      <c r="P98" s="125" t="s">
        <v>241</v>
      </c>
      <c r="Q98" s="126">
        <v>39150</v>
      </c>
      <c r="R98" s="125" t="s">
        <v>2799</v>
      </c>
      <c r="S98" s="125" t="s">
        <v>88</v>
      </c>
      <c r="T98" s="125"/>
      <c r="U98" s="125"/>
      <c r="V98" s="125"/>
      <c r="W98" s="125"/>
      <c r="X98" s="125"/>
      <c r="Y98" s="125"/>
      <c r="AA98" s="125"/>
      <c r="AB98" s="126"/>
      <c r="AC98" s="125"/>
      <c r="AE98" s="36" t="s">
        <v>58</v>
      </c>
      <c r="AF98" s="36" t="s">
        <v>28</v>
      </c>
      <c r="AG98" s="36">
        <v>1</v>
      </c>
      <c r="AH98" s="234">
        <f t="shared" si="2"/>
        <v>43500</v>
      </c>
      <c r="AI98" s="234">
        <f t="shared" si="3"/>
        <v>0</v>
      </c>
    </row>
    <row r="99" spans="1:35">
      <c r="A99" s="125" t="s">
        <v>2277</v>
      </c>
      <c r="B99" s="125" t="s">
        <v>467</v>
      </c>
      <c r="C99" s="125">
        <v>100070974</v>
      </c>
      <c r="D99" s="125" t="s">
        <v>2359</v>
      </c>
      <c r="E99" s="125" t="s">
        <v>58</v>
      </c>
      <c r="F99" s="125" t="s">
        <v>28</v>
      </c>
      <c r="G99" s="126">
        <v>40000</v>
      </c>
      <c r="H99" s="126">
        <v>1</v>
      </c>
      <c r="I99" s="126">
        <v>1</v>
      </c>
      <c r="J99" s="126">
        <v>40000</v>
      </c>
      <c r="K99" s="126">
        <v>40000</v>
      </c>
      <c r="L99" s="126">
        <v>0</v>
      </c>
      <c r="M99" s="126">
        <v>800</v>
      </c>
      <c r="N99" s="126">
        <v>39200</v>
      </c>
      <c r="O99" s="126">
        <v>39200</v>
      </c>
      <c r="P99" s="125" t="s">
        <v>241</v>
      </c>
      <c r="Q99" s="126">
        <v>39200</v>
      </c>
      <c r="R99" s="125" t="s">
        <v>2797</v>
      </c>
      <c r="S99" s="125" t="s">
        <v>88</v>
      </c>
      <c r="T99" s="125"/>
      <c r="U99" s="125"/>
      <c r="V99" s="125"/>
      <c r="W99" s="125"/>
      <c r="X99" s="125"/>
      <c r="Y99" s="125"/>
      <c r="AA99" s="125"/>
      <c r="AB99" s="126" t="s">
        <v>3226</v>
      </c>
      <c r="AC99" s="125"/>
      <c r="AE99" s="36" t="s">
        <v>58</v>
      </c>
      <c r="AF99" s="36" t="s">
        <v>28</v>
      </c>
      <c r="AG99" s="36">
        <v>1</v>
      </c>
      <c r="AH99" s="234">
        <f t="shared" si="2"/>
        <v>40000</v>
      </c>
      <c r="AI99" s="234">
        <f t="shared" si="3"/>
        <v>0</v>
      </c>
    </row>
    <row r="100" spans="1:35">
      <c r="A100" s="125" t="s">
        <v>2277</v>
      </c>
      <c r="B100" s="125" t="s">
        <v>2352</v>
      </c>
      <c r="C100" s="125">
        <v>100071339</v>
      </c>
      <c r="D100" s="125" t="s">
        <v>2353</v>
      </c>
      <c r="E100" s="125" t="s">
        <v>58</v>
      </c>
      <c r="F100" s="125" t="s">
        <v>28</v>
      </c>
      <c r="G100" s="126">
        <v>29000</v>
      </c>
      <c r="H100" s="126">
        <v>1</v>
      </c>
      <c r="I100" s="126">
        <v>1</v>
      </c>
      <c r="J100" s="126">
        <v>29000</v>
      </c>
      <c r="K100" s="126">
        <v>29000</v>
      </c>
      <c r="L100" s="126">
        <v>0</v>
      </c>
      <c r="M100" s="126">
        <v>2900</v>
      </c>
      <c r="N100" s="126">
        <v>26100</v>
      </c>
      <c r="O100" s="126">
        <v>26100</v>
      </c>
      <c r="P100" s="125" t="s">
        <v>241</v>
      </c>
      <c r="Q100" s="126">
        <v>26100</v>
      </c>
      <c r="R100" s="125" t="s">
        <v>2799</v>
      </c>
      <c r="S100" s="125" t="s">
        <v>88</v>
      </c>
      <c r="T100" s="125"/>
      <c r="U100" s="125"/>
      <c r="V100" s="125"/>
      <c r="W100" s="125"/>
      <c r="X100" s="125"/>
      <c r="Y100" s="125"/>
      <c r="AA100" s="125"/>
      <c r="AB100" s="126"/>
      <c r="AC100" s="125"/>
      <c r="AE100" s="36" t="s">
        <v>58</v>
      </c>
      <c r="AF100" s="36" t="s">
        <v>28</v>
      </c>
      <c r="AG100" s="36">
        <v>1</v>
      </c>
      <c r="AH100" s="234">
        <f t="shared" si="2"/>
        <v>29000</v>
      </c>
      <c r="AI100" s="234">
        <f t="shared" si="3"/>
        <v>0</v>
      </c>
    </row>
    <row r="101" spans="1:35">
      <c r="A101" s="125" t="s">
        <v>2277</v>
      </c>
      <c r="B101" s="125" t="s">
        <v>2352</v>
      </c>
      <c r="C101" s="125">
        <v>100071339</v>
      </c>
      <c r="D101" s="125" t="s">
        <v>2353</v>
      </c>
      <c r="E101" s="125" t="s">
        <v>58</v>
      </c>
      <c r="F101" s="125" t="s">
        <v>28</v>
      </c>
      <c r="G101" s="126">
        <v>29000</v>
      </c>
      <c r="H101" s="126">
        <v>1</v>
      </c>
      <c r="I101" s="126">
        <v>1</v>
      </c>
      <c r="J101" s="126">
        <v>29000</v>
      </c>
      <c r="K101" s="126">
        <v>29000</v>
      </c>
      <c r="L101" s="126">
        <v>0</v>
      </c>
      <c r="M101" s="126">
        <v>2900</v>
      </c>
      <c r="N101" s="126">
        <v>26100</v>
      </c>
      <c r="O101" s="126">
        <v>26100</v>
      </c>
      <c r="P101" s="125" t="s">
        <v>241</v>
      </c>
      <c r="Q101" s="126">
        <v>26100</v>
      </c>
      <c r="R101" s="125" t="s">
        <v>2799</v>
      </c>
      <c r="S101" s="125" t="s">
        <v>88</v>
      </c>
      <c r="T101" s="125"/>
      <c r="U101" s="125"/>
      <c r="V101" s="125"/>
      <c r="W101" s="125"/>
      <c r="X101" s="125"/>
      <c r="Y101" s="125"/>
      <c r="AA101" s="125"/>
      <c r="AB101" s="126"/>
      <c r="AC101" s="125"/>
      <c r="AE101" s="36" t="s">
        <v>58</v>
      </c>
      <c r="AF101" s="36" t="s">
        <v>28</v>
      </c>
      <c r="AG101" s="36">
        <v>1</v>
      </c>
      <c r="AH101" s="234">
        <f t="shared" si="2"/>
        <v>29000</v>
      </c>
      <c r="AI101" s="234">
        <f t="shared" si="3"/>
        <v>0</v>
      </c>
    </row>
    <row r="102" spans="1:35">
      <c r="A102" s="125" t="s">
        <v>2277</v>
      </c>
      <c r="B102" s="125" t="s">
        <v>247</v>
      </c>
      <c r="C102" s="125">
        <v>100070237</v>
      </c>
      <c r="D102" s="125" t="s">
        <v>2362</v>
      </c>
      <c r="E102" s="125" t="s">
        <v>58</v>
      </c>
      <c r="F102" s="125" t="s">
        <v>28</v>
      </c>
      <c r="G102" s="126">
        <v>341430</v>
      </c>
      <c r="H102" s="126">
        <v>1</v>
      </c>
      <c r="I102" s="126">
        <v>1</v>
      </c>
      <c r="J102" s="126">
        <v>341430</v>
      </c>
      <c r="K102" s="126">
        <v>341430</v>
      </c>
      <c r="L102" s="126">
        <v>0</v>
      </c>
      <c r="M102" s="126">
        <v>6829</v>
      </c>
      <c r="N102" s="126">
        <v>334601</v>
      </c>
      <c r="O102" s="126">
        <v>334601</v>
      </c>
      <c r="P102" s="125" t="s">
        <v>241</v>
      </c>
      <c r="Q102" s="126">
        <v>334601</v>
      </c>
      <c r="R102" s="125" t="s">
        <v>248</v>
      </c>
      <c r="S102" s="125" t="s">
        <v>88</v>
      </c>
      <c r="T102" s="125"/>
      <c r="U102" s="125"/>
      <c r="V102" s="125"/>
      <c r="W102" s="125"/>
      <c r="X102" s="125"/>
      <c r="Y102" s="125"/>
      <c r="AA102" s="125"/>
      <c r="AB102" s="126" t="s">
        <v>3225</v>
      </c>
      <c r="AC102" s="125"/>
      <c r="AE102" s="36" t="s">
        <v>58</v>
      </c>
      <c r="AF102" s="36" t="s">
        <v>28</v>
      </c>
      <c r="AG102" s="36">
        <v>1</v>
      </c>
      <c r="AH102" s="234">
        <f t="shared" si="2"/>
        <v>341430</v>
      </c>
      <c r="AI102" s="234">
        <f t="shared" si="3"/>
        <v>0</v>
      </c>
    </row>
    <row r="103" spans="1:35">
      <c r="A103" s="125" t="s">
        <v>2277</v>
      </c>
      <c r="B103" s="125" t="s">
        <v>2352</v>
      </c>
      <c r="C103" s="125">
        <v>100071339</v>
      </c>
      <c r="D103" s="125" t="s">
        <v>2353</v>
      </c>
      <c r="E103" s="125" t="s">
        <v>58</v>
      </c>
      <c r="F103" s="125" t="s">
        <v>28</v>
      </c>
      <c r="G103" s="126">
        <v>14500</v>
      </c>
      <c r="H103" s="126">
        <v>1</v>
      </c>
      <c r="I103" s="126">
        <v>1</v>
      </c>
      <c r="J103" s="126">
        <v>14500</v>
      </c>
      <c r="K103" s="126">
        <v>14500</v>
      </c>
      <c r="L103" s="126">
        <v>0</v>
      </c>
      <c r="M103" s="126">
        <v>1450</v>
      </c>
      <c r="N103" s="126">
        <v>13050</v>
      </c>
      <c r="O103" s="126">
        <v>13050</v>
      </c>
      <c r="P103" s="125" t="s">
        <v>241</v>
      </c>
      <c r="Q103" s="126">
        <v>13050</v>
      </c>
      <c r="R103" s="125" t="s">
        <v>2799</v>
      </c>
      <c r="S103" s="125" t="s">
        <v>88</v>
      </c>
      <c r="T103" s="125"/>
      <c r="U103" s="125"/>
      <c r="V103" s="125"/>
      <c r="W103" s="125"/>
      <c r="X103" s="125"/>
      <c r="Y103" s="125"/>
      <c r="AA103" s="125"/>
      <c r="AB103" s="126"/>
      <c r="AC103" s="125"/>
      <c r="AE103" s="36" t="s">
        <v>58</v>
      </c>
      <c r="AF103" s="36" t="s">
        <v>28</v>
      </c>
      <c r="AG103" s="36">
        <v>1</v>
      </c>
      <c r="AH103" s="234">
        <f t="shared" si="2"/>
        <v>14500</v>
      </c>
      <c r="AI103" s="234">
        <f t="shared" si="3"/>
        <v>0</v>
      </c>
    </row>
    <row r="104" spans="1:35">
      <c r="A104" s="125" t="s">
        <v>2277</v>
      </c>
      <c r="B104" s="125" t="s">
        <v>2352</v>
      </c>
      <c r="C104" s="125">
        <v>100071339</v>
      </c>
      <c r="D104" s="125" t="s">
        <v>2353</v>
      </c>
      <c r="E104" s="125" t="s">
        <v>58</v>
      </c>
      <c r="F104" s="125" t="s">
        <v>28</v>
      </c>
      <c r="G104" s="126">
        <v>14500</v>
      </c>
      <c r="H104" s="126">
        <v>1</v>
      </c>
      <c r="I104" s="126">
        <v>1</v>
      </c>
      <c r="J104" s="126">
        <v>14500</v>
      </c>
      <c r="K104" s="126">
        <v>14500</v>
      </c>
      <c r="L104" s="126">
        <v>0</v>
      </c>
      <c r="M104" s="126">
        <v>1450</v>
      </c>
      <c r="N104" s="126">
        <v>13050</v>
      </c>
      <c r="O104" s="126">
        <v>13050</v>
      </c>
      <c r="P104" s="125" t="s">
        <v>241</v>
      </c>
      <c r="Q104" s="126">
        <v>13050</v>
      </c>
      <c r="R104" s="125" t="s">
        <v>2799</v>
      </c>
      <c r="S104" s="125" t="s">
        <v>88</v>
      </c>
      <c r="T104" s="125"/>
      <c r="U104" s="125"/>
      <c r="V104" s="125"/>
      <c r="W104" s="125"/>
      <c r="X104" s="125"/>
      <c r="Y104" s="125"/>
      <c r="AA104" s="125"/>
      <c r="AB104" s="126"/>
      <c r="AC104" s="125"/>
      <c r="AE104" s="36" t="s">
        <v>58</v>
      </c>
      <c r="AF104" s="36" t="s">
        <v>28</v>
      </c>
      <c r="AG104" s="36">
        <v>1</v>
      </c>
      <c r="AH104" s="234">
        <f t="shared" si="2"/>
        <v>14500</v>
      </c>
      <c r="AI104" s="234">
        <f t="shared" si="3"/>
        <v>0</v>
      </c>
    </row>
    <row r="105" spans="1:35">
      <c r="A105" s="125" t="s">
        <v>2277</v>
      </c>
      <c r="B105" s="125" t="s">
        <v>2352</v>
      </c>
      <c r="C105" s="125">
        <v>100071339</v>
      </c>
      <c r="D105" s="125" t="s">
        <v>2353</v>
      </c>
      <c r="E105" s="125" t="s">
        <v>58</v>
      </c>
      <c r="F105" s="125" t="s">
        <v>28</v>
      </c>
      <c r="G105" s="126">
        <v>14500</v>
      </c>
      <c r="H105" s="126">
        <v>1</v>
      </c>
      <c r="I105" s="126">
        <v>1</v>
      </c>
      <c r="J105" s="126">
        <v>14500</v>
      </c>
      <c r="K105" s="126">
        <v>14500</v>
      </c>
      <c r="L105" s="126">
        <v>0</v>
      </c>
      <c r="M105" s="126">
        <v>1450</v>
      </c>
      <c r="N105" s="126">
        <v>13050</v>
      </c>
      <c r="O105" s="126">
        <v>13050</v>
      </c>
      <c r="P105" s="125" t="s">
        <v>241</v>
      </c>
      <c r="Q105" s="126">
        <v>13050</v>
      </c>
      <c r="R105" s="125" t="s">
        <v>2799</v>
      </c>
      <c r="S105" s="125" t="s">
        <v>88</v>
      </c>
      <c r="T105" s="125"/>
      <c r="U105" s="125"/>
      <c r="V105" s="125"/>
      <c r="W105" s="125"/>
      <c r="X105" s="125"/>
      <c r="Y105" s="125"/>
      <c r="AA105" s="125"/>
      <c r="AB105" s="126"/>
      <c r="AC105" s="125"/>
      <c r="AE105" s="36" t="s">
        <v>58</v>
      </c>
      <c r="AF105" s="36" t="s">
        <v>28</v>
      </c>
      <c r="AG105" s="36">
        <v>1</v>
      </c>
      <c r="AH105" s="234">
        <f t="shared" si="2"/>
        <v>14500</v>
      </c>
      <c r="AI105" s="234">
        <f t="shared" si="3"/>
        <v>0</v>
      </c>
    </row>
    <row r="106" spans="1:35">
      <c r="A106" s="125" t="s">
        <v>2277</v>
      </c>
      <c r="B106" s="125" t="s">
        <v>2352</v>
      </c>
      <c r="C106" s="125">
        <v>100071339</v>
      </c>
      <c r="D106" s="125" t="s">
        <v>2353</v>
      </c>
      <c r="E106" s="125" t="s">
        <v>58</v>
      </c>
      <c r="F106" s="125" t="s">
        <v>28</v>
      </c>
      <c r="G106" s="126">
        <v>14500</v>
      </c>
      <c r="H106" s="126">
        <v>1</v>
      </c>
      <c r="I106" s="126">
        <v>1</v>
      </c>
      <c r="J106" s="126">
        <v>14500</v>
      </c>
      <c r="K106" s="126">
        <v>14500</v>
      </c>
      <c r="L106" s="126">
        <v>0</v>
      </c>
      <c r="M106" s="126">
        <v>1450</v>
      </c>
      <c r="N106" s="126">
        <v>13050</v>
      </c>
      <c r="O106" s="126">
        <v>13050</v>
      </c>
      <c r="P106" s="125" t="s">
        <v>241</v>
      </c>
      <c r="Q106" s="126">
        <v>13050</v>
      </c>
      <c r="R106" s="125" t="s">
        <v>2799</v>
      </c>
      <c r="S106" s="125" t="s">
        <v>88</v>
      </c>
      <c r="T106" s="125"/>
      <c r="U106" s="125"/>
      <c r="V106" s="125"/>
      <c r="W106" s="125"/>
      <c r="X106" s="125"/>
      <c r="Y106" s="125"/>
      <c r="AA106" s="125"/>
      <c r="AB106" s="126"/>
      <c r="AC106" s="125"/>
      <c r="AE106" s="36" t="s">
        <v>58</v>
      </c>
      <c r="AF106" s="36" t="s">
        <v>28</v>
      </c>
      <c r="AG106" s="36">
        <v>1</v>
      </c>
      <c r="AH106" s="234">
        <f t="shared" si="2"/>
        <v>14500</v>
      </c>
      <c r="AI106" s="234">
        <f t="shared" si="3"/>
        <v>0</v>
      </c>
    </row>
    <row r="107" spans="1:35">
      <c r="A107" s="125" t="s">
        <v>2277</v>
      </c>
      <c r="B107" s="125" t="s">
        <v>2352</v>
      </c>
      <c r="C107" s="125">
        <v>100071339</v>
      </c>
      <c r="D107" s="125" t="s">
        <v>2353</v>
      </c>
      <c r="E107" s="125" t="s">
        <v>58</v>
      </c>
      <c r="F107" s="125" t="s">
        <v>28</v>
      </c>
      <c r="G107" s="126">
        <v>14500</v>
      </c>
      <c r="H107" s="126">
        <v>1</v>
      </c>
      <c r="I107" s="126">
        <v>1</v>
      </c>
      <c r="J107" s="126">
        <v>14500</v>
      </c>
      <c r="K107" s="126">
        <v>14500</v>
      </c>
      <c r="L107" s="126">
        <v>0</v>
      </c>
      <c r="M107" s="126">
        <v>1450</v>
      </c>
      <c r="N107" s="126">
        <v>13050</v>
      </c>
      <c r="O107" s="126">
        <v>13050</v>
      </c>
      <c r="P107" s="125" t="s">
        <v>241</v>
      </c>
      <c r="Q107" s="126">
        <v>13050</v>
      </c>
      <c r="R107" s="125" t="s">
        <v>2799</v>
      </c>
      <c r="S107" s="125" t="s">
        <v>88</v>
      </c>
      <c r="T107" s="125"/>
      <c r="U107" s="125"/>
      <c r="V107" s="125"/>
      <c r="W107" s="125"/>
      <c r="X107" s="125"/>
      <c r="Y107" s="125"/>
      <c r="AA107" s="125"/>
      <c r="AB107" s="126"/>
      <c r="AC107" s="125"/>
      <c r="AE107" s="36" t="s">
        <v>58</v>
      </c>
      <c r="AF107" s="36" t="s">
        <v>28</v>
      </c>
      <c r="AG107" s="36">
        <v>1</v>
      </c>
      <c r="AH107" s="234">
        <f t="shared" si="2"/>
        <v>14500</v>
      </c>
      <c r="AI107" s="234">
        <f t="shared" si="3"/>
        <v>0</v>
      </c>
    </row>
    <row r="108" spans="1:35">
      <c r="A108" s="125" t="s">
        <v>2277</v>
      </c>
      <c r="B108" s="125" t="s">
        <v>2352</v>
      </c>
      <c r="C108" s="125">
        <v>100071339</v>
      </c>
      <c r="D108" s="125" t="s">
        <v>2353</v>
      </c>
      <c r="E108" s="125" t="s">
        <v>58</v>
      </c>
      <c r="F108" s="125" t="s">
        <v>28</v>
      </c>
      <c r="G108" s="126">
        <v>14500</v>
      </c>
      <c r="H108" s="126">
        <v>1</v>
      </c>
      <c r="I108" s="126">
        <v>1</v>
      </c>
      <c r="J108" s="126">
        <v>14500</v>
      </c>
      <c r="K108" s="126">
        <v>14500</v>
      </c>
      <c r="L108" s="126">
        <v>0</v>
      </c>
      <c r="M108" s="126">
        <v>1450</v>
      </c>
      <c r="N108" s="126">
        <v>13050</v>
      </c>
      <c r="O108" s="126">
        <v>13050</v>
      </c>
      <c r="P108" s="125" t="s">
        <v>241</v>
      </c>
      <c r="Q108" s="126">
        <v>13050</v>
      </c>
      <c r="R108" s="125" t="s">
        <v>2799</v>
      </c>
      <c r="S108" s="125" t="s">
        <v>88</v>
      </c>
      <c r="T108" s="125"/>
      <c r="U108" s="125"/>
      <c r="V108" s="125"/>
      <c r="W108" s="125"/>
      <c r="X108" s="125"/>
      <c r="Y108" s="125"/>
      <c r="AA108" s="125"/>
      <c r="AB108" s="126"/>
      <c r="AC108" s="125"/>
      <c r="AE108" s="36" t="s">
        <v>58</v>
      </c>
      <c r="AF108" s="36" t="s">
        <v>28</v>
      </c>
      <c r="AG108" s="36">
        <v>1</v>
      </c>
      <c r="AH108" s="234">
        <f t="shared" si="2"/>
        <v>14500</v>
      </c>
      <c r="AI108" s="234">
        <f t="shared" si="3"/>
        <v>0</v>
      </c>
    </row>
    <row r="109" spans="1:35">
      <c r="A109" s="125" t="s">
        <v>2277</v>
      </c>
      <c r="B109" s="125" t="s">
        <v>2352</v>
      </c>
      <c r="C109" s="125">
        <v>100071339</v>
      </c>
      <c r="D109" s="125" t="s">
        <v>2353</v>
      </c>
      <c r="E109" s="125" t="s">
        <v>58</v>
      </c>
      <c r="F109" s="125" t="s">
        <v>28</v>
      </c>
      <c r="G109" s="126">
        <v>14500</v>
      </c>
      <c r="H109" s="126">
        <v>1</v>
      </c>
      <c r="I109" s="126">
        <v>1</v>
      </c>
      <c r="J109" s="126">
        <v>14500</v>
      </c>
      <c r="K109" s="126">
        <v>14500</v>
      </c>
      <c r="L109" s="126">
        <v>0</v>
      </c>
      <c r="M109" s="126">
        <v>1450</v>
      </c>
      <c r="N109" s="126">
        <v>13050</v>
      </c>
      <c r="O109" s="126">
        <v>13050</v>
      </c>
      <c r="P109" s="125" t="s">
        <v>241</v>
      </c>
      <c r="Q109" s="126">
        <v>13050</v>
      </c>
      <c r="R109" s="125" t="s">
        <v>2799</v>
      </c>
      <c r="S109" s="125" t="s">
        <v>88</v>
      </c>
      <c r="T109" s="125"/>
      <c r="U109" s="125"/>
      <c r="V109" s="125"/>
      <c r="W109" s="125"/>
      <c r="X109" s="125"/>
      <c r="Y109" s="125"/>
      <c r="AA109" s="125"/>
      <c r="AB109" s="126"/>
      <c r="AC109" s="125"/>
      <c r="AE109" s="36" t="s">
        <v>58</v>
      </c>
      <c r="AF109" s="36" t="s">
        <v>28</v>
      </c>
      <c r="AG109" s="36">
        <v>1</v>
      </c>
      <c r="AH109" s="234">
        <f t="shared" si="2"/>
        <v>14500</v>
      </c>
      <c r="AI109" s="234">
        <f t="shared" si="3"/>
        <v>0</v>
      </c>
    </row>
    <row r="110" spans="1:35">
      <c r="A110" s="125" t="s">
        <v>2277</v>
      </c>
      <c r="B110" s="125" t="s">
        <v>245</v>
      </c>
      <c r="C110" s="125">
        <v>100070323</v>
      </c>
      <c r="D110" s="125" t="s">
        <v>2366</v>
      </c>
      <c r="E110" s="125" t="s">
        <v>58</v>
      </c>
      <c r="F110" s="125" t="s">
        <v>28</v>
      </c>
      <c r="G110" s="126">
        <v>20654831.818820003</v>
      </c>
      <c r="H110" s="126">
        <v>1</v>
      </c>
      <c r="I110" s="126">
        <v>1</v>
      </c>
      <c r="J110" s="126">
        <v>20654831.818820003</v>
      </c>
      <c r="K110" s="126">
        <v>20654831.818820003</v>
      </c>
      <c r="L110" s="126">
        <v>0</v>
      </c>
      <c r="M110" s="126">
        <v>2065483</v>
      </c>
      <c r="N110" s="126">
        <v>18589348.818820003</v>
      </c>
      <c r="O110" s="126">
        <v>18589348.818820003</v>
      </c>
      <c r="P110" s="125" t="s">
        <v>241</v>
      </c>
      <c r="Q110" s="126">
        <v>18589348.818820003</v>
      </c>
      <c r="R110" s="125" t="s">
        <v>246</v>
      </c>
      <c r="S110" s="125" t="s">
        <v>88</v>
      </c>
      <c r="T110" s="125"/>
      <c r="U110" s="125">
        <v>20654831.818820003</v>
      </c>
      <c r="V110" s="125"/>
      <c r="W110" s="125"/>
      <c r="X110" s="125"/>
      <c r="Y110" s="125"/>
      <c r="AA110" s="125"/>
      <c r="AB110" s="126">
        <v>44254877.5</v>
      </c>
      <c r="AC110" s="125">
        <v>11</v>
      </c>
      <c r="AE110" s="36" t="s">
        <v>58</v>
      </c>
      <c r="AF110" s="36" t="s">
        <v>28</v>
      </c>
      <c r="AG110" s="36">
        <v>1</v>
      </c>
      <c r="AH110" s="234">
        <f t="shared" si="2"/>
        <v>20654831.818820003</v>
      </c>
      <c r="AI110" s="234">
        <f t="shared" si="3"/>
        <v>0</v>
      </c>
    </row>
    <row r="111" spans="1:35">
      <c r="A111" s="125" t="s">
        <v>2368</v>
      </c>
      <c r="B111" s="125" t="s">
        <v>276</v>
      </c>
      <c r="C111" s="125">
        <v>100071058</v>
      </c>
      <c r="D111" s="125" t="s">
        <v>2370</v>
      </c>
      <c r="E111" s="125" t="s">
        <v>58</v>
      </c>
      <c r="F111" s="125" t="s">
        <v>28</v>
      </c>
      <c r="G111" s="126">
        <v>29166.666666666668</v>
      </c>
      <c r="H111" s="126">
        <v>1</v>
      </c>
      <c r="I111" s="126">
        <v>1</v>
      </c>
      <c r="J111" s="126">
        <v>29166.666666666668</v>
      </c>
      <c r="K111" s="126">
        <v>29166.666666666668</v>
      </c>
      <c r="L111" s="126">
        <v>0</v>
      </c>
      <c r="M111" s="126">
        <v>583</v>
      </c>
      <c r="N111" s="126">
        <v>28583.666666666668</v>
      </c>
      <c r="O111" s="126">
        <v>28583.666666666668</v>
      </c>
      <c r="P111" s="125" t="s">
        <v>241</v>
      </c>
      <c r="Q111" s="126">
        <v>28583.666666666668</v>
      </c>
      <c r="R111" s="125" t="s">
        <v>277</v>
      </c>
      <c r="S111" s="125" t="s">
        <v>88</v>
      </c>
      <c r="T111" s="125"/>
      <c r="U111" s="125"/>
      <c r="V111" s="125"/>
      <c r="W111" s="125"/>
      <c r="X111" s="125"/>
      <c r="Y111" s="125"/>
      <c r="AA111" s="125"/>
      <c r="AB111" s="126"/>
      <c r="AC111" s="125"/>
      <c r="AE111" s="36" t="s">
        <v>58</v>
      </c>
      <c r="AF111" s="36" t="s">
        <v>28</v>
      </c>
      <c r="AG111" s="36">
        <v>1</v>
      </c>
      <c r="AH111" s="234">
        <f t="shared" si="2"/>
        <v>29166.666666666668</v>
      </c>
      <c r="AI111" s="234">
        <f t="shared" si="3"/>
        <v>0</v>
      </c>
    </row>
    <row r="112" spans="1:35">
      <c r="A112" s="125" t="s">
        <v>2368</v>
      </c>
      <c r="B112" s="125" t="s">
        <v>488</v>
      </c>
      <c r="C112" s="125">
        <v>100071103</v>
      </c>
      <c r="D112" s="125" t="s">
        <v>2371</v>
      </c>
      <c r="E112" s="125" t="s">
        <v>58</v>
      </c>
      <c r="F112" s="125" t="s">
        <v>28</v>
      </c>
      <c r="G112" s="126">
        <v>218212</v>
      </c>
      <c r="H112" s="126">
        <v>1</v>
      </c>
      <c r="I112" s="126">
        <v>1</v>
      </c>
      <c r="J112" s="126">
        <v>218212</v>
      </c>
      <c r="K112" s="126">
        <v>218212</v>
      </c>
      <c r="L112" s="126">
        <v>0</v>
      </c>
      <c r="M112" s="126">
        <v>21821</v>
      </c>
      <c r="N112" s="126">
        <v>196391</v>
      </c>
      <c r="O112" s="126">
        <v>196391</v>
      </c>
      <c r="P112" s="125" t="s">
        <v>241</v>
      </c>
      <c r="Q112" s="126">
        <v>196391</v>
      </c>
      <c r="R112" s="125" t="s">
        <v>2800</v>
      </c>
      <c r="S112" s="125" t="s">
        <v>88</v>
      </c>
      <c r="T112" s="125"/>
      <c r="U112" s="125"/>
      <c r="V112" s="125"/>
      <c r="W112" s="125"/>
      <c r="X112" s="125"/>
      <c r="Y112" s="125"/>
      <c r="AA112" s="125"/>
      <c r="AB112" s="126">
        <v>654636</v>
      </c>
      <c r="AC112" s="125">
        <v>3</v>
      </c>
      <c r="AE112" s="36" t="s">
        <v>58</v>
      </c>
      <c r="AF112" s="36" t="s">
        <v>28</v>
      </c>
      <c r="AG112" s="36">
        <v>1</v>
      </c>
      <c r="AH112" s="234">
        <f t="shared" si="2"/>
        <v>218212</v>
      </c>
      <c r="AI112" s="234">
        <f t="shared" si="3"/>
        <v>0</v>
      </c>
    </row>
    <row r="113" spans="1:35">
      <c r="A113" s="125" t="s">
        <v>2368</v>
      </c>
      <c r="B113" s="125" t="s">
        <v>480</v>
      </c>
      <c r="C113" s="125">
        <v>100070316</v>
      </c>
      <c r="D113" s="125" t="s">
        <v>2372</v>
      </c>
      <c r="E113" s="125" t="s">
        <v>58</v>
      </c>
      <c r="F113" s="125" t="s">
        <v>28</v>
      </c>
      <c r="G113" s="126">
        <v>53600</v>
      </c>
      <c r="H113" s="126">
        <v>1</v>
      </c>
      <c r="I113" s="126">
        <v>1</v>
      </c>
      <c r="J113" s="126">
        <v>53600</v>
      </c>
      <c r="K113" s="126">
        <v>53600</v>
      </c>
      <c r="L113" s="126">
        <v>0</v>
      </c>
      <c r="M113" s="126">
        <v>1072</v>
      </c>
      <c r="N113" s="126">
        <v>52528</v>
      </c>
      <c r="O113" s="126">
        <v>52528</v>
      </c>
      <c r="P113" s="125" t="s">
        <v>241</v>
      </c>
      <c r="Q113" s="126">
        <v>52528</v>
      </c>
      <c r="R113" s="125" t="s">
        <v>481</v>
      </c>
      <c r="S113" s="125" t="s">
        <v>88</v>
      </c>
      <c r="T113" s="125"/>
      <c r="U113" s="125"/>
      <c r="V113" s="125"/>
      <c r="W113" s="125"/>
      <c r="X113" s="125"/>
      <c r="Y113" s="125"/>
      <c r="AA113" s="125"/>
      <c r="AB113" s="126">
        <v>160800</v>
      </c>
      <c r="AC113" s="125">
        <v>3</v>
      </c>
      <c r="AE113" s="36" t="s">
        <v>58</v>
      </c>
      <c r="AF113" s="36" t="s">
        <v>28</v>
      </c>
      <c r="AG113" s="36">
        <v>1</v>
      </c>
      <c r="AH113" s="234">
        <f t="shared" si="2"/>
        <v>53600</v>
      </c>
      <c r="AI113" s="234">
        <f t="shared" si="3"/>
        <v>0</v>
      </c>
    </row>
    <row r="114" spans="1:35">
      <c r="A114" s="125" t="s">
        <v>2368</v>
      </c>
      <c r="B114" s="125" t="s">
        <v>311</v>
      </c>
      <c r="C114" s="125">
        <v>100070424</v>
      </c>
      <c r="D114" s="125" t="s">
        <v>2373</v>
      </c>
      <c r="E114" s="125" t="s">
        <v>58</v>
      </c>
      <c r="F114" s="125" t="s">
        <v>28</v>
      </c>
      <c r="G114" s="126">
        <v>170000</v>
      </c>
      <c r="H114" s="126">
        <v>1</v>
      </c>
      <c r="I114" s="126">
        <v>1</v>
      </c>
      <c r="J114" s="126">
        <v>170000</v>
      </c>
      <c r="K114" s="126">
        <v>170000</v>
      </c>
      <c r="L114" s="126">
        <v>0</v>
      </c>
      <c r="M114" s="126">
        <v>170</v>
      </c>
      <c r="N114" s="126">
        <v>169830</v>
      </c>
      <c r="O114" s="126">
        <v>169830</v>
      </c>
      <c r="P114" s="125" t="s">
        <v>241</v>
      </c>
      <c r="Q114" s="126">
        <v>169830</v>
      </c>
      <c r="R114" s="125" t="s">
        <v>2801</v>
      </c>
      <c r="S114" s="125" t="s">
        <v>88</v>
      </c>
      <c r="T114" s="125"/>
      <c r="U114" s="125"/>
      <c r="V114" s="125"/>
      <c r="W114" s="125"/>
      <c r="X114" s="125"/>
      <c r="Y114" s="125"/>
      <c r="AA114" s="125"/>
      <c r="AB114" s="126">
        <v>633434</v>
      </c>
      <c r="AC114" s="125">
        <v>3</v>
      </c>
      <c r="AE114" s="36" t="s">
        <v>58</v>
      </c>
      <c r="AF114" s="36" t="s">
        <v>28</v>
      </c>
      <c r="AG114" s="36">
        <v>1</v>
      </c>
      <c r="AH114" s="234">
        <f t="shared" si="2"/>
        <v>170000</v>
      </c>
      <c r="AI114" s="234">
        <f t="shared" si="3"/>
        <v>0</v>
      </c>
    </row>
    <row r="115" spans="1:35">
      <c r="A115" s="125" t="s">
        <v>2368</v>
      </c>
      <c r="B115" s="125" t="s">
        <v>299</v>
      </c>
      <c r="C115" s="125">
        <v>100070426</v>
      </c>
      <c r="D115" s="125" t="s">
        <v>2373</v>
      </c>
      <c r="E115" s="125" t="s">
        <v>58</v>
      </c>
      <c r="F115" s="125" t="s">
        <v>28</v>
      </c>
      <c r="G115" s="126">
        <v>170000</v>
      </c>
      <c r="H115" s="126">
        <v>1</v>
      </c>
      <c r="I115" s="126">
        <v>1</v>
      </c>
      <c r="J115" s="126">
        <v>170000</v>
      </c>
      <c r="K115" s="126">
        <v>170000</v>
      </c>
      <c r="L115" s="126">
        <v>0</v>
      </c>
      <c r="M115" s="126">
        <v>170</v>
      </c>
      <c r="N115" s="126">
        <v>169830</v>
      </c>
      <c r="O115" s="126">
        <v>169830</v>
      </c>
      <c r="P115" s="125" t="s">
        <v>241</v>
      </c>
      <c r="Q115" s="126">
        <v>169830</v>
      </c>
      <c r="R115" s="125" t="s">
        <v>2802</v>
      </c>
      <c r="S115" s="125" t="s">
        <v>88</v>
      </c>
      <c r="T115" s="125"/>
      <c r="U115" s="125"/>
      <c r="V115" s="125"/>
      <c r="W115" s="125"/>
      <c r="X115" s="125"/>
      <c r="Y115" s="125"/>
      <c r="AA115" s="125"/>
      <c r="AB115" s="126">
        <v>425304</v>
      </c>
      <c r="AC115" s="125">
        <v>3</v>
      </c>
      <c r="AE115" s="36" t="s">
        <v>58</v>
      </c>
      <c r="AF115" s="36" t="s">
        <v>28</v>
      </c>
      <c r="AG115" s="36">
        <v>1</v>
      </c>
      <c r="AH115" s="234">
        <f t="shared" si="2"/>
        <v>170000</v>
      </c>
      <c r="AI115" s="234">
        <f t="shared" si="3"/>
        <v>0</v>
      </c>
    </row>
    <row r="116" spans="1:35">
      <c r="A116" s="125" t="s">
        <v>2368</v>
      </c>
      <c r="B116" s="125" t="s">
        <v>495</v>
      </c>
      <c r="C116" s="125">
        <v>100070937</v>
      </c>
      <c r="D116" s="125" t="s">
        <v>2378</v>
      </c>
      <c r="E116" s="125" t="s">
        <v>58</v>
      </c>
      <c r="F116" s="125" t="s">
        <v>28</v>
      </c>
      <c r="G116" s="126">
        <v>70758</v>
      </c>
      <c r="H116" s="126">
        <v>1</v>
      </c>
      <c r="I116" s="126">
        <v>1</v>
      </c>
      <c r="J116" s="126">
        <v>70758</v>
      </c>
      <c r="K116" s="126">
        <v>70758</v>
      </c>
      <c r="L116" s="126">
        <v>0</v>
      </c>
      <c r="M116" s="126">
        <v>1415</v>
      </c>
      <c r="N116" s="126">
        <v>69343</v>
      </c>
      <c r="O116" s="126">
        <v>69343</v>
      </c>
      <c r="P116" s="125" t="s">
        <v>241</v>
      </c>
      <c r="Q116" s="126">
        <v>69343</v>
      </c>
      <c r="R116" s="125" t="s">
        <v>2803</v>
      </c>
      <c r="S116" s="125" t="s">
        <v>88</v>
      </c>
      <c r="T116" s="125"/>
      <c r="U116" s="125"/>
      <c r="V116" s="125"/>
      <c r="W116" s="125"/>
      <c r="X116" s="125"/>
      <c r="Y116" s="125"/>
      <c r="AA116" s="125"/>
      <c r="AB116" s="126">
        <v>70758</v>
      </c>
      <c r="AC116" s="125">
        <v>1</v>
      </c>
      <c r="AE116" s="36" t="s">
        <v>58</v>
      </c>
      <c r="AF116" s="36" t="s">
        <v>28</v>
      </c>
      <c r="AG116" s="36">
        <v>1</v>
      </c>
      <c r="AH116" s="234">
        <f t="shared" si="2"/>
        <v>70758</v>
      </c>
      <c r="AI116" s="234">
        <f t="shared" si="3"/>
        <v>0</v>
      </c>
    </row>
    <row r="117" spans="1:35">
      <c r="A117" s="125" t="s">
        <v>2368</v>
      </c>
      <c r="B117" s="125" t="s">
        <v>486</v>
      </c>
      <c r="C117" s="125">
        <v>100070442</v>
      </c>
      <c r="D117" s="125" t="s">
        <v>2373</v>
      </c>
      <c r="E117" s="125" t="s">
        <v>58</v>
      </c>
      <c r="F117" s="125" t="s">
        <v>28</v>
      </c>
      <c r="G117" s="126">
        <v>170000</v>
      </c>
      <c r="H117" s="126">
        <v>1</v>
      </c>
      <c r="I117" s="126">
        <v>1</v>
      </c>
      <c r="J117" s="126">
        <v>170000</v>
      </c>
      <c r="K117" s="126">
        <v>170000</v>
      </c>
      <c r="L117" s="126">
        <v>0</v>
      </c>
      <c r="M117" s="126">
        <v>170</v>
      </c>
      <c r="N117" s="126">
        <v>169830</v>
      </c>
      <c r="O117" s="126">
        <v>169830</v>
      </c>
      <c r="P117" s="125" t="s">
        <v>241</v>
      </c>
      <c r="Q117" s="126">
        <v>169830</v>
      </c>
      <c r="R117" s="125" t="s">
        <v>2804</v>
      </c>
      <c r="S117" s="125" t="s">
        <v>88</v>
      </c>
      <c r="T117" s="125"/>
      <c r="U117" s="125"/>
      <c r="V117" s="125"/>
      <c r="W117" s="125"/>
      <c r="X117" s="125"/>
      <c r="Y117" s="125"/>
      <c r="AA117" s="125"/>
      <c r="AB117" s="126">
        <v>572780</v>
      </c>
      <c r="AC117" s="125">
        <v>3</v>
      </c>
      <c r="AE117" s="36" t="s">
        <v>58</v>
      </c>
      <c r="AF117" s="36" t="s">
        <v>28</v>
      </c>
      <c r="AG117" s="36">
        <v>1</v>
      </c>
      <c r="AH117" s="234">
        <f t="shared" si="2"/>
        <v>170000</v>
      </c>
      <c r="AI117" s="234">
        <f t="shared" si="3"/>
        <v>0</v>
      </c>
    </row>
    <row r="118" spans="1:35">
      <c r="A118" s="125" t="s">
        <v>2368</v>
      </c>
      <c r="B118" s="125" t="s">
        <v>280</v>
      </c>
      <c r="C118" s="125">
        <v>100070445</v>
      </c>
      <c r="D118" s="125" t="s">
        <v>2373</v>
      </c>
      <c r="E118" s="125" t="s">
        <v>58</v>
      </c>
      <c r="F118" s="125" t="s">
        <v>28</v>
      </c>
      <c r="G118" s="126">
        <v>120000</v>
      </c>
      <c r="H118" s="126">
        <v>1</v>
      </c>
      <c r="I118" s="126">
        <v>1</v>
      </c>
      <c r="J118" s="126">
        <v>120000</v>
      </c>
      <c r="K118" s="126">
        <v>120000</v>
      </c>
      <c r="L118" s="126">
        <v>0</v>
      </c>
      <c r="M118" s="126">
        <v>120</v>
      </c>
      <c r="N118" s="126">
        <v>119880</v>
      </c>
      <c r="O118" s="126">
        <v>119880</v>
      </c>
      <c r="P118" s="125" t="s">
        <v>241</v>
      </c>
      <c r="Q118" s="126">
        <v>119880</v>
      </c>
      <c r="R118" s="125" t="s">
        <v>2805</v>
      </c>
      <c r="S118" s="125" t="s">
        <v>88</v>
      </c>
      <c r="T118" s="125"/>
      <c r="U118" s="125"/>
      <c r="V118" s="125"/>
      <c r="W118" s="125"/>
      <c r="X118" s="125"/>
      <c r="Y118" s="125"/>
      <c r="AA118" s="125"/>
      <c r="AB118" s="126">
        <v>282876</v>
      </c>
      <c r="AC118" s="125">
        <v>3</v>
      </c>
      <c r="AE118" s="36" t="s">
        <v>58</v>
      </c>
      <c r="AF118" s="36" t="s">
        <v>28</v>
      </c>
      <c r="AG118" s="36">
        <v>1</v>
      </c>
      <c r="AH118" s="234">
        <f t="shared" si="2"/>
        <v>120000</v>
      </c>
      <c r="AI118" s="234">
        <f t="shared" si="3"/>
        <v>0</v>
      </c>
    </row>
    <row r="119" spans="1:35">
      <c r="A119" s="125" t="s">
        <v>2368</v>
      </c>
      <c r="B119" s="125" t="s">
        <v>499</v>
      </c>
      <c r="C119" s="125">
        <v>100070497</v>
      </c>
      <c r="D119" s="125" t="s">
        <v>2379</v>
      </c>
      <c r="E119" s="125" t="s">
        <v>58</v>
      </c>
      <c r="F119" s="125" t="s">
        <v>28</v>
      </c>
      <c r="G119" s="126">
        <v>300000</v>
      </c>
      <c r="H119" s="126">
        <v>1</v>
      </c>
      <c r="I119" s="126">
        <v>1</v>
      </c>
      <c r="J119" s="126">
        <v>300000</v>
      </c>
      <c r="K119" s="126">
        <v>300000</v>
      </c>
      <c r="L119" s="126">
        <v>0</v>
      </c>
      <c r="M119" s="126">
        <v>30000</v>
      </c>
      <c r="N119" s="126">
        <v>270000</v>
      </c>
      <c r="O119" s="126">
        <v>270000</v>
      </c>
      <c r="P119" s="125" t="s">
        <v>241</v>
      </c>
      <c r="Q119" s="126">
        <v>270000</v>
      </c>
      <c r="R119" s="125" t="s">
        <v>2806</v>
      </c>
      <c r="S119" s="125" t="s">
        <v>88</v>
      </c>
      <c r="T119" s="125"/>
      <c r="U119" s="125"/>
      <c r="V119" s="125"/>
      <c r="W119" s="125"/>
      <c r="X119" s="125"/>
      <c r="Y119" s="125"/>
      <c r="AA119" s="125"/>
      <c r="AB119" s="126">
        <v>697022.41999999993</v>
      </c>
      <c r="AC119" s="125">
        <v>3</v>
      </c>
      <c r="AE119" s="36" t="s">
        <v>58</v>
      </c>
      <c r="AF119" s="36" t="s">
        <v>28</v>
      </c>
      <c r="AG119" s="36">
        <v>1</v>
      </c>
      <c r="AH119" s="234">
        <f t="shared" si="2"/>
        <v>300000</v>
      </c>
      <c r="AI119" s="234">
        <f t="shared" si="3"/>
        <v>0</v>
      </c>
    </row>
    <row r="120" spans="1:35">
      <c r="A120" s="125" t="s">
        <v>2368</v>
      </c>
      <c r="B120" s="125" t="s">
        <v>240</v>
      </c>
      <c r="C120" s="125">
        <v>100070361</v>
      </c>
      <c r="D120" s="125" t="s">
        <v>2381</v>
      </c>
      <c r="E120" s="125" t="s">
        <v>58</v>
      </c>
      <c r="F120" s="125" t="s">
        <v>28</v>
      </c>
      <c r="G120" s="126">
        <v>42504</v>
      </c>
      <c r="H120" s="126">
        <v>1</v>
      </c>
      <c r="I120" s="126">
        <v>1</v>
      </c>
      <c r="J120" s="126">
        <v>42504</v>
      </c>
      <c r="K120" s="126">
        <v>42504</v>
      </c>
      <c r="L120" s="126">
        <v>0</v>
      </c>
      <c r="M120" s="126">
        <v>850</v>
      </c>
      <c r="N120" s="126">
        <v>41654</v>
      </c>
      <c r="O120" s="126">
        <v>41654</v>
      </c>
      <c r="P120" s="125" t="s">
        <v>241</v>
      </c>
      <c r="Q120" s="126">
        <v>41654</v>
      </c>
      <c r="R120" s="125" t="s">
        <v>242</v>
      </c>
      <c r="S120" s="125" t="s">
        <v>88</v>
      </c>
      <c r="T120" s="125"/>
      <c r="U120" s="125"/>
      <c r="V120" s="125"/>
      <c r="W120" s="125"/>
      <c r="X120" s="125"/>
      <c r="Y120" s="125"/>
      <c r="AA120" s="125"/>
      <c r="AB120" s="126">
        <v>601413.50000000012</v>
      </c>
      <c r="AC120" s="125">
        <v>20</v>
      </c>
      <c r="AE120" s="36" t="s">
        <v>58</v>
      </c>
      <c r="AF120" s="36" t="s">
        <v>28</v>
      </c>
      <c r="AG120" s="36">
        <v>1</v>
      </c>
      <c r="AH120" s="234">
        <f t="shared" si="2"/>
        <v>42504</v>
      </c>
      <c r="AI120" s="234">
        <f t="shared" si="3"/>
        <v>0</v>
      </c>
    </row>
    <row r="121" spans="1:35">
      <c r="A121" s="125" t="s">
        <v>2368</v>
      </c>
      <c r="B121" s="125" t="s">
        <v>249</v>
      </c>
      <c r="C121" s="125">
        <v>100070406</v>
      </c>
      <c r="D121" s="125" t="s">
        <v>2382</v>
      </c>
      <c r="E121" s="125" t="s">
        <v>58</v>
      </c>
      <c r="F121" s="125" t="s">
        <v>28</v>
      </c>
      <c r="G121" s="126">
        <v>119246</v>
      </c>
      <c r="H121" s="126">
        <v>1</v>
      </c>
      <c r="I121" s="126">
        <v>1</v>
      </c>
      <c r="J121" s="126">
        <v>119246</v>
      </c>
      <c r="K121" s="126">
        <v>119246</v>
      </c>
      <c r="L121" s="126">
        <v>0</v>
      </c>
      <c r="M121" s="126">
        <v>2385</v>
      </c>
      <c r="N121" s="126">
        <v>116861</v>
      </c>
      <c r="O121" s="126">
        <v>116861</v>
      </c>
      <c r="P121" s="125" t="s">
        <v>241</v>
      </c>
      <c r="Q121" s="126">
        <v>116861</v>
      </c>
      <c r="R121" s="125" t="s">
        <v>250</v>
      </c>
      <c r="S121" s="125" t="s">
        <v>88</v>
      </c>
      <c r="T121" s="125"/>
      <c r="U121" s="125"/>
      <c r="V121" s="125"/>
      <c r="W121" s="125"/>
      <c r="X121" s="125"/>
      <c r="Y121" s="125"/>
      <c r="AA121" s="125"/>
      <c r="AB121" s="126">
        <v>357738</v>
      </c>
      <c r="AC121" s="125">
        <v>3</v>
      </c>
      <c r="AE121" s="36" t="s">
        <v>58</v>
      </c>
      <c r="AF121" s="36" t="s">
        <v>28</v>
      </c>
      <c r="AG121" s="36">
        <v>1</v>
      </c>
      <c r="AH121" s="234">
        <f t="shared" si="2"/>
        <v>119246</v>
      </c>
      <c r="AI121" s="234">
        <f t="shared" si="3"/>
        <v>0</v>
      </c>
    </row>
    <row r="122" spans="1:35">
      <c r="A122" s="125" t="s">
        <v>2368</v>
      </c>
      <c r="B122" s="125" t="s">
        <v>322</v>
      </c>
      <c r="C122" s="125">
        <v>100070452</v>
      </c>
      <c r="D122" s="125" t="s">
        <v>2383</v>
      </c>
      <c r="E122" s="125" t="s">
        <v>58</v>
      </c>
      <c r="F122" s="125" t="s">
        <v>28</v>
      </c>
      <c r="G122" s="126">
        <v>350000</v>
      </c>
      <c r="H122" s="126">
        <v>1</v>
      </c>
      <c r="I122" s="126">
        <v>1</v>
      </c>
      <c r="J122" s="126">
        <v>350000</v>
      </c>
      <c r="K122" s="126">
        <v>350000</v>
      </c>
      <c r="L122" s="126">
        <v>0</v>
      </c>
      <c r="M122" s="126">
        <v>350</v>
      </c>
      <c r="N122" s="126">
        <v>349650</v>
      </c>
      <c r="O122" s="126">
        <v>349650</v>
      </c>
      <c r="P122" s="125" t="s">
        <v>241</v>
      </c>
      <c r="Q122" s="126">
        <v>349650</v>
      </c>
      <c r="R122" s="125" t="s">
        <v>323</v>
      </c>
      <c r="S122" s="125" t="s">
        <v>88</v>
      </c>
      <c r="T122" s="125"/>
      <c r="U122" s="125"/>
      <c r="V122" s="125"/>
      <c r="W122" s="125"/>
      <c r="X122" s="125"/>
      <c r="Y122" s="125"/>
      <c r="AA122" s="125"/>
      <c r="AB122" s="126">
        <v>822888</v>
      </c>
      <c r="AC122" s="125">
        <v>3</v>
      </c>
      <c r="AE122" s="36" t="s">
        <v>58</v>
      </c>
      <c r="AF122" s="36" t="s">
        <v>28</v>
      </c>
      <c r="AG122" s="36">
        <v>1</v>
      </c>
      <c r="AH122" s="234">
        <f t="shared" si="2"/>
        <v>350000</v>
      </c>
      <c r="AI122" s="234">
        <f t="shared" si="3"/>
        <v>0</v>
      </c>
    </row>
    <row r="123" spans="1:35">
      <c r="A123" s="125" t="s">
        <v>2368</v>
      </c>
      <c r="B123" s="125" t="s">
        <v>315</v>
      </c>
      <c r="C123" s="125">
        <v>100070585</v>
      </c>
      <c r="D123" s="125" t="s">
        <v>2384</v>
      </c>
      <c r="E123" s="125" t="s">
        <v>58</v>
      </c>
      <c r="F123" s="125" t="s">
        <v>28</v>
      </c>
      <c r="G123" s="126">
        <v>65100</v>
      </c>
      <c r="H123" s="126">
        <v>1</v>
      </c>
      <c r="I123" s="126">
        <v>1</v>
      </c>
      <c r="J123" s="126">
        <v>65100</v>
      </c>
      <c r="K123" s="126">
        <v>65100</v>
      </c>
      <c r="L123" s="126">
        <v>0</v>
      </c>
      <c r="M123" s="126">
        <v>6510</v>
      </c>
      <c r="N123" s="126">
        <v>58590</v>
      </c>
      <c r="O123" s="126">
        <v>58590</v>
      </c>
      <c r="P123" s="125" t="s">
        <v>241</v>
      </c>
      <c r="Q123" s="126">
        <v>58590</v>
      </c>
      <c r="R123" s="125" t="s">
        <v>2807</v>
      </c>
      <c r="S123" s="125" t="s">
        <v>88</v>
      </c>
      <c r="T123" s="125"/>
      <c r="U123" s="125"/>
      <c r="V123" s="125"/>
      <c r="W123" s="125"/>
      <c r="X123" s="125"/>
      <c r="Y123" s="125"/>
      <c r="AA123" s="125"/>
      <c r="AB123" s="126">
        <v>283000</v>
      </c>
      <c r="AC123" s="125">
        <v>4</v>
      </c>
      <c r="AE123" s="36" t="s">
        <v>58</v>
      </c>
      <c r="AF123" s="36" t="s">
        <v>28</v>
      </c>
      <c r="AG123" s="36">
        <v>1</v>
      </c>
      <c r="AH123" s="234">
        <f t="shared" si="2"/>
        <v>65100</v>
      </c>
      <c r="AI123" s="234">
        <f t="shared" si="3"/>
        <v>0</v>
      </c>
    </row>
    <row r="124" spans="1:35">
      <c r="A124" s="125" t="s">
        <v>2368</v>
      </c>
      <c r="B124" s="125" t="s">
        <v>2385</v>
      </c>
      <c r="C124" s="125">
        <v>100070293</v>
      </c>
      <c r="D124" s="125" t="s">
        <v>2386</v>
      </c>
      <c r="E124" s="125" t="s">
        <v>58</v>
      </c>
      <c r="F124" s="125" t="s">
        <v>28</v>
      </c>
      <c r="G124" s="126">
        <v>250000</v>
      </c>
      <c r="H124" s="126">
        <v>1</v>
      </c>
      <c r="I124" s="126">
        <v>1</v>
      </c>
      <c r="J124" s="126">
        <v>250000</v>
      </c>
      <c r="K124" s="126">
        <v>250000</v>
      </c>
      <c r="L124" s="126">
        <v>0</v>
      </c>
      <c r="M124" s="126">
        <v>250</v>
      </c>
      <c r="N124" s="126">
        <v>249750</v>
      </c>
      <c r="O124" s="126">
        <v>249750</v>
      </c>
      <c r="P124" s="125" t="s">
        <v>241</v>
      </c>
      <c r="Q124" s="126">
        <v>249750</v>
      </c>
      <c r="R124" s="125" t="s">
        <v>2808</v>
      </c>
      <c r="S124" s="125" t="s">
        <v>88</v>
      </c>
      <c r="T124" s="125"/>
      <c r="U124" s="125"/>
      <c r="V124" s="125"/>
      <c r="W124" s="125"/>
      <c r="X124" s="125"/>
      <c r="Y124" s="125"/>
      <c r="AA124" s="125"/>
      <c r="AB124" s="126">
        <v>1311031</v>
      </c>
      <c r="AC124" s="125">
        <v>10</v>
      </c>
      <c r="AE124" s="36" t="s">
        <v>58</v>
      </c>
      <c r="AF124" s="36" t="s">
        <v>28</v>
      </c>
      <c r="AG124" s="36">
        <v>1</v>
      </c>
      <c r="AH124" s="234">
        <f t="shared" si="2"/>
        <v>250000</v>
      </c>
      <c r="AI124" s="234">
        <f t="shared" si="3"/>
        <v>0</v>
      </c>
    </row>
    <row r="125" spans="1:35">
      <c r="A125" s="125" t="s">
        <v>2368</v>
      </c>
      <c r="B125" s="125" t="s">
        <v>300</v>
      </c>
      <c r="C125" s="125">
        <v>100070297</v>
      </c>
      <c r="D125" s="125" t="s">
        <v>2391</v>
      </c>
      <c r="E125" s="125" t="s">
        <v>58</v>
      </c>
      <c r="F125" s="125" t="s">
        <v>28</v>
      </c>
      <c r="G125" s="126">
        <v>20000</v>
      </c>
      <c r="H125" s="126">
        <v>1</v>
      </c>
      <c r="I125" s="126">
        <v>1</v>
      </c>
      <c r="J125" s="126">
        <v>20000</v>
      </c>
      <c r="K125" s="126">
        <v>20000</v>
      </c>
      <c r="L125" s="126">
        <v>0</v>
      </c>
      <c r="M125" s="126">
        <v>400</v>
      </c>
      <c r="N125" s="126">
        <v>19600</v>
      </c>
      <c r="O125" s="126">
        <v>19600</v>
      </c>
      <c r="P125" s="125" t="s">
        <v>241</v>
      </c>
      <c r="Q125" s="126">
        <v>19600</v>
      </c>
      <c r="R125" s="125" t="s">
        <v>2809</v>
      </c>
      <c r="S125" s="125" t="s">
        <v>88</v>
      </c>
      <c r="T125" s="125"/>
      <c r="U125" s="125"/>
      <c r="V125" s="125"/>
      <c r="W125" s="125"/>
      <c r="X125" s="125"/>
      <c r="Y125" s="125"/>
      <c r="AA125" s="125"/>
      <c r="AB125" s="126">
        <v>11857.2</v>
      </c>
      <c r="AC125" s="125">
        <v>1</v>
      </c>
      <c r="AE125" s="36" t="s">
        <v>58</v>
      </c>
      <c r="AF125" s="36" t="s">
        <v>28</v>
      </c>
      <c r="AG125" s="36">
        <v>1</v>
      </c>
      <c r="AH125" s="234">
        <f t="shared" si="2"/>
        <v>20000</v>
      </c>
      <c r="AI125" s="234">
        <f t="shared" si="3"/>
        <v>0</v>
      </c>
    </row>
    <row r="126" spans="1:35">
      <c r="A126" s="125" t="s">
        <v>2368</v>
      </c>
      <c r="B126" s="125" t="s">
        <v>495</v>
      </c>
      <c r="C126" s="125">
        <v>100070300</v>
      </c>
      <c r="D126" s="125" t="s">
        <v>2393</v>
      </c>
      <c r="E126" s="125" t="s">
        <v>58</v>
      </c>
      <c r="F126" s="125" t="s">
        <v>28</v>
      </c>
      <c r="G126" s="126">
        <v>113069.25</v>
      </c>
      <c r="H126" s="126">
        <v>1</v>
      </c>
      <c r="I126" s="126">
        <v>1</v>
      </c>
      <c r="J126" s="126">
        <v>113069.25</v>
      </c>
      <c r="K126" s="126">
        <v>113069.25</v>
      </c>
      <c r="L126" s="126">
        <v>0</v>
      </c>
      <c r="M126" s="126">
        <v>2261</v>
      </c>
      <c r="N126" s="126">
        <v>110808.25</v>
      </c>
      <c r="O126" s="126">
        <v>110808.25</v>
      </c>
      <c r="P126" s="125" t="s">
        <v>241</v>
      </c>
      <c r="Q126" s="126">
        <v>110808.25</v>
      </c>
      <c r="R126" s="125" t="s">
        <v>2803</v>
      </c>
      <c r="S126" s="125" t="s">
        <v>88</v>
      </c>
      <c r="T126" s="125"/>
      <c r="U126" s="125"/>
      <c r="V126" s="125"/>
      <c r="W126" s="125"/>
      <c r="X126" s="125"/>
      <c r="Y126" s="125"/>
      <c r="AA126" s="125"/>
      <c r="AB126" s="126">
        <v>113069.25</v>
      </c>
      <c r="AC126" s="125">
        <v>1</v>
      </c>
      <c r="AE126" s="36" t="s">
        <v>58</v>
      </c>
      <c r="AF126" s="36" t="s">
        <v>28</v>
      </c>
      <c r="AG126" s="36">
        <v>1</v>
      </c>
      <c r="AH126" s="234">
        <f t="shared" si="2"/>
        <v>113069.25</v>
      </c>
      <c r="AI126" s="234">
        <f t="shared" si="3"/>
        <v>0</v>
      </c>
    </row>
    <row r="127" spans="1:35">
      <c r="A127" s="125" t="s">
        <v>2368</v>
      </c>
      <c r="B127" s="125" t="s">
        <v>261</v>
      </c>
      <c r="C127" s="125">
        <v>100070306</v>
      </c>
      <c r="D127" s="125" t="s">
        <v>2394</v>
      </c>
      <c r="E127" s="125" t="s">
        <v>58</v>
      </c>
      <c r="F127" s="125" t="s">
        <v>28</v>
      </c>
      <c r="G127" s="126">
        <v>300000</v>
      </c>
      <c r="H127" s="126">
        <v>1</v>
      </c>
      <c r="I127" s="126">
        <v>1</v>
      </c>
      <c r="J127" s="126">
        <v>300000</v>
      </c>
      <c r="K127" s="126">
        <v>300000</v>
      </c>
      <c r="L127" s="126">
        <v>0</v>
      </c>
      <c r="M127" s="126">
        <v>30000</v>
      </c>
      <c r="N127" s="126">
        <v>270000</v>
      </c>
      <c r="O127" s="126">
        <v>270000</v>
      </c>
      <c r="P127" s="125" t="s">
        <v>241</v>
      </c>
      <c r="Q127" s="126">
        <v>270000</v>
      </c>
      <c r="R127" s="125" t="s">
        <v>2810</v>
      </c>
      <c r="S127" s="125" t="s">
        <v>88</v>
      </c>
      <c r="T127" s="125"/>
      <c r="U127" s="125"/>
      <c r="V127" s="125"/>
      <c r="W127" s="125"/>
      <c r="X127" s="125"/>
      <c r="Y127" s="125"/>
      <c r="AA127" s="125"/>
      <c r="AB127" s="126">
        <v>883500</v>
      </c>
      <c r="AC127" s="125">
        <v>3</v>
      </c>
      <c r="AE127" s="36" t="s">
        <v>58</v>
      </c>
      <c r="AF127" s="36" t="s">
        <v>28</v>
      </c>
      <c r="AG127" s="36">
        <v>1</v>
      </c>
      <c r="AH127" s="234">
        <f t="shared" si="2"/>
        <v>300000</v>
      </c>
      <c r="AI127" s="234">
        <f t="shared" si="3"/>
        <v>0</v>
      </c>
    </row>
    <row r="128" spans="1:35">
      <c r="A128" s="125" t="s">
        <v>2368</v>
      </c>
      <c r="B128" s="125" t="s">
        <v>258</v>
      </c>
      <c r="C128" s="125">
        <v>100070307</v>
      </c>
      <c r="D128" s="125" t="s">
        <v>2395</v>
      </c>
      <c r="E128" s="125" t="s">
        <v>58</v>
      </c>
      <c r="F128" s="125" t="s">
        <v>28</v>
      </c>
      <c r="G128" s="126">
        <v>668666.66899999999</v>
      </c>
      <c r="H128" s="126">
        <v>1</v>
      </c>
      <c r="I128" s="126">
        <v>1</v>
      </c>
      <c r="J128" s="126">
        <v>668666.66899999999</v>
      </c>
      <c r="K128" s="126">
        <v>668666.66899999999</v>
      </c>
      <c r="L128" s="126">
        <v>0</v>
      </c>
      <c r="M128" s="126">
        <v>66867</v>
      </c>
      <c r="N128" s="126">
        <v>601799.66899999999</v>
      </c>
      <c r="O128" s="126">
        <v>601799.66899999999</v>
      </c>
      <c r="P128" s="125" t="s">
        <v>241</v>
      </c>
      <c r="Q128" s="126">
        <v>601799.66899999999</v>
      </c>
      <c r="R128" s="125" t="s">
        <v>2811</v>
      </c>
      <c r="S128" s="125" t="s">
        <v>88</v>
      </c>
      <c r="T128" s="125"/>
      <c r="U128" s="125"/>
      <c r="V128" s="125"/>
      <c r="W128" s="125"/>
      <c r="X128" s="125"/>
      <c r="Y128" s="125"/>
      <c r="AA128" s="125"/>
      <c r="AB128" s="126">
        <v>2363666.64</v>
      </c>
      <c r="AC128" s="125">
        <v>7</v>
      </c>
      <c r="AE128" s="36" t="s">
        <v>58</v>
      </c>
      <c r="AF128" s="36" t="s">
        <v>28</v>
      </c>
      <c r="AG128" s="36">
        <v>1</v>
      </c>
      <c r="AH128" s="234">
        <f t="shared" si="2"/>
        <v>668666.66899999999</v>
      </c>
      <c r="AI128" s="234">
        <f t="shared" si="3"/>
        <v>0</v>
      </c>
    </row>
    <row r="129" spans="1:35">
      <c r="A129" s="125" t="s">
        <v>2368</v>
      </c>
      <c r="B129" s="125" t="s">
        <v>476</v>
      </c>
      <c r="C129" s="125">
        <v>100070324</v>
      </c>
      <c r="D129" s="125" t="s">
        <v>2397</v>
      </c>
      <c r="E129" s="125" t="s">
        <v>58</v>
      </c>
      <c r="F129" s="125" t="s">
        <v>28</v>
      </c>
      <c r="G129" s="126">
        <v>125650</v>
      </c>
      <c r="H129" s="126">
        <v>1</v>
      </c>
      <c r="I129" s="126">
        <v>1</v>
      </c>
      <c r="J129" s="126">
        <v>125650</v>
      </c>
      <c r="K129" s="126">
        <v>125650</v>
      </c>
      <c r="L129" s="126">
        <v>0</v>
      </c>
      <c r="M129" s="126">
        <v>2513</v>
      </c>
      <c r="N129" s="126">
        <v>123137</v>
      </c>
      <c r="O129" s="126">
        <v>123137</v>
      </c>
      <c r="P129" s="125" t="s">
        <v>241</v>
      </c>
      <c r="Q129" s="126">
        <v>123137</v>
      </c>
      <c r="R129" s="125" t="s">
        <v>2812</v>
      </c>
      <c r="S129" s="125" t="s">
        <v>88</v>
      </c>
      <c r="T129" s="125"/>
      <c r="U129" s="125"/>
      <c r="V129" s="125"/>
      <c r="W129" s="125"/>
      <c r="X129" s="125"/>
      <c r="Y129" s="125"/>
      <c r="AA129" s="125"/>
      <c r="AB129" s="126"/>
      <c r="AC129" s="125"/>
      <c r="AE129" s="36" t="s">
        <v>58</v>
      </c>
      <c r="AF129" s="36" t="s">
        <v>28</v>
      </c>
      <c r="AG129" s="36">
        <v>1</v>
      </c>
      <c r="AH129" s="234">
        <f t="shared" si="2"/>
        <v>125650</v>
      </c>
      <c r="AI129" s="234">
        <f t="shared" si="3"/>
        <v>0</v>
      </c>
    </row>
    <row r="130" spans="1:35">
      <c r="A130" s="125" t="s">
        <v>2368</v>
      </c>
      <c r="B130" s="125" t="s">
        <v>287</v>
      </c>
      <c r="C130" s="125">
        <v>100066379</v>
      </c>
      <c r="D130" s="125" t="s">
        <v>2401</v>
      </c>
      <c r="E130" s="125" t="s">
        <v>58</v>
      </c>
      <c r="F130" s="125" t="s">
        <v>28</v>
      </c>
      <c r="G130" s="126">
        <v>314423</v>
      </c>
      <c r="H130" s="126">
        <v>1</v>
      </c>
      <c r="I130" s="126">
        <v>1</v>
      </c>
      <c r="J130" s="126">
        <v>314423</v>
      </c>
      <c r="K130" s="126">
        <v>314423</v>
      </c>
      <c r="L130" s="126">
        <v>0</v>
      </c>
      <c r="M130" s="126">
        <v>6288</v>
      </c>
      <c r="N130" s="126">
        <v>308135</v>
      </c>
      <c r="O130" s="126">
        <v>308135</v>
      </c>
      <c r="P130" s="125" t="s">
        <v>241</v>
      </c>
      <c r="Q130" s="126">
        <v>308135</v>
      </c>
      <c r="R130" s="125" t="s">
        <v>288</v>
      </c>
      <c r="S130" s="125" t="s">
        <v>88</v>
      </c>
      <c r="T130" s="125"/>
      <c r="U130" s="125"/>
      <c r="V130" s="125"/>
      <c r="W130" s="125"/>
      <c r="X130" s="125"/>
      <c r="Y130" s="125"/>
      <c r="AA130" s="125"/>
      <c r="AB130" s="126">
        <v>314423</v>
      </c>
      <c r="AC130" s="125">
        <v>1</v>
      </c>
      <c r="AE130" s="36" t="s">
        <v>58</v>
      </c>
      <c r="AF130" s="36" t="s">
        <v>28</v>
      </c>
      <c r="AG130" s="36">
        <v>1</v>
      </c>
      <c r="AH130" s="234">
        <f t="shared" si="2"/>
        <v>314423</v>
      </c>
      <c r="AI130" s="234">
        <f t="shared" si="3"/>
        <v>0</v>
      </c>
    </row>
    <row r="131" spans="1:35">
      <c r="A131" s="125" t="s">
        <v>2368</v>
      </c>
      <c r="B131" s="125" t="s">
        <v>262</v>
      </c>
      <c r="C131" s="125">
        <v>100066438</v>
      </c>
      <c r="D131" s="125" t="s">
        <v>1827</v>
      </c>
      <c r="E131" s="125" t="s">
        <v>58</v>
      </c>
      <c r="F131" s="125" t="s">
        <v>28</v>
      </c>
      <c r="G131" s="126">
        <v>3500000</v>
      </c>
      <c r="H131" s="126">
        <v>1</v>
      </c>
      <c r="I131" s="126">
        <v>1</v>
      </c>
      <c r="J131" s="126">
        <v>3500000</v>
      </c>
      <c r="K131" s="126">
        <v>3500000</v>
      </c>
      <c r="L131" s="126">
        <v>0</v>
      </c>
      <c r="M131" s="126">
        <v>70000</v>
      </c>
      <c r="N131" s="126">
        <v>3430000</v>
      </c>
      <c r="O131" s="126">
        <v>3430000</v>
      </c>
      <c r="P131" s="125" t="s">
        <v>241</v>
      </c>
      <c r="Q131" s="126">
        <v>3430000</v>
      </c>
      <c r="R131" s="125" t="s">
        <v>263</v>
      </c>
      <c r="S131" s="125" t="s">
        <v>88</v>
      </c>
      <c r="T131" s="125"/>
      <c r="U131" s="125"/>
      <c r="V131" s="125"/>
      <c r="W131" s="125"/>
      <c r="X131" s="125"/>
      <c r="Y131" s="125"/>
      <c r="AA131" s="125"/>
      <c r="AB131" s="126">
        <v>3308558.5900000003</v>
      </c>
      <c r="AC131" s="125">
        <v>6</v>
      </c>
      <c r="AE131" s="36" t="s">
        <v>58</v>
      </c>
      <c r="AF131" s="36" t="s">
        <v>28</v>
      </c>
      <c r="AG131" s="36">
        <v>1</v>
      </c>
      <c r="AH131" s="234">
        <f t="shared" si="2"/>
        <v>3500000</v>
      </c>
      <c r="AI131" s="234">
        <f t="shared" si="3"/>
        <v>0</v>
      </c>
    </row>
    <row r="132" spans="1:35">
      <c r="A132" s="125" t="s">
        <v>2368</v>
      </c>
      <c r="B132" s="125" t="s">
        <v>261</v>
      </c>
      <c r="C132" s="125">
        <v>100064988</v>
      </c>
      <c r="D132" s="125" t="s">
        <v>462</v>
      </c>
      <c r="E132" s="125" t="s">
        <v>58</v>
      </c>
      <c r="F132" s="125" t="s">
        <v>28</v>
      </c>
      <c r="G132" s="126">
        <v>15000</v>
      </c>
      <c r="H132" s="126">
        <v>1</v>
      </c>
      <c r="I132" s="126">
        <v>1</v>
      </c>
      <c r="J132" s="126">
        <v>15000</v>
      </c>
      <c r="K132" s="126">
        <v>15000</v>
      </c>
      <c r="L132" s="126">
        <v>0</v>
      </c>
      <c r="M132" s="126">
        <v>1500</v>
      </c>
      <c r="N132" s="126">
        <v>13500</v>
      </c>
      <c r="O132" s="126">
        <v>13500</v>
      </c>
      <c r="P132" s="125" t="s">
        <v>241</v>
      </c>
      <c r="Q132" s="126">
        <v>13500</v>
      </c>
      <c r="R132" s="125" t="s">
        <v>2810</v>
      </c>
      <c r="S132" s="125" t="s">
        <v>88</v>
      </c>
      <c r="T132" s="125"/>
      <c r="U132" s="125"/>
      <c r="V132" s="125"/>
      <c r="W132" s="125"/>
      <c r="X132" s="125"/>
      <c r="Y132" s="125"/>
      <c r="AA132" s="125"/>
      <c r="AB132" s="126"/>
      <c r="AC132" s="125"/>
      <c r="AE132" s="36" t="s">
        <v>58</v>
      </c>
      <c r="AF132" s="36" t="s">
        <v>28</v>
      </c>
      <c r="AG132" s="36">
        <v>1</v>
      </c>
      <c r="AH132" s="234">
        <f t="shared" si="2"/>
        <v>15000</v>
      </c>
      <c r="AI132" s="234">
        <f t="shared" si="3"/>
        <v>0</v>
      </c>
    </row>
    <row r="133" spans="1:35">
      <c r="A133" s="125" t="s">
        <v>2368</v>
      </c>
      <c r="B133" s="125" t="s">
        <v>317</v>
      </c>
      <c r="C133" s="125">
        <v>100066280</v>
      </c>
      <c r="D133" s="125" t="s">
        <v>2408</v>
      </c>
      <c r="E133" s="125" t="s">
        <v>58</v>
      </c>
      <c r="F133" s="125" t="s">
        <v>28</v>
      </c>
      <c r="G133" s="126">
        <v>1350000</v>
      </c>
      <c r="H133" s="126">
        <v>1</v>
      </c>
      <c r="I133" s="126">
        <v>1</v>
      </c>
      <c r="J133" s="126">
        <v>1350000</v>
      </c>
      <c r="K133" s="126">
        <v>1350000</v>
      </c>
      <c r="L133" s="126">
        <v>0</v>
      </c>
      <c r="M133" s="126">
        <v>135000</v>
      </c>
      <c r="N133" s="126">
        <v>1215000</v>
      </c>
      <c r="O133" s="126">
        <v>1215000</v>
      </c>
      <c r="P133" s="125" t="s">
        <v>241</v>
      </c>
      <c r="Q133" s="126">
        <v>1215000</v>
      </c>
      <c r="R133" s="125" t="s">
        <v>318</v>
      </c>
      <c r="S133" s="125" t="s">
        <v>88</v>
      </c>
      <c r="T133" s="125"/>
      <c r="U133" s="125"/>
      <c r="V133" s="125"/>
      <c r="W133" s="125"/>
      <c r="X133" s="125"/>
      <c r="Y133" s="125"/>
      <c r="AA133" s="125"/>
      <c r="AB133" s="126">
        <v>1306064.52</v>
      </c>
      <c r="AC133" s="125">
        <v>1</v>
      </c>
      <c r="AE133" s="36" t="s">
        <v>58</v>
      </c>
      <c r="AF133" s="36" t="s">
        <v>28</v>
      </c>
      <c r="AG133" s="36">
        <v>1</v>
      </c>
      <c r="AH133" s="234">
        <f t="shared" si="2"/>
        <v>1350000</v>
      </c>
      <c r="AI133" s="234">
        <f t="shared" si="3"/>
        <v>0</v>
      </c>
    </row>
    <row r="134" spans="1:35">
      <c r="A134" s="125" t="s">
        <v>2368</v>
      </c>
      <c r="B134" s="125" t="s">
        <v>321</v>
      </c>
      <c r="C134" s="125">
        <v>100065517</v>
      </c>
      <c r="D134" s="125" t="s">
        <v>2409</v>
      </c>
      <c r="E134" s="125" t="s">
        <v>58</v>
      </c>
      <c r="F134" s="125" t="s">
        <v>28</v>
      </c>
      <c r="G134" s="126">
        <v>314970</v>
      </c>
      <c r="H134" s="126">
        <v>1</v>
      </c>
      <c r="I134" s="126">
        <v>1</v>
      </c>
      <c r="J134" s="126">
        <v>314970</v>
      </c>
      <c r="K134" s="126">
        <v>314970</v>
      </c>
      <c r="L134" s="126">
        <v>0</v>
      </c>
      <c r="M134" s="126">
        <v>6299</v>
      </c>
      <c r="N134" s="126">
        <v>308671</v>
      </c>
      <c r="O134" s="126">
        <v>308671</v>
      </c>
      <c r="P134" s="125" t="s">
        <v>241</v>
      </c>
      <c r="Q134" s="126">
        <v>308671</v>
      </c>
      <c r="R134" s="125" t="s">
        <v>1799</v>
      </c>
      <c r="S134" s="125" t="s">
        <v>88</v>
      </c>
      <c r="T134" s="125"/>
      <c r="U134" s="125"/>
      <c r="V134" s="125"/>
      <c r="W134" s="125"/>
      <c r="X134" s="125"/>
      <c r="Y134" s="125"/>
      <c r="AA134" s="125"/>
      <c r="AB134" s="126"/>
      <c r="AC134" s="125"/>
      <c r="AE134" s="36" t="s">
        <v>58</v>
      </c>
      <c r="AF134" s="36" t="s">
        <v>28</v>
      </c>
      <c r="AG134" s="36">
        <v>1</v>
      </c>
      <c r="AH134" s="234">
        <f t="shared" si="2"/>
        <v>314970</v>
      </c>
      <c r="AI134" s="234">
        <f t="shared" si="3"/>
        <v>0</v>
      </c>
    </row>
    <row r="135" spans="1:35">
      <c r="A135" s="125" t="s">
        <v>2368</v>
      </c>
      <c r="B135" s="125" t="s">
        <v>295</v>
      </c>
      <c r="C135" s="125">
        <v>100065551</v>
      </c>
      <c r="D135" s="125" t="s">
        <v>456</v>
      </c>
      <c r="E135" s="125" t="s">
        <v>58</v>
      </c>
      <c r="F135" s="125" t="s">
        <v>28</v>
      </c>
      <c r="G135" s="126">
        <v>10175000</v>
      </c>
      <c r="H135" s="126">
        <v>1</v>
      </c>
      <c r="I135" s="126">
        <v>1</v>
      </c>
      <c r="J135" s="126">
        <v>10175000</v>
      </c>
      <c r="K135" s="126">
        <v>10175000</v>
      </c>
      <c r="L135" s="126">
        <v>0</v>
      </c>
      <c r="M135" s="126">
        <v>10175</v>
      </c>
      <c r="N135" s="126">
        <v>10164825</v>
      </c>
      <c r="O135" s="126">
        <v>10164825</v>
      </c>
      <c r="P135" s="125" t="s">
        <v>241</v>
      </c>
      <c r="Q135" s="126">
        <v>10164825</v>
      </c>
      <c r="R135" s="125" t="s">
        <v>2813</v>
      </c>
      <c r="S135" s="125" t="s">
        <v>88</v>
      </c>
      <c r="T135" s="125"/>
      <c r="U135" s="125"/>
      <c r="V135" s="125"/>
      <c r="W135" s="125"/>
      <c r="X135" s="125"/>
      <c r="Y135" s="125"/>
      <c r="AA135" s="125"/>
      <c r="AB135" s="126"/>
      <c r="AC135" s="125"/>
      <c r="AE135" s="36" t="s">
        <v>58</v>
      </c>
      <c r="AF135" s="36" t="s">
        <v>28</v>
      </c>
      <c r="AG135" s="36">
        <v>1</v>
      </c>
      <c r="AH135" s="234">
        <f t="shared" si="2"/>
        <v>10175000</v>
      </c>
      <c r="AI135" s="234">
        <f t="shared" si="3"/>
        <v>0</v>
      </c>
    </row>
    <row r="136" spans="1:35">
      <c r="A136" s="125" t="s">
        <v>2368</v>
      </c>
      <c r="B136" s="125" t="s">
        <v>282</v>
      </c>
      <c r="C136" s="125">
        <v>100067062</v>
      </c>
      <c r="D136" s="125" t="s">
        <v>2412</v>
      </c>
      <c r="E136" s="125" t="s">
        <v>58</v>
      </c>
      <c r="F136" s="125" t="s">
        <v>28</v>
      </c>
      <c r="G136" s="126">
        <v>25000</v>
      </c>
      <c r="H136" s="126">
        <v>1</v>
      </c>
      <c r="I136" s="126">
        <v>1</v>
      </c>
      <c r="J136" s="126">
        <v>25000</v>
      </c>
      <c r="K136" s="126">
        <v>25000</v>
      </c>
      <c r="L136" s="126">
        <v>0</v>
      </c>
      <c r="M136" s="126">
        <v>500</v>
      </c>
      <c r="N136" s="126">
        <v>24500</v>
      </c>
      <c r="O136" s="126">
        <v>24500</v>
      </c>
      <c r="P136" s="125" t="s">
        <v>241</v>
      </c>
      <c r="Q136" s="126">
        <v>24500</v>
      </c>
      <c r="R136" s="125" t="s">
        <v>2814</v>
      </c>
      <c r="S136" s="125" t="s">
        <v>88</v>
      </c>
      <c r="T136" s="125"/>
      <c r="U136" s="125"/>
      <c r="V136" s="125"/>
      <c r="W136" s="125"/>
      <c r="X136" s="125"/>
      <c r="Y136" s="125"/>
      <c r="AA136" s="125"/>
      <c r="AB136" s="126">
        <v>75000</v>
      </c>
      <c r="AC136" s="125">
        <v>3</v>
      </c>
      <c r="AE136" s="36" t="s">
        <v>58</v>
      </c>
      <c r="AF136" s="36" t="s">
        <v>28</v>
      </c>
      <c r="AG136" s="36">
        <v>1</v>
      </c>
      <c r="AH136" s="234">
        <f t="shared" si="2"/>
        <v>25000</v>
      </c>
      <c r="AI136" s="234">
        <f t="shared" si="3"/>
        <v>0</v>
      </c>
    </row>
    <row r="137" spans="1:35">
      <c r="A137" s="125" t="s">
        <v>2368</v>
      </c>
      <c r="B137" s="125" t="s">
        <v>471</v>
      </c>
      <c r="C137" s="125">
        <v>100064970</v>
      </c>
      <c r="D137" s="125" t="s">
        <v>472</v>
      </c>
      <c r="E137" s="125" t="s">
        <v>58</v>
      </c>
      <c r="F137" s="125" t="s">
        <v>28</v>
      </c>
      <c r="G137" s="126">
        <v>626206</v>
      </c>
      <c r="H137" s="126">
        <v>1</v>
      </c>
      <c r="I137" s="126">
        <v>1</v>
      </c>
      <c r="J137" s="126">
        <v>626206</v>
      </c>
      <c r="K137" s="126">
        <v>626206</v>
      </c>
      <c r="L137" s="126">
        <v>0</v>
      </c>
      <c r="M137" s="126">
        <v>12524</v>
      </c>
      <c r="N137" s="126">
        <v>613682</v>
      </c>
      <c r="O137" s="126">
        <v>613682</v>
      </c>
      <c r="P137" s="125" t="s">
        <v>241</v>
      </c>
      <c r="Q137" s="126">
        <v>613682</v>
      </c>
      <c r="R137" s="125" t="s">
        <v>2815</v>
      </c>
      <c r="S137" s="125" t="s">
        <v>88</v>
      </c>
      <c r="T137" s="125"/>
      <c r="U137" s="125"/>
      <c r="V137" s="125"/>
      <c r="W137" s="125"/>
      <c r="X137" s="125"/>
      <c r="Y137" s="125"/>
      <c r="AA137" s="125"/>
      <c r="AB137" s="126"/>
      <c r="AC137" s="125"/>
      <c r="AE137" s="36" t="s">
        <v>58</v>
      </c>
      <c r="AF137" s="36" t="s">
        <v>28</v>
      </c>
      <c r="AG137" s="36">
        <v>1</v>
      </c>
      <c r="AH137" s="234">
        <f t="shared" si="2"/>
        <v>626206</v>
      </c>
      <c r="AI137" s="234">
        <f t="shared" si="3"/>
        <v>0</v>
      </c>
    </row>
    <row r="138" spans="1:35">
      <c r="A138" s="125" t="s">
        <v>2368</v>
      </c>
      <c r="B138" s="125" t="s">
        <v>476</v>
      </c>
      <c r="C138" s="125">
        <v>100065005</v>
      </c>
      <c r="D138" s="125" t="s">
        <v>477</v>
      </c>
      <c r="E138" s="125" t="s">
        <v>58</v>
      </c>
      <c r="F138" s="125" t="s">
        <v>28</v>
      </c>
      <c r="G138" s="126">
        <v>66666.666666666672</v>
      </c>
      <c r="H138" s="126">
        <v>1</v>
      </c>
      <c r="I138" s="126">
        <v>1</v>
      </c>
      <c r="J138" s="126">
        <v>66666.666666666672</v>
      </c>
      <c r="K138" s="126">
        <v>66666.666666666672</v>
      </c>
      <c r="L138" s="126">
        <v>0</v>
      </c>
      <c r="M138" s="126">
        <v>1333</v>
      </c>
      <c r="N138" s="126">
        <v>65333.666666666672</v>
      </c>
      <c r="O138" s="126">
        <v>65333.666666666672</v>
      </c>
      <c r="P138" s="125" t="s">
        <v>241</v>
      </c>
      <c r="Q138" s="126">
        <v>65333.666666666672</v>
      </c>
      <c r="R138" s="125" t="s">
        <v>2812</v>
      </c>
      <c r="S138" s="125" t="s">
        <v>88</v>
      </c>
      <c r="T138" s="125"/>
      <c r="U138" s="125"/>
      <c r="V138" s="125"/>
      <c r="W138" s="125"/>
      <c r="X138" s="125"/>
      <c r="Y138" s="125"/>
      <c r="AA138" s="125"/>
      <c r="AB138" s="126"/>
      <c r="AC138" s="125"/>
      <c r="AE138" s="36" t="s">
        <v>58</v>
      </c>
      <c r="AF138" s="36" t="s">
        <v>28</v>
      </c>
      <c r="AG138" s="36">
        <v>1</v>
      </c>
      <c r="AH138" s="234">
        <f t="shared" si="2"/>
        <v>66666.666666666672</v>
      </c>
      <c r="AI138" s="234">
        <f t="shared" si="3"/>
        <v>0</v>
      </c>
    </row>
    <row r="139" spans="1:35">
      <c r="A139" s="125" t="s">
        <v>2368</v>
      </c>
      <c r="B139" s="125" t="s">
        <v>478</v>
      </c>
      <c r="C139" s="125">
        <v>100066957</v>
      </c>
      <c r="D139" s="125" t="s">
        <v>2418</v>
      </c>
      <c r="E139" s="125" t="s">
        <v>58</v>
      </c>
      <c r="F139" s="125" t="s">
        <v>28</v>
      </c>
      <c r="G139" s="126">
        <v>100000</v>
      </c>
      <c r="H139" s="126">
        <v>1</v>
      </c>
      <c r="I139" s="126">
        <v>1</v>
      </c>
      <c r="J139" s="126">
        <v>100000</v>
      </c>
      <c r="K139" s="126">
        <v>100000</v>
      </c>
      <c r="L139" s="126">
        <v>0</v>
      </c>
      <c r="M139" s="126">
        <v>10000</v>
      </c>
      <c r="N139" s="126">
        <v>90000</v>
      </c>
      <c r="O139" s="126">
        <v>90000</v>
      </c>
      <c r="P139" s="125" t="s">
        <v>241</v>
      </c>
      <c r="Q139" s="126">
        <v>90000</v>
      </c>
      <c r="R139" s="125" t="s">
        <v>2816</v>
      </c>
      <c r="S139" s="125" t="s">
        <v>88</v>
      </c>
      <c r="T139" s="125"/>
      <c r="U139" s="125"/>
      <c r="V139" s="125"/>
      <c r="W139" s="125"/>
      <c r="X139" s="125"/>
      <c r="Y139" s="125"/>
      <c r="AA139" s="125"/>
      <c r="AB139" s="126">
        <v>100000</v>
      </c>
      <c r="AC139" s="125">
        <v>1</v>
      </c>
      <c r="AE139" s="36" t="s">
        <v>58</v>
      </c>
      <c r="AF139" s="36" t="s">
        <v>28</v>
      </c>
      <c r="AG139" s="36">
        <v>1</v>
      </c>
      <c r="AH139" s="234">
        <f t="shared" si="2"/>
        <v>100000</v>
      </c>
      <c r="AI139" s="234">
        <f t="shared" si="3"/>
        <v>0</v>
      </c>
    </row>
    <row r="140" spans="1:35">
      <c r="A140" s="125" t="s">
        <v>2368</v>
      </c>
      <c r="B140" s="125" t="s">
        <v>287</v>
      </c>
      <c r="C140" s="125">
        <v>100066252</v>
      </c>
      <c r="D140" s="125" t="s">
        <v>2419</v>
      </c>
      <c r="E140" s="125" t="s">
        <v>58</v>
      </c>
      <c r="F140" s="125" t="s">
        <v>28</v>
      </c>
      <c r="G140" s="126">
        <v>188000</v>
      </c>
      <c r="H140" s="126">
        <v>1</v>
      </c>
      <c r="I140" s="126">
        <v>1</v>
      </c>
      <c r="J140" s="126">
        <v>188000</v>
      </c>
      <c r="K140" s="126">
        <v>188000</v>
      </c>
      <c r="L140" s="126">
        <v>0</v>
      </c>
      <c r="M140" s="126">
        <v>3760</v>
      </c>
      <c r="N140" s="126">
        <v>184240</v>
      </c>
      <c r="O140" s="126">
        <v>184240</v>
      </c>
      <c r="P140" s="125" t="s">
        <v>241</v>
      </c>
      <c r="Q140" s="126">
        <v>184240</v>
      </c>
      <c r="R140" s="125" t="s">
        <v>288</v>
      </c>
      <c r="S140" s="125" t="s">
        <v>88</v>
      </c>
      <c r="T140" s="125"/>
      <c r="U140" s="125"/>
      <c r="V140" s="125"/>
      <c r="W140" s="125"/>
      <c r="X140" s="125"/>
      <c r="Y140" s="125"/>
      <c r="AA140" s="125"/>
      <c r="AB140" s="126">
        <v>188000</v>
      </c>
      <c r="AC140" s="125">
        <v>1</v>
      </c>
      <c r="AE140" s="36" t="s">
        <v>58</v>
      </c>
      <c r="AF140" s="36" t="s">
        <v>28</v>
      </c>
      <c r="AG140" s="36">
        <v>1</v>
      </c>
      <c r="AH140" s="234">
        <f t="shared" si="2"/>
        <v>188000</v>
      </c>
      <c r="AI140" s="234">
        <f t="shared" si="3"/>
        <v>0</v>
      </c>
    </row>
    <row r="141" spans="1:35">
      <c r="A141" s="125" t="s">
        <v>2368</v>
      </c>
      <c r="B141" s="125" t="s">
        <v>249</v>
      </c>
      <c r="C141" s="125">
        <v>100067142</v>
      </c>
      <c r="D141" s="125" t="s">
        <v>2420</v>
      </c>
      <c r="E141" s="125" t="s">
        <v>58</v>
      </c>
      <c r="F141" s="125" t="s">
        <v>28</v>
      </c>
      <c r="G141" s="126">
        <v>56770</v>
      </c>
      <c r="H141" s="126">
        <v>1</v>
      </c>
      <c r="I141" s="126">
        <v>1</v>
      </c>
      <c r="J141" s="126">
        <v>56770</v>
      </c>
      <c r="K141" s="126">
        <v>56770</v>
      </c>
      <c r="L141" s="126">
        <v>0</v>
      </c>
      <c r="M141" s="126">
        <v>1135</v>
      </c>
      <c r="N141" s="126">
        <v>55635</v>
      </c>
      <c r="O141" s="126">
        <v>55635</v>
      </c>
      <c r="P141" s="125" t="s">
        <v>241</v>
      </c>
      <c r="Q141" s="126">
        <v>55635</v>
      </c>
      <c r="R141" s="125" t="s">
        <v>250</v>
      </c>
      <c r="S141" s="125" t="s">
        <v>88</v>
      </c>
      <c r="T141" s="125"/>
      <c r="U141" s="125"/>
      <c r="V141" s="125"/>
      <c r="W141" s="125"/>
      <c r="X141" s="125"/>
      <c r="Y141" s="125"/>
      <c r="AA141" s="125"/>
      <c r="AB141" s="126">
        <v>113540.00000000001</v>
      </c>
      <c r="AC141" s="125">
        <v>2</v>
      </c>
      <c r="AE141" s="36" t="s">
        <v>58</v>
      </c>
      <c r="AF141" s="36" t="s">
        <v>28</v>
      </c>
      <c r="AG141" s="36">
        <v>1</v>
      </c>
      <c r="AH141" s="234">
        <f t="shared" si="2"/>
        <v>56770</v>
      </c>
      <c r="AI141" s="234">
        <f t="shared" si="3"/>
        <v>0</v>
      </c>
    </row>
    <row r="142" spans="1:35">
      <c r="A142" s="125" t="s">
        <v>2368</v>
      </c>
      <c r="B142" s="125" t="s">
        <v>495</v>
      </c>
      <c r="C142" s="125">
        <v>100065345</v>
      </c>
      <c r="D142" s="125" t="s">
        <v>496</v>
      </c>
      <c r="E142" s="125" t="s">
        <v>58</v>
      </c>
      <c r="F142" s="125" t="s">
        <v>28</v>
      </c>
      <c r="G142" s="126">
        <v>16532.25</v>
      </c>
      <c r="H142" s="126">
        <v>1</v>
      </c>
      <c r="I142" s="126">
        <v>1</v>
      </c>
      <c r="J142" s="126">
        <v>16532.25</v>
      </c>
      <c r="K142" s="126">
        <v>16532.25</v>
      </c>
      <c r="L142" s="126">
        <v>0</v>
      </c>
      <c r="M142" s="126">
        <v>331</v>
      </c>
      <c r="N142" s="126">
        <v>16201.25</v>
      </c>
      <c r="O142" s="126">
        <v>16201.25</v>
      </c>
      <c r="P142" s="125" t="s">
        <v>241</v>
      </c>
      <c r="Q142" s="126">
        <v>16201.25</v>
      </c>
      <c r="R142" s="125" t="s">
        <v>2803</v>
      </c>
      <c r="S142" s="125" t="s">
        <v>88</v>
      </c>
      <c r="T142" s="125"/>
      <c r="U142" s="125"/>
      <c r="V142" s="125"/>
      <c r="W142" s="125"/>
      <c r="X142" s="125"/>
      <c r="Y142" s="125"/>
      <c r="AA142" s="125"/>
      <c r="AB142" s="126"/>
      <c r="AC142" s="125"/>
      <c r="AE142" s="36" t="s">
        <v>58</v>
      </c>
      <c r="AF142" s="36" t="s">
        <v>28</v>
      </c>
      <c r="AG142" s="36">
        <v>1</v>
      </c>
      <c r="AH142" s="234">
        <f t="shared" si="2"/>
        <v>16532.25</v>
      </c>
      <c r="AI142" s="234">
        <f t="shared" si="3"/>
        <v>0</v>
      </c>
    </row>
    <row r="143" spans="1:35">
      <c r="A143" s="125" t="s">
        <v>2368</v>
      </c>
      <c r="B143" s="125" t="s">
        <v>271</v>
      </c>
      <c r="C143" s="125">
        <v>100066095</v>
      </c>
      <c r="D143" s="125" t="s">
        <v>2421</v>
      </c>
      <c r="E143" s="125" t="s">
        <v>58</v>
      </c>
      <c r="F143" s="125" t="s">
        <v>28</v>
      </c>
      <c r="G143" s="126">
        <v>60060</v>
      </c>
      <c r="H143" s="126">
        <v>1</v>
      </c>
      <c r="I143" s="126">
        <v>1</v>
      </c>
      <c r="J143" s="126">
        <v>60060</v>
      </c>
      <c r="K143" s="126">
        <v>60060</v>
      </c>
      <c r="L143" s="126">
        <v>0</v>
      </c>
      <c r="M143" s="126">
        <v>1201</v>
      </c>
      <c r="N143" s="126">
        <v>58859</v>
      </c>
      <c r="O143" s="126">
        <v>58859</v>
      </c>
      <c r="P143" s="125" t="s">
        <v>241</v>
      </c>
      <c r="Q143" s="126">
        <v>58859</v>
      </c>
      <c r="R143" s="125" t="s">
        <v>2817</v>
      </c>
      <c r="S143" s="125" t="s">
        <v>88</v>
      </c>
      <c r="T143" s="125"/>
      <c r="U143" s="125"/>
      <c r="V143" s="125"/>
      <c r="W143" s="125"/>
      <c r="X143" s="125"/>
      <c r="Y143" s="125"/>
      <c r="AA143" s="125"/>
      <c r="AB143" s="126">
        <v>60060</v>
      </c>
      <c r="AC143" s="125">
        <v>1</v>
      </c>
      <c r="AE143" s="36" t="s">
        <v>58</v>
      </c>
      <c r="AF143" s="36" t="s">
        <v>28</v>
      </c>
      <c r="AG143" s="36">
        <v>1</v>
      </c>
      <c r="AH143" s="234">
        <f t="shared" si="2"/>
        <v>60060</v>
      </c>
      <c r="AI143" s="234">
        <f t="shared" si="3"/>
        <v>0</v>
      </c>
    </row>
    <row r="144" spans="1:35">
      <c r="A144" s="125" t="s">
        <v>2368</v>
      </c>
      <c r="B144" s="125" t="s">
        <v>262</v>
      </c>
      <c r="C144" s="125">
        <v>100066667</v>
      </c>
      <c r="D144" s="125" t="s">
        <v>2423</v>
      </c>
      <c r="E144" s="125" t="s">
        <v>58</v>
      </c>
      <c r="F144" s="125" t="s">
        <v>28</v>
      </c>
      <c r="G144" s="126">
        <v>55000</v>
      </c>
      <c r="H144" s="126">
        <v>1</v>
      </c>
      <c r="I144" s="126">
        <v>1</v>
      </c>
      <c r="J144" s="126">
        <v>55000</v>
      </c>
      <c r="K144" s="126">
        <v>55000</v>
      </c>
      <c r="L144" s="126">
        <v>0</v>
      </c>
      <c r="M144" s="126">
        <v>1100</v>
      </c>
      <c r="N144" s="126">
        <v>53900</v>
      </c>
      <c r="O144" s="126">
        <v>53900</v>
      </c>
      <c r="P144" s="125" t="s">
        <v>241</v>
      </c>
      <c r="Q144" s="126">
        <v>53900</v>
      </c>
      <c r="R144" s="125" t="s">
        <v>263</v>
      </c>
      <c r="S144" s="125" t="s">
        <v>88</v>
      </c>
      <c r="T144" s="125"/>
      <c r="U144" s="125"/>
      <c r="V144" s="125"/>
      <c r="W144" s="125"/>
      <c r="X144" s="125"/>
      <c r="Y144" s="125"/>
      <c r="AA144" s="125"/>
      <c r="AB144" s="126">
        <v>38118.719999999994</v>
      </c>
      <c r="AC144" s="125">
        <v>1</v>
      </c>
      <c r="AE144" s="36" t="s">
        <v>58</v>
      </c>
      <c r="AF144" s="36" t="s">
        <v>28</v>
      </c>
      <c r="AG144" s="36">
        <v>1</v>
      </c>
      <c r="AH144" s="234">
        <f t="shared" si="2"/>
        <v>55000</v>
      </c>
      <c r="AI144" s="234">
        <f t="shared" si="3"/>
        <v>0</v>
      </c>
    </row>
    <row r="145" spans="1:35">
      <c r="A145" s="125" t="s">
        <v>2368</v>
      </c>
      <c r="B145" s="125" t="s">
        <v>249</v>
      </c>
      <c r="C145" s="125">
        <v>100067740</v>
      </c>
      <c r="D145" s="125" t="s">
        <v>2425</v>
      </c>
      <c r="E145" s="125" t="s">
        <v>58</v>
      </c>
      <c r="F145" s="125" t="s">
        <v>28</v>
      </c>
      <c r="G145" s="126">
        <v>37133</v>
      </c>
      <c r="H145" s="126">
        <v>1</v>
      </c>
      <c r="I145" s="126">
        <v>1</v>
      </c>
      <c r="J145" s="126">
        <v>37133</v>
      </c>
      <c r="K145" s="126">
        <v>37133</v>
      </c>
      <c r="L145" s="126">
        <v>0</v>
      </c>
      <c r="M145" s="126">
        <v>743</v>
      </c>
      <c r="N145" s="126">
        <v>36390</v>
      </c>
      <c r="O145" s="126">
        <v>36390</v>
      </c>
      <c r="P145" s="125" t="s">
        <v>241</v>
      </c>
      <c r="Q145" s="126">
        <v>36390</v>
      </c>
      <c r="R145" s="125" t="s">
        <v>250</v>
      </c>
      <c r="S145" s="125" t="s">
        <v>88</v>
      </c>
      <c r="T145" s="125"/>
      <c r="U145" s="125"/>
      <c r="V145" s="125"/>
      <c r="W145" s="125"/>
      <c r="X145" s="125"/>
      <c r="Y145" s="125"/>
      <c r="AA145" s="125"/>
      <c r="AB145" s="126">
        <v>74266</v>
      </c>
      <c r="AC145" s="125">
        <v>2</v>
      </c>
      <c r="AE145" s="36" t="s">
        <v>58</v>
      </c>
      <c r="AF145" s="36" t="s">
        <v>28</v>
      </c>
      <c r="AG145" s="36">
        <v>1</v>
      </c>
      <c r="AH145" s="234">
        <f t="shared" si="2"/>
        <v>37133</v>
      </c>
      <c r="AI145" s="234">
        <f t="shared" si="3"/>
        <v>0</v>
      </c>
    </row>
    <row r="146" spans="1:35">
      <c r="A146" s="125" t="s">
        <v>2368</v>
      </c>
      <c r="B146" s="125" t="s">
        <v>475</v>
      </c>
      <c r="C146" s="125">
        <v>100068773</v>
      </c>
      <c r="D146" s="125" t="s">
        <v>2429</v>
      </c>
      <c r="E146" s="125" t="s">
        <v>58</v>
      </c>
      <c r="F146" s="125" t="s">
        <v>28</v>
      </c>
      <c r="G146" s="126">
        <v>32500</v>
      </c>
      <c r="H146" s="126">
        <v>1</v>
      </c>
      <c r="I146" s="126">
        <v>1</v>
      </c>
      <c r="J146" s="126">
        <v>32500</v>
      </c>
      <c r="K146" s="126">
        <v>32500</v>
      </c>
      <c r="L146" s="126">
        <v>0</v>
      </c>
      <c r="M146" s="126">
        <v>650</v>
      </c>
      <c r="N146" s="126">
        <v>31850</v>
      </c>
      <c r="O146" s="126">
        <v>31850</v>
      </c>
      <c r="P146" s="125" t="s">
        <v>241</v>
      </c>
      <c r="Q146" s="126">
        <v>31850</v>
      </c>
      <c r="R146" s="125" t="s">
        <v>2818</v>
      </c>
      <c r="S146" s="125" t="s">
        <v>88</v>
      </c>
      <c r="T146" s="125"/>
      <c r="U146" s="125"/>
      <c r="V146" s="125"/>
      <c r="W146" s="125"/>
      <c r="X146" s="125"/>
      <c r="Y146" s="125"/>
      <c r="AA146" s="125"/>
      <c r="AB146" s="126">
        <v>97500</v>
      </c>
      <c r="AC146" s="125">
        <v>3</v>
      </c>
      <c r="AE146" s="36" t="s">
        <v>58</v>
      </c>
      <c r="AF146" s="36" t="s">
        <v>28</v>
      </c>
      <c r="AG146" s="36">
        <v>1</v>
      </c>
      <c r="AH146" s="234">
        <f t="shared" si="2"/>
        <v>32500</v>
      </c>
      <c r="AI146" s="234">
        <f t="shared" si="3"/>
        <v>0</v>
      </c>
    </row>
    <row r="147" spans="1:35">
      <c r="A147" s="125" t="s">
        <v>2368</v>
      </c>
      <c r="B147" s="125" t="s">
        <v>493</v>
      </c>
      <c r="C147" s="125">
        <v>100068962</v>
      </c>
      <c r="D147" s="125" t="s">
        <v>2430</v>
      </c>
      <c r="E147" s="125" t="s">
        <v>58</v>
      </c>
      <c r="F147" s="125" t="s">
        <v>28</v>
      </c>
      <c r="G147" s="126">
        <v>55248</v>
      </c>
      <c r="H147" s="126">
        <v>1</v>
      </c>
      <c r="I147" s="126">
        <v>1</v>
      </c>
      <c r="J147" s="126">
        <v>55248</v>
      </c>
      <c r="K147" s="126">
        <v>55248</v>
      </c>
      <c r="L147" s="126">
        <v>0</v>
      </c>
      <c r="M147" s="126">
        <v>1105</v>
      </c>
      <c r="N147" s="126">
        <v>54143</v>
      </c>
      <c r="O147" s="126">
        <v>54143</v>
      </c>
      <c r="P147" s="125" t="s">
        <v>241</v>
      </c>
      <c r="Q147" s="126">
        <v>54143</v>
      </c>
      <c r="R147" s="125" t="s">
        <v>494</v>
      </c>
      <c r="S147" s="125" t="s">
        <v>88</v>
      </c>
      <c r="T147" s="125"/>
      <c r="U147" s="125"/>
      <c r="V147" s="125"/>
      <c r="W147" s="125"/>
      <c r="X147" s="125"/>
      <c r="Y147" s="125"/>
      <c r="AA147" s="125"/>
      <c r="AB147" s="126">
        <v>82872</v>
      </c>
      <c r="AC147" s="125">
        <v>1</v>
      </c>
      <c r="AE147" s="36" t="s">
        <v>58</v>
      </c>
      <c r="AF147" s="36" t="s">
        <v>28</v>
      </c>
      <c r="AG147" s="36">
        <v>1</v>
      </c>
      <c r="AH147" s="234">
        <f t="shared" ref="AH147:AH210" si="4">AG147*G147</f>
        <v>55248</v>
      </c>
      <c r="AI147" s="234">
        <f t="shared" ref="AI147:AI210" si="5">K147-AH147</f>
        <v>0</v>
      </c>
    </row>
    <row r="148" spans="1:35">
      <c r="A148" s="125" t="s">
        <v>2368</v>
      </c>
      <c r="B148" s="125" t="s">
        <v>473</v>
      </c>
      <c r="C148" s="125">
        <v>100067597</v>
      </c>
      <c r="D148" s="125" t="s">
        <v>2434</v>
      </c>
      <c r="E148" s="125" t="s">
        <v>58</v>
      </c>
      <c r="F148" s="125" t="s">
        <v>28</v>
      </c>
      <c r="G148" s="126">
        <v>517000</v>
      </c>
      <c r="H148" s="126">
        <v>1</v>
      </c>
      <c r="I148" s="126">
        <v>1</v>
      </c>
      <c r="J148" s="126">
        <v>517000</v>
      </c>
      <c r="K148" s="126">
        <v>517000</v>
      </c>
      <c r="L148" s="126">
        <v>0</v>
      </c>
      <c r="M148" s="126">
        <v>10340</v>
      </c>
      <c r="N148" s="126">
        <v>506660</v>
      </c>
      <c r="O148" s="126">
        <v>506660</v>
      </c>
      <c r="P148" s="125" t="s">
        <v>241</v>
      </c>
      <c r="Q148" s="126">
        <v>506660</v>
      </c>
      <c r="R148" s="125" t="s">
        <v>2819</v>
      </c>
      <c r="S148" s="125" t="s">
        <v>88</v>
      </c>
      <c r="T148" s="125"/>
      <c r="U148" s="125"/>
      <c r="V148" s="125"/>
      <c r="W148" s="125"/>
      <c r="X148" s="125"/>
      <c r="Y148" s="125"/>
      <c r="AA148" s="125"/>
      <c r="AB148" s="126">
        <v>775500</v>
      </c>
      <c r="AC148" s="125">
        <v>2</v>
      </c>
      <c r="AE148" s="36" t="s">
        <v>58</v>
      </c>
      <c r="AF148" s="36" t="s">
        <v>28</v>
      </c>
      <c r="AG148" s="36">
        <v>1</v>
      </c>
      <c r="AH148" s="234">
        <f t="shared" si="4"/>
        <v>517000</v>
      </c>
      <c r="AI148" s="234">
        <f t="shared" si="5"/>
        <v>0</v>
      </c>
    </row>
    <row r="149" spans="1:35">
      <c r="A149" s="125" t="s">
        <v>2368</v>
      </c>
      <c r="B149" s="125" t="s">
        <v>314</v>
      </c>
      <c r="C149" s="125">
        <v>100067485</v>
      </c>
      <c r="D149" s="125" t="s">
        <v>2438</v>
      </c>
      <c r="E149" s="125" t="s">
        <v>58</v>
      </c>
      <c r="F149" s="125" t="s">
        <v>28</v>
      </c>
      <c r="G149" s="126">
        <v>276000</v>
      </c>
      <c r="H149" s="126">
        <v>1</v>
      </c>
      <c r="I149" s="126">
        <v>1</v>
      </c>
      <c r="J149" s="126">
        <v>276000</v>
      </c>
      <c r="K149" s="126">
        <v>276000</v>
      </c>
      <c r="L149" s="126">
        <v>0</v>
      </c>
      <c r="M149" s="126">
        <v>27600</v>
      </c>
      <c r="N149" s="126">
        <v>248400</v>
      </c>
      <c r="O149" s="126">
        <v>248400</v>
      </c>
      <c r="P149" s="125" t="s">
        <v>241</v>
      </c>
      <c r="Q149" s="126">
        <v>248400</v>
      </c>
      <c r="R149" s="125" t="s">
        <v>2820</v>
      </c>
      <c r="S149" s="125" t="s">
        <v>88</v>
      </c>
      <c r="T149" s="125"/>
      <c r="U149" s="125"/>
      <c r="V149" s="125"/>
      <c r="W149" s="125"/>
      <c r="X149" s="125"/>
      <c r="Y149" s="125"/>
      <c r="AA149" s="125"/>
      <c r="AB149" s="126">
        <v>814200</v>
      </c>
      <c r="AC149" s="125">
        <v>3</v>
      </c>
      <c r="AE149" s="36" t="s">
        <v>58</v>
      </c>
      <c r="AF149" s="36" t="s">
        <v>28</v>
      </c>
      <c r="AG149" s="36">
        <v>1</v>
      </c>
      <c r="AH149" s="234">
        <f t="shared" si="4"/>
        <v>276000</v>
      </c>
      <c r="AI149" s="234">
        <f t="shared" si="5"/>
        <v>0</v>
      </c>
    </row>
    <row r="150" spans="1:35">
      <c r="A150" s="125" t="s">
        <v>2368</v>
      </c>
      <c r="B150" s="125" t="s">
        <v>465</v>
      </c>
      <c r="C150" s="125">
        <v>100067692</v>
      </c>
      <c r="D150" s="125" t="s">
        <v>1899</v>
      </c>
      <c r="E150" s="125" t="s">
        <v>58</v>
      </c>
      <c r="F150" s="125" t="s">
        <v>28</v>
      </c>
      <c r="G150" s="126">
        <v>293458</v>
      </c>
      <c r="H150" s="126">
        <v>1</v>
      </c>
      <c r="I150" s="126">
        <v>1</v>
      </c>
      <c r="J150" s="126">
        <v>293458</v>
      </c>
      <c r="K150" s="126">
        <v>293458</v>
      </c>
      <c r="L150" s="126">
        <v>0</v>
      </c>
      <c r="M150" s="126">
        <v>29346</v>
      </c>
      <c r="N150" s="126">
        <v>264112</v>
      </c>
      <c r="O150" s="126">
        <v>264112</v>
      </c>
      <c r="P150" s="125" t="s">
        <v>241</v>
      </c>
      <c r="Q150" s="126">
        <v>264112</v>
      </c>
      <c r="R150" s="125" t="s">
        <v>466</v>
      </c>
      <c r="S150" s="125" t="s">
        <v>88</v>
      </c>
      <c r="T150" s="125"/>
      <c r="U150" s="125"/>
      <c r="V150" s="125"/>
      <c r="W150" s="125"/>
      <c r="X150" s="125"/>
      <c r="Y150" s="125"/>
      <c r="AA150" s="125"/>
      <c r="AB150" s="126">
        <v>856650</v>
      </c>
      <c r="AC150" s="125">
        <v>3</v>
      </c>
      <c r="AE150" s="36" t="s">
        <v>58</v>
      </c>
      <c r="AF150" s="36" t="s">
        <v>28</v>
      </c>
      <c r="AG150" s="36">
        <v>1</v>
      </c>
      <c r="AH150" s="234">
        <f t="shared" si="4"/>
        <v>293458</v>
      </c>
      <c r="AI150" s="234">
        <f t="shared" si="5"/>
        <v>0</v>
      </c>
    </row>
    <row r="151" spans="1:35">
      <c r="A151" s="125" t="s">
        <v>2368</v>
      </c>
      <c r="B151" s="125" t="s">
        <v>696</v>
      </c>
      <c r="C151" s="125">
        <v>100067735</v>
      </c>
      <c r="D151" s="125" t="s">
        <v>2440</v>
      </c>
      <c r="E151" s="125" t="s">
        <v>58</v>
      </c>
      <c r="F151" s="125" t="s">
        <v>28</v>
      </c>
      <c r="G151" s="126">
        <v>159496.91666666666</v>
      </c>
      <c r="H151" s="126">
        <v>1</v>
      </c>
      <c r="I151" s="126">
        <v>1</v>
      </c>
      <c r="J151" s="126">
        <v>159496.91666666666</v>
      </c>
      <c r="K151" s="126">
        <v>159496.91666666666</v>
      </c>
      <c r="L151" s="126">
        <v>0</v>
      </c>
      <c r="M151" s="126">
        <v>15950</v>
      </c>
      <c r="N151" s="126">
        <v>143546.91666666666</v>
      </c>
      <c r="O151" s="126">
        <v>143546.91666666666</v>
      </c>
      <c r="P151" s="125" t="s">
        <v>241</v>
      </c>
      <c r="Q151" s="126">
        <v>143546.91666666666</v>
      </c>
      <c r="R151" s="125" t="s">
        <v>272</v>
      </c>
      <c r="S151" s="125" t="s">
        <v>88</v>
      </c>
      <c r="T151" s="125"/>
      <c r="U151" s="125"/>
      <c r="V151" s="125"/>
      <c r="W151" s="125"/>
      <c r="X151" s="125"/>
      <c r="Y151" s="125"/>
      <c r="AA151" s="125"/>
      <c r="AB151" s="126">
        <v>452204</v>
      </c>
      <c r="AC151" s="125">
        <v>3</v>
      </c>
      <c r="AE151" s="36" t="s">
        <v>58</v>
      </c>
      <c r="AF151" s="36" t="s">
        <v>28</v>
      </c>
      <c r="AG151" s="36">
        <v>1</v>
      </c>
      <c r="AH151" s="234">
        <f t="shared" si="4"/>
        <v>159496.91666666666</v>
      </c>
      <c r="AI151" s="234">
        <f t="shared" si="5"/>
        <v>0</v>
      </c>
    </row>
    <row r="152" spans="1:35">
      <c r="A152" s="125" t="s">
        <v>2368</v>
      </c>
      <c r="B152" s="125" t="s">
        <v>2442</v>
      </c>
      <c r="C152" s="125">
        <v>100069295</v>
      </c>
      <c r="D152" s="125" t="s">
        <v>2443</v>
      </c>
      <c r="E152" s="125" t="s">
        <v>58</v>
      </c>
      <c r="F152" s="125" t="s">
        <v>28</v>
      </c>
      <c r="G152" s="126">
        <v>152375</v>
      </c>
      <c r="H152" s="126">
        <v>1</v>
      </c>
      <c r="I152" s="126">
        <v>1</v>
      </c>
      <c r="J152" s="126">
        <v>152375</v>
      </c>
      <c r="K152" s="126">
        <v>152375</v>
      </c>
      <c r="L152" s="126">
        <v>0</v>
      </c>
      <c r="M152" s="126">
        <v>3048</v>
      </c>
      <c r="N152" s="126">
        <v>149327</v>
      </c>
      <c r="O152" s="126">
        <v>149327</v>
      </c>
      <c r="P152" s="125" t="s">
        <v>241</v>
      </c>
      <c r="Q152" s="126">
        <v>149327</v>
      </c>
      <c r="R152" s="125" t="s">
        <v>2821</v>
      </c>
      <c r="S152" s="125" t="s">
        <v>88</v>
      </c>
      <c r="T152" s="125"/>
      <c r="U152" s="125"/>
      <c r="V152" s="125"/>
      <c r="W152" s="125"/>
      <c r="X152" s="125"/>
      <c r="Y152" s="125"/>
      <c r="AA152" s="125"/>
      <c r="AB152" s="126">
        <v>182850</v>
      </c>
      <c r="AC152" s="125">
        <v>1</v>
      </c>
      <c r="AE152" s="36" t="s">
        <v>58</v>
      </c>
      <c r="AF152" s="36" t="s">
        <v>28</v>
      </c>
      <c r="AG152" s="36">
        <v>1</v>
      </c>
      <c r="AH152" s="234">
        <f t="shared" si="4"/>
        <v>152375</v>
      </c>
      <c r="AI152" s="234">
        <f t="shared" si="5"/>
        <v>0</v>
      </c>
    </row>
    <row r="153" spans="1:35">
      <c r="A153" s="125" t="s">
        <v>2368</v>
      </c>
      <c r="B153" s="125" t="s">
        <v>285</v>
      </c>
      <c r="C153" s="125">
        <v>100070209</v>
      </c>
      <c r="D153" s="125" t="s">
        <v>2444</v>
      </c>
      <c r="E153" s="125" t="s">
        <v>58</v>
      </c>
      <c r="F153" s="125" t="s">
        <v>28</v>
      </c>
      <c r="G153" s="126">
        <v>4200856</v>
      </c>
      <c r="H153" s="126">
        <v>1</v>
      </c>
      <c r="I153" s="126">
        <v>1</v>
      </c>
      <c r="J153" s="126">
        <v>4200856</v>
      </c>
      <c r="K153" s="126">
        <v>4200856</v>
      </c>
      <c r="L153" s="126">
        <v>0</v>
      </c>
      <c r="M153" s="126">
        <v>84017</v>
      </c>
      <c r="N153" s="126">
        <v>4116839</v>
      </c>
      <c r="O153" s="126">
        <v>4116839</v>
      </c>
      <c r="P153" s="125" t="s">
        <v>241</v>
      </c>
      <c r="Q153" s="126">
        <v>4116839</v>
      </c>
      <c r="R153" s="125" t="s">
        <v>286</v>
      </c>
      <c r="S153" s="125" t="s">
        <v>88</v>
      </c>
      <c r="T153" s="125"/>
      <c r="U153" s="125"/>
      <c r="V153" s="125"/>
      <c r="W153" s="125"/>
      <c r="X153" s="125"/>
      <c r="Y153" s="125"/>
      <c r="AA153" s="125"/>
      <c r="AB153" s="126">
        <v>11713063.09</v>
      </c>
      <c r="AC153" s="125">
        <v>3</v>
      </c>
      <c r="AE153" s="36" t="s">
        <v>58</v>
      </c>
      <c r="AF153" s="36" t="s">
        <v>28</v>
      </c>
      <c r="AG153" s="36">
        <v>1</v>
      </c>
      <c r="AH153" s="234">
        <f t="shared" si="4"/>
        <v>4200856</v>
      </c>
      <c r="AI153" s="234">
        <f t="shared" si="5"/>
        <v>0</v>
      </c>
    </row>
    <row r="154" spans="1:35">
      <c r="A154" s="125" t="s">
        <v>2368</v>
      </c>
      <c r="B154" s="125" t="s">
        <v>261</v>
      </c>
      <c r="C154" s="125">
        <v>100070232</v>
      </c>
      <c r="D154" s="125" t="s">
        <v>2445</v>
      </c>
      <c r="E154" s="125" t="s">
        <v>58</v>
      </c>
      <c r="F154" s="125" t="s">
        <v>28</v>
      </c>
      <c r="G154" s="126">
        <v>160000</v>
      </c>
      <c r="H154" s="126">
        <v>1</v>
      </c>
      <c r="I154" s="126">
        <v>1</v>
      </c>
      <c r="J154" s="126">
        <v>160000</v>
      </c>
      <c r="K154" s="126">
        <v>160000</v>
      </c>
      <c r="L154" s="126">
        <v>0</v>
      </c>
      <c r="M154" s="126">
        <v>16000</v>
      </c>
      <c r="N154" s="126">
        <v>144000</v>
      </c>
      <c r="O154" s="126">
        <v>144000</v>
      </c>
      <c r="P154" s="125" t="s">
        <v>241</v>
      </c>
      <c r="Q154" s="126">
        <v>144000</v>
      </c>
      <c r="R154" s="125" t="s">
        <v>2810</v>
      </c>
      <c r="S154" s="125" t="s">
        <v>88</v>
      </c>
      <c r="T154" s="125"/>
      <c r="U154" s="125"/>
      <c r="V154" s="125"/>
      <c r="W154" s="125"/>
      <c r="X154" s="125"/>
      <c r="Y154" s="125"/>
      <c r="AA154" s="125"/>
      <c r="AB154" s="126">
        <v>403672.54000000004</v>
      </c>
      <c r="AC154" s="125">
        <v>3</v>
      </c>
      <c r="AE154" s="36" t="s">
        <v>58</v>
      </c>
      <c r="AF154" s="36" t="s">
        <v>28</v>
      </c>
      <c r="AG154" s="36">
        <v>1</v>
      </c>
      <c r="AH154" s="234">
        <f t="shared" si="4"/>
        <v>160000</v>
      </c>
      <c r="AI154" s="234">
        <f t="shared" si="5"/>
        <v>0</v>
      </c>
    </row>
    <row r="155" spans="1:35">
      <c r="A155" s="125" t="s">
        <v>2368</v>
      </c>
      <c r="B155" s="125" t="s">
        <v>460</v>
      </c>
      <c r="C155" s="125">
        <v>100070242</v>
      </c>
      <c r="D155" s="125" t="s">
        <v>2446</v>
      </c>
      <c r="E155" s="125" t="s">
        <v>58</v>
      </c>
      <c r="F155" s="125" t="s">
        <v>28</v>
      </c>
      <c r="G155" s="126">
        <v>5000000</v>
      </c>
      <c r="H155" s="126">
        <v>1</v>
      </c>
      <c r="I155" s="126">
        <v>1</v>
      </c>
      <c r="J155" s="126">
        <v>5000000</v>
      </c>
      <c r="K155" s="126">
        <v>5000000</v>
      </c>
      <c r="L155" s="126">
        <v>0</v>
      </c>
      <c r="M155" s="126">
        <v>5005</v>
      </c>
      <c r="N155" s="126">
        <v>4994995</v>
      </c>
      <c r="O155" s="126">
        <v>4994995</v>
      </c>
      <c r="P155" s="125" t="s">
        <v>241</v>
      </c>
      <c r="Q155" s="126">
        <v>4994995</v>
      </c>
      <c r="R155" s="125" t="s">
        <v>2822</v>
      </c>
      <c r="S155" s="125" t="s">
        <v>88</v>
      </c>
      <c r="T155" s="125"/>
      <c r="U155" s="125"/>
      <c r="V155" s="125"/>
      <c r="W155" s="125"/>
      <c r="X155" s="125"/>
      <c r="Y155" s="125"/>
      <c r="AA155" s="125"/>
      <c r="AB155" s="126">
        <v>18947674</v>
      </c>
      <c r="AC155" s="125">
        <v>3</v>
      </c>
      <c r="AE155" s="36" t="s">
        <v>58</v>
      </c>
      <c r="AF155" s="36" t="s">
        <v>28</v>
      </c>
      <c r="AG155" s="36">
        <v>1</v>
      </c>
      <c r="AH155" s="234">
        <f t="shared" si="4"/>
        <v>5000000</v>
      </c>
      <c r="AI155" s="234">
        <f t="shared" si="5"/>
        <v>0</v>
      </c>
    </row>
    <row r="156" spans="1:35">
      <c r="A156" s="125" t="s">
        <v>2368</v>
      </c>
      <c r="B156" s="125" t="s">
        <v>261</v>
      </c>
      <c r="C156" s="125">
        <v>100070233</v>
      </c>
      <c r="D156" s="125" t="s">
        <v>2447</v>
      </c>
      <c r="E156" s="125" t="s">
        <v>58</v>
      </c>
      <c r="F156" s="125" t="s">
        <v>28</v>
      </c>
      <c r="G156" s="126">
        <v>150000</v>
      </c>
      <c r="H156" s="126">
        <v>1</v>
      </c>
      <c r="I156" s="126">
        <v>1</v>
      </c>
      <c r="J156" s="126">
        <v>150000</v>
      </c>
      <c r="K156" s="126">
        <v>150000</v>
      </c>
      <c r="L156" s="126">
        <v>0</v>
      </c>
      <c r="M156" s="126">
        <v>15000</v>
      </c>
      <c r="N156" s="126">
        <v>135000</v>
      </c>
      <c r="O156" s="126">
        <v>135000</v>
      </c>
      <c r="P156" s="125" t="s">
        <v>241</v>
      </c>
      <c r="Q156" s="126">
        <v>135000</v>
      </c>
      <c r="R156" s="125" t="s">
        <v>2810</v>
      </c>
      <c r="S156" s="125" t="s">
        <v>88</v>
      </c>
      <c r="T156" s="125"/>
      <c r="U156" s="125"/>
      <c r="V156" s="125"/>
      <c r="W156" s="125"/>
      <c r="X156" s="125"/>
      <c r="Y156" s="125"/>
      <c r="AA156" s="125"/>
      <c r="AB156" s="126">
        <v>54839.19</v>
      </c>
      <c r="AC156" s="125">
        <v>5</v>
      </c>
      <c r="AE156" s="36" t="s">
        <v>58</v>
      </c>
      <c r="AF156" s="36" t="s">
        <v>28</v>
      </c>
      <c r="AG156" s="36">
        <v>1</v>
      </c>
      <c r="AH156" s="234">
        <f t="shared" si="4"/>
        <v>150000</v>
      </c>
      <c r="AI156" s="234">
        <f t="shared" si="5"/>
        <v>0</v>
      </c>
    </row>
    <row r="157" spans="1:35">
      <c r="A157" s="125" t="s">
        <v>2368</v>
      </c>
      <c r="B157" s="125" t="s">
        <v>251</v>
      </c>
      <c r="C157" s="125">
        <v>100070261</v>
      </c>
      <c r="D157" s="125" t="s">
        <v>2448</v>
      </c>
      <c r="E157" s="125" t="s">
        <v>58</v>
      </c>
      <c r="F157" s="125" t="s">
        <v>28</v>
      </c>
      <c r="G157" s="126">
        <v>1338239</v>
      </c>
      <c r="H157" s="126">
        <v>1</v>
      </c>
      <c r="I157" s="126">
        <v>1</v>
      </c>
      <c r="J157" s="126">
        <v>1338239</v>
      </c>
      <c r="K157" s="126">
        <v>1338239</v>
      </c>
      <c r="L157" s="126">
        <v>0</v>
      </c>
      <c r="M157" s="126">
        <v>133824</v>
      </c>
      <c r="N157" s="126">
        <v>1204415</v>
      </c>
      <c r="O157" s="126">
        <v>1204415</v>
      </c>
      <c r="P157" s="125" t="s">
        <v>241</v>
      </c>
      <c r="Q157" s="126">
        <v>1204415</v>
      </c>
      <c r="R157" s="125" t="s">
        <v>252</v>
      </c>
      <c r="S157" s="125" t="s">
        <v>88</v>
      </c>
      <c r="T157" s="125"/>
      <c r="U157" s="125"/>
      <c r="V157" s="125"/>
      <c r="W157" s="125"/>
      <c r="X157" s="125"/>
      <c r="Y157" s="125"/>
      <c r="AA157" s="125"/>
      <c r="AB157" s="126">
        <v>2676478</v>
      </c>
      <c r="AC157" s="125">
        <v>2</v>
      </c>
      <c r="AE157" s="36" t="s">
        <v>58</v>
      </c>
      <c r="AF157" s="36" t="s">
        <v>28</v>
      </c>
      <c r="AG157" s="36">
        <v>1</v>
      </c>
      <c r="AH157" s="234">
        <f t="shared" si="4"/>
        <v>1338239</v>
      </c>
      <c r="AI157" s="234">
        <f t="shared" si="5"/>
        <v>0</v>
      </c>
    </row>
    <row r="158" spans="1:35">
      <c r="A158" s="125" t="s">
        <v>2368</v>
      </c>
      <c r="B158" s="125" t="s">
        <v>303</v>
      </c>
      <c r="C158" s="125">
        <v>100070258</v>
      </c>
      <c r="D158" s="125" t="s">
        <v>2449</v>
      </c>
      <c r="E158" s="125" t="s">
        <v>58</v>
      </c>
      <c r="F158" s="125" t="s">
        <v>28</v>
      </c>
      <c r="G158" s="126">
        <v>1444194</v>
      </c>
      <c r="H158" s="126">
        <v>1</v>
      </c>
      <c r="I158" s="126">
        <v>1</v>
      </c>
      <c r="J158" s="126">
        <v>1444194</v>
      </c>
      <c r="K158" s="126">
        <v>1444194</v>
      </c>
      <c r="L158" s="126">
        <v>0</v>
      </c>
      <c r="M158" s="126">
        <v>28884</v>
      </c>
      <c r="N158" s="126">
        <v>1415310</v>
      </c>
      <c r="O158" s="126">
        <v>1415310</v>
      </c>
      <c r="P158" s="125" t="s">
        <v>241</v>
      </c>
      <c r="Q158" s="126">
        <v>1415310</v>
      </c>
      <c r="R158" s="125" t="s">
        <v>2823</v>
      </c>
      <c r="S158" s="125" t="s">
        <v>88</v>
      </c>
      <c r="T158" s="125"/>
      <c r="U158" s="125"/>
      <c r="V158" s="125"/>
      <c r="W158" s="125"/>
      <c r="X158" s="125"/>
      <c r="Y158" s="125"/>
      <c r="AA158" s="125"/>
      <c r="AB158" s="126">
        <v>1444194</v>
      </c>
      <c r="AC158" s="125">
        <v>1</v>
      </c>
      <c r="AE158" s="36" t="s">
        <v>58</v>
      </c>
      <c r="AF158" s="36" t="s">
        <v>28</v>
      </c>
      <c r="AG158" s="36">
        <v>1</v>
      </c>
      <c r="AH158" s="234">
        <f t="shared" si="4"/>
        <v>1444194</v>
      </c>
      <c r="AI158" s="234">
        <f t="shared" si="5"/>
        <v>0</v>
      </c>
    </row>
    <row r="159" spans="1:35">
      <c r="A159" s="125" t="s">
        <v>2368</v>
      </c>
      <c r="B159" s="125" t="s">
        <v>261</v>
      </c>
      <c r="C159" s="125">
        <v>100064734</v>
      </c>
      <c r="D159" s="125" t="s">
        <v>461</v>
      </c>
      <c r="E159" s="125" t="s">
        <v>58</v>
      </c>
      <c r="F159" s="125" t="s">
        <v>28</v>
      </c>
      <c r="G159" s="126">
        <v>316666.65999999997</v>
      </c>
      <c r="H159" s="126">
        <v>1</v>
      </c>
      <c r="I159" s="126">
        <v>1</v>
      </c>
      <c r="J159" s="126">
        <v>316666.65999999997</v>
      </c>
      <c r="K159" s="126">
        <v>316666.65999999997</v>
      </c>
      <c r="L159" s="126">
        <v>0</v>
      </c>
      <c r="M159" s="126">
        <v>31667</v>
      </c>
      <c r="N159" s="126">
        <v>284999.65999999997</v>
      </c>
      <c r="O159" s="126">
        <v>284999.65999999997</v>
      </c>
      <c r="P159" s="125" t="s">
        <v>241</v>
      </c>
      <c r="Q159" s="126">
        <v>284999.65999999997</v>
      </c>
      <c r="R159" s="125" t="s">
        <v>2810</v>
      </c>
      <c r="S159" s="125" t="s">
        <v>88</v>
      </c>
      <c r="T159" s="125"/>
      <c r="U159" s="125"/>
      <c r="V159" s="125"/>
      <c r="W159" s="125"/>
      <c r="X159" s="125"/>
      <c r="Y159" s="125"/>
      <c r="AA159" s="125"/>
      <c r="AB159" s="126">
        <v>316666.65999999997</v>
      </c>
      <c r="AC159" s="125">
        <v>1</v>
      </c>
      <c r="AE159" s="36" t="s">
        <v>58</v>
      </c>
      <c r="AF159" s="36" t="s">
        <v>28</v>
      </c>
      <c r="AG159" s="36">
        <v>1</v>
      </c>
      <c r="AH159" s="234">
        <f t="shared" si="4"/>
        <v>316666.65999999997</v>
      </c>
      <c r="AI159" s="234">
        <f t="shared" si="5"/>
        <v>0</v>
      </c>
    </row>
    <row r="160" spans="1:35">
      <c r="A160" s="125" t="s">
        <v>2451</v>
      </c>
      <c r="B160" s="125" t="s">
        <v>309</v>
      </c>
      <c r="C160" s="125">
        <v>100070897</v>
      </c>
      <c r="D160" s="125" t="s">
        <v>2454</v>
      </c>
      <c r="E160" s="125" t="s">
        <v>58</v>
      </c>
      <c r="F160" s="125" t="s">
        <v>30</v>
      </c>
      <c r="G160" s="126">
        <v>63</v>
      </c>
      <c r="H160" s="126">
        <v>91.033950000000004</v>
      </c>
      <c r="I160" s="126">
        <v>94.654300000000006</v>
      </c>
      <c r="J160" s="126">
        <v>5735.1388500000003</v>
      </c>
      <c r="K160" s="126">
        <v>5963.2209000000003</v>
      </c>
      <c r="L160" s="126">
        <v>228.08204999999998</v>
      </c>
      <c r="M160" s="126">
        <v>0</v>
      </c>
      <c r="N160" s="126">
        <v>5735.1388500000003</v>
      </c>
      <c r="O160" s="126">
        <v>5963.2209000000003</v>
      </c>
      <c r="P160" s="125" t="s">
        <v>241</v>
      </c>
      <c r="Q160" s="128">
        <v>5963.2209000000003</v>
      </c>
      <c r="R160" s="125" t="s">
        <v>310</v>
      </c>
      <c r="S160" s="125" t="s">
        <v>88</v>
      </c>
      <c r="T160" s="140">
        <v>46183</v>
      </c>
      <c r="U160" s="125">
        <v>-71</v>
      </c>
      <c r="V160" s="125">
        <v>6705560421</v>
      </c>
      <c r="W160" s="150">
        <v>46093</v>
      </c>
      <c r="X160" s="125">
        <v>90008295</v>
      </c>
      <c r="Y160" s="140">
        <v>46181</v>
      </c>
      <c r="AA160" s="125"/>
      <c r="AB160" s="126"/>
      <c r="AC160" s="125"/>
      <c r="AE160" s="36" t="s">
        <v>58</v>
      </c>
      <c r="AF160" s="36" t="s">
        <v>30</v>
      </c>
      <c r="AG160" s="2">
        <v>94.654300000000006</v>
      </c>
      <c r="AH160" s="235">
        <f t="shared" si="4"/>
        <v>5963.2209000000003</v>
      </c>
      <c r="AI160" s="234">
        <f t="shared" si="5"/>
        <v>0</v>
      </c>
    </row>
    <row r="161" spans="1:35">
      <c r="A161" s="125" t="s">
        <v>2451</v>
      </c>
      <c r="B161" s="125" t="s">
        <v>309</v>
      </c>
      <c r="C161" s="125">
        <v>100070764</v>
      </c>
      <c r="D161" s="125" t="s">
        <v>1792</v>
      </c>
      <c r="E161" s="125" t="s">
        <v>58</v>
      </c>
      <c r="F161" s="125" t="s">
        <v>30</v>
      </c>
      <c r="G161" s="126">
        <v>1352.76</v>
      </c>
      <c r="H161" s="126">
        <v>91.033950000000004</v>
      </c>
      <c r="I161" s="126">
        <v>94.654300000000006</v>
      </c>
      <c r="J161" s="126">
        <v>123147.08620200001</v>
      </c>
      <c r="K161" s="126">
        <v>128044.55086800001</v>
      </c>
      <c r="L161" s="126">
        <v>4897.4646659999999</v>
      </c>
      <c r="M161" s="126">
        <v>0</v>
      </c>
      <c r="N161" s="126">
        <v>123147.08620200001</v>
      </c>
      <c r="O161" s="126">
        <v>128044.55086800001</v>
      </c>
      <c r="P161" s="125" t="s">
        <v>241</v>
      </c>
      <c r="Q161" s="128">
        <v>128044.55086800001</v>
      </c>
      <c r="R161" s="125" t="s">
        <v>310</v>
      </c>
      <c r="S161" s="125" t="s">
        <v>88</v>
      </c>
      <c r="T161" s="140">
        <v>46174</v>
      </c>
      <c r="U161" s="125">
        <v>-62</v>
      </c>
      <c r="V161" s="125">
        <v>6704308381</v>
      </c>
      <c r="W161" s="150">
        <v>46084</v>
      </c>
      <c r="X161" s="125">
        <v>90008290</v>
      </c>
      <c r="Y161" s="140">
        <v>46174</v>
      </c>
      <c r="AA161" s="125"/>
      <c r="AB161" s="126"/>
      <c r="AC161" s="125"/>
      <c r="AE161" s="36" t="s">
        <v>58</v>
      </c>
      <c r="AF161" s="36" t="s">
        <v>30</v>
      </c>
      <c r="AG161" s="2">
        <v>94.654300000000006</v>
      </c>
      <c r="AH161" s="235">
        <f t="shared" si="4"/>
        <v>128044.55086800001</v>
      </c>
      <c r="AI161" s="234">
        <f t="shared" si="5"/>
        <v>0</v>
      </c>
    </row>
    <row r="162" spans="1:35">
      <c r="A162" s="125" t="s">
        <v>2451</v>
      </c>
      <c r="B162" s="125" t="s">
        <v>860</v>
      </c>
      <c r="C162" s="125">
        <v>100071344</v>
      </c>
      <c r="D162" s="125" t="s">
        <v>1789</v>
      </c>
      <c r="E162" s="125" t="s">
        <v>58</v>
      </c>
      <c r="F162" s="125" t="s">
        <v>30</v>
      </c>
      <c r="G162" s="126">
        <v>1141</v>
      </c>
      <c r="H162" s="126">
        <v>91.033950000000004</v>
      </c>
      <c r="I162" s="126">
        <v>94.654300000000006</v>
      </c>
      <c r="J162" s="126">
        <v>103869.73695000001</v>
      </c>
      <c r="K162" s="126">
        <v>108000.55630000001</v>
      </c>
      <c r="L162" s="126">
        <v>4130.8193500000052</v>
      </c>
      <c r="M162" s="126">
        <v>0</v>
      </c>
      <c r="N162" s="126">
        <v>103869.73695000001</v>
      </c>
      <c r="O162" s="126">
        <v>108000.55630000001</v>
      </c>
      <c r="P162" s="125" t="s">
        <v>241</v>
      </c>
      <c r="Q162" s="128">
        <v>108000.55630000001</v>
      </c>
      <c r="R162" s="125" t="s">
        <v>1788</v>
      </c>
      <c r="S162" s="125" t="s">
        <v>88</v>
      </c>
      <c r="T162" s="140">
        <v>46129</v>
      </c>
      <c r="U162" s="125">
        <v>-17</v>
      </c>
      <c r="V162" s="125">
        <v>61678329</v>
      </c>
      <c r="W162" s="150">
        <v>46099</v>
      </c>
      <c r="X162" s="125">
        <v>90008267</v>
      </c>
      <c r="Y162" s="140">
        <v>46126</v>
      </c>
      <c r="AA162" s="125"/>
      <c r="AB162" s="126"/>
      <c r="AC162" s="125"/>
      <c r="AE162" s="36" t="s">
        <v>58</v>
      </c>
      <c r="AF162" s="36" t="s">
        <v>30</v>
      </c>
      <c r="AG162" s="2">
        <v>94.654300000000006</v>
      </c>
      <c r="AH162" s="235">
        <f t="shared" si="4"/>
        <v>108000.55630000001</v>
      </c>
      <c r="AI162" s="234">
        <f t="shared" si="5"/>
        <v>0</v>
      </c>
    </row>
    <row r="163" spans="1:35">
      <c r="A163" s="125" t="s">
        <v>2451</v>
      </c>
      <c r="B163" s="125" t="s">
        <v>860</v>
      </c>
      <c r="C163" s="125">
        <v>100071334</v>
      </c>
      <c r="D163" s="125" t="s">
        <v>2455</v>
      </c>
      <c r="E163" s="125" t="s">
        <v>58</v>
      </c>
      <c r="F163" s="125" t="s">
        <v>30</v>
      </c>
      <c r="G163" s="126">
        <v>193</v>
      </c>
      <c r="H163" s="126">
        <v>91.033950000000004</v>
      </c>
      <c r="I163" s="126">
        <v>94.654300000000006</v>
      </c>
      <c r="J163" s="126">
        <v>17569.552350000002</v>
      </c>
      <c r="K163" s="126">
        <v>18268.279900000001</v>
      </c>
      <c r="L163" s="126">
        <v>698.72754999999961</v>
      </c>
      <c r="M163" s="126">
        <v>0</v>
      </c>
      <c r="N163" s="126">
        <v>17569.552350000002</v>
      </c>
      <c r="O163" s="126">
        <v>18268.279900000001</v>
      </c>
      <c r="P163" s="125" t="s">
        <v>241</v>
      </c>
      <c r="Q163" s="128">
        <v>18268.279900000001</v>
      </c>
      <c r="R163" s="125" t="s">
        <v>1788</v>
      </c>
      <c r="S163" s="125" t="s">
        <v>88</v>
      </c>
      <c r="T163" s="140">
        <v>46114</v>
      </c>
      <c r="U163" s="125">
        <v>-2</v>
      </c>
      <c r="V163" s="125">
        <v>61678075</v>
      </c>
      <c r="W163" s="150">
        <v>46084</v>
      </c>
      <c r="X163" s="125">
        <v>90008266</v>
      </c>
      <c r="Y163" s="140">
        <v>46122</v>
      </c>
      <c r="AA163" s="125"/>
      <c r="AB163" s="126"/>
      <c r="AC163" s="125"/>
      <c r="AE163" s="36" t="s">
        <v>58</v>
      </c>
      <c r="AF163" s="36" t="s">
        <v>30</v>
      </c>
      <c r="AG163" s="2">
        <v>94.654300000000006</v>
      </c>
      <c r="AH163" s="235">
        <f t="shared" si="4"/>
        <v>18268.279900000001</v>
      </c>
      <c r="AI163" s="234">
        <f t="shared" si="5"/>
        <v>0</v>
      </c>
    </row>
    <row r="164" spans="1:35">
      <c r="A164" s="125" t="s">
        <v>2451</v>
      </c>
      <c r="B164" s="125" t="s">
        <v>2456</v>
      </c>
      <c r="C164" s="125">
        <v>100067236</v>
      </c>
      <c r="D164" s="125" t="s">
        <v>2457</v>
      </c>
      <c r="E164" s="125" t="s">
        <v>58</v>
      </c>
      <c r="F164" s="125" t="s">
        <v>28</v>
      </c>
      <c r="G164" s="126">
        <v>57280</v>
      </c>
      <c r="H164" s="126">
        <v>1</v>
      </c>
      <c r="I164" s="126">
        <v>1</v>
      </c>
      <c r="J164" s="126">
        <v>57280</v>
      </c>
      <c r="K164" s="126">
        <v>57280</v>
      </c>
      <c r="L164" s="126">
        <v>0</v>
      </c>
      <c r="M164" s="126">
        <v>1146</v>
      </c>
      <c r="N164" s="126">
        <v>56134</v>
      </c>
      <c r="O164" s="126">
        <v>56134</v>
      </c>
      <c r="P164" s="125" t="s">
        <v>241</v>
      </c>
      <c r="Q164" s="128">
        <v>56134</v>
      </c>
      <c r="R164" s="125" t="s">
        <v>2824</v>
      </c>
      <c r="S164" s="125" t="s">
        <v>88</v>
      </c>
      <c r="T164" s="140">
        <v>46132</v>
      </c>
      <c r="U164" s="125">
        <v>-20</v>
      </c>
      <c r="V164" s="125" t="s">
        <v>2458</v>
      </c>
      <c r="W164" s="150">
        <v>46102</v>
      </c>
      <c r="X164" s="125">
        <v>88309</v>
      </c>
      <c r="Y164" s="140">
        <v>46129</v>
      </c>
      <c r="AA164" s="125"/>
      <c r="AB164" s="126"/>
      <c r="AC164" s="125"/>
      <c r="AE164" s="36" t="s">
        <v>58</v>
      </c>
      <c r="AF164" s="36" t="s">
        <v>28</v>
      </c>
      <c r="AG164" s="36">
        <v>1</v>
      </c>
      <c r="AH164" s="234">
        <f t="shared" si="4"/>
        <v>57280</v>
      </c>
      <c r="AI164" s="234">
        <f t="shared" si="5"/>
        <v>0</v>
      </c>
    </row>
    <row r="165" spans="1:35">
      <c r="A165" s="125" t="s">
        <v>2451</v>
      </c>
      <c r="B165" s="125" t="s">
        <v>273</v>
      </c>
      <c r="C165" s="125">
        <v>100071266</v>
      </c>
      <c r="D165" s="125" t="s">
        <v>2462</v>
      </c>
      <c r="E165" s="125" t="s">
        <v>58</v>
      </c>
      <c r="F165" s="125" t="s">
        <v>28</v>
      </c>
      <c r="G165" s="126">
        <v>52000</v>
      </c>
      <c r="H165" s="126">
        <v>1</v>
      </c>
      <c r="I165" s="126">
        <v>1</v>
      </c>
      <c r="J165" s="126">
        <v>52000</v>
      </c>
      <c r="K165" s="126">
        <v>52000</v>
      </c>
      <c r="L165" s="126">
        <v>0</v>
      </c>
      <c r="M165" s="126">
        <v>1040</v>
      </c>
      <c r="N165" s="126">
        <v>50960</v>
      </c>
      <c r="O165" s="126">
        <v>50960</v>
      </c>
      <c r="P165" s="125" t="s">
        <v>241</v>
      </c>
      <c r="Q165" s="128">
        <v>50960</v>
      </c>
      <c r="R165" s="125" t="s">
        <v>274</v>
      </c>
      <c r="S165" s="125" t="s">
        <v>88</v>
      </c>
      <c r="T165" s="140">
        <v>46176</v>
      </c>
      <c r="U165" s="125">
        <v>-64</v>
      </c>
      <c r="V165" s="125" t="s">
        <v>2463</v>
      </c>
      <c r="W165" s="150">
        <v>46101</v>
      </c>
      <c r="X165" s="125">
        <v>89022</v>
      </c>
      <c r="Y165" s="140">
        <v>46174</v>
      </c>
      <c r="AA165" s="125"/>
      <c r="AB165" s="126"/>
      <c r="AC165" s="125"/>
      <c r="AE165" s="36" t="s">
        <v>58</v>
      </c>
      <c r="AF165" s="36" t="s">
        <v>28</v>
      </c>
      <c r="AG165" s="36">
        <v>1</v>
      </c>
      <c r="AH165" s="234">
        <f t="shared" si="4"/>
        <v>52000</v>
      </c>
      <c r="AI165" s="234">
        <f t="shared" si="5"/>
        <v>0</v>
      </c>
    </row>
    <row r="166" spans="1:35" ht="16.100000000000001">
      <c r="A166" s="125" t="s">
        <v>2451</v>
      </c>
      <c r="B166" s="125" t="s">
        <v>240</v>
      </c>
      <c r="C166" s="125">
        <v>100070361</v>
      </c>
      <c r="D166" s="125" t="s">
        <v>2381</v>
      </c>
      <c r="E166" s="125" t="s">
        <v>58</v>
      </c>
      <c r="F166" s="125" t="s">
        <v>28</v>
      </c>
      <c r="G166" s="126">
        <v>57496</v>
      </c>
      <c r="H166" s="126">
        <v>1</v>
      </c>
      <c r="I166" s="126">
        <v>1</v>
      </c>
      <c r="J166" s="126">
        <v>57496</v>
      </c>
      <c r="K166" s="126">
        <v>57496</v>
      </c>
      <c r="L166" s="126">
        <v>0</v>
      </c>
      <c r="M166" s="126">
        <v>1150</v>
      </c>
      <c r="N166" s="126">
        <v>56346</v>
      </c>
      <c r="O166" s="126">
        <v>56346</v>
      </c>
      <c r="P166" s="125" t="s">
        <v>241</v>
      </c>
      <c r="Q166" s="128">
        <v>56346</v>
      </c>
      <c r="R166" s="125" t="s">
        <v>242</v>
      </c>
      <c r="S166" s="125" t="s">
        <v>88</v>
      </c>
      <c r="T166" s="140">
        <v>46161</v>
      </c>
      <c r="U166" s="125">
        <v>-49</v>
      </c>
      <c r="V166" s="152" t="s">
        <v>2473</v>
      </c>
      <c r="W166" s="150">
        <v>46101</v>
      </c>
      <c r="X166" s="125">
        <v>88806</v>
      </c>
      <c r="Y166" s="140">
        <v>46160</v>
      </c>
      <c r="AA166" s="125"/>
      <c r="AB166" s="126"/>
      <c r="AC166" s="125"/>
      <c r="AE166" s="36" t="s">
        <v>58</v>
      </c>
      <c r="AF166" s="36" t="s">
        <v>28</v>
      </c>
      <c r="AG166" s="36">
        <v>1</v>
      </c>
      <c r="AH166" s="234">
        <f t="shared" si="4"/>
        <v>57496</v>
      </c>
      <c r="AI166" s="234">
        <f t="shared" si="5"/>
        <v>0</v>
      </c>
    </row>
    <row r="167" spans="1:35" ht="16.100000000000001">
      <c r="A167" s="125" t="s">
        <v>2451</v>
      </c>
      <c r="B167" s="125" t="s">
        <v>240</v>
      </c>
      <c r="C167" s="125">
        <v>100070361</v>
      </c>
      <c r="D167" s="125" t="s">
        <v>2381</v>
      </c>
      <c r="E167" s="125" t="s">
        <v>58</v>
      </c>
      <c r="F167" s="125" t="s">
        <v>28</v>
      </c>
      <c r="G167" s="126">
        <v>6565.39</v>
      </c>
      <c r="H167" s="126">
        <v>1</v>
      </c>
      <c r="I167" s="126">
        <v>1</v>
      </c>
      <c r="J167" s="126">
        <v>6565.39</v>
      </c>
      <c r="K167" s="126">
        <v>6565.39</v>
      </c>
      <c r="L167" s="126">
        <v>0</v>
      </c>
      <c r="M167" s="126">
        <v>131</v>
      </c>
      <c r="N167" s="126">
        <v>6434.39</v>
      </c>
      <c r="O167" s="126">
        <v>6434.39</v>
      </c>
      <c r="P167" s="125" t="s">
        <v>241</v>
      </c>
      <c r="Q167" s="128">
        <v>6434.39</v>
      </c>
      <c r="R167" s="125" t="s">
        <v>242</v>
      </c>
      <c r="S167" s="125" t="s">
        <v>88</v>
      </c>
      <c r="T167" s="140">
        <v>46161</v>
      </c>
      <c r="U167" s="125">
        <v>-49</v>
      </c>
      <c r="V167" s="151" t="s">
        <v>2474</v>
      </c>
      <c r="W167" s="150">
        <v>46101</v>
      </c>
      <c r="X167" s="125">
        <v>88806</v>
      </c>
      <c r="Y167" s="140">
        <v>46160</v>
      </c>
      <c r="AA167" s="125"/>
      <c r="AB167" s="126"/>
      <c r="AC167" s="125"/>
      <c r="AE167" s="36" t="s">
        <v>58</v>
      </c>
      <c r="AF167" s="36" t="s">
        <v>28</v>
      </c>
      <c r="AG167" s="36">
        <v>1</v>
      </c>
      <c r="AH167" s="234">
        <f t="shared" si="4"/>
        <v>6565.39</v>
      </c>
      <c r="AI167" s="234">
        <f t="shared" si="5"/>
        <v>0</v>
      </c>
    </row>
    <row r="168" spans="1:35">
      <c r="A168" s="125" t="s">
        <v>2451</v>
      </c>
      <c r="B168" s="125" t="s">
        <v>463</v>
      </c>
      <c r="C168" s="125">
        <v>100071255</v>
      </c>
      <c r="D168" s="125" t="s">
        <v>1749</v>
      </c>
      <c r="E168" s="125" t="s">
        <v>58</v>
      </c>
      <c r="F168" s="125" t="s">
        <v>28</v>
      </c>
      <c r="G168" s="126">
        <v>3200</v>
      </c>
      <c r="H168" s="126">
        <v>1</v>
      </c>
      <c r="I168" s="126">
        <v>1</v>
      </c>
      <c r="J168" s="126">
        <v>3200</v>
      </c>
      <c r="K168" s="126">
        <v>3200</v>
      </c>
      <c r="L168" s="126">
        <v>0</v>
      </c>
      <c r="M168" s="126">
        <v>3</v>
      </c>
      <c r="N168" s="126">
        <v>3197</v>
      </c>
      <c r="O168" s="126">
        <v>3197</v>
      </c>
      <c r="P168" s="125" t="s">
        <v>241</v>
      </c>
      <c r="Q168" s="128">
        <v>3197</v>
      </c>
      <c r="R168" s="125" t="s">
        <v>464</v>
      </c>
      <c r="S168" s="125" t="s">
        <v>88</v>
      </c>
      <c r="T168" s="140">
        <v>46134</v>
      </c>
      <c r="U168" s="125">
        <v>-22</v>
      </c>
      <c r="V168" s="125">
        <v>410043806</v>
      </c>
      <c r="W168" s="150">
        <v>46104</v>
      </c>
      <c r="X168" s="125">
        <v>88346</v>
      </c>
      <c r="Y168" s="140">
        <v>46132</v>
      </c>
      <c r="AA168" s="125"/>
      <c r="AB168" s="126"/>
      <c r="AC168" s="125"/>
      <c r="AE168" s="36" t="s">
        <v>58</v>
      </c>
      <c r="AF168" s="36" t="s">
        <v>28</v>
      </c>
      <c r="AG168" s="36">
        <v>1</v>
      </c>
      <c r="AH168" s="234">
        <f t="shared" si="4"/>
        <v>3200</v>
      </c>
      <c r="AI168" s="234">
        <f t="shared" si="5"/>
        <v>0</v>
      </c>
    </row>
    <row r="169" spans="1:35">
      <c r="A169" s="125" t="s">
        <v>2451</v>
      </c>
      <c r="B169" s="125" t="s">
        <v>2479</v>
      </c>
      <c r="C169" s="125">
        <v>100071133</v>
      </c>
      <c r="D169" s="125" t="s">
        <v>2480</v>
      </c>
      <c r="E169" s="125" t="s">
        <v>58</v>
      </c>
      <c r="F169" s="125" t="s">
        <v>28</v>
      </c>
      <c r="G169" s="126">
        <v>350000</v>
      </c>
      <c r="H169" s="126">
        <v>1</v>
      </c>
      <c r="I169" s="126">
        <v>1</v>
      </c>
      <c r="J169" s="126">
        <v>350000</v>
      </c>
      <c r="K169" s="126">
        <v>350000</v>
      </c>
      <c r="L169" s="126">
        <v>0</v>
      </c>
      <c r="M169" s="126">
        <v>35000</v>
      </c>
      <c r="N169" s="126">
        <v>315000</v>
      </c>
      <c r="O169" s="126">
        <v>315000</v>
      </c>
      <c r="P169" s="125" t="s">
        <v>241</v>
      </c>
      <c r="Q169" s="128">
        <v>315000</v>
      </c>
      <c r="R169" s="125">
        <v>359022</v>
      </c>
      <c r="S169" s="125" t="s">
        <v>88</v>
      </c>
      <c r="T169" s="140">
        <v>46135</v>
      </c>
      <c r="U169" s="125">
        <v>-23</v>
      </c>
      <c r="V169" s="125" t="s">
        <v>2481</v>
      </c>
      <c r="W169" s="150">
        <v>46105</v>
      </c>
      <c r="X169" s="125">
        <v>88358</v>
      </c>
      <c r="Y169" s="140">
        <v>46132</v>
      </c>
      <c r="AA169" s="125"/>
      <c r="AB169" s="126"/>
      <c r="AC169" s="125"/>
      <c r="AE169" s="36" t="s">
        <v>58</v>
      </c>
      <c r="AF169" s="36" t="s">
        <v>28</v>
      </c>
      <c r="AG169" s="36">
        <v>1</v>
      </c>
      <c r="AH169" s="234">
        <f t="shared" si="4"/>
        <v>350000</v>
      </c>
      <c r="AI169" s="234">
        <f t="shared" si="5"/>
        <v>0</v>
      </c>
    </row>
    <row r="170" spans="1:35" ht="16.100000000000001">
      <c r="A170" s="125" t="s">
        <v>2451</v>
      </c>
      <c r="B170" s="125" t="s">
        <v>247</v>
      </c>
      <c r="C170" s="125">
        <v>100067088</v>
      </c>
      <c r="D170" s="125" t="s">
        <v>1909</v>
      </c>
      <c r="E170" s="125" t="s">
        <v>58</v>
      </c>
      <c r="F170" s="125" t="s">
        <v>28</v>
      </c>
      <c r="G170" s="126">
        <v>425</v>
      </c>
      <c r="H170" s="126">
        <v>1</v>
      </c>
      <c r="I170" s="126">
        <v>1</v>
      </c>
      <c r="J170" s="126">
        <v>425</v>
      </c>
      <c r="K170" s="126">
        <v>425</v>
      </c>
      <c r="L170" s="126">
        <v>0</v>
      </c>
      <c r="M170" s="126">
        <v>9</v>
      </c>
      <c r="N170" s="126">
        <v>416</v>
      </c>
      <c r="O170" s="126">
        <v>416</v>
      </c>
      <c r="P170" s="125" t="s">
        <v>241</v>
      </c>
      <c r="Q170" s="128">
        <v>416</v>
      </c>
      <c r="R170" s="125" t="s">
        <v>248</v>
      </c>
      <c r="S170" s="125" t="s">
        <v>88</v>
      </c>
      <c r="T170" s="140">
        <v>46135</v>
      </c>
      <c r="U170" s="125">
        <v>-23</v>
      </c>
      <c r="V170" s="153" t="s">
        <v>2482</v>
      </c>
      <c r="W170" s="150">
        <v>46105</v>
      </c>
      <c r="X170" s="125">
        <v>88342</v>
      </c>
      <c r="Y170" s="140">
        <v>46132</v>
      </c>
      <c r="AA170" s="125"/>
      <c r="AB170" s="126"/>
      <c r="AC170" s="125"/>
      <c r="AE170" s="36" t="s">
        <v>58</v>
      </c>
      <c r="AF170" s="36" t="s">
        <v>28</v>
      </c>
      <c r="AG170" s="36">
        <v>1</v>
      </c>
      <c r="AH170" s="234">
        <f t="shared" si="4"/>
        <v>425</v>
      </c>
      <c r="AI170" s="234">
        <f t="shared" si="5"/>
        <v>0</v>
      </c>
    </row>
    <row r="171" spans="1:35" ht="16.100000000000001">
      <c r="A171" s="125" t="s">
        <v>2451</v>
      </c>
      <c r="B171" s="125" t="s">
        <v>247</v>
      </c>
      <c r="C171" s="125">
        <v>100067088</v>
      </c>
      <c r="D171" s="125" t="s">
        <v>1909</v>
      </c>
      <c r="E171" s="125" t="s">
        <v>58</v>
      </c>
      <c r="F171" s="125" t="s">
        <v>28</v>
      </c>
      <c r="G171" s="126">
        <v>425</v>
      </c>
      <c r="H171" s="126">
        <v>1</v>
      </c>
      <c r="I171" s="126">
        <v>1</v>
      </c>
      <c r="J171" s="126">
        <v>425</v>
      </c>
      <c r="K171" s="126">
        <v>425</v>
      </c>
      <c r="L171" s="126">
        <v>0</v>
      </c>
      <c r="M171" s="126">
        <v>9</v>
      </c>
      <c r="N171" s="126">
        <v>416</v>
      </c>
      <c r="O171" s="126">
        <v>416</v>
      </c>
      <c r="P171" s="125" t="s">
        <v>241</v>
      </c>
      <c r="Q171" s="128">
        <v>416</v>
      </c>
      <c r="R171" s="125" t="s">
        <v>248</v>
      </c>
      <c r="S171" s="125" t="s">
        <v>88</v>
      </c>
      <c r="T171" s="140">
        <v>46135</v>
      </c>
      <c r="U171" s="125">
        <v>-23</v>
      </c>
      <c r="V171" s="153" t="s">
        <v>2483</v>
      </c>
      <c r="W171" s="150">
        <v>46105</v>
      </c>
      <c r="X171" s="125">
        <v>88342</v>
      </c>
      <c r="Y171" s="140">
        <v>46132</v>
      </c>
      <c r="AA171" s="125"/>
      <c r="AB171" s="126"/>
      <c r="AC171" s="125"/>
      <c r="AE171" s="36" t="s">
        <v>58</v>
      </c>
      <c r="AF171" s="36" t="s">
        <v>28</v>
      </c>
      <c r="AG171" s="36">
        <v>1</v>
      </c>
      <c r="AH171" s="234">
        <f t="shared" si="4"/>
        <v>425</v>
      </c>
      <c r="AI171" s="234">
        <f t="shared" si="5"/>
        <v>0</v>
      </c>
    </row>
    <row r="172" spans="1:35">
      <c r="A172" s="125" t="s">
        <v>2451</v>
      </c>
      <c r="B172" s="125" t="s">
        <v>487</v>
      </c>
      <c r="C172" s="125">
        <v>100071193</v>
      </c>
      <c r="D172" s="125" t="s">
        <v>2485</v>
      </c>
      <c r="E172" s="125" t="s">
        <v>58</v>
      </c>
      <c r="F172" s="125" t="s">
        <v>28</v>
      </c>
      <c r="G172" s="126">
        <v>33572</v>
      </c>
      <c r="H172" s="126">
        <v>1</v>
      </c>
      <c r="I172" s="126">
        <v>1</v>
      </c>
      <c r="J172" s="126">
        <v>33572</v>
      </c>
      <c r="K172" s="126">
        <v>33572</v>
      </c>
      <c r="L172" s="126">
        <v>0</v>
      </c>
      <c r="M172" s="126">
        <v>671</v>
      </c>
      <c r="N172" s="126">
        <v>32901</v>
      </c>
      <c r="O172" s="126">
        <v>32901</v>
      </c>
      <c r="P172" s="125" t="s">
        <v>241</v>
      </c>
      <c r="Q172" s="128">
        <v>32901</v>
      </c>
      <c r="R172" s="125" t="s">
        <v>2825</v>
      </c>
      <c r="S172" s="125" t="s">
        <v>88</v>
      </c>
      <c r="T172" s="140">
        <v>46130</v>
      </c>
      <c r="U172" s="125">
        <v>-18</v>
      </c>
      <c r="V172" s="125">
        <v>157859</v>
      </c>
      <c r="W172" s="150">
        <v>46100</v>
      </c>
      <c r="X172" s="125">
        <v>88278</v>
      </c>
      <c r="Y172" s="140">
        <v>46127</v>
      </c>
      <c r="AA172" s="125"/>
      <c r="AB172" s="126"/>
      <c r="AC172" s="125"/>
      <c r="AE172" s="36" t="s">
        <v>58</v>
      </c>
      <c r="AF172" s="36" t="s">
        <v>28</v>
      </c>
      <c r="AG172" s="36">
        <v>1</v>
      </c>
      <c r="AH172" s="234">
        <f t="shared" si="4"/>
        <v>33572</v>
      </c>
      <c r="AI172" s="234">
        <f t="shared" si="5"/>
        <v>0</v>
      </c>
    </row>
    <row r="173" spans="1:35">
      <c r="A173" s="125" t="s">
        <v>2451</v>
      </c>
      <c r="B173" s="125" t="s">
        <v>273</v>
      </c>
      <c r="C173" s="125">
        <v>100071198</v>
      </c>
      <c r="D173" s="125" t="s">
        <v>2486</v>
      </c>
      <c r="E173" s="125" t="s">
        <v>58</v>
      </c>
      <c r="F173" s="125" t="s">
        <v>28</v>
      </c>
      <c r="G173" s="126">
        <v>234000</v>
      </c>
      <c r="H173" s="126">
        <v>1</v>
      </c>
      <c r="I173" s="126">
        <v>1</v>
      </c>
      <c r="J173" s="126">
        <v>234000</v>
      </c>
      <c r="K173" s="126">
        <v>234000</v>
      </c>
      <c r="L173" s="126">
        <v>0</v>
      </c>
      <c r="M173" s="126">
        <v>4680</v>
      </c>
      <c r="N173" s="126">
        <v>229320</v>
      </c>
      <c r="O173" s="126">
        <v>229320</v>
      </c>
      <c r="P173" s="125" t="s">
        <v>241</v>
      </c>
      <c r="Q173" s="128">
        <v>229320</v>
      </c>
      <c r="R173" s="125" t="s">
        <v>274</v>
      </c>
      <c r="S173" s="125" t="s">
        <v>88</v>
      </c>
      <c r="T173" s="140">
        <v>46128</v>
      </c>
      <c r="U173" s="125">
        <v>-16</v>
      </c>
      <c r="V173" s="125" t="s">
        <v>2487</v>
      </c>
      <c r="W173" s="150">
        <v>46098</v>
      </c>
      <c r="X173" s="125">
        <v>88247</v>
      </c>
      <c r="Y173" s="140">
        <v>46125</v>
      </c>
      <c r="AA173" s="125"/>
      <c r="AB173" s="126"/>
      <c r="AC173" s="125"/>
      <c r="AE173" s="36" t="s">
        <v>58</v>
      </c>
      <c r="AF173" s="36" t="s">
        <v>28</v>
      </c>
      <c r="AG173" s="36">
        <v>1</v>
      </c>
      <c r="AH173" s="234">
        <f t="shared" si="4"/>
        <v>234000</v>
      </c>
      <c r="AI173" s="234">
        <f t="shared" si="5"/>
        <v>0</v>
      </c>
    </row>
    <row r="174" spans="1:35">
      <c r="A174" s="125" t="s">
        <v>2451</v>
      </c>
      <c r="B174" s="125" t="s">
        <v>253</v>
      </c>
      <c r="C174" s="125">
        <v>100066090</v>
      </c>
      <c r="D174" s="125" t="s">
        <v>1932</v>
      </c>
      <c r="E174" s="125" t="s">
        <v>58</v>
      </c>
      <c r="F174" s="125" t="s">
        <v>28</v>
      </c>
      <c r="G174" s="126">
        <v>10000</v>
      </c>
      <c r="H174" s="126">
        <v>1</v>
      </c>
      <c r="I174" s="126">
        <v>1</v>
      </c>
      <c r="J174" s="126">
        <v>10000</v>
      </c>
      <c r="K174" s="126">
        <v>10000</v>
      </c>
      <c r="L174" s="126">
        <v>0</v>
      </c>
      <c r="M174" s="126">
        <v>200</v>
      </c>
      <c r="N174" s="126">
        <v>9800</v>
      </c>
      <c r="O174" s="126">
        <v>9800</v>
      </c>
      <c r="P174" s="125" t="s">
        <v>241</v>
      </c>
      <c r="Q174" s="128">
        <v>9800</v>
      </c>
      <c r="R174" s="125" t="s">
        <v>254</v>
      </c>
      <c r="S174" s="125" t="s">
        <v>88</v>
      </c>
      <c r="T174" s="140">
        <v>46164</v>
      </c>
      <c r="U174" s="125">
        <v>-52</v>
      </c>
      <c r="V174" s="125" t="s">
        <v>2488</v>
      </c>
      <c r="W174" s="150">
        <v>46104</v>
      </c>
      <c r="X174" s="125">
        <v>88823</v>
      </c>
      <c r="Y174" s="140">
        <v>46161</v>
      </c>
      <c r="AA174" s="125"/>
      <c r="AB174" s="126"/>
      <c r="AC174" s="125"/>
      <c r="AE174" s="36" t="s">
        <v>58</v>
      </c>
      <c r="AF174" s="36" t="s">
        <v>28</v>
      </c>
      <c r="AG174" s="36">
        <v>1</v>
      </c>
      <c r="AH174" s="234">
        <f t="shared" si="4"/>
        <v>10000</v>
      </c>
      <c r="AI174" s="234">
        <f t="shared" si="5"/>
        <v>0</v>
      </c>
    </row>
    <row r="175" spans="1:35" ht="16.100000000000001">
      <c r="A175" s="125" t="s">
        <v>2451</v>
      </c>
      <c r="B175" s="125" t="s">
        <v>245</v>
      </c>
      <c r="C175" s="125">
        <v>100067798</v>
      </c>
      <c r="D175" s="125" t="s">
        <v>2489</v>
      </c>
      <c r="E175" s="125" t="s">
        <v>58</v>
      </c>
      <c r="F175" s="125" t="s">
        <v>28</v>
      </c>
      <c r="G175" s="126">
        <v>4223219</v>
      </c>
      <c r="H175" s="126">
        <v>1</v>
      </c>
      <c r="I175" s="126">
        <v>1</v>
      </c>
      <c r="J175" s="126">
        <v>4223219</v>
      </c>
      <c r="K175" s="126">
        <v>4223219</v>
      </c>
      <c r="L175" s="126">
        <v>0</v>
      </c>
      <c r="M175" s="126">
        <v>422322</v>
      </c>
      <c r="N175" s="126">
        <v>3800897</v>
      </c>
      <c r="O175" s="126">
        <v>3800897</v>
      </c>
      <c r="P175" s="125" t="s">
        <v>241</v>
      </c>
      <c r="Q175" s="128">
        <v>3800897</v>
      </c>
      <c r="R175" s="125" t="s">
        <v>246</v>
      </c>
      <c r="S175" s="125" t="s">
        <v>88</v>
      </c>
      <c r="T175" s="140">
        <v>46195</v>
      </c>
      <c r="U175" s="125">
        <v>-83</v>
      </c>
      <c r="V175" s="153">
        <v>20250767197</v>
      </c>
      <c r="W175" s="154">
        <v>46105</v>
      </c>
      <c r="X175" s="125" t="s">
        <v>112</v>
      </c>
      <c r="Y175" s="140"/>
      <c r="AA175" s="125"/>
      <c r="AB175" s="126"/>
      <c r="AC175" s="125"/>
      <c r="AE175" s="36" t="s">
        <v>58</v>
      </c>
      <c r="AF175" s="36" t="s">
        <v>28</v>
      </c>
      <c r="AG175" s="36">
        <v>1</v>
      </c>
      <c r="AH175" s="234">
        <f t="shared" si="4"/>
        <v>4223219</v>
      </c>
      <c r="AI175" s="234">
        <f t="shared" si="5"/>
        <v>0</v>
      </c>
    </row>
    <row r="176" spans="1:35" ht="16.100000000000001">
      <c r="A176" s="125" t="s">
        <v>2451</v>
      </c>
      <c r="B176" s="125" t="s">
        <v>245</v>
      </c>
      <c r="C176" s="125">
        <v>100067798</v>
      </c>
      <c r="D176" s="125" t="s">
        <v>2489</v>
      </c>
      <c r="E176" s="125" t="s">
        <v>58</v>
      </c>
      <c r="F176" s="125" t="s">
        <v>28</v>
      </c>
      <c r="G176" s="126">
        <v>5343822</v>
      </c>
      <c r="H176" s="126">
        <v>1</v>
      </c>
      <c r="I176" s="126">
        <v>1</v>
      </c>
      <c r="J176" s="126">
        <v>5343822</v>
      </c>
      <c r="K176" s="126">
        <v>5343822</v>
      </c>
      <c r="L176" s="126">
        <v>0</v>
      </c>
      <c r="M176" s="126">
        <v>534382</v>
      </c>
      <c r="N176" s="126">
        <v>4809440</v>
      </c>
      <c r="O176" s="126">
        <v>4809440</v>
      </c>
      <c r="P176" s="125" t="s">
        <v>241</v>
      </c>
      <c r="Q176" s="128">
        <v>4809440</v>
      </c>
      <c r="R176" s="125" t="s">
        <v>246</v>
      </c>
      <c r="S176" s="125" t="s">
        <v>88</v>
      </c>
      <c r="T176" s="140">
        <v>46195</v>
      </c>
      <c r="U176" s="125">
        <v>-83</v>
      </c>
      <c r="V176" s="153">
        <v>20250767201</v>
      </c>
      <c r="W176" s="154">
        <v>46105</v>
      </c>
      <c r="X176" s="125" t="s">
        <v>112</v>
      </c>
      <c r="Y176" s="140"/>
      <c r="AA176" s="125"/>
      <c r="AB176" s="126"/>
      <c r="AC176" s="125"/>
      <c r="AE176" s="36" t="s">
        <v>58</v>
      </c>
      <c r="AF176" s="36" t="s">
        <v>28</v>
      </c>
      <c r="AG176" s="36">
        <v>1</v>
      </c>
      <c r="AH176" s="234">
        <f t="shared" si="4"/>
        <v>5343822</v>
      </c>
      <c r="AI176" s="234">
        <f t="shared" si="5"/>
        <v>0</v>
      </c>
    </row>
    <row r="177" spans="1:35" ht="16.100000000000001">
      <c r="A177" s="125" t="s">
        <v>2451</v>
      </c>
      <c r="B177" s="125" t="s">
        <v>245</v>
      </c>
      <c r="C177" s="125">
        <v>100067798</v>
      </c>
      <c r="D177" s="125" t="s">
        <v>2489</v>
      </c>
      <c r="E177" s="125" t="s">
        <v>58</v>
      </c>
      <c r="F177" s="125" t="s">
        <v>28</v>
      </c>
      <c r="G177" s="126">
        <v>6033387.5</v>
      </c>
      <c r="H177" s="126">
        <v>1</v>
      </c>
      <c r="I177" s="126">
        <v>1</v>
      </c>
      <c r="J177" s="126">
        <v>6033387.5</v>
      </c>
      <c r="K177" s="126">
        <v>6033387.5</v>
      </c>
      <c r="L177" s="126">
        <v>0</v>
      </c>
      <c r="M177" s="126">
        <v>603339</v>
      </c>
      <c r="N177" s="126">
        <v>5430048.5</v>
      </c>
      <c r="O177" s="126">
        <v>5430048.5</v>
      </c>
      <c r="P177" s="125" t="s">
        <v>241</v>
      </c>
      <c r="Q177" s="128">
        <v>5430048.5</v>
      </c>
      <c r="R177" s="125" t="s">
        <v>246</v>
      </c>
      <c r="S177" s="125" t="s">
        <v>88</v>
      </c>
      <c r="T177" s="140">
        <v>46195</v>
      </c>
      <c r="U177" s="125">
        <v>-83</v>
      </c>
      <c r="V177" s="153">
        <v>20250767198</v>
      </c>
      <c r="W177" s="154">
        <v>46105</v>
      </c>
      <c r="X177" s="125" t="s">
        <v>112</v>
      </c>
      <c r="Y177" s="140"/>
      <c r="AA177" s="125"/>
      <c r="AB177" s="126"/>
      <c r="AC177" s="125"/>
      <c r="AE177" s="36" t="s">
        <v>58</v>
      </c>
      <c r="AF177" s="36" t="s">
        <v>28</v>
      </c>
      <c r="AG177" s="36">
        <v>1</v>
      </c>
      <c r="AH177" s="234">
        <f t="shared" si="4"/>
        <v>6033387.5</v>
      </c>
      <c r="AI177" s="234">
        <f t="shared" si="5"/>
        <v>0</v>
      </c>
    </row>
    <row r="178" spans="1:35" ht="16.100000000000001">
      <c r="A178" s="125" t="s">
        <v>2451</v>
      </c>
      <c r="B178" s="125" t="s">
        <v>245</v>
      </c>
      <c r="C178" s="125">
        <v>100070323</v>
      </c>
      <c r="D178" s="125" t="s">
        <v>1797</v>
      </c>
      <c r="E178" s="125" t="s">
        <v>58</v>
      </c>
      <c r="F178" s="125" t="s">
        <v>28</v>
      </c>
      <c r="G178" s="126">
        <v>1771392.5</v>
      </c>
      <c r="H178" s="126">
        <v>1</v>
      </c>
      <c r="I178" s="126">
        <v>1</v>
      </c>
      <c r="J178" s="126">
        <v>1771392.5</v>
      </c>
      <c r="K178" s="126">
        <v>1771392.5</v>
      </c>
      <c r="L178" s="126">
        <v>0</v>
      </c>
      <c r="M178" s="126">
        <v>177139</v>
      </c>
      <c r="N178" s="126">
        <v>1594253.5</v>
      </c>
      <c r="O178" s="126">
        <v>1594253.5</v>
      </c>
      <c r="P178" s="125" t="s">
        <v>241</v>
      </c>
      <c r="Q178" s="128">
        <v>1594253.5</v>
      </c>
      <c r="R178" s="125" t="s">
        <v>246</v>
      </c>
      <c r="S178" s="125" t="s">
        <v>88</v>
      </c>
      <c r="T178" s="140">
        <v>46195</v>
      </c>
      <c r="U178" s="125">
        <v>-83</v>
      </c>
      <c r="V178" s="125">
        <v>20250767196</v>
      </c>
      <c r="W178" s="154">
        <v>46105</v>
      </c>
      <c r="X178" s="125" t="s">
        <v>112</v>
      </c>
      <c r="Y178" s="140"/>
      <c r="AA178" s="125"/>
      <c r="AB178" s="126"/>
      <c r="AC178" s="125"/>
      <c r="AE178" s="36" t="s">
        <v>58</v>
      </c>
      <c r="AF178" s="36" t="s">
        <v>28</v>
      </c>
      <c r="AG178" s="36">
        <v>1</v>
      </c>
      <c r="AH178" s="234">
        <f t="shared" si="4"/>
        <v>1771392.5</v>
      </c>
      <c r="AI178" s="234">
        <f t="shared" si="5"/>
        <v>0</v>
      </c>
    </row>
    <row r="179" spans="1:35">
      <c r="A179" s="125" t="s">
        <v>2451</v>
      </c>
      <c r="B179" s="125" t="s">
        <v>253</v>
      </c>
      <c r="C179" s="125">
        <v>100066089</v>
      </c>
      <c r="D179" s="125" t="s">
        <v>2490</v>
      </c>
      <c r="E179" s="125" t="s">
        <v>58</v>
      </c>
      <c r="F179" s="125" t="s">
        <v>28</v>
      </c>
      <c r="G179" s="126">
        <v>147153</v>
      </c>
      <c r="H179" s="126">
        <v>1</v>
      </c>
      <c r="I179" s="126">
        <v>1</v>
      </c>
      <c r="J179" s="126">
        <v>147153</v>
      </c>
      <c r="K179" s="126">
        <v>147153</v>
      </c>
      <c r="L179" s="126">
        <v>0</v>
      </c>
      <c r="M179" s="126">
        <v>0</v>
      </c>
      <c r="N179" s="126">
        <v>147153</v>
      </c>
      <c r="O179" s="126">
        <v>147153</v>
      </c>
      <c r="P179" s="125" t="s">
        <v>241</v>
      </c>
      <c r="Q179" s="128">
        <v>147153</v>
      </c>
      <c r="R179" s="125" t="s">
        <v>254</v>
      </c>
      <c r="S179" s="125" t="s">
        <v>88</v>
      </c>
      <c r="T179" s="140">
        <v>46126</v>
      </c>
      <c r="U179" s="125">
        <v>-14</v>
      </c>
      <c r="V179" s="125" t="s">
        <v>2491</v>
      </c>
      <c r="W179" s="150">
        <v>46104</v>
      </c>
      <c r="X179" s="125" t="s">
        <v>546</v>
      </c>
      <c r="Y179" s="140"/>
      <c r="AA179" s="292">
        <v>46119</v>
      </c>
      <c r="AB179" s="126"/>
      <c r="AC179" s="125"/>
      <c r="AE179" s="36" t="s">
        <v>58</v>
      </c>
      <c r="AF179" s="36" t="s">
        <v>28</v>
      </c>
      <c r="AG179" s="36">
        <v>1</v>
      </c>
      <c r="AH179" s="234">
        <f t="shared" si="4"/>
        <v>147153</v>
      </c>
      <c r="AI179" s="234">
        <f t="shared" si="5"/>
        <v>0</v>
      </c>
    </row>
    <row r="180" spans="1:35">
      <c r="A180" s="125" t="s">
        <v>2451</v>
      </c>
      <c r="B180" s="125" t="s">
        <v>276</v>
      </c>
      <c r="C180" s="125">
        <v>100070817</v>
      </c>
      <c r="D180" s="125" t="s">
        <v>2492</v>
      </c>
      <c r="E180" s="125" t="s">
        <v>58</v>
      </c>
      <c r="F180" s="125" t="s">
        <v>28</v>
      </c>
      <c r="G180" s="126">
        <v>20000</v>
      </c>
      <c r="H180" s="126">
        <v>1</v>
      </c>
      <c r="I180" s="126">
        <v>1</v>
      </c>
      <c r="J180" s="126">
        <v>20000</v>
      </c>
      <c r="K180" s="126">
        <v>20000</v>
      </c>
      <c r="L180" s="126">
        <v>0</v>
      </c>
      <c r="M180" s="126">
        <v>400</v>
      </c>
      <c r="N180" s="126">
        <v>19600</v>
      </c>
      <c r="O180" s="126">
        <v>19600</v>
      </c>
      <c r="P180" s="125" t="s">
        <v>241</v>
      </c>
      <c r="Q180" s="128">
        <v>19600</v>
      </c>
      <c r="R180" s="125" t="s">
        <v>277</v>
      </c>
      <c r="S180" s="125" t="s">
        <v>88</v>
      </c>
      <c r="T180" s="140">
        <v>46147</v>
      </c>
      <c r="U180" s="125">
        <v>-35</v>
      </c>
      <c r="V180" s="125" t="s">
        <v>2493</v>
      </c>
      <c r="W180" s="150">
        <v>46102</v>
      </c>
      <c r="X180" s="125">
        <v>88550</v>
      </c>
      <c r="Y180" s="140">
        <v>46146</v>
      </c>
      <c r="AA180" s="125"/>
      <c r="AB180" s="126"/>
      <c r="AC180" s="125"/>
      <c r="AE180" s="36" t="s">
        <v>58</v>
      </c>
      <c r="AF180" s="36" t="s">
        <v>28</v>
      </c>
      <c r="AG180" s="36">
        <v>1</v>
      </c>
      <c r="AH180" s="234">
        <f t="shared" si="4"/>
        <v>20000</v>
      </c>
      <c r="AI180" s="234">
        <f t="shared" si="5"/>
        <v>0</v>
      </c>
    </row>
    <row r="181" spans="1:35">
      <c r="A181" s="125" t="s">
        <v>2451</v>
      </c>
      <c r="B181" s="125" t="s">
        <v>300</v>
      </c>
      <c r="C181" s="125">
        <v>100065992</v>
      </c>
      <c r="D181" s="125" t="s">
        <v>2494</v>
      </c>
      <c r="E181" s="125" t="s">
        <v>58</v>
      </c>
      <c r="F181" s="125" t="s">
        <v>28</v>
      </c>
      <c r="G181" s="126">
        <v>33682</v>
      </c>
      <c r="H181" s="126">
        <v>1</v>
      </c>
      <c r="I181" s="126">
        <v>1</v>
      </c>
      <c r="J181" s="126">
        <v>33682</v>
      </c>
      <c r="K181" s="126">
        <v>33682</v>
      </c>
      <c r="L181" s="126">
        <v>0</v>
      </c>
      <c r="M181" s="126">
        <v>674</v>
      </c>
      <c r="N181" s="126">
        <v>33008</v>
      </c>
      <c r="O181" s="126">
        <v>33008</v>
      </c>
      <c r="P181" s="125" t="s">
        <v>241</v>
      </c>
      <c r="Q181" s="128">
        <v>33008</v>
      </c>
      <c r="R181" s="125" t="s">
        <v>2809</v>
      </c>
      <c r="S181" s="125" t="s">
        <v>88</v>
      </c>
      <c r="T181" s="140">
        <v>46145</v>
      </c>
      <c r="U181" s="125">
        <v>-33</v>
      </c>
      <c r="V181" s="125">
        <v>263287954</v>
      </c>
      <c r="W181" s="150">
        <v>46100</v>
      </c>
      <c r="X181" s="125">
        <v>88496</v>
      </c>
      <c r="Y181" s="140">
        <v>46143</v>
      </c>
      <c r="AA181" s="125"/>
      <c r="AB181" s="126"/>
      <c r="AC181" s="125"/>
      <c r="AE181" s="36" t="s">
        <v>58</v>
      </c>
      <c r="AF181" s="36" t="s">
        <v>28</v>
      </c>
      <c r="AG181" s="36">
        <v>1</v>
      </c>
      <c r="AH181" s="234">
        <f t="shared" si="4"/>
        <v>33682</v>
      </c>
      <c r="AI181" s="234">
        <f t="shared" si="5"/>
        <v>0</v>
      </c>
    </row>
    <row r="182" spans="1:35" ht="16.100000000000001">
      <c r="A182" s="125" t="s">
        <v>2451</v>
      </c>
      <c r="B182" s="125" t="s">
        <v>251</v>
      </c>
      <c r="C182" s="125">
        <v>100070561</v>
      </c>
      <c r="D182" s="125" t="s">
        <v>2498</v>
      </c>
      <c r="E182" s="125" t="s">
        <v>58</v>
      </c>
      <c r="F182" s="125" t="s">
        <v>28</v>
      </c>
      <c r="G182" s="126">
        <v>498960</v>
      </c>
      <c r="H182" s="126">
        <v>1</v>
      </c>
      <c r="I182" s="126">
        <v>1</v>
      </c>
      <c r="J182" s="126">
        <v>498960</v>
      </c>
      <c r="K182" s="126">
        <v>498960</v>
      </c>
      <c r="L182" s="126">
        <v>0</v>
      </c>
      <c r="M182" s="126">
        <v>49896</v>
      </c>
      <c r="N182" s="126">
        <v>449064</v>
      </c>
      <c r="O182" s="126">
        <v>449064</v>
      </c>
      <c r="P182" s="125" t="s">
        <v>241</v>
      </c>
      <c r="Q182" s="128">
        <v>449064</v>
      </c>
      <c r="R182" s="125" t="s">
        <v>252</v>
      </c>
      <c r="S182" s="125" t="s">
        <v>88</v>
      </c>
      <c r="T182" s="140">
        <v>46249</v>
      </c>
      <c r="U182" s="125">
        <v>-137</v>
      </c>
      <c r="V182" s="153" t="s">
        <v>2499</v>
      </c>
      <c r="W182" s="154">
        <v>46099</v>
      </c>
      <c r="X182" s="125" t="s">
        <v>112</v>
      </c>
      <c r="Y182" s="140"/>
      <c r="AA182" s="125"/>
      <c r="AB182" s="126"/>
      <c r="AC182" s="125"/>
      <c r="AE182" s="36" t="s">
        <v>58</v>
      </c>
      <c r="AF182" s="36" t="s">
        <v>28</v>
      </c>
      <c r="AG182" s="36">
        <v>1</v>
      </c>
      <c r="AH182" s="234">
        <f t="shared" si="4"/>
        <v>498960</v>
      </c>
      <c r="AI182" s="234">
        <f t="shared" si="5"/>
        <v>0</v>
      </c>
    </row>
    <row r="183" spans="1:35" ht="16.100000000000001">
      <c r="A183" s="125" t="s">
        <v>2451</v>
      </c>
      <c r="B183" s="125" t="s">
        <v>251</v>
      </c>
      <c r="C183" s="125">
        <v>100070561</v>
      </c>
      <c r="D183" s="125" t="s">
        <v>2498</v>
      </c>
      <c r="E183" s="125" t="s">
        <v>58</v>
      </c>
      <c r="F183" s="125" t="s">
        <v>28</v>
      </c>
      <c r="G183" s="126">
        <v>533710</v>
      </c>
      <c r="H183" s="126">
        <v>1</v>
      </c>
      <c r="I183" s="126">
        <v>1</v>
      </c>
      <c r="J183" s="126">
        <v>533710</v>
      </c>
      <c r="K183" s="126">
        <v>533710</v>
      </c>
      <c r="L183" s="126">
        <v>0</v>
      </c>
      <c r="M183" s="126">
        <v>53371</v>
      </c>
      <c r="N183" s="126">
        <v>480339</v>
      </c>
      <c r="O183" s="126">
        <v>480339</v>
      </c>
      <c r="P183" s="125" t="s">
        <v>241</v>
      </c>
      <c r="Q183" s="128">
        <v>480339</v>
      </c>
      <c r="R183" s="125" t="s">
        <v>252</v>
      </c>
      <c r="S183" s="125" t="s">
        <v>88</v>
      </c>
      <c r="T183" s="140">
        <v>46249</v>
      </c>
      <c r="U183" s="125">
        <v>-137</v>
      </c>
      <c r="V183" s="153" t="s">
        <v>2500</v>
      </c>
      <c r="W183" s="154">
        <v>46099</v>
      </c>
      <c r="X183" s="125" t="s">
        <v>112</v>
      </c>
      <c r="Y183" s="140"/>
      <c r="AA183" s="125"/>
      <c r="AB183" s="126"/>
      <c r="AC183" s="125"/>
      <c r="AE183" s="36" t="s">
        <v>58</v>
      </c>
      <c r="AF183" s="36" t="s">
        <v>28</v>
      </c>
      <c r="AG183" s="36">
        <v>1</v>
      </c>
      <c r="AH183" s="234">
        <f t="shared" si="4"/>
        <v>533710</v>
      </c>
      <c r="AI183" s="234">
        <f t="shared" si="5"/>
        <v>0</v>
      </c>
    </row>
    <row r="184" spans="1:35" ht="16.100000000000001">
      <c r="A184" s="125" t="s">
        <v>2451</v>
      </c>
      <c r="B184" s="125" t="s">
        <v>251</v>
      </c>
      <c r="C184" s="125">
        <v>100070561</v>
      </c>
      <c r="D184" s="125" t="s">
        <v>2498</v>
      </c>
      <c r="E184" s="125" t="s">
        <v>58</v>
      </c>
      <c r="F184" s="125" t="s">
        <v>28</v>
      </c>
      <c r="G184" s="126">
        <v>266855</v>
      </c>
      <c r="H184" s="126">
        <v>1</v>
      </c>
      <c r="I184" s="126">
        <v>1</v>
      </c>
      <c r="J184" s="126">
        <v>266855</v>
      </c>
      <c r="K184" s="126">
        <v>266855</v>
      </c>
      <c r="L184" s="126">
        <v>0</v>
      </c>
      <c r="M184" s="126">
        <v>26686</v>
      </c>
      <c r="N184" s="126">
        <v>240169</v>
      </c>
      <c r="O184" s="126">
        <v>240169</v>
      </c>
      <c r="P184" s="125" t="s">
        <v>241</v>
      </c>
      <c r="Q184" s="128">
        <v>240169</v>
      </c>
      <c r="R184" s="125" t="s">
        <v>252</v>
      </c>
      <c r="S184" s="125" t="s">
        <v>88</v>
      </c>
      <c r="T184" s="140">
        <v>46249</v>
      </c>
      <c r="U184" s="125">
        <v>-137</v>
      </c>
      <c r="V184" s="153" t="s">
        <v>2501</v>
      </c>
      <c r="W184" s="154">
        <v>46099</v>
      </c>
      <c r="X184" s="125" t="s">
        <v>112</v>
      </c>
      <c r="Y184" s="140"/>
      <c r="AA184" s="125"/>
      <c r="AB184" s="126"/>
      <c r="AC184" s="125"/>
      <c r="AE184" s="36" t="s">
        <v>58</v>
      </c>
      <c r="AF184" s="36" t="s">
        <v>28</v>
      </c>
      <c r="AG184" s="36">
        <v>1</v>
      </c>
      <c r="AH184" s="234">
        <f t="shared" si="4"/>
        <v>266855</v>
      </c>
      <c r="AI184" s="234">
        <f t="shared" si="5"/>
        <v>0</v>
      </c>
    </row>
    <row r="185" spans="1:35" ht="16.100000000000001">
      <c r="A185" s="125" t="s">
        <v>2451</v>
      </c>
      <c r="B185" s="125" t="s">
        <v>251</v>
      </c>
      <c r="C185" s="125">
        <v>100070561</v>
      </c>
      <c r="D185" s="125" t="s">
        <v>2498</v>
      </c>
      <c r="E185" s="125" t="s">
        <v>58</v>
      </c>
      <c r="F185" s="125" t="s">
        <v>28</v>
      </c>
      <c r="G185" s="126">
        <v>498960</v>
      </c>
      <c r="H185" s="126">
        <v>1</v>
      </c>
      <c r="I185" s="126">
        <v>1</v>
      </c>
      <c r="J185" s="126">
        <v>498960</v>
      </c>
      <c r="K185" s="126">
        <v>498960</v>
      </c>
      <c r="L185" s="126">
        <v>0</v>
      </c>
      <c r="M185" s="126">
        <v>49896</v>
      </c>
      <c r="N185" s="126">
        <v>449064</v>
      </c>
      <c r="O185" s="126">
        <v>449064</v>
      </c>
      <c r="P185" s="125" t="s">
        <v>241</v>
      </c>
      <c r="Q185" s="128">
        <v>449064</v>
      </c>
      <c r="R185" s="125" t="s">
        <v>252</v>
      </c>
      <c r="S185" s="125" t="s">
        <v>88</v>
      </c>
      <c r="T185" s="140">
        <v>46249</v>
      </c>
      <c r="U185" s="125">
        <v>-137</v>
      </c>
      <c r="V185" s="153" t="s">
        <v>2502</v>
      </c>
      <c r="W185" s="154">
        <v>46099</v>
      </c>
      <c r="X185" s="125" t="s">
        <v>112</v>
      </c>
      <c r="Y185" s="140"/>
      <c r="AA185" s="125"/>
      <c r="AB185" s="126"/>
      <c r="AC185" s="125"/>
      <c r="AE185" s="36" t="s">
        <v>58</v>
      </c>
      <c r="AF185" s="36" t="s">
        <v>28</v>
      </c>
      <c r="AG185" s="36">
        <v>1</v>
      </c>
      <c r="AH185" s="234">
        <f t="shared" si="4"/>
        <v>498960</v>
      </c>
      <c r="AI185" s="234">
        <f t="shared" si="5"/>
        <v>0</v>
      </c>
    </row>
    <row r="186" spans="1:35" ht="16.100000000000001">
      <c r="A186" s="125" t="s">
        <v>2451</v>
      </c>
      <c r="B186" s="125" t="s">
        <v>247</v>
      </c>
      <c r="C186" s="125">
        <v>100071281</v>
      </c>
      <c r="D186" s="125" t="s">
        <v>2513</v>
      </c>
      <c r="E186" s="125" t="s">
        <v>58</v>
      </c>
      <c r="F186" s="125" t="s">
        <v>28</v>
      </c>
      <c r="G186" s="126">
        <v>64132</v>
      </c>
      <c r="H186" s="126">
        <v>1</v>
      </c>
      <c r="I186" s="126">
        <v>1</v>
      </c>
      <c r="J186" s="126">
        <v>64132</v>
      </c>
      <c r="K186" s="126">
        <v>64132</v>
      </c>
      <c r="L186" s="126">
        <v>0</v>
      </c>
      <c r="M186" s="126">
        <v>1283</v>
      </c>
      <c r="N186" s="126">
        <v>62849</v>
      </c>
      <c r="O186" s="126">
        <v>62849</v>
      </c>
      <c r="P186" s="125" t="s">
        <v>241</v>
      </c>
      <c r="Q186" s="128">
        <v>62849</v>
      </c>
      <c r="R186" s="125" t="s">
        <v>248</v>
      </c>
      <c r="S186" s="125" t="s">
        <v>88</v>
      </c>
      <c r="T186" s="140">
        <v>46131</v>
      </c>
      <c r="U186" s="125">
        <v>-19</v>
      </c>
      <c r="V186" s="153" t="s">
        <v>2514</v>
      </c>
      <c r="W186" s="150">
        <v>46101</v>
      </c>
      <c r="X186" s="125">
        <v>88642</v>
      </c>
      <c r="Y186" s="140">
        <v>46150</v>
      </c>
      <c r="AA186" s="125"/>
      <c r="AB186" s="126"/>
      <c r="AC186" s="125"/>
      <c r="AE186" s="36" t="s">
        <v>58</v>
      </c>
      <c r="AF186" s="36" t="s">
        <v>28</v>
      </c>
      <c r="AG186" s="36">
        <v>1</v>
      </c>
      <c r="AH186" s="234">
        <f t="shared" si="4"/>
        <v>64132</v>
      </c>
      <c r="AI186" s="234">
        <f t="shared" si="5"/>
        <v>0</v>
      </c>
    </row>
    <row r="187" spans="1:35" ht="16.100000000000001">
      <c r="A187" s="125" t="s">
        <v>2451</v>
      </c>
      <c r="B187" s="125" t="s">
        <v>247</v>
      </c>
      <c r="C187" s="125">
        <v>100071281</v>
      </c>
      <c r="D187" s="125" t="s">
        <v>2513</v>
      </c>
      <c r="E187" s="125" t="s">
        <v>58</v>
      </c>
      <c r="F187" s="125" t="s">
        <v>28</v>
      </c>
      <c r="G187" s="126">
        <v>65128</v>
      </c>
      <c r="H187" s="126">
        <v>1</v>
      </c>
      <c r="I187" s="126">
        <v>1</v>
      </c>
      <c r="J187" s="126">
        <v>65128</v>
      </c>
      <c r="K187" s="126">
        <v>65128</v>
      </c>
      <c r="L187" s="126">
        <v>0</v>
      </c>
      <c r="M187" s="126">
        <v>1303</v>
      </c>
      <c r="N187" s="126">
        <v>63825</v>
      </c>
      <c r="O187" s="126">
        <v>63825</v>
      </c>
      <c r="P187" s="125" t="s">
        <v>241</v>
      </c>
      <c r="Q187" s="128">
        <v>63825</v>
      </c>
      <c r="R187" s="125" t="s">
        <v>248</v>
      </c>
      <c r="S187" s="125" t="s">
        <v>88</v>
      </c>
      <c r="T187" s="140">
        <v>46131</v>
      </c>
      <c r="U187" s="125">
        <v>-19</v>
      </c>
      <c r="V187" s="153" t="s">
        <v>2515</v>
      </c>
      <c r="W187" s="150">
        <v>46101</v>
      </c>
      <c r="X187" s="125">
        <v>88642</v>
      </c>
      <c r="Y187" s="140">
        <v>46150</v>
      </c>
      <c r="AA187" s="125"/>
      <c r="AB187" s="126"/>
      <c r="AC187" s="125"/>
      <c r="AE187" s="36" t="s">
        <v>58</v>
      </c>
      <c r="AF187" s="36" t="s">
        <v>28</v>
      </c>
      <c r="AG187" s="36">
        <v>1</v>
      </c>
      <c r="AH187" s="234">
        <f t="shared" si="4"/>
        <v>65128</v>
      </c>
      <c r="AI187" s="234">
        <f t="shared" si="5"/>
        <v>0</v>
      </c>
    </row>
    <row r="188" spans="1:35" ht="16.100000000000001">
      <c r="A188" s="125" t="s">
        <v>2451</v>
      </c>
      <c r="B188" s="125" t="s">
        <v>247</v>
      </c>
      <c r="C188" s="125">
        <v>100071281</v>
      </c>
      <c r="D188" s="125" t="s">
        <v>2513</v>
      </c>
      <c r="E188" s="125" t="s">
        <v>58</v>
      </c>
      <c r="F188" s="125" t="s">
        <v>28</v>
      </c>
      <c r="G188" s="126">
        <v>62953.5</v>
      </c>
      <c r="H188" s="126">
        <v>1</v>
      </c>
      <c r="I188" s="126">
        <v>1</v>
      </c>
      <c r="J188" s="126">
        <v>62953.5</v>
      </c>
      <c r="K188" s="126">
        <v>62953.5</v>
      </c>
      <c r="L188" s="126">
        <v>0</v>
      </c>
      <c r="M188" s="126">
        <v>1259</v>
      </c>
      <c r="N188" s="126">
        <v>61694.5</v>
      </c>
      <c r="O188" s="126">
        <v>61694.5</v>
      </c>
      <c r="P188" s="125" t="s">
        <v>241</v>
      </c>
      <c r="Q188" s="128">
        <v>61694.5</v>
      </c>
      <c r="R188" s="125" t="s">
        <v>248</v>
      </c>
      <c r="S188" s="125" t="s">
        <v>88</v>
      </c>
      <c r="T188" s="140">
        <v>46131</v>
      </c>
      <c r="U188" s="125">
        <v>-19</v>
      </c>
      <c r="V188" s="153" t="s">
        <v>2516</v>
      </c>
      <c r="W188" s="150">
        <v>46101</v>
      </c>
      <c r="X188" s="125">
        <v>88642</v>
      </c>
      <c r="Y188" s="140">
        <v>46150</v>
      </c>
      <c r="AA188" s="125"/>
      <c r="AB188" s="126"/>
      <c r="AC188" s="125"/>
      <c r="AE188" s="36" t="s">
        <v>58</v>
      </c>
      <c r="AF188" s="36" t="s">
        <v>28</v>
      </c>
      <c r="AG188" s="36">
        <v>1</v>
      </c>
      <c r="AH188" s="234">
        <f t="shared" si="4"/>
        <v>62953.5</v>
      </c>
      <c r="AI188" s="234">
        <f t="shared" si="5"/>
        <v>0</v>
      </c>
    </row>
    <row r="189" spans="1:35" ht="16.100000000000001">
      <c r="A189" s="125" t="s">
        <v>2451</v>
      </c>
      <c r="B189" s="125" t="s">
        <v>247</v>
      </c>
      <c r="C189" s="125">
        <v>100071281</v>
      </c>
      <c r="D189" s="125" t="s">
        <v>2513</v>
      </c>
      <c r="E189" s="125" t="s">
        <v>58</v>
      </c>
      <c r="F189" s="125" t="s">
        <v>28</v>
      </c>
      <c r="G189" s="126">
        <v>63346</v>
      </c>
      <c r="H189" s="126">
        <v>1</v>
      </c>
      <c r="I189" s="126">
        <v>1</v>
      </c>
      <c r="J189" s="126">
        <v>63346</v>
      </c>
      <c r="K189" s="126">
        <v>63346</v>
      </c>
      <c r="L189" s="126">
        <v>0</v>
      </c>
      <c r="M189" s="126">
        <v>1267</v>
      </c>
      <c r="N189" s="126">
        <v>62079</v>
      </c>
      <c r="O189" s="126">
        <v>62079</v>
      </c>
      <c r="P189" s="125" t="s">
        <v>241</v>
      </c>
      <c r="Q189" s="128">
        <v>62079</v>
      </c>
      <c r="R189" s="125" t="s">
        <v>248</v>
      </c>
      <c r="S189" s="125" t="s">
        <v>88</v>
      </c>
      <c r="T189" s="140">
        <v>46131</v>
      </c>
      <c r="U189" s="125">
        <v>-19</v>
      </c>
      <c r="V189" s="153" t="s">
        <v>2517</v>
      </c>
      <c r="W189" s="150">
        <v>46101</v>
      </c>
      <c r="X189" s="125">
        <v>88291</v>
      </c>
      <c r="Y189" s="140">
        <v>46128</v>
      </c>
      <c r="AA189" s="125"/>
      <c r="AB189" s="126"/>
      <c r="AC189" s="125"/>
      <c r="AE189" s="36" t="s">
        <v>58</v>
      </c>
      <c r="AF189" s="36" t="s">
        <v>28</v>
      </c>
      <c r="AG189" s="36">
        <v>1</v>
      </c>
      <c r="AH189" s="234">
        <f t="shared" si="4"/>
        <v>63346</v>
      </c>
      <c r="AI189" s="234">
        <f t="shared" si="5"/>
        <v>0</v>
      </c>
    </row>
    <row r="190" spans="1:35" ht="16.100000000000001">
      <c r="A190" s="125" t="s">
        <v>2451</v>
      </c>
      <c r="B190" s="125" t="s">
        <v>247</v>
      </c>
      <c r="C190" s="125">
        <v>100071281</v>
      </c>
      <c r="D190" s="125" t="s">
        <v>2513</v>
      </c>
      <c r="E190" s="125" t="s">
        <v>58</v>
      </c>
      <c r="F190" s="125" t="s">
        <v>28</v>
      </c>
      <c r="G190" s="126">
        <v>65716</v>
      </c>
      <c r="H190" s="126">
        <v>1</v>
      </c>
      <c r="I190" s="126">
        <v>1</v>
      </c>
      <c r="J190" s="126">
        <v>65716</v>
      </c>
      <c r="K190" s="126">
        <v>65716</v>
      </c>
      <c r="L190" s="126">
        <v>0</v>
      </c>
      <c r="M190" s="126">
        <v>1314</v>
      </c>
      <c r="N190" s="126">
        <v>64402</v>
      </c>
      <c r="O190" s="126">
        <v>64402</v>
      </c>
      <c r="P190" s="125" t="s">
        <v>241</v>
      </c>
      <c r="Q190" s="128">
        <v>64402</v>
      </c>
      <c r="R190" s="125" t="s">
        <v>248</v>
      </c>
      <c r="S190" s="125" t="s">
        <v>88</v>
      </c>
      <c r="T190" s="140">
        <v>46131</v>
      </c>
      <c r="U190" s="125">
        <v>-19</v>
      </c>
      <c r="V190" s="153" t="s">
        <v>2518</v>
      </c>
      <c r="W190" s="150">
        <v>46101</v>
      </c>
      <c r="X190" s="125">
        <v>88581</v>
      </c>
      <c r="Y190" s="140">
        <v>46147</v>
      </c>
      <c r="AA190" s="125"/>
      <c r="AB190" s="126"/>
      <c r="AC190" s="125"/>
      <c r="AE190" s="36" t="s">
        <v>58</v>
      </c>
      <c r="AF190" s="36" t="s">
        <v>28</v>
      </c>
      <c r="AG190" s="36">
        <v>1</v>
      </c>
      <c r="AH190" s="234">
        <f t="shared" si="4"/>
        <v>65716</v>
      </c>
      <c r="AI190" s="234">
        <f t="shared" si="5"/>
        <v>0</v>
      </c>
    </row>
    <row r="191" spans="1:35" ht="16.100000000000001">
      <c r="A191" s="125" t="s">
        <v>2451</v>
      </c>
      <c r="B191" s="125" t="s">
        <v>247</v>
      </c>
      <c r="C191" s="125">
        <v>100071281</v>
      </c>
      <c r="D191" s="125" t="s">
        <v>2513</v>
      </c>
      <c r="E191" s="125" t="s">
        <v>58</v>
      </c>
      <c r="F191" s="125" t="s">
        <v>28</v>
      </c>
      <c r="G191" s="126">
        <v>63854</v>
      </c>
      <c r="H191" s="126">
        <v>1</v>
      </c>
      <c r="I191" s="126">
        <v>1</v>
      </c>
      <c r="J191" s="126">
        <v>63854</v>
      </c>
      <c r="K191" s="126">
        <v>63854</v>
      </c>
      <c r="L191" s="126">
        <v>0</v>
      </c>
      <c r="M191" s="126">
        <v>1277</v>
      </c>
      <c r="N191" s="126">
        <v>62577</v>
      </c>
      <c r="O191" s="126">
        <v>62577</v>
      </c>
      <c r="P191" s="125" t="s">
        <v>241</v>
      </c>
      <c r="Q191" s="128">
        <v>62577</v>
      </c>
      <c r="R191" s="125" t="s">
        <v>248</v>
      </c>
      <c r="S191" s="125" t="s">
        <v>88</v>
      </c>
      <c r="T191" s="140">
        <v>46131</v>
      </c>
      <c r="U191" s="125">
        <v>-19</v>
      </c>
      <c r="V191" s="153" t="s">
        <v>2519</v>
      </c>
      <c r="W191" s="150">
        <v>46101</v>
      </c>
      <c r="X191" s="125">
        <v>88581</v>
      </c>
      <c r="Y191" s="140">
        <v>46147</v>
      </c>
      <c r="AA191" s="125"/>
      <c r="AB191" s="126"/>
      <c r="AC191" s="125"/>
      <c r="AE191" s="36" t="s">
        <v>58</v>
      </c>
      <c r="AF191" s="36" t="s">
        <v>28</v>
      </c>
      <c r="AG191" s="36">
        <v>1</v>
      </c>
      <c r="AH191" s="234">
        <f t="shared" si="4"/>
        <v>63854</v>
      </c>
      <c r="AI191" s="234">
        <f t="shared" si="5"/>
        <v>0</v>
      </c>
    </row>
    <row r="192" spans="1:35">
      <c r="A192" s="125" t="s">
        <v>2451</v>
      </c>
      <c r="B192" s="125" t="s">
        <v>487</v>
      </c>
      <c r="C192" s="125">
        <v>100071194</v>
      </c>
      <c r="D192" s="125" t="s">
        <v>2520</v>
      </c>
      <c r="E192" s="125" t="s">
        <v>58</v>
      </c>
      <c r="F192" s="125" t="s">
        <v>28</v>
      </c>
      <c r="G192" s="126">
        <v>23980</v>
      </c>
      <c r="H192" s="126">
        <v>1</v>
      </c>
      <c r="I192" s="126">
        <v>1</v>
      </c>
      <c r="J192" s="126">
        <v>23980</v>
      </c>
      <c r="K192" s="126">
        <v>23980</v>
      </c>
      <c r="L192" s="126">
        <v>0</v>
      </c>
      <c r="M192" s="126">
        <v>480</v>
      </c>
      <c r="N192" s="126">
        <v>23500</v>
      </c>
      <c r="O192" s="126">
        <v>23500</v>
      </c>
      <c r="P192" s="125" t="s">
        <v>241</v>
      </c>
      <c r="Q192" s="128">
        <v>23500</v>
      </c>
      <c r="R192" s="125" t="s">
        <v>2825</v>
      </c>
      <c r="S192" s="125" t="s">
        <v>88</v>
      </c>
      <c r="T192" s="140">
        <v>46130</v>
      </c>
      <c r="U192" s="125">
        <v>-18</v>
      </c>
      <c r="V192" s="125">
        <v>157868</v>
      </c>
      <c r="W192" s="150">
        <v>46100</v>
      </c>
      <c r="X192" s="125">
        <v>88278</v>
      </c>
      <c r="Y192" s="140">
        <v>46127</v>
      </c>
      <c r="AA192" s="125"/>
      <c r="AB192" s="126"/>
      <c r="AC192" s="125"/>
      <c r="AE192" s="36" t="s">
        <v>58</v>
      </c>
      <c r="AF192" s="36" t="s">
        <v>28</v>
      </c>
      <c r="AG192" s="36">
        <v>1</v>
      </c>
      <c r="AH192" s="234">
        <f t="shared" si="4"/>
        <v>23980</v>
      </c>
      <c r="AI192" s="234">
        <f t="shared" si="5"/>
        <v>0</v>
      </c>
    </row>
    <row r="193" spans="1:35" ht="16.100000000000001">
      <c r="A193" s="125" t="s">
        <v>2451</v>
      </c>
      <c r="B193" s="125" t="s">
        <v>251</v>
      </c>
      <c r="C193" s="125">
        <v>100070279</v>
      </c>
      <c r="D193" s="125" t="s">
        <v>2521</v>
      </c>
      <c r="E193" s="125" t="s">
        <v>58</v>
      </c>
      <c r="F193" s="125" t="s">
        <v>28</v>
      </c>
      <c r="G193" s="126">
        <v>594099</v>
      </c>
      <c r="H193" s="126">
        <v>1</v>
      </c>
      <c r="I193" s="126">
        <v>1</v>
      </c>
      <c r="J193" s="126">
        <v>594099</v>
      </c>
      <c r="K193" s="126">
        <v>594099</v>
      </c>
      <c r="L193" s="126">
        <v>0</v>
      </c>
      <c r="M193" s="126">
        <v>59410</v>
      </c>
      <c r="N193" s="126">
        <v>534689</v>
      </c>
      <c r="O193" s="126">
        <v>534689</v>
      </c>
      <c r="P193" s="125" t="s">
        <v>241</v>
      </c>
      <c r="Q193" s="128">
        <v>534689</v>
      </c>
      <c r="R193" s="125" t="s">
        <v>252</v>
      </c>
      <c r="S193" s="125" t="s">
        <v>88</v>
      </c>
      <c r="T193" s="140">
        <v>46249</v>
      </c>
      <c r="U193" s="125">
        <v>-137</v>
      </c>
      <c r="V193" s="153" t="s">
        <v>2522</v>
      </c>
      <c r="W193" s="154">
        <v>46099</v>
      </c>
      <c r="X193" s="125" t="s">
        <v>112</v>
      </c>
      <c r="Y193" s="140"/>
      <c r="AA193" s="125"/>
      <c r="AB193" s="126"/>
      <c r="AC193" s="125"/>
      <c r="AE193" s="36" t="s">
        <v>58</v>
      </c>
      <c r="AF193" s="36" t="s">
        <v>28</v>
      </c>
      <c r="AG193" s="36">
        <v>1</v>
      </c>
      <c r="AH193" s="234">
        <f t="shared" si="4"/>
        <v>594099</v>
      </c>
      <c r="AI193" s="234">
        <f t="shared" si="5"/>
        <v>0</v>
      </c>
    </row>
    <row r="194" spans="1:35" ht="16.100000000000001">
      <c r="A194" s="125" t="s">
        <v>2451</v>
      </c>
      <c r="B194" s="125" t="s">
        <v>251</v>
      </c>
      <c r="C194" s="125">
        <v>100070279</v>
      </c>
      <c r="D194" s="125" t="s">
        <v>2521</v>
      </c>
      <c r="E194" s="125" t="s">
        <v>58</v>
      </c>
      <c r="F194" s="125" t="s">
        <v>28</v>
      </c>
      <c r="G194" s="126">
        <v>594099</v>
      </c>
      <c r="H194" s="126">
        <v>1</v>
      </c>
      <c r="I194" s="126">
        <v>1</v>
      </c>
      <c r="J194" s="126">
        <v>594099</v>
      </c>
      <c r="K194" s="126">
        <v>594099</v>
      </c>
      <c r="L194" s="126">
        <v>0</v>
      </c>
      <c r="M194" s="126">
        <v>59410</v>
      </c>
      <c r="N194" s="126">
        <v>534689</v>
      </c>
      <c r="O194" s="126">
        <v>534689</v>
      </c>
      <c r="P194" s="125" t="s">
        <v>241</v>
      </c>
      <c r="Q194" s="128">
        <v>534689</v>
      </c>
      <c r="R194" s="125" t="s">
        <v>252</v>
      </c>
      <c r="S194" s="125" t="s">
        <v>88</v>
      </c>
      <c r="T194" s="140">
        <v>46249</v>
      </c>
      <c r="U194" s="125">
        <v>-137</v>
      </c>
      <c r="V194" s="153" t="s">
        <v>2523</v>
      </c>
      <c r="W194" s="154">
        <v>46099</v>
      </c>
      <c r="X194" s="125" t="s">
        <v>112</v>
      </c>
      <c r="Y194" s="140"/>
      <c r="AA194" s="125"/>
      <c r="AB194" s="126"/>
      <c r="AC194" s="125"/>
      <c r="AE194" s="36" t="s">
        <v>58</v>
      </c>
      <c r="AF194" s="36" t="s">
        <v>28</v>
      </c>
      <c r="AG194" s="36">
        <v>1</v>
      </c>
      <c r="AH194" s="234">
        <f t="shared" si="4"/>
        <v>594099</v>
      </c>
      <c r="AI194" s="234">
        <f t="shared" si="5"/>
        <v>0</v>
      </c>
    </row>
    <row r="195" spans="1:35">
      <c r="A195" s="125" t="s">
        <v>2451</v>
      </c>
      <c r="B195" s="125" t="s">
        <v>487</v>
      </c>
      <c r="C195" s="125">
        <v>100071203</v>
      </c>
      <c r="D195" s="125" t="s">
        <v>2524</v>
      </c>
      <c r="E195" s="125" t="s">
        <v>58</v>
      </c>
      <c r="F195" s="125" t="s">
        <v>28</v>
      </c>
      <c r="G195" s="126">
        <v>34174</v>
      </c>
      <c r="H195" s="126">
        <v>1</v>
      </c>
      <c r="I195" s="126">
        <v>1</v>
      </c>
      <c r="J195" s="126">
        <v>34174</v>
      </c>
      <c r="K195" s="126">
        <v>34174</v>
      </c>
      <c r="L195" s="126">
        <v>0</v>
      </c>
      <c r="M195" s="126">
        <v>683</v>
      </c>
      <c r="N195" s="126">
        <v>33491</v>
      </c>
      <c r="O195" s="126">
        <v>33491</v>
      </c>
      <c r="P195" s="125" t="s">
        <v>241</v>
      </c>
      <c r="Q195" s="128">
        <v>33491</v>
      </c>
      <c r="R195" s="125" t="s">
        <v>2825</v>
      </c>
      <c r="S195" s="125" t="s">
        <v>88</v>
      </c>
      <c r="T195" s="140">
        <v>46130</v>
      </c>
      <c r="U195" s="125">
        <v>-18</v>
      </c>
      <c r="V195" s="125">
        <v>157858</v>
      </c>
      <c r="W195" s="150">
        <v>46100</v>
      </c>
      <c r="X195" s="125">
        <v>88278</v>
      </c>
      <c r="Y195" s="140">
        <v>46127</v>
      </c>
      <c r="AA195" s="125"/>
      <c r="AB195" s="126"/>
      <c r="AC195" s="125"/>
      <c r="AE195" s="36" t="s">
        <v>58</v>
      </c>
      <c r="AF195" s="36" t="s">
        <v>28</v>
      </c>
      <c r="AG195" s="36">
        <v>1</v>
      </c>
      <c r="AH195" s="234">
        <f t="shared" si="4"/>
        <v>34174</v>
      </c>
      <c r="AI195" s="234">
        <f t="shared" si="5"/>
        <v>0</v>
      </c>
    </row>
    <row r="196" spans="1:35" ht="16.100000000000001">
      <c r="A196" s="125" t="s">
        <v>2451</v>
      </c>
      <c r="B196" s="125" t="s">
        <v>258</v>
      </c>
      <c r="C196" s="125">
        <v>100070283</v>
      </c>
      <c r="D196" s="125" t="s">
        <v>2529</v>
      </c>
      <c r="E196" s="125" t="s">
        <v>58</v>
      </c>
      <c r="F196" s="125" t="s">
        <v>28</v>
      </c>
      <c r="G196" s="126">
        <v>191000</v>
      </c>
      <c r="H196" s="126">
        <v>1</v>
      </c>
      <c r="I196" s="126">
        <v>1</v>
      </c>
      <c r="J196" s="126">
        <v>191000</v>
      </c>
      <c r="K196" s="126">
        <v>191000</v>
      </c>
      <c r="L196" s="126">
        <v>0</v>
      </c>
      <c r="M196" s="126">
        <v>19100</v>
      </c>
      <c r="N196" s="126">
        <v>171900</v>
      </c>
      <c r="O196" s="126">
        <v>171900</v>
      </c>
      <c r="P196" s="125" t="s">
        <v>241</v>
      </c>
      <c r="Q196" s="128">
        <v>171900</v>
      </c>
      <c r="R196" s="125" t="e">
        <v>#N/A</v>
      </c>
      <c r="S196" s="125" t="s">
        <v>88</v>
      </c>
      <c r="T196" s="140">
        <v>46233</v>
      </c>
      <c r="U196" s="125">
        <v>-121</v>
      </c>
      <c r="V196" s="153" t="s">
        <v>2530</v>
      </c>
      <c r="W196" s="154">
        <v>46086</v>
      </c>
      <c r="X196" s="125" t="s">
        <v>112</v>
      </c>
      <c r="Y196" s="140"/>
      <c r="AA196" s="154">
        <v>46113</v>
      </c>
      <c r="AB196" s="126"/>
      <c r="AC196" s="125"/>
      <c r="AE196" s="36" t="s">
        <v>58</v>
      </c>
      <c r="AF196" s="36" t="s">
        <v>28</v>
      </c>
      <c r="AG196" s="36">
        <v>1</v>
      </c>
      <c r="AH196" s="234">
        <f t="shared" si="4"/>
        <v>191000</v>
      </c>
      <c r="AI196" s="234">
        <f t="shared" si="5"/>
        <v>0</v>
      </c>
    </row>
    <row r="197" spans="1:35" ht="16.100000000000001">
      <c r="A197" s="125" t="s">
        <v>2451</v>
      </c>
      <c r="B197" s="125" t="s">
        <v>258</v>
      </c>
      <c r="C197" s="125">
        <v>100070283</v>
      </c>
      <c r="D197" s="125" t="s">
        <v>2529</v>
      </c>
      <c r="E197" s="125" t="s">
        <v>58</v>
      </c>
      <c r="F197" s="125" t="s">
        <v>28</v>
      </c>
      <c r="G197" s="126">
        <v>175833.33</v>
      </c>
      <c r="H197" s="126">
        <v>1</v>
      </c>
      <c r="I197" s="126">
        <v>1</v>
      </c>
      <c r="J197" s="126">
        <v>175833.33</v>
      </c>
      <c r="K197" s="126">
        <v>175833.33</v>
      </c>
      <c r="L197" s="126">
        <v>0</v>
      </c>
      <c r="M197" s="126">
        <v>17583</v>
      </c>
      <c r="N197" s="126">
        <v>158250.32999999999</v>
      </c>
      <c r="O197" s="126">
        <v>158250.32999999999</v>
      </c>
      <c r="P197" s="125" t="s">
        <v>241</v>
      </c>
      <c r="Q197" s="128">
        <v>158250.32999999999</v>
      </c>
      <c r="R197" s="125" t="e">
        <v>#N/A</v>
      </c>
      <c r="S197" s="125" t="s">
        <v>88</v>
      </c>
      <c r="T197" s="140">
        <v>46233</v>
      </c>
      <c r="U197" s="125">
        <v>-121</v>
      </c>
      <c r="V197" s="153" t="s">
        <v>2531</v>
      </c>
      <c r="W197" s="154">
        <v>46086</v>
      </c>
      <c r="X197" s="125" t="s">
        <v>112</v>
      </c>
      <c r="Y197" s="140"/>
      <c r="AA197" s="154">
        <v>46113</v>
      </c>
      <c r="AB197" s="126"/>
      <c r="AC197" s="125"/>
      <c r="AE197" s="36" t="s">
        <v>58</v>
      </c>
      <c r="AF197" s="36" t="s">
        <v>28</v>
      </c>
      <c r="AG197" s="36">
        <v>1</v>
      </c>
      <c r="AH197" s="234">
        <f t="shared" si="4"/>
        <v>175833.33</v>
      </c>
      <c r="AI197" s="234">
        <f t="shared" si="5"/>
        <v>0</v>
      </c>
    </row>
    <row r="198" spans="1:35" ht="16.100000000000001">
      <c r="A198" s="125" t="s">
        <v>2451</v>
      </c>
      <c r="B198" s="125" t="s">
        <v>258</v>
      </c>
      <c r="C198" s="125">
        <v>100070283</v>
      </c>
      <c r="D198" s="125" t="s">
        <v>2529</v>
      </c>
      <c r="E198" s="125" t="s">
        <v>58</v>
      </c>
      <c r="F198" s="125" t="s">
        <v>28</v>
      </c>
      <c r="G198" s="126">
        <v>175833.33</v>
      </c>
      <c r="H198" s="126">
        <v>1</v>
      </c>
      <c r="I198" s="126">
        <v>1</v>
      </c>
      <c r="J198" s="126">
        <v>175833.33</v>
      </c>
      <c r="K198" s="126">
        <v>175833.33</v>
      </c>
      <c r="L198" s="126">
        <v>0</v>
      </c>
      <c r="M198" s="126">
        <v>17583</v>
      </c>
      <c r="N198" s="126">
        <v>158250.32999999999</v>
      </c>
      <c r="O198" s="126">
        <v>158250.32999999999</v>
      </c>
      <c r="P198" s="125" t="s">
        <v>241</v>
      </c>
      <c r="Q198" s="128">
        <v>158250.32999999999</v>
      </c>
      <c r="R198" s="125" t="e">
        <v>#N/A</v>
      </c>
      <c r="S198" s="125" t="s">
        <v>88</v>
      </c>
      <c r="T198" s="140">
        <v>46233</v>
      </c>
      <c r="U198" s="125">
        <v>-121</v>
      </c>
      <c r="V198" s="153" t="s">
        <v>2532</v>
      </c>
      <c r="W198" s="154">
        <v>46086</v>
      </c>
      <c r="X198" s="125" t="s">
        <v>112</v>
      </c>
      <c r="Y198" s="140"/>
      <c r="AA198" s="154">
        <v>46113</v>
      </c>
      <c r="AB198" s="126"/>
      <c r="AC198" s="125"/>
      <c r="AE198" s="36" t="s">
        <v>58</v>
      </c>
      <c r="AF198" s="36" t="s">
        <v>28</v>
      </c>
      <c r="AG198" s="36">
        <v>1</v>
      </c>
      <c r="AH198" s="234">
        <f t="shared" si="4"/>
        <v>175833.33</v>
      </c>
      <c r="AI198" s="234">
        <f t="shared" si="5"/>
        <v>0</v>
      </c>
    </row>
    <row r="199" spans="1:35" ht="16.100000000000001">
      <c r="A199" s="125" t="s">
        <v>2451</v>
      </c>
      <c r="B199" s="125" t="s">
        <v>258</v>
      </c>
      <c r="C199" s="125">
        <v>100070307</v>
      </c>
      <c r="D199" s="125" t="s">
        <v>2395</v>
      </c>
      <c r="E199" s="125" t="s">
        <v>58</v>
      </c>
      <c r="F199" s="125" t="s">
        <v>28</v>
      </c>
      <c r="G199" s="126">
        <v>357666.66</v>
      </c>
      <c r="H199" s="126">
        <v>1</v>
      </c>
      <c r="I199" s="126">
        <v>1</v>
      </c>
      <c r="J199" s="126">
        <v>357666.66</v>
      </c>
      <c r="K199" s="126">
        <v>357666.66</v>
      </c>
      <c r="L199" s="126">
        <v>0</v>
      </c>
      <c r="M199" s="126">
        <v>35767</v>
      </c>
      <c r="N199" s="126">
        <v>321899.65999999997</v>
      </c>
      <c r="O199" s="126">
        <v>321899.65999999997</v>
      </c>
      <c r="P199" s="125" t="s">
        <v>241</v>
      </c>
      <c r="Q199" s="128">
        <v>321899.65999999997</v>
      </c>
      <c r="R199" s="125" t="s">
        <v>2811</v>
      </c>
      <c r="S199" s="125" t="s">
        <v>88</v>
      </c>
      <c r="T199" s="140">
        <v>46233</v>
      </c>
      <c r="U199" s="125">
        <v>-121</v>
      </c>
      <c r="V199" s="153" t="s">
        <v>2533</v>
      </c>
      <c r="W199" s="154">
        <v>45993</v>
      </c>
      <c r="X199" s="125" t="s">
        <v>112</v>
      </c>
      <c r="Y199" s="140"/>
      <c r="AA199" s="154">
        <v>46113</v>
      </c>
      <c r="AB199" s="126"/>
      <c r="AC199" s="125"/>
      <c r="AE199" s="36" t="s">
        <v>58</v>
      </c>
      <c r="AF199" s="36" t="s">
        <v>28</v>
      </c>
      <c r="AG199" s="36">
        <v>1</v>
      </c>
      <c r="AH199" s="234">
        <f t="shared" si="4"/>
        <v>357666.66</v>
      </c>
      <c r="AI199" s="234">
        <f t="shared" si="5"/>
        <v>0</v>
      </c>
    </row>
    <row r="200" spans="1:35" ht="16.100000000000001">
      <c r="A200" s="125" t="s">
        <v>2451</v>
      </c>
      <c r="B200" s="125" t="s">
        <v>258</v>
      </c>
      <c r="C200" s="125">
        <v>100070307</v>
      </c>
      <c r="D200" s="125" t="s">
        <v>2395</v>
      </c>
      <c r="E200" s="125" t="s">
        <v>58</v>
      </c>
      <c r="F200" s="125" t="s">
        <v>28</v>
      </c>
      <c r="G200" s="126">
        <v>334333.33</v>
      </c>
      <c r="H200" s="126">
        <v>1</v>
      </c>
      <c r="I200" s="126">
        <v>1</v>
      </c>
      <c r="J200" s="126">
        <v>334333.33</v>
      </c>
      <c r="K200" s="126">
        <v>334333.33</v>
      </c>
      <c r="L200" s="126">
        <v>0</v>
      </c>
      <c r="M200" s="126">
        <v>33433</v>
      </c>
      <c r="N200" s="126">
        <v>300900.33</v>
      </c>
      <c r="O200" s="126">
        <v>300900.33</v>
      </c>
      <c r="P200" s="125" t="s">
        <v>241</v>
      </c>
      <c r="Q200" s="128">
        <v>300900.33</v>
      </c>
      <c r="R200" s="125" t="s">
        <v>2811</v>
      </c>
      <c r="S200" s="125" t="s">
        <v>88</v>
      </c>
      <c r="T200" s="140">
        <v>46233</v>
      </c>
      <c r="U200" s="125">
        <v>-121</v>
      </c>
      <c r="V200" s="153" t="s">
        <v>2534</v>
      </c>
      <c r="W200" s="154">
        <v>46080</v>
      </c>
      <c r="X200" s="125" t="s">
        <v>112</v>
      </c>
      <c r="Y200" s="140"/>
      <c r="AA200" s="154">
        <v>46113</v>
      </c>
      <c r="AB200" s="126"/>
      <c r="AC200" s="125"/>
      <c r="AE200" s="36" t="s">
        <v>58</v>
      </c>
      <c r="AF200" s="36" t="s">
        <v>28</v>
      </c>
      <c r="AG200" s="36">
        <v>1</v>
      </c>
      <c r="AH200" s="234">
        <f t="shared" si="4"/>
        <v>334333.33</v>
      </c>
      <c r="AI200" s="234">
        <f t="shared" si="5"/>
        <v>0</v>
      </c>
    </row>
    <row r="201" spans="1:35" ht="16.100000000000001">
      <c r="A201" s="125" t="s">
        <v>2451</v>
      </c>
      <c r="B201" s="125" t="s">
        <v>258</v>
      </c>
      <c r="C201" s="125">
        <v>100070307</v>
      </c>
      <c r="D201" s="125" t="s">
        <v>2395</v>
      </c>
      <c r="E201" s="125" t="s">
        <v>58</v>
      </c>
      <c r="F201" s="125" t="s">
        <v>28</v>
      </c>
      <c r="G201" s="126">
        <v>334333.33</v>
      </c>
      <c r="H201" s="126">
        <v>1</v>
      </c>
      <c r="I201" s="126">
        <v>1</v>
      </c>
      <c r="J201" s="126">
        <v>334333.33</v>
      </c>
      <c r="K201" s="126">
        <v>334333.33</v>
      </c>
      <c r="L201" s="126">
        <v>0</v>
      </c>
      <c r="M201" s="126">
        <v>33433</v>
      </c>
      <c r="N201" s="126">
        <v>300900.33</v>
      </c>
      <c r="O201" s="126">
        <v>300900.33</v>
      </c>
      <c r="P201" s="125" t="s">
        <v>241</v>
      </c>
      <c r="Q201" s="128">
        <v>300900.33</v>
      </c>
      <c r="R201" s="125" t="s">
        <v>2811</v>
      </c>
      <c r="S201" s="125" t="s">
        <v>88</v>
      </c>
      <c r="T201" s="140">
        <v>46233</v>
      </c>
      <c r="U201" s="125">
        <v>-121</v>
      </c>
      <c r="V201" s="153" t="s">
        <v>2535</v>
      </c>
      <c r="W201" s="154">
        <v>46080</v>
      </c>
      <c r="X201" s="125" t="s">
        <v>112</v>
      </c>
      <c r="Y201" s="140"/>
      <c r="AA201" s="154">
        <v>46113</v>
      </c>
      <c r="AB201" s="126"/>
      <c r="AC201" s="125"/>
      <c r="AE201" s="36" t="s">
        <v>58</v>
      </c>
      <c r="AF201" s="36" t="s">
        <v>28</v>
      </c>
      <c r="AG201" s="36">
        <v>1</v>
      </c>
      <c r="AH201" s="234">
        <f t="shared" si="4"/>
        <v>334333.33</v>
      </c>
      <c r="AI201" s="234">
        <f t="shared" si="5"/>
        <v>0</v>
      </c>
    </row>
    <row r="202" spans="1:35">
      <c r="A202" s="125" t="s">
        <v>2451</v>
      </c>
      <c r="B202" s="125" t="s">
        <v>2542</v>
      </c>
      <c r="C202" s="125">
        <v>100070970</v>
      </c>
      <c r="D202" s="125" t="s">
        <v>1393</v>
      </c>
      <c r="E202" s="125" t="s">
        <v>58</v>
      </c>
      <c r="F202" s="125" t="s">
        <v>32</v>
      </c>
      <c r="G202" s="126">
        <v>200</v>
      </c>
      <c r="H202" s="126">
        <v>107.27766569540999</v>
      </c>
      <c r="I202" s="126">
        <v>109.0064</v>
      </c>
      <c r="J202" s="126">
        <v>21455.533139081999</v>
      </c>
      <c r="K202" s="126">
        <v>21801.279999999999</v>
      </c>
      <c r="L202" s="126">
        <v>345.74686091799958</v>
      </c>
      <c r="M202" s="126">
        <v>0</v>
      </c>
      <c r="N202" s="126">
        <v>21455.533139081999</v>
      </c>
      <c r="O202" s="126">
        <v>21801.279999999999</v>
      </c>
      <c r="P202" s="125" t="s">
        <v>241</v>
      </c>
      <c r="Q202" s="128">
        <v>21801.279999999999</v>
      </c>
      <c r="R202" s="125" t="s">
        <v>1392</v>
      </c>
      <c r="S202" s="125" t="s">
        <v>88</v>
      </c>
      <c r="T202" s="140">
        <v>46125</v>
      </c>
      <c r="U202" s="125">
        <v>-13</v>
      </c>
      <c r="V202" s="125">
        <v>14298263</v>
      </c>
      <c r="W202" s="150">
        <v>46099</v>
      </c>
      <c r="X202" s="125" t="s">
        <v>546</v>
      </c>
      <c r="Y202" s="140"/>
      <c r="AA202" s="292">
        <v>46115</v>
      </c>
      <c r="AB202" s="126"/>
      <c r="AC202" s="125"/>
      <c r="AE202" s="36" t="s">
        <v>58</v>
      </c>
      <c r="AF202" s="36" t="s">
        <v>32</v>
      </c>
      <c r="AG202" s="36">
        <v>109.0064</v>
      </c>
      <c r="AH202" s="235">
        <f t="shared" si="4"/>
        <v>21801.279999999999</v>
      </c>
      <c r="AI202" s="234">
        <f t="shared" si="5"/>
        <v>0</v>
      </c>
    </row>
    <row r="203" spans="1:35">
      <c r="A203" s="125" t="s">
        <v>2451</v>
      </c>
      <c r="B203" s="125" t="s">
        <v>901</v>
      </c>
      <c r="C203" s="125">
        <v>100071420</v>
      </c>
      <c r="D203" s="125" t="s">
        <v>2543</v>
      </c>
      <c r="E203" s="125" t="s">
        <v>58</v>
      </c>
      <c r="F203" s="125" t="s">
        <v>28</v>
      </c>
      <c r="G203" s="126">
        <v>847</v>
      </c>
      <c r="H203" s="126">
        <v>1</v>
      </c>
      <c r="I203" s="126">
        <v>1</v>
      </c>
      <c r="J203" s="126">
        <v>847</v>
      </c>
      <c r="K203" s="126">
        <v>847</v>
      </c>
      <c r="L203" s="126">
        <v>0</v>
      </c>
      <c r="M203" s="126">
        <v>1</v>
      </c>
      <c r="N203" s="126">
        <v>846</v>
      </c>
      <c r="O203" s="126">
        <v>846</v>
      </c>
      <c r="P203" s="125" t="s">
        <v>241</v>
      </c>
      <c r="Q203" s="128">
        <v>846</v>
      </c>
      <c r="R203" s="125">
        <v>362452</v>
      </c>
      <c r="S203" s="125" t="s">
        <v>88</v>
      </c>
      <c r="T203" s="140">
        <v>46150</v>
      </c>
      <c r="U203" s="125">
        <v>-38</v>
      </c>
      <c r="V203" s="125" t="s">
        <v>2544</v>
      </c>
      <c r="W203" s="150">
        <v>46105</v>
      </c>
      <c r="X203" s="125">
        <v>88593</v>
      </c>
      <c r="Y203" s="140">
        <v>46147</v>
      </c>
      <c r="AA203" s="125"/>
      <c r="AB203" s="126"/>
      <c r="AC203" s="125"/>
      <c r="AE203" s="36" t="s">
        <v>58</v>
      </c>
      <c r="AF203" s="36" t="s">
        <v>28</v>
      </c>
      <c r="AG203" s="36">
        <v>1</v>
      </c>
      <c r="AH203" s="234">
        <f t="shared" si="4"/>
        <v>847</v>
      </c>
      <c r="AI203" s="234">
        <f t="shared" si="5"/>
        <v>0</v>
      </c>
    </row>
    <row r="204" spans="1:35">
      <c r="A204" s="125" t="s">
        <v>2451</v>
      </c>
      <c r="B204" s="125" t="s">
        <v>2545</v>
      </c>
      <c r="C204" s="125">
        <v>100070952</v>
      </c>
      <c r="D204" s="125" t="s">
        <v>2546</v>
      </c>
      <c r="E204" s="125" t="s">
        <v>58</v>
      </c>
      <c r="F204" s="125" t="s">
        <v>28</v>
      </c>
      <c r="G204" s="126">
        <v>125000</v>
      </c>
      <c r="H204" s="126">
        <v>1</v>
      </c>
      <c r="I204" s="126">
        <v>1</v>
      </c>
      <c r="J204" s="126">
        <v>125000</v>
      </c>
      <c r="K204" s="126">
        <v>125000</v>
      </c>
      <c r="L204" s="126">
        <v>0</v>
      </c>
      <c r="M204" s="126">
        <v>12500</v>
      </c>
      <c r="N204" s="126">
        <v>112500</v>
      </c>
      <c r="O204" s="126">
        <v>112500</v>
      </c>
      <c r="P204" s="125" t="s">
        <v>241</v>
      </c>
      <c r="Q204" s="128">
        <v>112500</v>
      </c>
      <c r="R204" s="125" t="s">
        <v>1870</v>
      </c>
      <c r="S204" s="125" t="s">
        <v>88</v>
      </c>
      <c r="T204" s="140">
        <v>46122</v>
      </c>
      <c r="U204" s="125">
        <v>-10</v>
      </c>
      <c r="V204" s="125" t="s">
        <v>2547</v>
      </c>
      <c r="W204" s="150">
        <v>46105</v>
      </c>
      <c r="X204" s="125">
        <v>88190</v>
      </c>
      <c r="Y204" s="140">
        <v>46122</v>
      </c>
      <c r="AA204" s="292">
        <v>46115</v>
      </c>
      <c r="AB204" s="126"/>
      <c r="AC204" s="125"/>
      <c r="AE204" s="36" t="s">
        <v>58</v>
      </c>
      <c r="AF204" s="36" t="s">
        <v>28</v>
      </c>
      <c r="AG204" s="36">
        <v>1</v>
      </c>
      <c r="AH204" s="234">
        <f t="shared" si="4"/>
        <v>125000</v>
      </c>
      <c r="AI204" s="234">
        <f t="shared" si="5"/>
        <v>0</v>
      </c>
    </row>
    <row r="205" spans="1:35">
      <c r="A205" s="125" t="s">
        <v>2451</v>
      </c>
      <c r="B205" s="125" t="s">
        <v>2207</v>
      </c>
      <c r="C205" s="125">
        <v>100065307</v>
      </c>
      <c r="D205" s="125" t="s">
        <v>2548</v>
      </c>
      <c r="E205" s="125" t="s">
        <v>58</v>
      </c>
      <c r="F205" s="125" t="s">
        <v>28</v>
      </c>
      <c r="G205" s="126">
        <v>72580</v>
      </c>
      <c r="H205" s="126">
        <v>1</v>
      </c>
      <c r="I205" s="126">
        <v>1</v>
      </c>
      <c r="J205" s="126">
        <v>72580</v>
      </c>
      <c r="K205" s="126">
        <v>72580</v>
      </c>
      <c r="L205" s="126">
        <v>0</v>
      </c>
      <c r="M205" s="126">
        <v>7258</v>
      </c>
      <c r="N205" s="126">
        <v>65322</v>
      </c>
      <c r="O205" s="126">
        <v>65322</v>
      </c>
      <c r="P205" s="125" t="s">
        <v>241</v>
      </c>
      <c r="Q205" s="126">
        <v>65322</v>
      </c>
      <c r="R205" s="125" t="s">
        <v>2786</v>
      </c>
      <c r="S205" s="125" t="s">
        <v>88</v>
      </c>
      <c r="T205" s="140">
        <v>46102</v>
      </c>
      <c r="U205" s="125">
        <v>10</v>
      </c>
      <c r="V205" s="125" t="s">
        <v>2549</v>
      </c>
      <c r="W205" s="150">
        <v>46072</v>
      </c>
      <c r="X205" s="125">
        <v>88177</v>
      </c>
      <c r="Y205" s="140">
        <v>46122</v>
      </c>
      <c r="AA205" s="125"/>
      <c r="AB205" s="126"/>
      <c r="AC205" s="125"/>
      <c r="AE205" s="36" t="s">
        <v>58</v>
      </c>
      <c r="AF205" s="36" t="s">
        <v>28</v>
      </c>
      <c r="AG205" s="36">
        <v>1</v>
      </c>
      <c r="AH205" s="234">
        <f t="shared" si="4"/>
        <v>72580</v>
      </c>
      <c r="AI205" s="234">
        <f t="shared" si="5"/>
        <v>0</v>
      </c>
    </row>
    <row r="206" spans="1:35">
      <c r="A206" s="125" t="s">
        <v>2451</v>
      </c>
      <c r="B206" s="125" t="s">
        <v>285</v>
      </c>
      <c r="C206" s="125">
        <v>100070209</v>
      </c>
      <c r="D206" s="125" t="s">
        <v>2557</v>
      </c>
      <c r="E206" s="125" t="s">
        <v>58</v>
      </c>
      <c r="F206" s="125" t="s">
        <v>28</v>
      </c>
      <c r="G206" s="126">
        <v>3708870</v>
      </c>
      <c r="H206" s="126">
        <v>1</v>
      </c>
      <c r="I206" s="126">
        <v>1</v>
      </c>
      <c r="J206" s="126">
        <v>3708870</v>
      </c>
      <c r="K206" s="126">
        <v>3708870</v>
      </c>
      <c r="L206" s="126">
        <v>0</v>
      </c>
      <c r="M206" s="126">
        <v>74177</v>
      </c>
      <c r="N206" s="126">
        <v>3634693</v>
      </c>
      <c r="O206" s="126">
        <v>3634693</v>
      </c>
      <c r="P206" s="125" t="s">
        <v>241</v>
      </c>
      <c r="Q206" s="128">
        <v>3634693</v>
      </c>
      <c r="R206" s="125" t="s">
        <v>286</v>
      </c>
      <c r="S206" s="125" t="s">
        <v>88</v>
      </c>
      <c r="T206" s="140">
        <v>46165</v>
      </c>
      <c r="U206" s="125">
        <v>-53</v>
      </c>
      <c r="V206" s="125" t="s">
        <v>2558</v>
      </c>
      <c r="W206" s="150">
        <v>46105</v>
      </c>
      <c r="X206" s="125">
        <v>88854</v>
      </c>
      <c r="Y206" s="140">
        <v>46162</v>
      </c>
      <c r="AA206" s="125"/>
      <c r="AB206" s="126"/>
      <c r="AC206" s="125"/>
      <c r="AE206" s="36" t="s">
        <v>58</v>
      </c>
      <c r="AF206" s="36" t="s">
        <v>28</v>
      </c>
      <c r="AG206" s="36">
        <v>1</v>
      </c>
      <c r="AH206" s="234">
        <f t="shared" si="4"/>
        <v>3708870</v>
      </c>
      <c r="AI206" s="234">
        <f t="shared" si="5"/>
        <v>0</v>
      </c>
    </row>
    <row r="207" spans="1:35">
      <c r="A207" s="125" t="s">
        <v>2451</v>
      </c>
      <c r="B207" s="125" t="s">
        <v>285</v>
      </c>
      <c r="C207" s="125">
        <v>100070570</v>
      </c>
      <c r="D207" s="125" t="s">
        <v>2559</v>
      </c>
      <c r="E207" s="125" t="s">
        <v>58</v>
      </c>
      <c r="F207" s="125" t="s">
        <v>28</v>
      </c>
      <c r="G207" s="126">
        <v>70371</v>
      </c>
      <c r="H207" s="126">
        <v>1</v>
      </c>
      <c r="I207" s="126">
        <v>1</v>
      </c>
      <c r="J207" s="126">
        <v>70371</v>
      </c>
      <c r="K207" s="126">
        <v>70371</v>
      </c>
      <c r="L207" s="126">
        <v>0</v>
      </c>
      <c r="M207" s="126">
        <v>1407</v>
      </c>
      <c r="N207" s="126">
        <v>68964</v>
      </c>
      <c r="O207" s="126">
        <v>68964</v>
      </c>
      <c r="P207" s="125" t="s">
        <v>241</v>
      </c>
      <c r="Q207" s="128">
        <v>68964</v>
      </c>
      <c r="R207" s="125" t="s">
        <v>286</v>
      </c>
      <c r="S207" s="125" t="s">
        <v>88</v>
      </c>
      <c r="T207" s="140">
        <v>46165</v>
      </c>
      <c r="U207" s="125">
        <v>-53</v>
      </c>
      <c r="V207" s="125" t="s">
        <v>2560</v>
      </c>
      <c r="W207" s="150">
        <v>46105</v>
      </c>
      <c r="X207" s="125">
        <v>88854</v>
      </c>
      <c r="Y207" s="140">
        <v>46162</v>
      </c>
      <c r="AA207" s="125"/>
      <c r="AB207" s="126"/>
      <c r="AC207" s="125"/>
      <c r="AE207" s="36" t="s">
        <v>58</v>
      </c>
      <c r="AF207" s="36" t="s">
        <v>28</v>
      </c>
      <c r="AG207" s="36">
        <v>1</v>
      </c>
      <c r="AH207" s="234">
        <f t="shared" si="4"/>
        <v>70371</v>
      </c>
      <c r="AI207" s="234">
        <f t="shared" si="5"/>
        <v>0</v>
      </c>
    </row>
    <row r="208" spans="1:35">
      <c r="A208" s="125" t="s">
        <v>2451</v>
      </c>
      <c r="B208" s="125" t="s">
        <v>2352</v>
      </c>
      <c r="C208" s="125">
        <v>100071476</v>
      </c>
      <c r="D208" s="125" t="s">
        <v>2561</v>
      </c>
      <c r="E208" s="125" t="s">
        <v>58</v>
      </c>
      <c r="F208" s="125" t="s">
        <v>28</v>
      </c>
      <c r="G208" s="126">
        <v>217500</v>
      </c>
      <c r="H208" s="126">
        <v>1</v>
      </c>
      <c r="I208" s="126">
        <v>1</v>
      </c>
      <c r="J208" s="126">
        <v>217500</v>
      </c>
      <c r="K208" s="126">
        <v>217500</v>
      </c>
      <c r="L208" s="126">
        <v>0</v>
      </c>
      <c r="M208" s="126">
        <v>21750</v>
      </c>
      <c r="N208" s="126">
        <v>195750</v>
      </c>
      <c r="O208" s="126">
        <v>195750</v>
      </c>
      <c r="P208" s="125" t="s">
        <v>241</v>
      </c>
      <c r="Q208" s="128">
        <v>195750</v>
      </c>
      <c r="R208" s="125" t="e">
        <v>#N/A</v>
      </c>
      <c r="S208" s="125" t="s">
        <v>88</v>
      </c>
      <c r="T208" s="140">
        <v>46122</v>
      </c>
      <c r="U208" s="125">
        <v>-10</v>
      </c>
      <c r="V208" s="125" t="s">
        <v>2562</v>
      </c>
      <c r="W208" s="150">
        <v>46107</v>
      </c>
      <c r="X208" s="125">
        <v>88181</v>
      </c>
      <c r="Y208" s="140">
        <v>46122</v>
      </c>
      <c r="AA208" s="125"/>
      <c r="AB208" s="126"/>
      <c r="AC208" s="125"/>
      <c r="AE208" s="36" t="s">
        <v>58</v>
      </c>
      <c r="AF208" s="36" t="s">
        <v>28</v>
      </c>
      <c r="AG208" s="36">
        <v>1</v>
      </c>
      <c r="AH208" s="234">
        <f t="shared" si="4"/>
        <v>217500</v>
      </c>
      <c r="AI208" s="234">
        <f t="shared" si="5"/>
        <v>0</v>
      </c>
    </row>
    <row r="209" spans="1:35">
      <c r="A209" s="125" t="s">
        <v>2451</v>
      </c>
      <c r="B209" s="125" t="s">
        <v>326</v>
      </c>
      <c r="C209" s="125">
        <v>100071247</v>
      </c>
      <c r="D209" s="125" t="s">
        <v>2580</v>
      </c>
      <c r="E209" s="125" t="s">
        <v>58</v>
      </c>
      <c r="F209" s="125" t="s">
        <v>30</v>
      </c>
      <c r="G209" s="126">
        <v>2699.51</v>
      </c>
      <c r="H209" s="126">
        <v>91.033950000000004</v>
      </c>
      <c r="I209" s="126">
        <v>94.654300000000006</v>
      </c>
      <c r="J209" s="126">
        <v>245747.05836450003</v>
      </c>
      <c r="K209" s="126">
        <v>255520.22939300005</v>
      </c>
      <c r="L209" s="126">
        <v>9773.1710285000154</v>
      </c>
      <c r="M209" s="126">
        <v>0</v>
      </c>
      <c r="N209" s="126">
        <v>245747.05836450003</v>
      </c>
      <c r="O209" s="126">
        <v>255520.22939300005</v>
      </c>
      <c r="P209" s="125" t="s">
        <v>241</v>
      </c>
      <c r="Q209" s="128">
        <v>255520.22939300005</v>
      </c>
      <c r="R209" s="125" t="s">
        <v>2826</v>
      </c>
      <c r="S209" s="125" t="s">
        <v>88</v>
      </c>
      <c r="T209" s="140">
        <v>46188</v>
      </c>
      <c r="U209" s="125">
        <v>-76</v>
      </c>
      <c r="V209" s="125">
        <v>89306600</v>
      </c>
      <c r="W209" s="150">
        <v>46098</v>
      </c>
      <c r="X209" s="125">
        <v>90008296</v>
      </c>
      <c r="Y209" s="140">
        <v>46185</v>
      </c>
      <c r="AA209" s="125"/>
      <c r="AB209" s="126"/>
      <c r="AC209" s="125"/>
      <c r="AE209" s="36" t="s">
        <v>58</v>
      </c>
      <c r="AF209" s="36" t="s">
        <v>30</v>
      </c>
      <c r="AG209" s="2">
        <v>94.654300000000006</v>
      </c>
      <c r="AH209" s="235">
        <f t="shared" si="4"/>
        <v>255520.22939300005</v>
      </c>
      <c r="AI209" s="234">
        <f t="shared" si="5"/>
        <v>0</v>
      </c>
    </row>
    <row r="210" spans="1:35">
      <c r="A210" s="125" t="s">
        <v>2451</v>
      </c>
      <c r="B210" s="125" t="s">
        <v>468</v>
      </c>
      <c r="C210" s="125">
        <v>100066489</v>
      </c>
      <c r="D210" s="125" t="s">
        <v>2583</v>
      </c>
      <c r="E210" s="125" t="s">
        <v>58</v>
      </c>
      <c r="F210" s="125" t="s">
        <v>28</v>
      </c>
      <c r="G210" s="126">
        <v>114091</v>
      </c>
      <c r="H210" s="126">
        <v>1</v>
      </c>
      <c r="I210" s="126">
        <v>1</v>
      </c>
      <c r="J210" s="126">
        <v>114091</v>
      </c>
      <c r="K210" s="126">
        <v>114091</v>
      </c>
      <c r="L210" s="126">
        <v>0</v>
      </c>
      <c r="M210" s="126">
        <v>2282</v>
      </c>
      <c r="N210" s="126">
        <v>111809</v>
      </c>
      <c r="O210" s="126">
        <v>111809</v>
      </c>
      <c r="P210" s="125" t="s">
        <v>241</v>
      </c>
      <c r="Q210" s="128">
        <v>111809</v>
      </c>
      <c r="R210" s="125" t="s">
        <v>2827</v>
      </c>
      <c r="S210" s="125" t="s">
        <v>88</v>
      </c>
      <c r="T210" s="140">
        <v>46122</v>
      </c>
      <c r="U210" s="125">
        <v>-10</v>
      </c>
      <c r="V210" s="125">
        <v>500010236679</v>
      </c>
      <c r="W210" s="150">
        <v>46107</v>
      </c>
      <c r="X210" s="125">
        <v>88183</v>
      </c>
      <c r="Y210" s="140">
        <v>46122</v>
      </c>
      <c r="AA210" s="125"/>
      <c r="AB210" s="126"/>
      <c r="AC210" s="125"/>
      <c r="AE210" s="36" t="s">
        <v>58</v>
      </c>
      <c r="AF210" s="36" t="s">
        <v>28</v>
      </c>
      <c r="AG210" s="36">
        <v>1</v>
      </c>
      <c r="AH210" s="234">
        <f t="shared" si="4"/>
        <v>114091</v>
      </c>
      <c r="AI210" s="234">
        <f t="shared" si="5"/>
        <v>0</v>
      </c>
    </row>
    <row r="211" spans="1:35" ht="16.100000000000001">
      <c r="A211" s="125" t="s">
        <v>2451</v>
      </c>
      <c r="B211" s="125" t="s">
        <v>259</v>
      </c>
      <c r="C211" s="125">
        <v>100070281</v>
      </c>
      <c r="D211" s="125" t="s">
        <v>2590</v>
      </c>
      <c r="E211" s="125" t="s">
        <v>58</v>
      </c>
      <c r="F211" s="125" t="s">
        <v>28</v>
      </c>
      <c r="G211" s="126">
        <v>340672</v>
      </c>
      <c r="H211" s="126">
        <v>1</v>
      </c>
      <c r="I211" s="126">
        <v>1</v>
      </c>
      <c r="J211" s="126">
        <v>340672</v>
      </c>
      <c r="K211" s="126">
        <v>340672</v>
      </c>
      <c r="L211" s="126">
        <v>0</v>
      </c>
      <c r="M211" s="126">
        <v>34067</v>
      </c>
      <c r="N211" s="126">
        <v>306605</v>
      </c>
      <c r="O211" s="126">
        <v>306605</v>
      </c>
      <c r="P211" s="125" t="s">
        <v>241</v>
      </c>
      <c r="Q211" s="128">
        <v>306605</v>
      </c>
      <c r="R211" s="125" t="e">
        <v>#N/A</v>
      </c>
      <c r="S211" s="125" t="s">
        <v>88</v>
      </c>
      <c r="T211" s="140">
        <v>46233</v>
      </c>
      <c r="U211" s="125">
        <v>-121</v>
      </c>
      <c r="V211" s="125" t="s">
        <v>2591</v>
      </c>
      <c r="W211" s="150">
        <v>46106</v>
      </c>
      <c r="X211" s="125" t="s">
        <v>112</v>
      </c>
      <c r="Y211" s="140"/>
      <c r="AA211" s="154">
        <v>46113</v>
      </c>
      <c r="AB211" s="126"/>
      <c r="AC211" s="125"/>
      <c r="AE211" s="36" t="s">
        <v>58</v>
      </c>
      <c r="AF211" s="36" t="s">
        <v>28</v>
      </c>
      <c r="AG211" s="36">
        <v>1</v>
      </c>
      <c r="AH211" s="234">
        <f t="shared" ref="AH211:AH229" si="6">AG211*G211</f>
        <v>340672</v>
      </c>
      <c r="AI211" s="234">
        <f t="shared" ref="AI211:AI229" si="7">K211-AH211</f>
        <v>0</v>
      </c>
    </row>
    <row r="212" spans="1:35">
      <c r="A212" s="125" t="s">
        <v>2451</v>
      </c>
      <c r="B212" s="125" t="s">
        <v>259</v>
      </c>
      <c r="C212" s="125">
        <v>100066399</v>
      </c>
      <c r="D212" s="125" t="s">
        <v>2592</v>
      </c>
      <c r="E212" s="125" t="s">
        <v>58</v>
      </c>
      <c r="F212" s="125" t="s">
        <v>28</v>
      </c>
      <c r="G212" s="126">
        <v>1976442</v>
      </c>
      <c r="H212" s="126">
        <v>1</v>
      </c>
      <c r="I212" s="126">
        <v>1</v>
      </c>
      <c r="J212" s="126">
        <v>1976442</v>
      </c>
      <c r="K212" s="126">
        <v>1976442</v>
      </c>
      <c r="L212" s="126">
        <v>0</v>
      </c>
      <c r="M212" s="126">
        <v>197644</v>
      </c>
      <c r="N212" s="126">
        <v>1778798</v>
      </c>
      <c r="O212" s="126">
        <v>1778798</v>
      </c>
      <c r="P212" s="125" t="s">
        <v>241</v>
      </c>
      <c r="Q212" s="128">
        <v>1778798</v>
      </c>
      <c r="R212" s="125" t="s">
        <v>260</v>
      </c>
      <c r="S212" s="125" t="s">
        <v>88</v>
      </c>
      <c r="T212" s="140">
        <v>46256</v>
      </c>
      <c r="U212" s="125">
        <v>-144</v>
      </c>
      <c r="V212" s="125" t="s">
        <v>2593</v>
      </c>
      <c r="W212" s="150">
        <v>46106</v>
      </c>
      <c r="X212" s="125" t="s">
        <v>112</v>
      </c>
      <c r="Y212" s="140"/>
      <c r="AA212" s="125"/>
      <c r="AB212" s="126"/>
      <c r="AC212" s="125"/>
      <c r="AE212" s="36" t="s">
        <v>58</v>
      </c>
      <c r="AF212" s="36" t="s">
        <v>28</v>
      </c>
      <c r="AG212" s="36">
        <v>1</v>
      </c>
      <c r="AH212" s="234">
        <f t="shared" si="6"/>
        <v>1976442</v>
      </c>
      <c r="AI212" s="234">
        <f t="shared" si="7"/>
        <v>0</v>
      </c>
    </row>
    <row r="213" spans="1:35">
      <c r="A213" s="125" t="s">
        <v>2451</v>
      </c>
      <c r="B213" s="125" t="s">
        <v>251</v>
      </c>
      <c r="C213" s="125">
        <v>100067774</v>
      </c>
      <c r="D213" s="125" t="s">
        <v>2594</v>
      </c>
      <c r="E213" s="125" t="s">
        <v>58</v>
      </c>
      <c r="F213" s="125" t="s">
        <v>28</v>
      </c>
      <c r="G213" s="126">
        <v>2038393</v>
      </c>
      <c r="H213" s="126">
        <v>1</v>
      </c>
      <c r="I213" s="126">
        <v>1</v>
      </c>
      <c r="J213" s="126">
        <v>2038393</v>
      </c>
      <c r="K213" s="126">
        <v>2038393</v>
      </c>
      <c r="L213" s="126">
        <v>0</v>
      </c>
      <c r="M213" s="126">
        <v>203839</v>
      </c>
      <c r="N213" s="126">
        <v>1834554</v>
      </c>
      <c r="O213" s="126">
        <v>1834554</v>
      </c>
      <c r="P213" s="125" t="s">
        <v>241</v>
      </c>
      <c r="Q213" s="128">
        <v>1834554</v>
      </c>
      <c r="R213" s="125" t="s">
        <v>252</v>
      </c>
      <c r="S213" s="125" t="s">
        <v>88</v>
      </c>
      <c r="T213" s="140">
        <v>46258</v>
      </c>
      <c r="U213" s="125">
        <v>-146</v>
      </c>
      <c r="V213" s="125" t="s">
        <v>2595</v>
      </c>
      <c r="W213" s="150">
        <v>46108</v>
      </c>
      <c r="X213" s="125" t="s">
        <v>112</v>
      </c>
      <c r="Y213" s="140"/>
      <c r="AA213" s="125"/>
      <c r="AB213" s="126"/>
      <c r="AC213" s="125"/>
      <c r="AE213" s="36" t="s">
        <v>58</v>
      </c>
      <c r="AF213" s="36" t="s">
        <v>28</v>
      </c>
      <c r="AG213" s="36">
        <v>1</v>
      </c>
      <c r="AH213" s="234">
        <f t="shared" si="6"/>
        <v>2038393</v>
      </c>
      <c r="AI213" s="234">
        <f t="shared" si="7"/>
        <v>0</v>
      </c>
    </row>
    <row r="214" spans="1:35">
      <c r="A214" s="125" t="s">
        <v>2451</v>
      </c>
      <c r="B214" s="125" t="s">
        <v>251</v>
      </c>
      <c r="C214" s="125">
        <v>100071190</v>
      </c>
      <c r="D214" s="125" t="s">
        <v>2596</v>
      </c>
      <c r="E214" s="125" t="s">
        <v>58</v>
      </c>
      <c r="F214" s="125" t="s">
        <v>28</v>
      </c>
      <c r="G214" s="126">
        <v>244200</v>
      </c>
      <c r="H214" s="126">
        <v>1</v>
      </c>
      <c r="I214" s="126">
        <v>1</v>
      </c>
      <c r="J214" s="126">
        <v>244200</v>
      </c>
      <c r="K214" s="126">
        <v>244200</v>
      </c>
      <c r="L214" s="126">
        <v>0</v>
      </c>
      <c r="M214" s="126">
        <v>24420</v>
      </c>
      <c r="N214" s="126">
        <v>219780</v>
      </c>
      <c r="O214" s="126">
        <v>219780</v>
      </c>
      <c r="P214" s="125" t="s">
        <v>241</v>
      </c>
      <c r="Q214" s="128">
        <v>219780</v>
      </c>
      <c r="R214" s="125" t="s">
        <v>252</v>
      </c>
      <c r="S214" s="125" t="s">
        <v>88</v>
      </c>
      <c r="T214" s="140">
        <v>46258</v>
      </c>
      <c r="U214" s="125">
        <v>-146</v>
      </c>
      <c r="V214" s="125" t="s">
        <v>2597</v>
      </c>
      <c r="W214" s="150">
        <v>46108</v>
      </c>
      <c r="X214" s="125" t="s">
        <v>112</v>
      </c>
      <c r="Y214" s="140"/>
      <c r="AA214" s="125"/>
      <c r="AB214" s="126"/>
      <c r="AC214" s="125"/>
      <c r="AE214" s="36" t="s">
        <v>58</v>
      </c>
      <c r="AF214" s="36" t="s">
        <v>28</v>
      </c>
      <c r="AG214" s="36">
        <v>1</v>
      </c>
      <c r="AH214" s="234">
        <f t="shared" si="6"/>
        <v>244200</v>
      </c>
      <c r="AI214" s="234">
        <f t="shared" si="7"/>
        <v>0</v>
      </c>
    </row>
    <row r="215" spans="1:35">
      <c r="A215" s="125" t="s">
        <v>2451</v>
      </c>
      <c r="B215" s="125" t="s">
        <v>275</v>
      </c>
      <c r="C215" s="125">
        <v>100069874</v>
      </c>
      <c r="D215" s="125" t="s">
        <v>2601</v>
      </c>
      <c r="E215" s="125" t="s">
        <v>58</v>
      </c>
      <c r="F215" s="125" t="s">
        <v>28</v>
      </c>
      <c r="G215" s="126">
        <v>21300</v>
      </c>
      <c r="H215" s="126">
        <v>1</v>
      </c>
      <c r="I215" s="126">
        <v>1</v>
      </c>
      <c r="J215" s="126">
        <v>21300</v>
      </c>
      <c r="K215" s="126">
        <v>21300</v>
      </c>
      <c r="L215" s="126">
        <v>0</v>
      </c>
      <c r="M215" s="126">
        <v>426</v>
      </c>
      <c r="N215" s="126">
        <v>20874</v>
      </c>
      <c r="O215" s="126">
        <v>20874</v>
      </c>
      <c r="P215" s="125" t="s">
        <v>241</v>
      </c>
      <c r="Q215" s="128">
        <v>20874</v>
      </c>
      <c r="R215" s="125" t="s">
        <v>2828</v>
      </c>
      <c r="S215" s="125" t="s">
        <v>88</v>
      </c>
      <c r="T215" s="140">
        <v>46150</v>
      </c>
      <c r="U215" s="125">
        <v>-38</v>
      </c>
      <c r="V215" s="125" t="s">
        <v>2602</v>
      </c>
      <c r="W215" s="150">
        <v>46105</v>
      </c>
      <c r="X215" s="125">
        <v>88576</v>
      </c>
      <c r="Y215" s="140">
        <v>46147</v>
      </c>
      <c r="AA215" s="125"/>
      <c r="AB215" s="126"/>
      <c r="AC215" s="125"/>
      <c r="AE215" s="36" t="s">
        <v>58</v>
      </c>
      <c r="AF215" s="36" t="s">
        <v>28</v>
      </c>
      <c r="AG215" s="36">
        <v>1</v>
      </c>
      <c r="AH215" s="234">
        <f t="shared" si="6"/>
        <v>21300</v>
      </c>
      <c r="AI215" s="234">
        <f t="shared" si="7"/>
        <v>0</v>
      </c>
    </row>
    <row r="216" spans="1:35">
      <c r="A216" s="125" t="s">
        <v>2451</v>
      </c>
      <c r="B216" s="125" t="s">
        <v>345</v>
      </c>
      <c r="C216" s="125">
        <v>100071473</v>
      </c>
      <c r="D216" s="125" t="s">
        <v>2629</v>
      </c>
      <c r="E216" s="125" t="s">
        <v>58</v>
      </c>
      <c r="F216" s="125" t="s">
        <v>28</v>
      </c>
      <c r="G216" s="126">
        <v>5700</v>
      </c>
      <c r="H216" s="126">
        <v>1</v>
      </c>
      <c r="I216" s="126">
        <v>1</v>
      </c>
      <c r="J216" s="126">
        <v>5700</v>
      </c>
      <c r="K216" s="126">
        <v>5700</v>
      </c>
      <c r="L216" s="126">
        <v>0</v>
      </c>
      <c r="M216" s="126">
        <v>6</v>
      </c>
      <c r="N216" s="126">
        <v>5694</v>
      </c>
      <c r="O216" s="126">
        <v>5694</v>
      </c>
      <c r="P216" s="125" t="s">
        <v>241</v>
      </c>
      <c r="Q216" s="128">
        <v>5694</v>
      </c>
      <c r="R216" s="125" t="e">
        <v>#N/A</v>
      </c>
      <c r="S216" s="125" t="s">
        <v>88</v>
      </c>
      <c r="T216" s="140">
        <v>46138</v>
      </c>
      <c r="U216" s="125">
        <v>-26</v>
      </c>
      <c r="V216" s="125" t="s">
        <v>2630</v>
      </c>
      <c r="W216" s="150">
        <v>46108</v>
      </c>
      <c r="X216" s="125">
        <v>88403</v>
      </c>
      <c r="Y216" s="140">
        <v>46135</v>
      </c>
      <c r="AA216" s="125"/>
      <c r="AB216" s="126"/>
      <c r="AC216" s="125"/>
      <c r="AE216" s="36" t="s">
        <v>58</v>
      </c>
      <c r="AF216" s="36" t="s">
        <v>28</v>
      </c>
      <c r="AG216" s="36">
        <v>1</v>
      </c>
      <c r="AH216" s="234">
        <f t="shared" si="6"/>
        <v>5700</v>
      </c>
      <c r="AI216" s="234">
        <f t="shared" si="7"/>
        <v>0</v>
      </c>
    </row>
    <row r="217" spans="1:35">
      <c r="A217" s="125" t="s">
        <v>2451</v>
      </c>
      <c r="B217" s="125" t="s">
        <v>2631</v>
      </c>
      <c r="C217" s="125">
        <v>100070459</v>
      </c>
      <c r="D217" s="125" t="s">
        <v>2632</v>
      </c>
      <c r="E217" s="125" t="s">
        <v>58</v>
      </c>
      <c r="F217" s="125" t="s">
        <v>28</v>
      </c>
      <c r="G217" s="126">
        <v>2500</v>
      </c>
      <c r="H217" s="126">
        <v>1</v>
      </c>
      <c r="I217" s="126">
        <v>1</v>
      </c>
      <c r="J217" s="126">
        <v>2500</v>
      </c>
      <c r="K217" s="126">
        <v>2500</v>
      </c>
      <c r="L217" s="126">
        <v>0</v>
      </c>
      <c r="M217" s="126">
        <v>3</v>
      </c>
      <c r="N217" s="126">
        <v>2497</v>
      </c>
      <c r="O217" s="126">
        <v>2497</v>
      </c>
      <c r="P217" s="125" t="s">
        <v>241</v>
      </c>
      <c r="Q217" s="128">
        <v>2497</v>
      </c>
      <c r="R217" s="125" t="s">
        <v>2829</v>
      </c>
      <c r="S217" s="125" t="s">
        <v>88</v>
      </c>
      <c r="T217" s="140">
        <v>46138</v>
      </c>
      <c r="U217" s="125">
        <v>-26</v>
      </c>
      <c r="V217" s="125">
        <v>4510101985</v>
      </c>
      <c r="W217" s="150">
        <v>46108</v>
      </c>
      <c r="X217" s="125">
        <v>88802</v>
      </c>
      <c r="Y217" s="140">
        <v>46160</v>
      </c>
      <c r="AA217" s="125"/>
      <c r="AB217" s="126"/>
      <c r="AC217" s="125"/>
      <c r="AE217" s="36" t="s">
        <v>58</v>
      </c>
      <c r="AF217" s="36" t="s">
        <v>28</v>
      </c>
      <c r="AG217" s="36">
        <v>1</v>
      </c>
      <c r="AH217" s="234">
        <f t="shared" si="6"/>
        <v>2500</v>
      </c>
      <c r="AI217" s="234">
        <f t="shared" si="7"/>
        <v>0</v>
      </c>
    </row>
    <row r="218" spans="1:35">
      <c r="A218" s="125" t="s">
        <v>2451</v>
      </c>
      <c r="B218" s="125" t="s">
        <v>319</v>
      </c>
      <c r="C218" s="125">
        <v>100071302</v>
      </c>
      <c r="D218" s="125" t="s">
        <v>2633</v>
      </c>
      <c r="E218" s="125" t="s">
        <v>58</v>
      </c>
      <c r="F218" s="125" t="s">
        <v>28</v>
      </c>
      <c r="G218" s="126">
        <v>38520</v>
      </c>
      <c r="H218" s="126">
        <v>1</v>
      </c>
      <c r="I218" s="126">
        <v>1</v>
      </c>
      <c r="J218" s="126">
        <v>38520</v>
      </c>
      <c r="K218" s="126">
        <v>38520</v>
      </c>
      <c r="L218" s="126">
        <v>0</v>
      </c>
      <c r="M218" s="126">
        <v>39</v>
      </c>
      <c r="N218" s="126">
        <v>38481</v>
      </c>
      <c r="O218" s="126">
        <v>38481</v>
      </c>
      <c r="P218" s="125" t="s">
        <v>241</v>
      </c>
      <c r="Q218" s="128">
        <v>38481</v>
      </c>
      <c r="R218" s="125" t="s">
        <v>2787</v>
      </c>
      <c r="S218" s="125" t="s">
        <v>88</v>
      </c>
      <c r="T218" s="140">
        <v>46134</v>
      </c>
      <c r="U218" s="125">
        <v>-22</v>
      </c>
      <c r="V218" s="125">
        <v>9240727977</v>
      </c>
      <c r="W218" s="150">
        <v>46104</v>
      </c>
      <c r="X218" s="125">
        <v>88357</v>
      </c>
      <c r="Y218" s="140">
        <v>46132</v>
      </c>
      <c r="AA218" s="125"/>
      <c r="AB218" s="126"/>
      <c r="AC218" s="125"/>
      <c r="AE218" s="36" t="s">
        <v>58</v>
      </c>
      <c r="AF218" s="36" t="s">
        <v>28</v>
      </c>
      <c r="AG218" s="36">
        <v>1</v>
      </c>
      <c r="AH218" s="234">
        <f t="shared" si="6"/>
        <v>38520</v>
      </c>
      <c r="AI218" s="234">
        <f t="shared" si="7"/>
        <v>0</v>
      </c>
    </row>
    <row r="219" spans="1:35">
      <c r="A219" s="125" t="s">
        <v>2451</v>
      </c>
      <c r="B219" s="125" t="s">
        <v>319</v>
      </c>
      <c r="C219" s="125">
        <v>100071302</v>
      </c>
      <c r="D219" s="125" t="s">
        <v>2633</v>
      </c>
      <c r="E219" s="125" t="s">
        <v>58</v>
      </c>
      <c r="F219" s="125" t="s">
        <v>28</v>
      </c>
      <c r="G219" s="126">
        <v>89740</v>
      </c>
      <c r="H219" s="126">
        <v>1</v>
      </c>
      <c r="I219" s="126">
        <v>1</v>
      </c>
      <c r="J219" s="126">
        <v>89740</v>
      </c>
      <c r="K219" s="126">
        <v>89740</v>
      </c>
      <c r="L219" s="126">
        <v>0</v>
      </c>
      <c r="M219" s="126">
        <v>90</v>
      </c>
      <c r="N219" s="126">
        <v>89650</v>
      </c>
      <c r="O219" s="126">
        <v>89650</v>
      </c>
      <c r="P219" s="125" t="s">
        <v>241</v>
      </c>
      <c r="Q219" s="128">
        <v>89650</v>
      </c>
      <c r="R219" s="125" t="s">
        <v>2787</v>
      </c>
      <c r="S219" s="125" t="s">
        <v>88</v>
      </c>
      <c r="T219" s="140">
        <v>46134</v>
      </c>
      <c r="U219" s="125">
        <v>-22</v>
      </c>
      <c r="V219" s="125">
        <v>9240728076</v>
      </c>
      <c r="W219" s="150">
        <v>46104</v>
      </c>
      <c r="X219" s="125">
        <v>88357</v>
      </c>
      <c r="Y219" s="140">
        <v>46132</v>
      </c>
      <c r="AA219" s="125"/>
      <c r="AB219" s="126"/>
      <c r="AC219" s="125"/>
      <c r="AE219" s="36" t="s">
        <v>58</v>
      </c>
      <c r="AF219" s="36" t="s">
        <v>28</v>
      </c>
      <c r="AG219" s="36">
        <v>1</v>
      </c>
      <c r="AH219" s="234">
        <f t="shared" si="6"/>
        <v>89740</v>
      </c>
      <c r="AI219" s="234">
        <f t="shared" si="7"/>
        <v>0</v>
      </c>
    </row>
    <row r="220" spans="1:35">
      <c r="A220" s="125" t="s">
        <v>2451</v>
      </c>
      <c r="B220" s="125" t="s">
        <v>283</v>
      </c>
      <c r="C220" s="125">
        <v>100071307</v>
      </c>
      <c r="D220" s="125" t="s">
        <v>2636</v>
      </c>
      <c r="E220" s="125" t="s">
        <v>58</v>
      </c>
      <c r="F220" s="125" t="s">
        <v>28</v>
      </c>
      <c r="G220" s="126">
        <v>8640</v>
      </c>
      <c r="H220" s="126">
        <v>1</v>
      </c>
      <c r="I220" s="126">
        <v>1</v>
      </c>
      <c r="J220" s="126">
        <v>8640</v>
      </c>
      <c r="K220" s="126">
        <v>8640</v>
      </c>
      <c r="L220" s="126">
        <v>0</v>
      </c>
      <c r="M220" s="126">
        <v>9</v>
      </c>
      <c r="N220" s="126">
        <v>8631</v>
      </c>
      <c r="O220" s="126">
        <v>8631</v>
      </c>
      <c r="P220" s="125" t="s">
        <v>241</v>
      </c>
      <c r="Q220" s="128">
        <v>8631</v>
      </c>
      <c r="R220" s="125" t="s">
        <v>284</v>
      </c>
      <c r="S220" s="125" t="s">
        <v>88</v>
      </c>
      <c r="T220" s="140">
        <v>46152</v>
      </c>
      <c r="U220" s="125">
        <v>-40</v>
      </c>
      <c r="V220" s="125" t="s">
        <v>2637</v>
      </c>
      <c r="W220" s="150">
        <v>46107</v>
      </c>
      <c r="X220" s="125">
        <v>88631</v>
      </c>
      <c r="Y220" s="140">
        <v>46149</v>
      </c>
      <c r="AA220" s="125"/>
      <c r="AB220" s="126"/>
      <c r="AC220" s="125"/>
      <c r="AE220" s="36" t="s">
        <v>58</v>
      </c>
      <c r="AF220" s="36" t="s">
        <v>28</v>
      </c>
      <c r="AG220" s="36">
        <v>1</v>
      </c>
      <c r="AH220" s="234">
        <f t="shared" si="6"/>
        <v>8640</v>
      </c>
      <c r="AI220" s="234">
        <f t="shared" si="7"/>
        <v>0</v>
      </c>
    </row>
    <row r="221" spans="1:35">
      <c r="A221" s="125" t="s">
        <v>2451</v>
      </c>
      <c r="B221" s="125" t="s">
        <v>255</v>
      </c>
      <c r="C221" s="125">
        <v>100071322</v>
      </c>
      <c r="D221" s="125" t="s">
        <v>1760</v>
      </c>
      <c r="E221" s="125" t="s">
        <v>58</v>
      </c>
      <c r="F221" s="125" t="s">
        <v>28</v>
      </c>
      <c r="G221" s="126">
        <v>8373</v>
      </c>
      <c r="H221" s="126">
        <v>1</v>
      </c>
      <c r="I221" s="126">
        <v>1</v>
      </c>
      <c r="J221" s="126">
        <v>8373</v>
      </c>
      <c r="K221" s="126">
        <v>8373</v>
      </c>
      <c r="L221" s="126">
        <v>0</v>
      </c>
      <c r="M221" s="126">
        <v>8</v>
      </c>
      <c r="N221" s="126">
        <v>8365</v>
      </c>
      <c r="O221" s="126">
        <v>8365</v>
      </c>
      <c r="P221" s="125" t="s">
        <v>241</v>
      </c>
      <c r="Q221" s="128">
        <v>8365</v>
      </c>
      <c r="R221" s="125" t="s">
        <v>256</v>
      </c>
      <c r="S221" s="125" t="s">
        <v>88</v>
      </c>
      <c r="T221" s="140">
        <v>46226</v>
      </c>
      <c r="U221" s="125">
        <v>-114</v>
      </c>
      <c r="V221" s="125">
        <v>1056893</v>
      </c>
      <c r="W221" s="150">
        <v>46106</v>
      </c>
      <c r="X221" s="125" t="s">
        <v>112</v>
      </c>
      <c r="Y221" s="140"/>
      <c r="AA221" s="125"/>
      <c r="AB221" s="126"/>
      <c r="AC221" s="125"/>
      <c r="AE221" s="36" t="s">
        <v>58</v>
      </c>
      <c r="AF221" s="36" t="s">
        <v>28</v>
      </c>
      <c r="AG221" s="36">
        <v>1</v>
      </c>
      <c r="AH221" s="234">
        <f t="shared" si="6"/>
        <v>8373</v>
      </c>
      <c r="AI221" s="234">
        <f t="shared" si="7"/>
        <v>0</v>
      </c>
    </row>
    <row r="222" spans="1:35">
      <c r="A222" s="125" t="s">
        <v>2451</v>
      </c>
      <c r="B222" s="125" t="s">
        <v>2641</v>
      </c>
      <c r="C222" s="125">
        <v>100071132</v>
      </c>
      <c r="D222" s="125" t="s">
        <v>2642</v>
      </c>
      <c r="E222" s="125" t="s">
        <v>687</v>
      </c>
      <c r="F222" s="125" t="s">
        <v>28</v>
      </c>
      <c r="G222" s="126">
        <v>1085451</v>
      </c>
      <c r="H222" s="126">
        <v>1</v>
      </c>
      <c r="I222" s="126">
        <v>1</v>
      </c>
      <c r="J222" s="126">
        <v>1085451</v>
      </c>
      <c r="K222" s="126">
        <v>1085451</v>
      </c>
      <c r="L222" s="126">
        <v>0</v>
      </c>
      <c r="M222" s="126">
        <v>1085</v>
      </c>
      <c r="N222" s="126">
        <v>1084366</v>
      </c>
      <c r="O222" s="126">
        <v>1084366</v>
      </c>
      <c r="P222" s="125" t="s">
        <v>241</v>
      </c>
      <c r="Q222" s="128">
        <v>1084366</v>
      </c>
      <c r="R222" s="125" t="s">
        <v>2830</v>
      </c>
      <c r="S222" s="125" t="s">
        <v>88</v>
      </c>
      <c r="T222" s="140">
        <v>46167</v>
      </c>
      <c r="U222" s="125">
        <v>-55</v>
      </c>
      <c r="V222" s="125" t="s">
        <v>2643</v>
      </c>
      <c r="W222" s="150">
        <v>46107</v>
      </c>
      <c r="X222" s="125">
        <v>88874</v>
      </c>
      <c r="Y222" s="140">
        <v>46164</v>
      </c>
      <c r="AA222" s="125"/>
      <c r="AB222" s="126"/>
      <c r="AC222" s="125"/>
      <c r="AE222" s="36" t="s">
        <v>687</v>
      </c>
      <c r="AF222" s="36" t="s">
        <v>28</v>
      </c>
      <c r="AG222" s="36">
        <v>1</v>
      </c>
      <c r="AH222" s="234">
        <f t="shared" si="6"/>
        <v>1085451</v>
      </c>
      <c r="AI222" s="234">
        <f t="shared" si="7"/>
        <v>0</v>
      </c>
    </row>
    <row r="223" spans="1:35">
      <c r="A223" s="125" t="s">
        <v>2451</v>
      </c>
      <c r="B223" s="125" t="s">
        <v>326</v>
      </c>
      <c r="C223" s="125">
        <v>100070635</v>
      </c>
      <c r="D223" s="125" t="s">
        <v>2644</v>
      </c>
      <c r="E223" s="125" t="s">
        <v>58</v>
      </c>
      <c r="F223" s="125" t="s">
        <v>30</v>
      </c>
      <c r="G223" s="126">
        <v>90</v>
      </c>
      <c r="H223" s="126">
        <v>91.033950000000004</v>
      </c>
      <c r="I223" s="126">
        <v>94.654300000000006</v>
      </c>
      <c r="J223" s="126">
        <v>8193.0555000000004</v>
      </c>
      <c r="K223" s="126">
        <v>8518.8870000000006</v>
      </c>
      <c r="L223" s="126">
        <v>325.83150000000023</v>
      </c>
      <c r="M223" s="126">
        <v>0</v>
      </c>
      <c r="N223" s="126">
        <v>8193.0555000000004</v>
      </c>
      <c r="O223" s="126">
        <v>8518.8870000000006</v>
      </c>
      <c r="P223" s="125" t="s">
        <v>241</v>
      </c>
      <c r="Q223" s="128">
        <v>8518.8870000000006</v>
      </c>
      <c r="R223" s="125" t="s">
        <v>2826</v>
      </c>
      <c r="S223" s="125" t="s">
        <v>88</v>
      </c>
      <c r="T223" s="140">
        <v>46194</v>
      </c>
      <c r="U223" s="125">
        <v>-82</v>
      </c>
      <c r="V223" s="125">
        <v>89403603</v>
      </c>
      <c r="W223" s="150">
        <v>46104</v>
      </c>
      <c r="X223" s="125" t="s">
        <v>112</v>
      </c>
      <c r="Y223" s="140"/>
      <c r="AA223" s="125"/>
      <c r="AB223" s="126"/>
      <c r="AC223" s="125"/>
      <c r="AE223" s="36" t="s">
        <v>58</v>
      </c>
      <c r="AF223" s="36" t="s">
        <v>30</v>
      </c>
      <c r="AG223" s="2">
        <v>94.654300000000006</v>
      </c>
      <c r="AH223" s="235">
        <f t="shared" si="6"/>
        <v>8518.8870000000006</v>
      </c>
      <c r="AI223" s="234">
        <f t="shared" si="7"/>
        <v>0</v>
      </c>
    </row>
    <row r="224" spans="1:35">
      <c r="A224" s="125" t="s">
        <v>2451</v>
      </c>
      <c r="B224" s="125" t="s">
        <v>326</v>
      </c>
      <c r="C224" s="125">
        <v>100071423</v>
      </c>
      <c r="D224" s="125" t="s">
        <v>2647</v>
      </c>
      <c r="E224" s="125" t="s">
        <v>58</v>
      </c>
      <c r="F224" s="125" t="s">
        <v>30</v>
      </c>
      <c r="G224" s="126">
        <v>953</v>
      </c>
      <c r="H224" s="126">
        <v>91.033950000000004</v>
      </c>
      <c r="I224" s="126">
        <v>94.654300000000006</v>
      </c>
      <c r="J224" s="126">
        <v>86755.354350000009</v>
      </c>
      <c r="K224" s="126">
        <v>90205.547900000005</v>
      </c>
      <c r="L224" s="126">
        <v>3450.1935499999963</v>
      </c>
      <c r="M224" s="126">
        <v>0</v>
      </c>
      <c r="N224" s="126">
        <v>86755.354350000009</v>
      </c>
      <c r="O224" s="126">
        <v>90205.547900000005</v>
      </c>
      <c r="P224" s="125" t="s">
        <v>241</v>
      </c>
      <c r="Q224" s="128">
        <v>90205.547900000005</v>
      </c>
      <c r="R224" s="125" t="s">
        <v>2826</v>
      </c>
      <c r="S224" s="125" t="s">
        <v>88</v>
      </c>
      <c r="T224" s="140">
        <v>46196</v>
      </c>
      <c r="U224" s="125">
        <v>-84</v>
      </c>
      <c r="V224" s="125">
        <v>89470476</v>
      </c>
      <c r="W224" s="150">
        <v>46106</v>
      </c>
      <c r="X224" s="125" t="s">
        <v>112</v>
      </c>
      <c r="Y224" s="140"/>
      <c r="AA224" s="125"/>
      <c r="AB224" s="126"/>
      <c r="AC224" s="125"/>
      <c r="AE224" s="36" t="s">
        <v>58</v>
      </c>
      <c r="AF224" s="36" t="s">
        <v>30</v>
      </c>
      <c r="AG224" s="2">
        <v>94.654300000000006</v>
      </c>
      <c r="AH224" s="235">
        <f t="shared" si="6"/>
        <v>90205.547900000005</v>
      </c>
      <c r="AI224" s="234">
        <f t="shared" si="7"/>
        <v>0</v>
      </c>
    </row>
    <row r="225" spans="1:35">
      <c r="A225" s="125" t="s">
        <v>2451</v>
      </c>
      <c r="B225" s="125" t="s">
        <v>2654</v>
      </c>
      <c r="C225" s="125">
        <v>100070227</v>
      </c>
      <c r="D225" s="125" t="s">
        <v>2655</v>
      </c>
      <c r="E225" s="125" t="s">
        <v>58</v>
      </c>
      <c r="F225" s="125" t="s">
        <v>28</v>
      </c>
      <c r="G225" s="126">
        <v>118000</v>
      </c>
      <c r="H225" s="126">
        <v>1</v>
      </c>
      <c r="I225" s="126">
        <v>1</v>
      </c>
      <c r="J225" s="126">
        <v>118000</v>
      </c>
      <c r="K225" s="126">
        <v>118000</v>
      </c>
      <c r="L225" s="126">
        <v>0</v>
      </c>
      <c r="M225" s="126">
        <v>118</v>
      </c>
      <c r="N225" s="126">
        <v>117882</v>
      </c>
      <c r="O225" s="126">
        <v>117882</v>
      </c>
      <c r="P225" s="125" t="s">
        <v>241</v>
      </c>
      <c r="Q225" s="128">
        <v>117882</v>
      </c>
      <c r="R225" s="125" t="s">
        <v>2831</v>
      </c>
      <c r="S225" s="125" t="s">
        <v>88</v>
      </c>
      <c r="T225" s="140">
        <v>46132</v>
      </c>
      <c r="U225" s="125">
        <v>-20</v>
      </c>
      <c r="V225" s="125" t="s">
        <v>2656</v>
      </c>
      <c r="W225" s="150">
        <v>46102</v>
      </c>
      <c r="X225" s="125">
        <v>88319</v>
      </c>
      <c r="Y225" s="140">
        <v>46129</v>
      </c>
      <c r="AA225" s="125"/>
      <c r="AB225" s="126"/>
      <c r="AC225" s="125"/>
      <c r="AE225" s="36" t="s">
        <v>58</v>
      </c>
      <c r="AF225" s="36" t="s">
        <v>28</v>
      </c>
      <c r="AG225" s="36">
        <v>1</v>
      </c>
      <c r="AH225" s="234">
        <f t="shared" si="6"/>
        <v>118000</v>
      </c>
      <c r="AI225" s="234">
        <f t="shared" si="7"/>
        <v>0</v>
      </c>
    </row>
    <row r="226" spans="1:35">
      <c r="A226" s="125" t="s">
        <v>2451</v>
      </c>
      <c r="B226" s="125" t="s">
        <v>309</v>
      </c>
      <c r="C226" s="125">
        <v>100070711</v>
      </c>
      <c r="D226" s="125" t="s">
        <v>521</v>
      </c>
      <c r="E226" s="125" t="s">
        <v>58</v>
      </c>
      <c r="F226" s="125" t="s">
        <v>30</v>
      </c>
      <c r="G226" s="126">
        <v>664.34</v>
      </c>
      <c r="H226" s="126">
        <v>91.033950000000004</v>
      </c>
      <c r="I226" s="126">
        <v>94.654300000000006</v>
      </c>
      <c r="J226" s="126">
        <v>60477.494343000006</v>
      </c>
      <c r="K226" s="126">
        <v>62882.637662000008</v>
      </c>
      <c r="L226" s="126">
        <v>2405.1433190000025</v>
      </c>
      <c r="M226" s="126">
        <v>0</v>
      </c>
      <c r="N226" s="126">
        <v>60477.494343000006</v>
      </c>
      <c r="O226" s="126">
        <v>62882.637662000008</v>
      </c>
      <c r="P226" s="125" t="s">
        <v>241</v>
      </c>
      <c r="Q226" s="128">
        <v>62882.637662000008</v>
      </c>
      <c r="R226" s="125" t="s">
        <v>310</v>
      </c>
      <c r="S226" s="125" t="s">
        <v>88</v>
      </c>
      <c r="T226" s="140">
        <v>46183</v>
      </c>
      <c r="U226" s="125">
        <v>-71</v>
      </c>
      <c r="V226" s="125">
        <v>6705524938</v>
      </c>
      <c r="W226" s="150">
        <v>46093</v>
      </c>
      <c r="X226" s="125">
        <v>90008295</v>
      </c>
      <c r="Y226" s="140">
        <v>46181</v>
      </c>
      <c r="AA226" s="125"/>
      <c r="AB226" s="126"/>
      <c r="AC226" s="125"/>
      <c r="AE226" s="36" t="s">
        <v>58</v>
      </c>
      <c r="AF226" s="36" t="s">
        <v>30</v>
      </c>
      <c r="AG226" s="2">
        <v>94.654300000000006</v>
      </c>
      <c r="AH226" s="235">
        <f t="shared" si="6"/>
        <v>62882.637662000008</v>
      </c>
      <c r="AI226" s="234">
        <f t="shared" si="7"/>
        <v>0</v>
      </c>
    </row>
    <row r="227" spans="1:35">
      <c r="A227" s="125"/>
      <c r="B227" s="125" t="s">
        <v>2661</v>
      </c>
      <c r="C227" s="159" t="s">
        <v>2662</v>
      </c>
      <c r="D227" s="159" t="s">
        <v>2662</v>
      </c>
      <c r="E227" s="125" t="s">
        <v>58</v>
      </c>
      <c r="F227" s="125" t="s">
        <v>28</v>
      </c>
      <c r="G227" s="126">
        <v>10058239</v>
      </c>
      <c r="H227" s="126">
        <v>1</v>
      </c>
      <c r="I227" s="126">
        <v>1</v>
      </c>
      <c r="J227" s="126">
        <v>10058239</v>
      </c>
      <c r="K227" s="126">
        <v>10058239</v>
      </c>
      <c r="L227" s="126">
        <v>0</v>
      </c>
      <c r="M227" s="126">
        <v>0</v>
      </c>
      <c r="N227" s="158">
        <v>10058239</v>
      </c>
      <c r="O227" s="158">
        <v>10058239</v>
      </c>
      <c r="P227" s="125" t="s">
        <v>241</v>
      </c>
      <c r="Q227" s="126">
        <v>10058239</v>
      </c>
      <c r="R227" s="125"/>
      <c r="S227" s="125" t="s">
        <v>88</v>
      </c>
      <c r="T227" s="125"/>
      <c r="U227" s="125"/>
      <c r="V227" s="125"/>
      <c r="W227" s="125"/>
      <c r="X227" s="125"/>
      <c r="Y227" s="125"/>
      <c r="AA227" s="125"/>
      <c r="AB227" s="126"/>
      <c r="AC227" s="125"/>
      <c r="AE227" s="36" t="s">
        <v>58</v>
      </c>
      <c r="AF227" s="36" t="s">
        <v>28</v>
      </c>
      <c r="AG227" s="36">
        <v>1</v>
      </c>
      <c r="AH227" s="234">
        <f t="shared" si="6"/>
        <v>10058239</v>
      </c>
      <c r="AI227" s="234">
        <f t="shared" si="7"/>
        <v>0</v>
      </c>
    </row>
    <row r="228" spans="1:35">
      <c r="A228" s="125"/>
      <c r="B228" s="125" t="s">
        <v>2663</v>
      </c>
      <c r="C228" s="125"/>
      <c r="D228" s="125"/>
      <c r="E228" s="125" t="s">
        <v>58</v>
      </c>
      <c r="F228" s="125" t="s">
        <v>28</v>
      </c>
      <c r="G228" s="126">
        <v>3150000</v>
      </c>
      <c r="H228" s="126">
        <v>1</v>
      </c>
      <c r="I228" s="126">
        <v>1</v>
      </c>
      <c r="J228" s="126">
        <v>3150000</v>
      </c>
      <c r="K228" s="126">
        <v>3150000</v>
      </c>
      <c r="L228" s="126">
        <v>0</v>
      </c>
      <c r="M228" s="126">
        <v>0</v>
      </c>
      <c r="N228" s="158">
        <v>3150000</v>
      </c>
      <c r="O228" s="158">
        <v>3150000</v>
      </c>
      <c r="P228" s="125" t="s">
        <v>241</v>
      </c>
      <c r="Q228" s="126">
        <v>3150000</v>
      </c>
      <c r="R228" s="125"/>
      <c r="S228" s="125" t="s">
        <v>88</v>
      </c>
      <c r="T228" s="125"/>
      <c r="U228" s="125"/>
      <c r="V228" s="125"/>
      <c r="W228" s="125"/>
      <c r="X228" s="125"/>
      <c r="Y228" s="125"/>
      <c r="AA228" s="125"/>
      <c r="AB228" s="126"/>
      <c r="AC228" s="125"/>
      <c r="AE228" s="36" t="s">
        <v>58</v>
      </c>
      <c r="AF228" s="36" t="s">
        <v>28</v>
      </c>
      <c r="AG228" s="36">
        <v>1</v>
      </c>
      <c r="AH228" s="234">
        <f t="shared" si="6"/>
        <v>3150000</v>
      </c>
      <c r="AI228" s="234">
        <f t="shared" si="7"/>
        <v>0</v>
      </c>
    </row>
    <row r="229" spans="1:35">
      <c r="A229" s="125"/>
      <c r="B229" s="125" t="s">
        <v>253</v>
      </c>
      <c r="C229" s="125">
        <v>100066089</v>
      </c>
      <c r="D229" s="125" t="s">
        <v>2490</v>
      </c>
      <c r="E229" s="125" t="s">
        <v>58</v>
      </c>
      <c r="F229" s="125" t="s">
        <v>28</v>
      </c>
      <c r="G229" s="126">
        <v>153099.93</v>
      </c>
      <c r="H229" s="126">
        <v>1</v>
      </c>
      <c r="I229" s="126">
        <v>1</v>
      </c>
      <c r="J229" s="126">
        <v>153099.93</v>
      </c>
      <c r="K229" s="126">
        <v>153099.93</v>
      </c>
      <c r="L229" s="126">
        <v>0</v>
      </c>
      <c r="M229" s="126">
        <v>0</v>
      </c>
      <c r="N229" s="158">
        <v>153099.93</v>
      </c>
      <c r="O229" s="158">
        <v>153099.93</v>
      </c>
      <c r="P229" s="125" t="s">
        <v>241</v>
      </c>
      <c r="Q229" s="126">
        <v>153099.93</v>
      </c>
      <c r="R229" s="125"/>
      <c r="S229" s="125" t="s">
        <v>88</v>
      </c>
      <c r="T229" s="125"/>
      <c r="U229" s="125"/>
      <c r="V229" s="125"/>
      <c r="W229" s="125"/>
      <c r="X229" s="125"/>
      <c r="Y229" s="125"/>
      <c r="AA229" s="125"/>
      <c r="AB229" s="126">
        <v>53754.89</v>
      </c>
      <c r="AC229" s="125">
        <v>2</v>
      </c>
      <c r="AE229" s="36" t="s">
        <v>58</v>
      </c>
      <c r="AF229" s="36" t="s">
        <v>28</v>
      </c>
      <c r="AG229" s="36">
        <v>1</v>
      </c>
      <c r="AH229" s="234">
        <f t="shared" si="6"/>
        <v>153099.93</v>
      </c>
      <c r="AI229" s="234">
        <f t="shared" si="7"/>
        <v>0</v>
      </c>
    </row>
  </sheetData>
  <autoFilter ref="A18:AI18" xr:uid="{445BA7FA-324C-4AD9-8259-03581AA6A82C}"/>
  <mergeCells count="1">
    <mergeCell ref="AE16:AI16"/>
  </mergeCells>
  <conditionalFormatting sqref="C19:C229">
    <cfRule type="duplicateValues" dxfId="157" priority="133"/>
  </conditionalFormatting>
  <conditionalFormatting sqref="V186:V191">
    <cfRule type="duplicateValues" dxfId="156" priority="76"/>
    <cfRule type="duplicateValues" dxfId="155" priority="77"/>
    <cfRule type="duplicateValues" dxfId="154" priority="73"/>
    <cfRule type="duplicateValues" dxfId="153" priority="68"/>
    <cfRule type="duplicateValues" dxfId="152" priority="69"/>
    <cfRule type="duplicateValues" dxfId="151" priority="70"/>
    <cfRule type="duplicateValues" dxfId="150" priority="71"/>
    <cfRule type="duplicateValues" dxfId="149" priority="67"/>
    <cfRule type="duplicateValues" dxfId="148" priority="72"/>
    <cfRule type="duplicateValues" dxfId="147" priority="74"/>
    <cfRule type="duplicateValues" dxfId="146" priority="75"/>
  </conditionalFormatting>
  <conditionalFormatting sqref="V193:V194">
    <cfRule type="duplicateValues" dxfId="145" priority="57"/>
    <cfRule type="duplicateValues" dxfId="144" priority="58"/>
    <cfRule type="duplicateValues" dxfId="143" priority="59"/>
    <cfRule type="duplicateValues" dxfId="142" priority="60"/>
    <cfRule type="duplicateValues" dxfId="141" priority="61"/>
    <cfRule type="duplicateValues" dxfId="140" priority="62"/>
    <cfRule type="duplicateValues" dxfId="139" priority="63"/>
    <cfRule type="duplicateValues" dxfId="138" priority="64"/>
    <cfRule type="duplicateValues" dxfId="137" priority="65"/>
    <cfRule type="duplicateValues" dxfId="136" priority="66"/>
    <cfRule type="duplicateValues" dxfId="135" priority="56"/>
  </conditionalFormatting>
  <conditionalFormatting sqref="V166:W167">
    <cfRule type="duplicateValues" dxfId="134" priority="132"/>
    <cfRule type="duplicateValues" dxfId="133" priority="131"/>
    <cfRule type="duplicateValues" dxfId="132" priority="130"/>
    <cfRule type="duplicateValues" dxfId="131" priority="129"/>
    <cfRule type="duplicateValues" dxfId="130" priority="128"/>
    <cfRule type="duplicateValues" dxfId="129" priority="122"/>
    <cfRule type="duplicateValues" dxfId="128" priority="123"/>
    <cfRule type="duplicateValues" dxfId="127" priority="124"/>
    <cfRule type="duplicateValues" dxfId="126" priority="125"/>
    <cfRule type="duplicateValues" dxfId="125" priority="126"/>
    <cfRule type="duplicateValues" dxfId="124" priority="127"/>
  </conditionalFormatting>
  <conditionalFormatting sqref="V170:W171">
    <cfRule type="duplicateValues" dxfId="123" priority="111"/>
    <cfRule type="duplicateValues" dxfId="122" priority="114"/>
    <cfRule type="duplicateValues" dxfId="121" priority="113"/>
    <cfRule type="duplicateValues" dxfId="120" priority="112"/>
    <cfRule type="duplicateValues" dxfId="119" priority="116"/>
    <cfRule type="duplicateValues" dxfId="118" priority="118"/>
    <cfRule type="duplicateValues" dxfId="117" priority="119"/>
    <cfRule type="duplicateValues" dxfId="116" priority="120"/>
    <cfRule type="duplicateValues" dxfId="115" priority="121"/>
    <cfRule type="duplicateValues" dxfId="114" priority="115"/>
    <cfRule type="duplicateValues" dxfId="113" priority="117"/>
  </conditionalFormatting>
  <conditionalFormatting sqref="V175:W177">
    <cfRule type="duplicateValues" dxfId="112" priority="108"/>
    <cfRule type="duplicateValues" dxfId="111" priority="107"/>
    <cfRule type="duplicateValues" dxfId="110" priority="106"/>
    <cfRule type="duplicateValues" dxfId="109" priority="105"/>
    <cfRule type="duplicateValues" dxfId="108" priority="104"/>
    <cfRule type="duplicateValues" dxfId="107" priority="103"/>
    <cfRule type="duplicateValues" dxfId="106" priority="101"/>
    <cfRule type="duplicateValues" dxfId="105" priority="110"/>
    <cfRule type="duplicateValues" dxfId="104" priority="100"/>
    <cfRule type="duplicateValues" dxfId="103" priority="109"/>
    <cfRule type="duplicateValues" dxfId="102" priority="102"/>
  </conditionalFormatting>
  <conditionalFormatting sqref="V182:W185">
    <cfRule type="duplicateValues" dxfId="101" priority="78"/>
    <cfRule type="duplicateValues" dxfId="100" priority="79"/>
    <cfRule type="duplicateValues" dxfId="99" priority="80"/>
    <cfRule type="duplicateValues" dxfId="98" priority="81"/>
    <cfRule type="duplicateValues" dxfId="97" priority="82"/>
    <cfRule type="duplicateValues" dxfId="96" priority="84"/>
    <cfRule type="duplicateValues" dxfId="95" priority="85"/>
    <cfRule type="duplicateValues" dxfId="94" priority="86"/>
    <cfRule type="duplicateValues" dxfId="93" priority="87"/>
    <cfRule type="duplicateValues" dxfId="92" priority="88"/>
    <cfRule type="duplicateValues" dxfId="91" priority="83"/>
  </conditionalFormatting>
  <conditionalFormatting sqref="V196:W198">
    <cfRule type="duplicateValues" dxfId="90" priority="33"/>
    <cfRule type="duplicateValues" dxfId="89" priority="28"/>
    <cfRule type="duplicateValues" dxfId="88" priority="27"/>
    <cfRule type="duplicateValues" dxfId="87" priority="26"/>
    <cfRule type="duplicateValues" dxfId="86" priority="25"/>
    <cfRule type="duplicateValues" dxfId="85" priority="24"/>
    <cfRule type="duplicateValues" dxfId="84" priority="23"/>
    <cfRule type="duplicateValues" dxfId="83" priority="32"/>
    <cfRule type="duplicateValues" dxfId="82" priority="31"/>
    <cfRule type="duplicateValues" dxfId="81" priority="30"/>
    <cfRule type="duplicateValues" dxfId="80" priority="29"/>
  </conditionalFormatting>
  <conditionalFormatting sqref="V199:W201">
    <cfRule type="duplicateValues" dxfId="79" priority="34"/>
    <cfRule type="duplicateValues" dxfId="78" priority="36"/>
    <cfRule type="duplicateValues" dxfId="77" priority="37"/>
    <cfRule type="duplicateValues" dxfId="76" priority="38"/>
    <cfRule type="duplicateValues" dxfId="75" priority="39"/>
    <cfRule type="duplicateValues" dxfId="74" priority="40"/>
    <cfRule type="duplicateValues" dxfId="73" priority="35"/>
    <cfRule type="duplicateValues" dxfId="72" priority="41"/>
    <cfRule type="duplicateValues" dxfId="71" priority="43"/>
    <cfRule type="duplicateValues" dxfId="70" priority="44"/>
    <cfRule type="duplicateValues" dxfId="69" priority="42"/>
  </conditionalFormatting>
  <conditionalFormatting sqref="W178">
    <cfRule type="duplicateValues" dxfId="68" priority="93"/>
    <cfRule type="duplicateValues" dxfId="67" priority="91"/>
    <cfRule type="duplicateValues" dxfId="66" priority="92"/>
    <cfRule type="duplicateValues" dxfId="65" priority="94"/>
    <cfRule type="duplicateValues" dxfId="64" priority="95"/>
    <cfRule type="duplicateValues" dxfId="63" priority="96"/>
    <cfRule type="duplicateValues" dxfId="62" priority="89"/>
    <cfRule type="duplicateValues" dxfId="61" priority="90"/>
    <cfRule type="duplicateValues" dxfId="60" priority="97"/>
    <cfRule type="duplicateValues" dxfId="59" priority="98"/>
    <cfRule type="duplicateValues" dxfId="58" priority="99"/>
  </conditionalFormatting>
  <conditionalFormatting sqref="W193:W194">
    <cfRule type="duplicateValues" dxfId="57" priority="49"/>
    <cfRule type="duplicateValues" dxfId="56" priority="55"/>
    <cfRule type="duplicateValues" dxfId="55" priority="54"/>
    <cfRule type="duplicateValues" dxfId="54" priority="53"/>
    <cfRule type="duplicateValues" dxfId="53" priority="52"/>
    <cfRule type="duplicateValues" dxfId="52" priority="50"/>
    <cfRule type="duplicateValues" dxfId="51" priority="51"/>
    <cfRule type="duplicateValues" dxfId="50" priority="48"/>
    <cfRule type="duplicateValues" dxfId="49" priority="47"/>
    <cfRule type="duplicateValues" dxfId="48" priority="46"/>
    <cfRule type="duplicateValues" dxfId="47" priority="45"/>
  </conditionalFormatting>
  <conditionalFormatting sqref="AA196:AA201">
    <cfRule type="duplicateValues" dxfId="46" priority="17"/>
    <cfRule type="duplicateValues" dxfId="45" priority="22"/>
    <cfRule type="duplicateValues" dxfId="44" priority="21"/>
    <cfRule type="duplicateValues" dxfId="43" priority="20"/>
    <cfRule type="duplicateValues" dxfId="42" priority="19"/>
    <cfRule type="duplicateValues" dxfId="41" priority="18"/>
    <cfRule type="duplicateValues" dxfId="40" priority="16"/>
    <cfRule type="duplicateValues" dxfId="39" priority="15"/>
    <cfRule type="duplicateValues" dxfId="38" priority="14"/>
    <cfRule type="duplicateValues" dxfId="37" priority="13"/>
    <cfRule type="duplicateValues" dxfId="36" priority="12"/>
  </conditionalFormatting>
  <conditionalFormatting sqref="AA211">
    <cfRule type="duplicateValues" dxfId="35" priority="9"/>
    <cfRule type="duplicateValues" dxfId="34" priority="10"/>
    <cfRule type="duplicateValues" dxfId="33" priority="8"/>
    <cfRule type="duplicateValues" dxfId="32" priority="7"/>
    <cfRule type="duplicateValues" dxfId="31" priority="6"/>
    <cfRule type="duplicateValues" dxfId="30" priority="5"/>
    <cfRule type="duplicateValues" dxfId="29" priority="4"/>
    <cfRule type="duplicateValues" dxfId="28" priority="3"/>
    <cfRule type="duplicateValues" dxfId="27" priority="2"/>
    <cfRule type="duplicateValues" dxfId="26" priority="1"/>
    <cfRule type="duplicateValues" dxfId="25" priority="11"/>
  </conditionalFormatting>
  <pageMargins left="0.7" right="0.7" top="0.75" bottom="0.75" header="0.3" footer="0.3"/>
  <pageSetup orientation="portrait"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CA6AE8-52FF-4210-9D34-A279923CDEC3}">
  <dimension ref="A1:AE214"/>
  <sheetViews>
    <sheetView showGridLines="0" topLeftCell="A17" zoomScale="80" zoomScaleNormal="80" workbookViewId="0">
      <selection activeCell="C19" sqref="C19"/>
    </sheetView>
  </sheetViews>
  <sheetFormatPr defaultColWidth="8.796875" defaultRowHeight="13.3"/>
  <cols>
    <col min="1" max="1" width="17.59765625" style="4" customWidth="1"/>
    <col min="2" max="2" width="35.3984375" style="4" customWidth="1"/>
    <col min="3" max="3" width="11.59765625" style="4" bestFit="1" customWidth="1"/>
    <col min="4" max="4" width="61.5" style="4" customWidth="1"/>
    <col min="5" max="5" width="13.8984375" style="4" bestFit="1" customWidth="1"/>
    <col min="6" max="6" width="11.19921875" style="63" bestFit="1" customWidth="1"/>
    <col min="7" max="7" width="19.19921875" style="63" bestFit="1" customWidth="1"/>
    <col min="8" max="8" width="12.19921875" style="63" bestFit="1" customWidth="1"/>
    <col min="9" max="9" width="10.69921875" style="63" bestFit="1" customWidth="1"/>
    <col min="10" max="11" width="27.3984375" style="63" bestFit="1" customWidth="1"/>
    <col min="12" max="12" width="12" style="63" bestFit="1" customWidth="1"/>
    <col min="13" max="13" width="10.09765625" style="63" bestFit="1" customWidth="1"/>
    <col min="14" max="14" width="21.3984375" style="63" bestFit="1" customWidth="1"/>
    <col min="15" max="15" width="24.69921875" style="4" bestFit="1" customWidth="1"/>
    <col min="16" max="16" width="10.3984375" style="4" bestFit="1" customWidth="1"/>
    <col min="17" max="17" width="15.59765625" style="4" bestFit="1" customWidth="1"/>
    <col min="18" max="18" width="16.59765625" style="4" bestFit="1" customWidth="1"/>
    <col min="19" max="19" width="17.09765625" style="4" bestFit="1" customWidth="1"/>
    <col min="20" max="20" width="17.59765625" style="4" bestFit="1" customWidth="1"/>
    <col min="21" max="21" width="19.19921875" style="4" bestFit="1" customWidth="1"/>
    <col min="22" max="22" width="16.5" style="4" bestFit="1" customWidth="1"/>
    <col min="23" max="23" width="14.69921875" style="4" bestFit="1" customWidth="1"/>
    <col min="24" max="24" width="14.5" style="4" bestFit="1" customWidth="1"/>
    <col min="25" max="25" width="26.3984375" style="4" bestFit="1" customWidth="1"/>
    <col min="26" max="26" width="0.69921875" style="4" customWidth="1"/>
    <col min="27" max="27" width="22.19921875" style="4" bestFit="1" customWidth="1"/>
    <col min="28" max="28" width="32" style="4" bestFit="1" customWidth="1"/>
    <col min="29" max="29" width="17" style="4" bestFit="1" customWidth="1"/>
    <col min="30" max="30" width="15.59765625" style="37" customWidth="1"/>
    <col min="31" max="16384" width="8.796875" style="4"/>
  </cols>
  <sheetData>
    <row r="1" spans="1:2">
      <c r="A1" s="46">
        <f>Memo!A1</f>
        <v>0</v>
      </c>
    </row>
    <row r="2" spans="1:2">
      <c r="A2" s="46">
        <f>Memo!A2</f>
        <v>0</v>
      </c>
    </row>
    <row r="3" spans="1:2">
      <c r="A3" s="46">
        <f>Memo!A3</f>
        <v>0</v>
      </c>
    </row>
    <row r="4" spans="1:2">
      <c r="A4" s="46"/>
    </row>
    <row r="5" spans="1:2">
      <c r="A5" s="5" t="s">
        <v>186</v>
      </c>
    </row>
    <row r="6" spans="1:2">
      <c r="A6" s="4" t="s">
        <v>634</v>
      </c>
    </row>
    <row r="7" spans="1:2">
      <c r="A7" s="4" t="s">
        <v>628</v>
      </c>
    </row>
    <row r="8" spans="1:2">
      <c r="A8" s="4" t="s">
        <v>635</v>
      </c>
    </row>
    <row r="9" spans="1:2">
      <c r="A9" s="5"/>
    </row>
    <row r="10" spans="1:2">
      <c r="A10" s="5" t="s">
        <v>625</v>
      </c>
    </row>
    <row r="11" spans="1:2">
      <c r="A11" s="5"/>
    </row>
    <row r="12" spans="1:2">
      <c r="A12" s="30" t="s">
        <v>89</v>
      </c>
      <c r="B12" s="30" t="s">
        <v>107</v>
      </c>
    </row>
    <row r="13" spans="1:2">
      <c r="A13" s="38" t="s">
        <v>626</v>
      </c>
      <c r="B13" s="105">
        <f>K18</f>
        <v>77285773.727594316</v>
      </c>
    </row>
    <row r="14" spans="1:2">
      <c r="A14" s="38" t="s">
        <v>576</v>
      </c>
      <c r="B14" s="105"/>
    </row>
    <row r="15" spans="1:2">
      <c r="A15" s="38" t="s">
        <v>579</v>
      </c>
      <c r="B15" s="106">
        <f>B14/B13</f>
        <v>0</v>
      </c>
    </row>
    <row r="17" spans="1:31" ht="14.4">
      <c r="A17" s="5" t="s">
        <v>569</v>
      </c>
      <c r="AE17"/>
    </row>
    <row r="18" spans="1:31">
      <c r="K18" s="64">
        <f>SUM(K19:K8700)</f>
        <v>77285773.727594316</v>
      </c>
      <c r="N18" s="64">
        <f>SUM(N19:N8700)</f>
        <v>73099554.467594311</v>
      </c>
      <c r="AD18" s="70"/>
    </row>
    <row r="19" spans="1:31" ht="14.4">
      <c r="A19" s="137" t="s">
        <v>108</v>
      </c>
      <c r="B19" s="131" t="s">
        <v>47</v>
      </c>
      <c r="C19" s="131" t="s">
        <v>48</v>
      </c>
      <c r="D19" s="131" t="s">
        <v>49</v>
      </c>
      <c r="E19" s="131" t="s">
        <v>46</v>
      </c>
      <c r="F19" s="131" t="s">
        <v>50</v>
      </c>
      <c r="G19" s="133" t="s">
        <v>51</v>
      </c>
      <c r="H19" s="131" t="s">
        <v>13</v>
      </c>
      <c r="I19" s="131" t="s">
        <v>41</v>
      </c>
      <c r="J19" s="133" t="s">
        <v>42</v>
      </c>
      <c r="K19" s="133" t="s">
        <v>43</v>
      </c>
      <c r="L19" s="144" t="s">
        <v>44</v>
      </c>
      <c r="M19" s="133" t="s">
        <v>45</v>
      </c>
      <c r="N19" s="133" t="s">
        <v>52</v>
      </c>
      <c r="O19" s="133" t="s">
        <v>53</v>
      </c>
      <c r="P19" s="131" t="s">
        <v>24</v>
      </c>
      <c r="Q19" s="145" t="s">
        <v>112</v>
      </c>
      <c r="R19" s="146" t="s">
        <v>239</v>
      </c>
      <c r="S19" s="145" t="s">
        <v>2199</v>
      </c>
      <c r="T19" s="145" t="s">
        <v>502</v>
      </c>
      <c r="U19" s="145" t="s">
        <v>14</v>
      </c>
      <c r="V19" s="145" t="s">
        <v>2200</v>
      </c>
      <c r="W19" s="147" t="s">
        <v>1388</v>
      </c>
      <c r="X19" s="135" t="s">
        <v>179</v>
      </c>
      <c r="Y19" s="136" t="s">
        <v>23</v>
      </c>
      <c r="Z19"/>
      <c r="AA19" s="136" t="s">
        <v>2700</v>
      </c>
      <c r="AB19" s="136" t="s">
        <v>3221</v>
      </c>
      <c r="AC19" s="136" t="s">
        <v>3222</v>
      </c>
      <c r="AD19" s="71"/>
    </row>
    <row r="20" spans="1:31" ht="14.4">
      <c r="A20" s="125" t="s">
        <v>2201</v>
      </c>
      <c r="B20" s="125" t="s">
        <v>380</v>
      </c>
      <c r="C20" s="125">
        <v>100058341</v>
      </c>
      <c r="D20" s="125" t="s">
        <v>104</v>
      </c>
      <c r="E20" s="125" t="s">
        <v>58</v>
      </c>
      <c r="F20" s="125" t="s">
        <v>28</v>
      </c>
      <c r="G20" s="126">
        <v>452200</v>
      </c>
      <c r="H20" s="126">
        <v>1</v>
      </c>
      <c r="I20" s="126">
        <v>1</v>
      </c>
      <c r="J20" s="126">
        <v>452200</v>
      </c>
      <c r="K20" s="126">
        <v>452200</v>
      </c>
      <c r="L20" s="126">
        <v>0</v>
      </c>
      <c r="M20" s="126">
        <v>9044</v>
      </c>
      <c r="N20" s="126">
        <v>443156</v>
      </c>
      <c r="O20" s="126">
        <v>443156</v>
      </c>
      <c r="P20" s="125" t="s">
        <v>96</v>
      </c>
      <c r="Q20" s="126">
        <v>443156</v>
      </c>
      <c r="R20" s="125" t="s">
        <v>2730</v>
      </c>
      <c r="S20" s="125" t="s">
        <v>24</v>
      </c>
      <c r="T20" s="125"/>
      <c r="U20" s="125"/>
      <c r="V20" s="125"/>
      <c r="W20" s="125"/>
      <c r="X20" s="125"/>
      <c r="Y20" s="125"/>
      <c r="Z20"/>
      <c r="AA20" s="125"/>
      <c r="AB20" s="126"/>
      <c r="AC20" s="125"/>
      <c r="AD20" s="72"/>
    </row>
    <row r="21" spans="1:31" ht="14.4">
      <c r="A21" s="125" t="s">
        <v>2201</v>
      </c>
      <c r="B21" s="125" t="s">
        <v>380</v>
      </c>
      <c r="C21" s="125">
        <v>100058341</v>
      </c>
      <c r="D21" s="125" t="s">
        <v>2202</v>
      </c>
      <c r="E21" s="125" t="s">
        <v>58</v>
      </c>
      <c r="F21" s="125" t="s">
        <v>28</v>
      </c>
      <c r="G21" s="126">
        <v>348840</v>
      </c>
      <c r="H21" s="126">
        <v>1</v>
      </c>
      <c r="I21" s="126">
        <v>1</v>
      </c>
      <c r="J21" s="126">
        <v>348840</v>
      </c>
      <c r="K21" s="126">
        <v>348840</v>
      </c>
      <c r="L21" s="126">
        <v>0</v>
      </c>
      <c r="M21" s="126">
        <v>6977</v>
      </c>
      <c r="N21" s="126">
        <v>341863</v>
      </c>
      <c r="O21" s="126">
        <v>341863</v>
      </c>
      <c r="P21" s="125" t="s">
        <v>96</v>
      </c>
      <c r="Q21" s="126">
        <v>341863</v>
      </c>
      <c r="R21" s="125" t="s">
        <v>2730</v>
      </c>
      <c r="S21" s="125" t="s">
        <v>24</v>
      </c>
      <c r="T21" s="125"/>
      <c r="U21" s="125"/>
      <c r="V21" s="125"/>
      <c r="W21" s="125"/>
      <c r="X21" s="125"/>
      <c r="Y21" s="125"/>
      <c r="Z21"/>
      <c r="AA21" s="125"/>
      <c r="AB21" s="126"/>
      <c r="AC21" s="125"/>
      <c r="AD21" s="72"/>
    </row>
    <row r="22" spans="1:31" ht="14.4">
      <c r="A22" s="125" t="s">
        <v>2201</v>
      </c>
      <c r="B22" s="125" t="s">
        <v>387</v>
      </c>
      <c r="C22" s="125">
        <v>100064052</v>
      </c>
      <c r="D22" s="125" t="s">
        <v>2203</v>
      </c>
      <c r="E22" s="125" t="s">
        <v>58</v>
      </c>
      <c r="F22" s="125" t="s">
        <v>28</v>
      </c>
      <c r="G22" s="126">
        <v>91254</v>
      </c>
      <c r="H22" s="126">
        <v>1</v>
      </c>
      <c r="I22" s="126">
        <v>1</v>
      </c>
      <c r="J22" s="126">
        <v>91254</v>
      </c>
      <c r="K22" s="126">
        <v>91254</v>
      </c>
      <c r="L22" s="126">
        <v>0</v>
      </c>
      <c r="M22" s="126">
        <v>1825</v>
      </c>
      <c r="N22" s="126">
        <v>89429</v>
      </c>
      <c r="O22" s="126">
        <v>89429</v>
      </c>
      <c r="P22" s="125" t="s">
        <v>97</v>
      </c>
      <c r="Q22" s="126">
        <v>89429</v>
      </c>
      <c r="R22" s="125" t="s">
        <v>388</v>
      </c>
      <c r="S22" s="125" t="s">
        <v>24</v>
      </c>
      <c r="T22" s="125"/>
      <c r="U22" s="125"/>
      <c r="V22" s="125"/>
      <c r="W22" s="125"/>
      <c r="X22" s="125"/>
      <c r="Y22" s="125"/>
      <c r="Z22"/>
      <c r="AA22" s="125"/>
      <c r="AB22" s="126"/>
      <c r="AC22" s="125"/>
      <c r="AD22" s="72"/>
    </row>
    <row r="23" spans="1:31" ht="14.4">
      <c r="A23" s="125" t="s">
        <v>2201</v>
      </c>
      <c r="B23" s="125" t="s">
        <v>443</v>
      </c>
      <c r="C23" s="125">
        <v>100065219</v>
      </c>
      <c r="D23" s="125" t="s">
        <v>2204</v>
      </c>
      <c r="E23" s="125" t="s">
        <v>58</v>
      </c>
      <c r="F23" s="125" t="s">
        <v>28</v>
      </c>
      <c r="G23" s="126">
        <v>190000</v>
      </c>
      <c r="H23" s="126">
        <v>1</v>
      </c>
      <c r="I23" s="126">
        <v>1</v>
      </c>
      <c r="J23" s="126">
        <v>190000</v>
      </c>
      <c r="K23" s="126">
        <v>190000</v>
      </c>
      <c r="L23" s="126">
        <v>0</v>
      </c>
      <c r="M23" s="126">
        <v>19000</v>
      </c>
      <c r="N23" s="126">
        <v>171000</v>
      </c>
      <c r="O23" s="126">
        <v>171000</v>
      </c>
      <c r="P23" s="125" t="s">
        <v>97</v>
      </c>
      <c r="Q23" s="126">
        <v>171000</v>
      </c>
      <c r="R23" s="125" t="s">
        <v>2731</v>
      </c>
      <c r="S23" s="125" t="s">
        <v>24</v>
      </c>
      <c r="T23" s="125"/>
      <c r="U23" s="125"/>
      <c r="V23" s="125"/>
      <c r="W23" s="125"/>
      <c r="X23" s="125"/>
      <c r="Y23" s="125"/>
      <c r="Z23"/>
      <c r="AA23" s="125"/>
      <c r="AB23" s="126"/>
      <c r="AC23" s="125"/>
      <c r="AD23" s="72"/>
    </row>
    <row r="24" spans="1:31" ht="14.4">
      <c r="A24" s="125" t="s">
        <v>2201</v>
      </c>
      <c r="B24" s="125" t="s">
        <v>401</v>
      </c>
      <c r="C24" s="125">
        <v>100065332</v>
      </c>
      <c r="D24" s="125" t="s">
        <v>2205</v>
      </c>
      <c r="E24" s="125" t="s">
        <v>58</v>
      </c>
      <c r="F24" s="125" t="s">
        <v>28</v>
      </c>
      <c r="G24" s="126">
        <v>60647.639927582997</v>
      </c>
      <c r="H24" s="126">
        <v>1</v>
      </c>
      <c r="I24" s="126">
        <v>1</v>
      </c>
      <c r="J24" s="126">
        <v>60647.639927582997</v>
      </c>
      <c r="K24" s="126">
        <v>60647.639927582997</v>
      </c>
      <c r="L24" s="126">
        <v>0</v>
      </c>
      <c r="M24" s="126">
        <v>1213</v>
      </c>
      <c r="N24" s="126">
        <v>59434.639927582997</v>
      </c>
      <c r="O24" s="126">
        <v>59434.639927582997</v>
      </c>
      <c r="P24" s="125" t="s">
        <v>95</v>
      </c>
      <c r="Q24" s="126">
        <v>59434.639927582997</v>
      </c>
      <c r="R24" s="125" t="s">
        <v>1882</v>
      </c>
      <c r="S24" s="125" t="s">
        <v>24</v>
      </c>
      <c r="T24" s="125"/>
      <c r="U24" s="125"/>
      <c r="V24" s="125"/>
      <c r="W24" s="125"/>
      <c r="X24" s="125"/>
      <c r="Y24" s="125"/>
      <c r="Z24"/>
      <c r="AA24" s="125"/>
      <c r="AB24" s="126"/>
      <c r="AC24" s="125"/>
      <c r="AD24" s="72"/>
    </row>
    <row r="25" spans="1:31" ht="14.4">
      <c r="A25" s="125" t="s">
        <v>2201</v>
      </c>
      <c r="B25" s="125" t="s">
        <v>401</v>
      </c>
      <c r="C25" s="125">
        <v>100065332</v>
      </c>
      <c r="D25" s="125" t="s">
        <v>2205</v>
      </c>
      <c r="E25" s="125" t="s">
        <v>58</v>
      </c>
      <c r="F25" s="125" t="s">
        <v>28</v>
      </c>
      <c r="G25" s="126">
        <v>33069.1999999994</v>
      </c>
      <c r="H25" s="126">
        <v>1</v>
      </c>
      <c r="I25" s="126">
        <v>1</v>
      </c>
      <c r="J25" s="126">
        <v>33069.1999999994</v>
      </c>
      <c r="K25" s="126">
        <v>33069.1999999994</v>
      </c>
      <c r="L25" s="126">
        <v>0</v>
      </c>
      <c r="M25" s="126">
        <v>661</v>
      </c>
      <c r="N25" s="126">
        <v>32408.1999999994</v>
      </c>
      <c r="O25" s="126">
        <v>32408.1999999994</v>
      </c>
      <c r="P25" s="125" t="s">
        <v>95</v>
      </c>
      <c r="Q25" s="126">
        <v>32408.1999999994</v>
      </c>
      <c r="R25" s="125" t="s">
        <v>1882</v>
      </c>
      <c r="S25" s="125" t="s">
        <v>24</v>
      </c>
      <c r="T25" s="125"/>
      <c r="U25" s="125"/>
      <c r="V25" s="125"/>
      <c r="W25" s="125"/>
      <c r="X25" s="125"/>
      <c r="Y25" s="125"/>
      <c r="Z25"/>
      <c r="AA25" s="125"/>
      <c r="AB25" s="126"/>
      <c r="AC25" s="125"/>
      <c r="AD25" s="72"/>
    </row>
    <row r="26" spans="1:31" ht="14.4">
      <c r="A26" s="125" t="s">
        <v>2201</v>
      </c>
      <c r="B26" s="125" t="s">
        <v>450</v>
      </c>
      <c r="C26" s="125">
        <v>100065833</v>
      </c>
      <c r="D26" s="125" t="s">
        <v>2206</v>
      </c>
      <c r="E26" s="125" t="s">
        <v>58</v>
      </c>
      <c r="F26" s="125" t="s">
        <v>28</v>
      </c>
      <c r="G26" s="126">
        <v>56827</v>
      </c>
      <c r="H26" s="126">
        <v>1</v>
      </c>
      <c r="I26" s="126">
        <v>1</v>
      </c>
      <c r="J26" s="126">
        <v>56827</v>
      </c>
      <c r="K26" s="126">
        <v>56827</v>
      </c>
      <c r="L26" s="126">
        <v>0</v>
      </c>
      <c r="M26" s="126">
        <v>1137</v>
      </c>
      <c r="N26" s="126">
        <v>55690</v>
      </c>
      <c r="O26" s="126">
        <v>55690</v>
      </c>
      <c r="P26" s="125" t="s">
        <v>95</v>
      </c>
      <c r="Q26" s="126">
        <v>55690</v>
      </c>
      <c r="R26" s="125" t="s">
        <v>2732</v>
      </c>
      <c r="S26" s="125" t="s">
        <v>24</v>
      </c>
      <c r="T26" s="125"/>
      <c r="U26" s="125"/>
      <c r="V26" s="125"/>
      <c r="W26" s="125"/>
      <c r="X26" s="125"/>
      <c r="Y26" s="125"/>
      <c r="Z26"/>
      <c r="AA26" s="125"/>
      <c r="AB26" s="126">
        <v>61650</v>
      </c>
      <c r="AC26" s="125">
        <v>1</v>
      </c>
      <c r="AD26" s="72"/>
    </row>
    <row r="27" spans="1:31" ht="14.4">
      <c r="A27" s="125" t="s">
        <v>2201</v>
      </c>
      <c r="B27" s="125" t="s">
        <v>445</v>
      </c>
      <c r="C27" s="125">
        <v>100066699</v>
      </c>
      <c r="D27" s="125" t="s">
        <v>2213</v>
      </c>
      <c r="E27" s="125" t="s">
        <v>58</v>
      </c>
      <c r="F27" s="125" t="s">
        <v>28</v>
      </c>
      <c r="G27" s="126">
        <v>178750</v>
      </c>
      <c r="H27" s="126">
        <v>1</v>
      </c>
      <c r="I27" s="126">
        <v>1</v>
      </c>
      <c r="J27" s="126">
        <v>178750</v>
      </c>
      <c r="K27" s="126">
        <v>178750</v>
      </c>
      <c r="L27" s="126">
        <v>0</v>
      </c>
      <c r="M27" s="126">
        <v>3575</v>
      </c>
      <c r="N27" s="126">
        <v>175175</v>
      </c>
      <c r="O27" s="126">
        <v>175175</v>
      </c>
      <c r="P27" s="125" t="s">
        <v>97</v>
      </c>
      <c r="Q27" s="126">
        <v>175175</v>
      </c>
      <c r="R27" s="125" t="s">
        <v>2733</v>
      </c>
      <c r="S27" s="125" t="s">
        <v>24</v>
      </c>
      <c r="T27" s="125"/>
      <c r="U27" s="125"/>
      <c r="V27" s="125"/>
      <c r="W27" s="125"/>
      <c r="X27" s="125"/>
      <c r="Y27" s="125"/>
      <c r="Z27"/>
      <c r="AA27" s="125"/>
      <c r="AB27" s="126">
        <v>178750</v>
      </c>
      <c r="AC27" s="125">
        <v>1</v>
      </c>
      <c r="AD27" s="72"/>
    </row>
    <row r="28" spans="1:31" ht="14.4">
      <c r="A28" s="125" t="s">
        <v>2201</v>
      </c>
      <c r="B28" s="125" t="s">
        <v>450</v>
      </c>
      <c r="C28" s="125">
        <v>100067061</v>
      </c>
      <c r="D28" s="125" t="s">
        <v>2216</v>
      </c>
      <c r="E28" s="125" t="s">
        <v>58</v>
      </c>
      <c r="F28" s="125" t="s">
        <v>28</v>
      </c>
      <c r="G28" s="126">
        <v>57413</v>
      </c>
      <c r="H28" s="126">
        <v>1</v>
      </c>
      <c r="I28" s="126">
        <v>1</v>
      </c>
      <c r="J28" s="126">
        <v>57413</v>
      </c>
      <c r="K28" s="126">
        <v>57413</v>
      </c>
      <c r="L28" s="126">
        <v>0</v>
      </c>
      <c r="M28" s="126">
        <v>1148</v>
      </c>
      <c r="N28" s="126">
        <v>56265</v>
      </c>
      <c r="O28" s="126">
        <v>56265</v>
      </c>
      <c r="P28" s="125" t="s">
        <v>95</v>
      </c>
      <c r="Q28" s="126">
        <v>56265</v>
      </c>
      <c r="R28" s="125" t="s">
        <v>2732</v>
      </c>
      <c r="S28" s="125" t="s">
        <v>24</v>
      </c>
      <c r="T28" s="125"/>
      <c r="U28" s="125"/>
      <c r="V28" s="125"/>
      <c r="W28" s="125"/>
      <c r="X28" s="125"/>
      <c r="Y28" s="125"/>
      <c r="Z28"/>
      <c r="AA28" s="125"/>
      <c r="AB28" s="126">
        <v>109093</v>
      </c>
      <c r="AC28" s="125">
        <v>2</v>
      </c>
      <c r="AD28" s="72"/>
    </row>
    <row r="29" spans="1:31" ht="14.4">
      <c r="A29" s="125" t="s">
        <v>2201</v>
      </c>
      <c r="B29" s="125" t="s">
        <v>450</v>
      </c>
      <c r="C29" s="125">
        <v>100067445</v>
      </c>
      <c r="D29" s="125" t="s">
        <v>2218</v>
      </c>
      <c r="E29" s="125" t="s">
        <v>58</v>
      </c>
      <c r="F29" s="125" t="s">
        <v>28</v>
      </c>
      <c r="G29" s="126">
        <v>55558</v>
      </c>
      <c r="H29" s="126">
        <v>1</v>
      </c>
      <c r="I29" s="126">
        <v>1</v>
      </c>
      <c r="J29" s="126">
        <v>55558</v>
      </c>
      <c r="K29" s="126">
        <v>55558</v>
      </c>
      <c r="L29" s="126">
        <v>0</v>
      </c>
      <c r="M29" s="126">
        <v>1111</v>
      </c>
      <c r="N29" s="126">
        <v>54447</v>
      </c>
      <c r="O29" s="126">
        <v>54447</v>
      </c>
      <c r="P29" s="125" t="s">
        <v>95</v>
      </c>
      <c r="Q29" s="126">
        <v>54447</v>
      </c>
      <c r="R29" s="125" t="s">
        <v>2732</v>
      </c>
      <c r="S29" s="125" t="s">
        <v>24</v>
      </c>
      <c r="T29" s="125"/>
      <c r="U29" s="125"/>
      <c r="V29" s="125"/>
      <c r="W29" s="125"/>
      <c r="X29" s="125"/>
      <c r="Y29" s="125"/>
      <c r="Z29"/>
      <c r="AA29" s="125"/>
      <c r="AB29" s="126">
        <v>163606</v>
      </c>
      <c r="AC29" s="125">
        <v>3</v>
      </c>
      <c r="AD29" s="72"/>
    </row>
    <row r="30" spans="1:31" ht="14.4">
      <c r="A30" s="125" t="s">
        <v>2201</v>
      </c>
      <c r="B30" s="125" t="s">
        <v>2221</v>
      </c>
      <c r="C30" s="125">
        <v>100068441</v>
      </c>
      <c r="D30" s="125" t="s">
        <v>2222</v>
      </c>
      <c r="E30" s="125" t="s">
        <v>58</v>
      </c>
      <c r="F30" s="125" t="s">
        <v>28</v>
      </c>
      <c r="G30" s="126">
        <v>30000</v>
      </c>
      <c r="H30" s="126">
        <v>1</v>
      </c>
      <c r="I30" s="126">
        <v>1</v>
      </c>
      <c r="J30" s="126">
        <v>30000</v>
      </c>
      <c r="K30" s="126">
        <v>30000</v>
      </c>
      <c r="L30" s="126">
        <v>0</v>
      </c>
      <c r="M30" s="126">
        <v>3000</v>
      </c>
      <c r="N30" s="126">
        <v>27000</v>
      </c>
      <c r="O30" s="126">
        <v>27000</v>
      </c>
      <c r="P30" s="125" t="s">
        <v>95</v>
      </c>
      <c r="Q30" s="126">
        <v>27000</v>
      </c>
      <c r="R30" s="125" t="s">
        <v>2734</v>
      </c>
      <c r="S30" s="125" t="s">
        <v>24</v>
      </c>
      <c r="T30" s="125"/>
      <c r="U30" s="125"/>
      <c r="V30" s="125"/>
      <c r="W30" s="125"/>
      <c r="X30" s="125"/>
      <c r="Y30" s="125"/>
      <c r="Z30"/>
      <c r="AA30" s="125"/>
      <c r="AB30" s="126"/>
      <c r="AC30" s="125"/>
      <c r="AD30" s="72"/>
    </row>
    <row r="31" spans="1:31" ht="14.4">
      <c r="A31" s="125" t="s">
        <v>2201</v>
      </c>
      <c r="B31" s="125" t="s">
        <v>2221</v>
      </c>
      <c r="C31" s="125">
        <v>100068441</v>
      </c>
      <c r="D31" s="125" t="s">
        <v>2223</v>
      </c>
      <c r="E31" s="125" t="s">
        <v>58</v>
      </c>
      <c r="F31" s="125" t="s">
        <v>28</v>
      </c>
      <c r="G31" s="126">
        <v>164000</v>
      </c>
      <c r="H31" s="126">
        <v>1</v>
      </c>
      <c r="I31" s="126">
        <v>1</v>
      </c>
      <c r="J31" s="126">
        <v>164000</v>
      </c>
      <c r="K31" s="126">
        <v>164000</v>
      </c>
      <c r="L31" s="126">
        <v>0</v>
      </c>
      <c r="M31" s="126">
        <v>16400</v>
      </c>
      <c r="N31" s="126">
        <v>147600</v>
      </c>
      <c r="O31" s="126">
        <v>147600</v>
      </c>
      <c r="P31" s="125" t="s">
        <v>95</v>
      </c>
      <c r="Q31" s="126">
        <v>147600</v>
      </c>
      <c r="R31" s="125" t="s">
        <v>2734</v>
      </c>
      <c r="S31" s="125" t="s">
        <v>24</v>
      </c>
      <c r="T31" s="125"/>
      <c r="U31" s="125"/>
      <c r="V31" s="125"/>
      <c r="W31" s="125"/>
      <c r="X31" s="125"/>
      <c r="Y31" s="125"/>
      <c r="Z31"/>
      <c r="AA31" s="125"/>
      <c r="AB31" s="126">
        <v>82000</v>
      </c>
      <c r="AC31" s="125">
        <v>2</v>
      </c>
      <c r="AD31" s="72"/>
    </row>
    <row r="32" spans="1:31" ht="14.4">
      <c r="A32" s="125" t="s">
        <v>2201</v>
      </c>
      <c r="B32" s="125" t="s">
        <v>450</v>
      </c>
      <c r="C32" s="125">
        <v>100068746</v>
      </c>
      <c r="D32" s="125" t="s">
        <v>2227</v>
      </c>
      <c r="E32" s="125" t="s">
        <v>58</v>
      </c>
      <c r="F32" s="125" t="s">
        <v>28</v>
      </c>
      <c r="G32" s="126">
        <v>50089</v>
      </c>
      <c r="H32" s="126">
        <v>1</v>
      </c>
      <c r="I32" s="126">
        <v>1</v>
      </c>
      <c r="J32" s="126">
        <v>50089</v>
      </c>
      <c r="K32" s="126">
        <v>50089</v>
      </c>
      <c r="L32" s="126">
        <v>0</v>
      </c>
      <c r="M32" s="126">
        <v>1002</v>
      </c>
      <c r="N32" s="126">
        <v>49087</v>
      </c>
      <c r="O32" s="126">
        <v>49087</v>
      </c>
      <c r="P32" s="125" t="s">
        <v>95</v>
      </c>
      <c r="Q32" s="126">
        <v>49087</v>
      </c>
      <c r="R32" s="125" t="s">
        <v>2732</v>
      </c>
      <c r="S32" s="125" t="s">
        <v>24</v>
      </c>
      <c r="T32" s="125"/>
      <c r="U32" s="125"/>
      <c r="V32" s="125"/>
      <c r="W32" s="125"/>
      <c r="X32" s="125"/>
      <c r="Y32" s="125"/>
      <c r="Z32"/>
      <c r="AA32" s="125"/>
      <c r="AB32" s="126">
        <v>120139</v>
      </c>
      <c r="AC32" s="125">
        <v>3</v>
      </c>
      <c r="AD32" s="72"/>
    </row>
    <row r="33" spans="1:30" ht="14.4">
      <c r="A33" s="125" t="s">
        <v>2201</v>
      </c>
      <c r="B33" s="125" t="s">
        <v>705</v>
      </c>
      <c r="C33" s="125">
        <v>100068883</v>
      </c>
      <c r="D33" s="125" t="s">
        <v>2228</v>
      </c>
      <c r="E33" s="125" t="s">
        <v>58</v>
      </c>
      <c r="F33" s="125" t="s">
        <v>28</v>
      </c>
      <c r="G33" s="126">
        <v>17950</v>
      </c>
      <c r="H33" s="126">
        <v>1</v>
      </c>
      <c r="I33" s="126">
        <v>1</v>
      </c>
      <c r="J33" s="126">
        <v>17950</v>
      </c>
      <c r="K33" s="126">
        <v>17950</v>
      </c>
      <c r="L33" s="126">
        <v>0</v>
      </c>
      <c r="M33" s="126">
        <v>359</v>
      </c>
      <c r="N33" s="126">
        <v>17591</v>
      </c>
      <c r="O33" s="126">
        <v>17591</v>
      </c>
      <c r="P33" s="125" t="s">
        <v>95</v>
      </c>
      <c r="Q33" s="126">
        <v>17591</v>
      </c>
      <c r="R33" s="125" t="s">
        <v>2735</v>
      </c>
      <c r="S33" s="125" t="s">
        <v>24</v>
      </c>
      <c r="T33" s="125"/>
      <c r="U33" s="125"/>
      <c r="V33" s="125"/>
      <c r="W33" s="125"/>
      <c r="X33" s="125"/>
      <c r="Y33" s="125"/>
      <c r="Z33"/>
      <c r="AA33" s="125"/>
      <c r="AB33" s="126"/>
      <c r="AC33" s="125"/>
      <c r="AD33" s="72"/>
    </row>
    <row r="34" spans="1:30" ht="14.4">
      <c r="A34" s="125" t="s">
        <v>2201</v>
      </c>
      <c r="B34" s="125" t="s">
        <v>705</v>
      </c>
      <c r="C34" s="125">
        <v>100068883</v>
      </c>
      <c r="D34" s="125" t="s">
        <v>2229</v>
      </c>
      <c r="E34" s="125" t="s">
        <v>58</v>
      </c>
      <c r="F34" s="125" t="s">
        <v>28</v>
      </c>
      <c r="G34" s="126">
        <v>40000</v>
      </c>
      <c r="H34" s="126">
        <v>1</v>
      </c>
      <c r="I34" s="126">
        <v>1</v>
      </c>
      <c r="J34" s="126">
        <v>40000</v>
      </c>
      <c r="K34" s="126">
        <v>40000</v>
      </c>
      <c r="L34" s="126">
        <v>0</v>
      </c>
      <c r="M34" s="126">
        <v>4000</v>
      </c>
      <c r="N34" s="126">
        <v>36000</v>
      </c>
      <c r="O34" s="126">
        <v>36000</v>
      </c>
      <c r="P34" s="125" t="s">
        <v>95</v>
      </c>
      <c r="Q34" s="126">
        <v>36000</v>
      </c>
      <c r="R34" s="125" t="s">
        <v>2735</v>
      </c>
      <c r="S34" s="125" t="s">
        <v>24</v>
      </c>
      <c r="T34" s="125"/>
      <c r="U34" s="125"/>
      <c r="V34" s="125"/>
      <c r="W34" s="125"/>
      <c r="X34" s="125"/>
      <c r="Y34" s="125"/>
      <c r="Z34"/>
      <c r="AA34" s="125"/>
      <c r="AB34" s="126"/>
      <c r="AC34" s="125"/>
      <c r="AD34" s="72"/>
    </row>
    <row r="35" spans="1:30" ht="14.4">
      <c r="A35" s="125" t="s">
        <v>2201</v>
      </c>
      <c r="B35" s="125" t="s">
        <v>705</v>
      </c>
      <c r="C35" s="125">
        <v>100068883</v>
      </c>
      <c r="D35" s="125" t="s">
        <v>2230</v>
      </c>
      <c r="E35" s="125" t="s">
        <v>58</v>
      </c>
      <c r="F35" s="125" t="s">
        <v>28</v>
      </c>
      <c r="G35" s="126">
        <v>454575</v>
      </c>
      <c r="H35" s="126">
        <v>1</v>
      </c>
      <c r="I35" s="126">
        <v>1</v>
      </c>
      <c r="J35" s="126">
        <v>454575</v>
      </c>
      <c r="K35" s="126">
        <v>454575</v>
      </c>
      <c r="L35" s="126">
        <v>0</v>
      </c>
      <c r="M35" s="126">
        <v>9092</v>
      </c>
      <c r="N35" s="126">
        <v>445483</v>
      </c>
      <c r="O35" s="126">
        <v>445483</v>
      </c>
      <c r="P35" s="125" t="s">
        <v>95</v>
      </c>
      <c r="Q35" s="126">
        <v>445483</v>
      </c>
      <c r="R35" s="125" t="s">
        <v>2735</v>
      </c>
      <c r="S35" s="125" t="s">
        <v>24</v>
      </c>
      <c r="T35" s="125"/>
      <c r="U35" s="125"/>
      <c r="V35" s="125"/>
      <c r="W35" s="125"/>
      <c r="X35" s="125"/>
      <c r="Y35" s="125"/>
      <c r="Z35"/>
      <c r="AA35" s="125"/>
      <c r="AB35" s="126"/>
      <c r="AC35" s="125"/>
      <c r="AD35" s="72"/>
    </row>
    <row r="36" spans="1:30" ht="14.4">
      <c r="A36" s="125" t="s">
        <v>2201</v>
      </c>
      <c r="B36" s="125" t="s">
        <v>450</v>
      </c>
      <c r="C36" s="125">
        <v>100069152</v>
      </c>
      <c r="D36" s="125" t="s">
        <v>2231</v>
      </c>
      <c r="E36" s="125" t="s">
        <v>58</v>
      </c>
      <c r="F36" s="125" t="s">
        <v>28</v>
      </c>
      <c r="G36" s="126">
        <v>62838</v>
      </c>
      <c r="H36" s="126">
        <v>1</v>
      </c>
      <c r="I36" s="126">
        <v>1</v>
      </c>
      <c r="J36" s="126">
        <v>62838</v>
      </c>
      <c r="K36" s="126">
        <v>62838</v>
      </c>
      <c r="L36" s="126">
        <v>0</v>
      </c>
      <c r="M36" s="126">
        <v>1257</v>
      </c>
      <c r="N36" s="126">
        <v>61581</v>
      </c>
      <c r="O36" s="126">
        <v>61581</v>
      </c>
      <c r="P36" s="125" t="s">
        <v>95</v>
      </c>
      <c r="Q36" s="126">
        <v>61581</v>
      </c>
      <c r="R36" s="125" t="s">
        <v>2732</v>
      </c>
      <c r="S36" s="125" t="s">
        <v>24</v>
      </c>
      <c r="T36" s="125"/>
      <c r="U36" s="125"/>
      <c r="V36" s="125"/>
      <c r="W36" s="125"/>
      <c r="X36" s="125"/>
      <c r="Y36" s="125"/>
      <c r="Z36"/>
      <c r="AA36" s="125"/>
      <c r="AB36" s="126">
        <v>188514</v>
      </c>
      <c r="AC36" s="125">
        <v>3</v>
      </c>
      <c r="AD36" s="72"/>
    </row>
    <row r="37" spans="1:30" ht="14.4">
      <c r="A37" s="125" t="s">
        <v>2201</v>
      </c>
      <c r="B37" s="125" t="s">
        <v>747</v>
      </c>
      <c r="C37" s="125">
        <v>100070472</v>
      </c>
      <c r="D37" s="125" t="s">
        <v>2236</v>
      </c>
      <c r="E37" s="125" t="s">
        <v>58</v>
      </c>
      <c r="F37" s="125" t="s">
        <v>28</v>
      </c>
      <c r="G37" s="126">
        <v>316350</v>
      </c>
      <c r="H37" s="126">
        <v>1</v>
      </c>
      <c r="I37" s="126">
        <v>1</v>
      </c>
      <c r="J37" s="126">
        <v>316350</v>
      </c>
      <c r="K37" s="126">
        <v>316350</v>
      </c>
      <c r="L37" s="126">
        <v>0</v>
      </c>
      <c r="M37" s="126">
        <v>31635</v>
      </c>
      <c r="N37" s="126">
        <v>284715</v>
      </c>
      <c r="O37" s="126">
        <v>284715</v>
      </c>
      <c r="P37" s="125" t="s">
        <v>97</v>
      </c>
      <c r="Q37" s="126">
        <v>284715</v>
      </c>
      <c r="R37" s="125">
        <v>362495</v>
      </c>
      <c r="S37" s="125" t="s">
        <v>24</v>
      </c>
      <c r="T37" s="125"/>
      <c r="U37" s="125"/>
      <c r="V37" s="125"/>
      <c r="W37" s="125"/>
      <c r="X37" s="125"/>
      <c r="Y37" s="125"/>
      <c r="Z37"/>
      <c r="AA37" s="125"/>
      <c r="AB37" s="126">
        <v>672475</v>
      </c>
      <c r="AC37" s="125">
        <v>2</v>
      </c>
      <c r="AD37" s="72"/>
    </row>
    <row r="38" spans="1:30" ht="14.4">
      <c r="A38" s="125" t="s">
        <v>2201</v>
      </c>
      <c r="B38" s="125" t="s">
        <v>443</v>
      </c>
      <c r="C38" s="125">
        <v>100070546</v>
      </c>
      <c r="D38" s="125" t="s">
        <v>2238</v>
      </c>
      <c r="E38" s="125" t="s">
        <v>58</v>
      </c>
      <c r="F38" s="125" t="s">
        <v>28</v>
      </c>
      <c r="G38" s="126">
        <v>200000</v>
      </c>
      <c r="H38" s="126">
        <v>1</v>
      </c>
      <c r="I38" s="126">
        <v>1</v>
      </c>
      <c r="J38" s="126">
        <v>200000</v>
      </c>
      <c r="K38" s="126">
        <v>200000</v>
      </c>
      <c r="L38" s="126">
        <v>0</v>
      </c>
      <c r="M38" s="126">
        <v>20000</v>
      </c>
      <c r="N38" s="126">
        <v>180000</v>
      </c>
      <c r="O38" s="126">
        <v>180000</v>
      </c>
      <c r="P38" s="125" t="s">
        <v>97</v>
      </c>
      <c r="Q38" s="126">
        <v>180000</v>
      </c>
      <c r="R38" s="125" t="s">
        <v>2731</v>
      </c>
      <c r="S38" s="125" t="s">
        <v>24</v>
      </c>
      <c r="T38" s="125"/>
      <c r="U38" s="125"/>
      <c r="V38" s="125"/>
      <c r="W38" s="125"/>
      <c r="X38" s="125"/>
      <c r="Y38" s="125"/>
      <c r="Z38"/>
      <c r="AA38" s="125"/>
      <c r="AB38" s="126">
        <v>366881.72000000003</v>
      </c>
      <c r="AC38" s="125">
        <v>2</v>
      </c>
      <c r="AD38" s="72"/>
    </row>
    <row r="39" spans="1:30" ht="14.4">
      <c r="A39" s="125" t="s">
        <v>2201</v>
      </c>
      <c r="B39" s="125" t="s">
        <v>443</v>
      </c>
      <c r="C39" s="125">
        <v>100070546</v>
      </c>
      <c r="D39" s="125" t="s">
        <v>2239</v>
      </c>
      <c r="E39" s="125" t="s">
        <v>58</v>
      </c>
      <c r="F39" s="125" t="s">
        <v>28</v>
      </c>
      <c r="G39" s="126">
        <v>200000</v>
      </c>
      <c r="H39" s="126">
        <v>1</v>
      </c>
      <c r="I39" s="126">
        <v>1</v>
      </c>
      <c r="J39" s="126">
        <v>200000</v>
      </c>
      <c r="K39" s="126">
        <v>200000</v>
      </c>
      <c r="L39" s="126">
        <v>0</v>
      </c>
      <c r="M39" s="126">
        <v>20000</v>
      </c>
      <c r="N39" s="126">
        <v>180000</v>
      </c>
      <c r="O39" s="126">
        <v>180000</v>
      </c>
      <c r="P39" s="125" t="s">
        <v>97</v>
      </c>
      <c r="Q39" s="126">
        <v>180000</v>
      </c>
      <c r="R39" s="125" t="s">
        <v>2731</v>
      </c>
      <c r="S39" s="125" t="s">
        <v>24</v>
      </c>
      <c r="T39" s="125"/>
      <c r="U39" s="125"/>
      <c r="V39" s="125"/>
      <c r="W39" s="125"/>
      <c r="X39" s="125"/>
      <c r="Y39" s="125"/>
      <c r="Z39"/>
      <c r="AA39" s="125"/>
      <c r="AB39" s="126">
        <v>366881.72000000003</v>
      </c>
      <c r="AC39" s="125">
        <v>2</v>
      </c>
      <c r="AD39" s="72"/>
    </row>
    <row r="40" spans="1:30" ht="14.4">
      <c r="A40" s="125" t="s">
        <v>2201</v>
      </c>
      <c r="B40" s="125" t="s">
        <v>455</v>
      </c>
      <c r="C40" s="125">
        <v>100070571</v>
      </c>
      <c r="D40" s="125" t="s">
        <v>2240</v>
      </c>
      <c r="E40" s="125" t="s">
        <v>58</v>
      </c>
      <c r="F40" s="125" t="s">
        <v>28</v>
      </c>
      <c r="G40" s="126">
        <v>118201</v>
      </c>
      <c r="H40" s="126">
        <v>1</v>
      </c>
      <c r="I40" s="126">
        <v>1</v>
      </c>
      <c r="J40" s="126">
        <v>118201</v>
      </c>
      <c r="K40" s="126">
        <v>118201</v>
      </c>
      <c r="L40" s="126">
        <v>0</v>
      </c>
      <c r="M40" s="126">
        <v>11820</v>
      </c>
      <c r="N40" s="126">
        <v>106381</v>
      </c>
      <c r="O40" s="126">
        <v>106381</v>
      </c>
      <c r="P40" s="125" t="s">
        <v>95</v>
      </c>
      <c r="Q40" s="126">
        <v>106381</v>
      </c>
      <c r="R40" s="125" t="s">
        <v>2736</v>
      </c>
      <c r="S40" s="125" t="s">
        <v>24</v>
      </c>
      <c r="T40" s="125"/>
      <c r="U40" s="125"/>
      <c r="V40" s="125"/>
      <c r="W40" s="125"/>
      <c r="X40" s="125"/>
      <c r="Y40" s="125"/>
      <c r="Z40"/>
      <c r="AA40" s="125"/>
      <c r="AB40" s="126">
        <v>354603</v>
      </c>
      <c r="AC40" s="125">
        <v>3</v>
      </c>
      <c r="AD40" s="72"/>
    </row>
    <row r="41" spans="1:30" ht="14.4">
      <c r="A41" s="125" t="s">
        <v>2201</v>
      </c>
      <c r="B41" s="125" t="s">
        <v>450</v>
      </c>
      <c r="C41" s="125">
        <v>100070609</v>
      </c>
      <c r="D41" s="125" t="s">
        <v>2241</v>
      </c>
      <c r="E41" s="125" t="s">
        <v>58</v>
      </c>
      <c r="F41" s="125" t="s">
        <v>28</v>
      </c>
      <c r="G41" s="126">
        <v>41515</v>
      </c>
      <c r="H41" s="126">
        <v>1</v>
      </c>
      <c r="I41" s="126">
        <v>1</v>
      </c>
      <c r="J41" s="126">
        <v>41515</v>
      </c>
      <c r="K41" s="126">
        <v>41515</v>
      </c>
      <c r="L41" s="126">
        <v>0</v>
      </c>
      <c r="M41" s="126">
        <v>830</v>
      </c>
      <c r="N41" s="126">
        <v>40685</v>
      </c>
      <c r="O41" s="126">
        <v>40685</v>
      </c>
      <c r="P41" s="125" t="s">
        <v>95</v>
      </c>
      <c r="Q41" s="126">
        <v>40685</v>
      </c>
      <c r="R41" s="125" t="s">
        <v>2732</v>
      </c>
      <c r="S41" s="125" t="s">
        <v>24</v>
      </c>
      <c r="T41" s="125"/>
      <c r="U41" s="125"/>
      <c r="V41" s="125"/>
      <c r="W41" s="125"/>
      <c r="X41" s="125"/>
      <c r="Y41" s="125"/>
      <c r="Z41"/>
      <c r="AA41" s="125"/>
      <c r="AB41" s="126">
        <v>124545</v>
      </c>
      <c r="AC41" s="125">
        <v>3</v>
      </c>
      <c r="AD41" s="72"/>
    </row>
    <row r="42" spans="1:30" ht="14.4">
      <c r="A42" s="125" t="s">
        <v>2201</v>
      </c>
      <c r="B42" s="125" t="s">
        <v>455</v>
      </c>
      <c r="C42" s="125">
        <v>100070618</v>
      </c>
      <c r="D42" s="125" t="s">
        <v>2242</v>
      </c>
      <c r="E42" s="125" t="s">
        <v>58</v>
      </c>
      <c r="F42" s="125" t="s">
        <v>28</v>
      </c>
      <c r="G42" s="126">
        <v>99000</v>
      </c>
      <c r="H42" s="126">
        <v>1</v>
      </c>
      <c r="I42" s="126">
        <v>1</v>
      </c>
      <c r="J42" s="126">
        <v>99000</v>
      </c>
      <c r="K42" s="126">
        <v>99000</v>
      </c>
      <c r="L42" s="126">
        <v>0</v>
      </c>
      <c r="M42" s="126">
        <v>9900</v>
      </c>
      <c r="N42" s="126">
        <v>89100</v>
      </c>
      <c r="O42" s="126">
        <v>89100</v>
      </c>
      <c r="P42" s="125" t="s">
        <v>95</v>
      </c>
      <c r="Q42" s="126">
        <v>89100</v>
      </c>
      <c r="R42" s="125" t="s">
        <v>2736</v>
      </c>
      <c r="S42" s="125" t="s">
        <v>24</v>
      </c>
      <c r="T42" s="125"/>
      <c r="U42" s="125"/>
      <c r="V42" s="125"/>
      <c r="W42" s="125"/>
      <c r="X42" s="125"/>
      <c r="Y42" s="125"/>
      <c r="Z42"/>
      <c r="AA42" s="125"/>
      <c r="AB42" s="126">
        <v>317790</v>
      </c>
      <c r="AC42" s="125">
        <v>3</v>
      </c>
      <c r="AD42" s="72"/>
    </row>
    <row r="43" spans="1:30" ht="14.4">
      <c r="A43" s="125" t="s">
        <v>2201</v>
      </c>
      <c r="B43" s="125" t="s">
        <v>387</v>
      </c>
      <c r="C43" s="125">
        <v>100070789</v>
      </c>
      <c r="D43" s="125" t="s">
        <v>2248</v>
      </c>
      <c r="E43" s="125" t="s">
        <v>58</v>
      </c>
      <c r="F43" s="125" t="s">
        <v>28</v>
      </c>
      <c r="G43" s="126">
        <v>72646</v>
      </c>
      <c r="H43" s="126">
        <v>1</v>
      </c>
      <c r="I43" s="126">
        <v>1</v>
      </c>
      <c r="J43" s="126">
        <v>72646</v>
      </c>
      <c r="K43" s="126">
        <v>72646</v>
      </c>
      <c r="L43" s="126">
        <v>0</v>
      </c>
      <c r="M43" s="126">
        <v>1453</v>
      </c>
      <c r="N43" s="126">
        <v>71193</v>
      </c>
      <c r="O43" s="126">
        <v>71193</v>
      </c>
      <c r="P43" s="125" t="s">
        <v>97</v>
      </c>
      <c r="Q43" s="126">
        <v>71193</v>
      </c>
      <c r="R43" s="125" t="s">
        <v>388</v>
      </c>
      <c r="S43" s="125" t="s">
        <v>24</v>
      </c>
      <c r="T43" s="125"/>
      <c r="U43" s="125"/>
      <c r="V43" s="125"/>
      <c r="W43" s="125"/>
      <c r="X43" s="125"/>
      <c r="Y43" s="125"/>
      <c r="Z43"/>
      <c r="AA43" s="125"/>
      <c r="AB43" s="126">
        <v>217938</v>
      </c>
      <c r="AC43" s="125">
        <v>3</v>
      </c>
      <c r="AD43" s="72"/>
    </row>
    <row r="44" spans="1:30" ht="14.4">
      <c r="A44" s="125" t="s">
        <v>2201</v>
      </c>
      <c r="B44" s="125" t="s">
        <v>387</v>
      </c>
      <c r="C44" s="125">
        <v>100070794</v>
      </c>
      <c r="D44" s="125" t="s">
        <v>2249</v>
      </c>
      <c r="E44" s="125" t="s">
        <v>58</v>
      </c>
      <c r="F44" s="125" t="s">
        <v>28</v>
      </c>
      <c r="G44" s="126">
        <v>124004</v>
      </c>
      <c r="H44" s="126">
        <v>1</v>
      </c>
      <c r="I44" s="126">
        <v>1</v>
      </c>
      <c r="J44" s="126">
        <v>124004</v>
      </c>
      <c r="K44" s="126">
        <v>124004</v>
      </c>
      <c r="L44" s="126">
        <v>0</v>
      </c>
      <c r="M44" s="126">
        <v>2480</v>
      </c>
      <c r="N44" s="126">
        <v>121524</v>
      </c>
      <c r="O44" s="126">
        <v>121524</v>
      </c>
      <c r="P44" s="125" t="s">
        <v>97</v>
      </c>
      <c r="Q44" s="126">
        <v>121524</v>
      </c>
      <c r="R44" s="125" t="s">
        <v>388</v>
      </c>
      <c r="S44" s="125" t="s">
        <v>24</v>
      </c>
      <c r="T44" s="125"/>
      <c r="U44" s="125"/>
      <c r="V44" s="125"/>
      <c r="W44" s="125"/>
      <c r="X44" s="125"/>
      <c r="Y44" s="125"/>
      <c r="Z44"/>
      <c r="AA44" s="125"/>
      <c r="AB44" s="126">
        <v>186006</v>
      </c>
      <c r="AC44" s="125">
        <v>3</v>
      </c>
      <c r="AD44" s="72"/>
    </row>
    <row r="45" spans="1:30" ht="14.4">
      <c r="A45" s="125" t="s">
        <v>2201</v>
      </c>
      <c r="B45" s="125" t="s">
        <v>387</v>
      </c>
      <c r="C45" s="125">
        <v>100070800</v>
      </c>
      <c r="D45" s="125" t="s">
        <v>2250</v>
      </c>
      <c r="E45" s="125" t="s">
        <v>58</v>
      </c>
      <c r="F45" s="125" t="s">
        <v>28</v>
      </c>
      <c r="G45" s="126">
        <v>51831.916666666664</v>
      </c>
      <c r="H45" s="126">
        <v>1</v>
      </c>
      <c r="I45" s="126">
        <v>1</v>
      </c>
      <c r="J45" s="126">
        <v>51831.916666666664</v>
      </c>
      <c r="K45" s="126">
        <v>51831.916666666664</v>
      </c>
      <c r="L45" s="126">
        <v>0</v>
      </c>
      <c r="M45" s="126">
        <v>1037</v>
      </c>
      <c r="N45" s="126">
        <v>50794.916666666664</v>
      </c>
      <c r="O45" s="126">
        <v>50794.916666666664</v>
      </c>
      <c r="P45" s="125" t="s">
        <v>97</v>
      </c>
      <c r="Q45" s="126">
        <v>50794.916666666664</v>
      </c>
      <c r="R45" s="125" t="s">
        <v>388</v>
      </c>
      <c r="S45" s="125" t="s">
        <v>24</v>
      </c>
      <c r="T45" s="125"/>
      <c r="U45" s="125"/>
      <c r="V45" s="125"/>
      <c r="W45" s="125"/>
      <c r="X45" s="125"/>
      <c r="Y45" s="125"/>
      <c r="Z45"/>
      <c r="AA45" s="125"/>
      <c r="AB45" s="126">
        <v>190686</v>
      </c>
      <c r="AC45" s="125">
        <v>3</v>
      </c>
      <c r="AD45" s="72"/>
    </row>
    <row r="46" spans="1:30" ht="14.4">
      <c r="A46" s="125" t="s">
        <v>2201</v>
      </c>
      <c r="B46" s="125" t="s">
        <v>387</v>
      </c>
      <c r="C46" s="125">
        <v>100070800</v>
      </c>
      <c r="D46" s="125" t="s">
        <v>2250</v>
      </c>
      <c r="E46" s="125" t="s">
        <v>58</v>
      </c>
      <c r="F46" s="125" t="s">
        <v>28</v>
      </c>
      <c r="G46" s="126">
        <v>60167.75</v>
      </c>
      <c r="H46" s="126">
        <v>1</v>
      </c>
      <c r="I46" s="126">
        <v>1</v>
      </c>
      <c r="J46" s="126">
        <v>60167.75</v>
      </c>
      <c r="K46" s="126">
        <v>60167.75</v>
      </c>
      <c r="L46" s="126">
        <v>0</v>
      </c>
      <c r="M46" s="126">
        <v>1203</v>
      </c>
      <c r="N46" s="126">
        <v>58964.75</v>
      </c>
      <c r="O46" s="126">
        <v>58964.75</v>
      </c>
      <c r="P46" s="125" t="s">
        <v>97</v>
      </c>
      <c r="Q46" s="126">
        <v>58964.75</v>
      </c>
      <c r="R46" s="125" t="s">
        <v>388</v>
      </c>
      <c r="S46" s="125" t="s">
        <v>24</v>
      </c>
      <c r="T46" s="125"/>
      <c r="U46" s="125"/>
      <c r="V46" s="125"/>
      <c r="W46" s="125"/>
      <c r="X46" s="125"/>
      <c r="Y46" s="125"/>
      <c r="Z46"/>
      <c r="AA46" s="125"/>
      <c r="AB46" s="126" t="s">
        <v>3228</v>
      </c>
      <c r="AC46" s="125"/>
      <c r="AD46" s="72"/>
    </row>
    <row r="47" spans="1:30" ht="14.4">
      <c r="A47" s="125" t="s">
        <v>2201</v>
      </c>
      <c r="B47" s="125" t="s">
        <v>450</v>
      </c>
      <c r="C47" s="125">
        <v>100070833</v>
      </c>
      <c r="D47" s="125" t="s">
        <v>2251</v>
      </c>
      <c r="E47" s="125" t="s">
        <v>58</v>
      </c>
      <c r="F47" s="125" t="s">
        <v>28</v>
      </c>
      <c r="G47" s="126">
        <v>160842</v>
      </c>
      <c r="H47" s="126">
        <v>1</v>
      </c>
      <c r="I47" s="126">
        <v>1</v>
      </c>
      <c r="J47" s="126">
        <v>160842</v>
      </c>
      <c r="K47" s="126">
        <v>160842</v>
      </c>
      <c r="L47" s="126">
        <v>0</v>
      </c>
      <c r="M47" s="126">
        <v>3217</v>
      </c>
      <c r="N47" s="126">
        <v>157625</v>
      </c>
      <c r="O47" s="126">
        <v>157625</v>
      </c>
      <c r="P47" s="125" t="s">
        <v>95</v>
      </c>
      <c r="Q47" s="126">
        <v>157625</v>
      </c>
      <c r="R47" s="125" t="s">
        <v>2732</v>
      </c>
      <c r="S47" s="125" t="s">
        <v>24</v>
      </c>
      <c r="T47" s="125"/>
      <c r="U47" s="125"/>
      <c r="V47" s="125"/>
      <c r="W47" s="125"/>
      <c r="X47" s="125"/>
      <c r="Y47" s="125"/>
      <c r="Z47"/>
      <c r="AA47" s="125"/>
      <c r="AB47" s="126">
        <v>178165</v>
      </c>
      <c r="AC47" s="125">
        <v>2</v>
      </c>
      <c r="AD47" s="72"/>
    </row>
    <row r="48" spans="1:30" ht="14.4">
      <c r="A48" s="125" t="s">
        <v>2201</v>
      </c>
      <c r="B48" s="125" t="s">
        <v>341</v>
      </c>
      <c r="C48" s="125">
        <v>100070884</v>
      </c>
      <c r="D48" s="125" t="s">
        <v>2180</v>
      </c>
      <c r="E48" s="125" t="s">
        <v>58</v>
      </c>
      <c r="F48" s="125" t="s">
        <v>28</v>
      </c>
      <c r="G48" s="126">
        <v>8435</v>
      </c>
      <c r="H48" s="126">
        <v>1</v>
      </c>
      <c r="I48" s="126">
        <v>1</v>
      </c>
      <c r="J48" s="126">
        <v>8435</v>
      </c>
      <c r="K48" s="126">
        <v>8435</v>
      </c>
      <c r="L48" s="126">
        <v>0</v>
      </c>
      <c r="M48" s="126">
        <v>169</v>
      </c>
      <c r="N48" s="126">
        <v>8266</v>
      </c>
      <c r="O48" s="126">
        <v>8266</v>
      </c>
      <c r="P48" s="125" t="s">
        <v>97</v>
      </c>
      <c r="Q48" s="126">
        <v>8266</v>
      </c>
      <c r="R48" s="125" t="s">
        <v>1697</v>
      </c>
      <c r="S48" s="125" t="s">
        <v>24</v>
      </c>
      <c r="T48" s="125"/>
      <c r="U48" s="125"/>
      <c r="V48" s="125"/>
      <c r="W48" s="125"/>
      <c r="X48" s="125"/>
      <c r="Y48" s="125"/>
      <c r="Z48"/>
      <c r="AA48" s="125"/>
      <c r="AB48" s="126">
        <v>18665</v>
      </c>
      <c r="AC48" s="125">
        <v>1</v>
      </c>
      <c r="AD48" s="72"/>
    </row>
    <row r="49" spans="1:30" ht="14.4">
      <c r="A49" s="125" t="s">
        <v>2201</v>
      </c>
      <c r="B49" s="125" t="s">
        <v>344</v>
      </c>
      <c r="C49" s="125">
        <v>100070912</v>
      </c>
      <c r="D49" s="125" t="s">
        <v>2252</v>
      </c>
      <c r="E49" s="125" t="s">
        <v>58</v>
      </c>
      <c r="F49" s="125" t="s">
        <v>28</v>
      </c>
      <c r="G49" s="126">
        <v>51143</v>
      </c>
      <c r="H49" s="126">
        <v>1</v>
      </c>
      <c r="I49" s="126">
        <v>1</v>
      </c>
      <c r="J49" s="126">
        <v>51143</v>
      </c>
      <c r="K49" s="126">
        <v>51143</v>
      </c>
      <c r="L49" s="126">
        <v>0</v>
      </c>
      <c r="M49" s="126">
        <v>5114</v>
      </c>
      <c r="N49" s="126">
        <v>46029</v>
      </c>
      <c r="O49" s="126">
        <v>46029</v>
      </c>
      <c r="P49" s="125" t="s">
        <v>95</v>
      </c>
      <c r="Q49" s="126">
        <v>46029</v>
      </c>
      <c r="R49" s="125" t="s">
        <v>2737</v>
      </c>
      <c r="S49" s="125" t="s">
        <v>24</v>
      </c>
      <c r="T49" s="125"/>
      <c r="U49" s="125"/>
      <c r="V49" s="125"/>
      <c r="W49" s="125"/>
      <c r="X49" s="125"/>
      <c r="Y49" s="125"/>
      <c r="Z49"/>
      <c r="AA49" s="125"/>
      <c r="AB49" s="126">
        <v>102286</v>
      </c>
      <c r="AC49" s="125">
        <v>2</v>
      </c>
      <c r="AD49" s="72"/>
    </row>
    <row r="50" spans="1:30" ht="14.4">
      <c r="A50" s="125" t="s">
        <v>2201</v>
      </c>
      <c r="B50" s="125" t="s">
        <v>443</v>
      </c>
      <c r="C50" s="125">
        <v>100070940</v>
      </c>
      <c r="D50" s="125" t="s">
        <v>2253</v>
      </c>
      <c r="E50" s="125" t="s">
        <v>58</v>
      </c>
      <c r="F50" s="125" t="s">
        <v>28</v>
      </c>
      <c r="G50" s="126">
        <v>105000</v>
      </c>
      <c r="H50" s="126">
        <v>1</v>
      </c>
      <c r="I50" s="126">
        <v>1</v>
      </c>
      <c r="J50" s="126">
        <v>105000</v>
      </c>
      <c r="K50" s="126">
        <v>105000</v>
      </c>
      <c r="L50" s="126">
        <v>0</v>
      </c>
      <c r="M50" s="126">
        <v>10500</v>
      </c>
      <c r="N50" s="126">
        <v>94500</v>
      </c>
      <c r="O50" s="126">
        <v>94500</v>
      </c>
      <c r="P50" s="125" t="s">
        <v>97</v>
      </c>
      <c r="Q50" s="126">
        <v>94500</v>
      </c>
      <c r="R50" s="125" t="s">
        <v>2731</v>
      </c>
      <c r="S50" s="125" t="s">
        <v>24</v>
      </c>
      <c r="T50" s="125"/>
      <c r="U50" s="125"/>
      <c r="V50" s="125"/>
      <c r="W50" s="125"/>
      <c r="X50" s="125"/>
      <c r="Y50" s="125"/>
      <c r="Z50"/>
      <c r="AA50" s="125"/>
      <c r="AB50" s="126">
        <v>406000</v>
      </c>
      <c r="AC50" s="125">
        <v>2</v>
      </c>
      <c r="AD50" s="72"/>
    </row>
    <row r="51" spans="1:30" ht="14.4">
      <c r="A51" s="125" t="s">
        <v>2201</v>
      </c>
      <c r="B51" s="125" t="s">
        <v>443</v>
      </c>
      <c r="C51" s="125">
        <v>100070940</v>
      </c>
      <c r="D51" s="125" t="s">
        <v>2253</v>
      </c>
      <c r="E51" s="125" t="s">
        <v>58</v>
      </c>
      <c r="F51" s="125" t="s">
        <v>28</v>
      </c>
      <c r="G51" s="126">
        <v>105000</v>
      </c>
      <c r="H51" s="126">
        <v>1</v>
      </c>
      <c r="I51" s="126">
        <v>1</v>
      </c>
      <c r="J51" s="126">
        <v>105000</v>
      </c>
      <c r="K51" s="126">
        <v>105000</v>
      </c>
      <c r="L51" s="126">
        <v>0</v>
      </c>
      <c r="M51" s="126">
        <v>10500</v>
      </c>
      <c r="N51" s="126">
        <v>94500</v>
      </c>
      <c r="O51" s="126">
        <v>94500</v>
      </c>
      <c r="P51" s="125" t="s">
        <v>97</v>
      </c>
      <c r="Q51" s="126">
        <v>94500</v>
      </c>
      <c r="R51" s="125" t="s">
        <v>2731</v>
      </c>
      <c r="S51" s="125" t="s">
        <v>24</v>
      </c>
      <c r="T51" s="125"/>
      <c r="U51" s="125"/>
      <c r="V51" s="125"/>
      <c r="W51" s="125"/>
      <c r="X51" s="125"/>
      <c r="Y51" s="125"/>
      <c r="Z51"/>
      <c r="AA51" s="125"/>
      <c r="AB51" s="126" t="s">
        <v>3229</v>
      </c>
      <c r="AC51" s="125"/>
      <c r="AD51" s="72"/>
    </row>
    <row r="52" spans="1:30" ht="14.4">
      <c r="A52" s="125" t="s">
        <v>2201</v>
      </c>
      <c r="B52" s="125" t="s">
        <v>450</v>
      </c>
      <c r="C52" s="125">
        <v>100071023</v>
      </c>
      <c r="D52" s="125" t="s">
        <v>2254</v>
      </c>
      <c r="E52" s="125" t="s">
        <v>58</v>
      </c>
      <c r="F52" s="125" t="s">
        <v>28</v>
      </c>
      <c r="G52" s="126">
        <v>62616.583333333336</v>
      </c>
      <c r="H52" s="126">
        <v>1</v>
      </c>
      <c r="I52" s="126">
        <v>1</v>
      </c>
      <c r="J52" s="126">
        <v>62616.583333333336</v>
      </c>
      <c r="K52" s="126">
        <v>62616.583333333336</v>
      </c>
      <c r="L52" s="126">
        <v>0</v>
      </c>
      <c r="M52" s="126">
        <v>1252</v>
      </c>
      <c r="N52" s="126">
        <v>61364.583333333336</v>
      </c>
      <c r="O52" s="126">
        <v>61364.583333333336</v>
      </c>
      <c r="P52" s="125" t="s">
        <v>95</v>
      </c>
      <c r="Q52" s="126">
        <v>61364.583333333336</v>
      </c>
      <c r="R52" s="125" t="s">
        <v>2732</v>
      </c>
      <c r="S52" s="125" t="s">
        <v>24</v>
      </c>
      <c r="T52" s="125"/>
      <c r="U52" s="125"/>
      <c r="V52" s="125"/>
      <c r="W52" s="125"/>
      <c r="X52" s="125"/>
      <c r="Y52" s="125"/>
      <c r="Z52"/>
      <c r="AA52" s="125"/>
      <c r="AB52" s="126">
        <v>124630</v>
      </c>
      <c r="AC52" s="125">
        <v>2</v>
      </c>
      <c r="AD52" s="72"/>
    </row>
    <row r="53" spans="1:30" ht="14.4">
      <c r="A53" s="125" t="s">
        <v>2201</v>
      </c>
      <c r="B53" s="125" t="s">
        <v>450</v>
      </c>
      <c r="C53" s="125">
        <v>100071189</v>
      </c>
      <c r="D53" s="125" t="s">
        <v>2257</v>
      </c>
      <c r="E53" s="125" t="s">
        <v>58</v>
      </c>
      <c r="F53" s="125" t="s">
        <v>28</v>
      </c>
      <c r="G53" s="126">
        <v>13389.583333333334</v>
      </c>
      <c r="H53" s="126">
        <v>1</v>
      </c>
      <c r="I53" s="126">
        <v>1</v>
      </c>
      <c r="J53" s="126">
        <v>13389.583333333334</v>
      </c>
      <c r="K53" s="126">
        <v>13389.583333333334</v>
      </c>
      <c r="L53" s="126">
        <v>0</v>
      </c>
      <c r="M53" s="126">
        <v>268</v>
      </c>
      <c r="N53" s="126">
        <v>13121.583333333334</v>
      </c>
      <c r="O53" s="126">
        <v>13121.583333333334</v>
      </c>
      <c r="P53" s="125" t="s">
        <v>95</v>
      </c>
      <c r="Q53" s="126">
        <v>13121.583333333334</v>
      </c>
      <c r="R53" s="125" t="s">
        <v>2732</v>
      </c>
      <c r="S53" s="125" t="s">
        <v>24</v>
      </c>
      <c r="T53" s="125"/>
      <c r="U53" s="125"/>
      <c r="V53" s="125"/>
      <c r="W53" s="125"/>
      <c r="X53" s="125"/>
      <c r="Y53" s="125"/>
      <c r="Z53"/>
      <c r="AA53" s="125"/>
      <c r="AB53" s="126">
        <v>129304</v>
      </c>
      <c r="AC53" s="125">
        <v>3</v>
      </c>
      <c r="AD53" s="72"/>
    </row>
    <row r="54" spans="1:30" ht="14.4">
      <c r="A54" s="125" t="s">
        <v>2201</v>
      </c>
      <c r="B54" s="125" t="s">
        <v>450</v>
      </c>
      <c r="C54" s="125">
        <v>100071189</v>
      </c>
      <c r="D54" s="125" t="s">
        <v>2257</v>
      </c>
      <c r="E54" s="125" t="s">
        <v>58</v>
      </c>
      <c r="F54" s="125" t="s">
        <v>28</v>
      </c>
      <c r="G54" s="126">
        <v>13508.333333333334</v>
      </c>
      <c r="H54" s="126">
        <v>1</v>
      </c>
      <c r="I54" s="126">
        <v>1</v>
      </c>
      <c r="J54" s="126">
        <v>13508.333333333334</v>
      </c>
      <c r="K54" s="126">
        <v>13508.333333333334</v>
      </c>
      <c r="L54" s="126">
        <v>0</v>
      </c>
      <c r="M54" s="126">
        <v>270</v>
      </c>
      <c r="N54" s="126">
        <v>13238.333333333334</v>
      </c>
      <c r="O54" s="126">
        <v>13238.333333333334</v>
      </c>
      <c r="P54" s="125" t="s">
        <v>95</v>
      </c>
      <c r="Q54" s="126">
        <v>13238.333333333334</v>
      </c>
      <c r="R54" s="125" t="s">
        <v>2732</v>
      </c>
      <c r="S54" s="125" t="s">
        <v>24</v>
      </c>
      <c r="T54" s="125"/>
      <c r="U54" s="125"/>
      <c r="V54" s="125"/>
      <c r="W54" s="125"/>
      <c r="X54" s="125"/>
      <c r="Y54" s="125"/>
      <c r="Z54"/>
      <c r="AA54" s="125"/>
      <c r="AB54" s="126" t="s">
        <v>3230</v>
      </c>
      <c r="AC54" s="125"/>
      <c r="AD54" s="72"/>
    </row>
    <row r="55" spans="1:30" ht="14.4">
      <c r="A55" s="125" t="s">
        <v>2201</v>
      </c>
      <c r="B55" s="125" t="s">
        <v>450</v>
      </c>
      <c r="C55" s="125">
        <v>100071189</v>
      </c>
      <c r="D55" s="125" t="s">
        <v>2257</v>
      </c>
      <c r="E55" s="125" t="s">
        <v>58</v>
      </c>
      <c r="F55" s="125" t="s">
        <v>28</v>
      </c>
      <c r="G55" s="126">
        <v>27016.666666666668</v>
      </c>
      <c r="H55" s="126">
        <v>1</v>
      </c>
      <c r="I55" s="126">
        <v>1</v>
      </c>
      <c r="J55" s="126">
        <v>27016.666666666668</v>
      </c>
      <c r="K55" s="126">
        <v>27016.666666666668</v>
      </c>
      <c r="L55" s="126">
        <v>0</v>
      </c>
      <c r="M55" s="126">
        <v>540</v>
      </c>
      <c r="N55" s="126">
        <v>26476.666666666668</v>
      </c>
      <c r="O55" s="126">
        <v>26476.666666666668</v>
      </c>
      <c r="P55" s="125" t="s">
        <v>95</v>
      </c>
      <c r="Q55" s="126">
        <v>26476.666666666668</v>
      </c>
      <c r="R55" s="125" t="s">
        <v>2732</v>
      </c>
      <c r="S55" s="125" t="s">
        <v>24</v>
      </c>
      <c r="T55" s="125"/>
      <c r="U55" s="125"/>
      <c r="V55" s="125"/>
      <c r="W55" s="125"/>
      <c r="X55" s="125"/>
      <c r="Y55" s="125"/>
      <c r="Z55"/>
      <c r="AA55" s="125"/>
      <c r="AB55" s="126" t="s">
        <v>3230</v>
      </c>
      <c r="AC55" s="125"/>
      <c r="AD55" s="72"/>
    </row>
    <row r="56" spans="1:30" ht="14.4">
      <c r="A56" s="125" t="s">
        <v>2201</v>
      </c>
      <c r="B56" s="125" t="s">
        <v>387</v>
      </c>
      <c r="C56" s="125">
        <v>100071374</v>
      </c>
      <c r="D56" s="125" t="s">
        <v>2258</v>
      </c>
      <c r="E56" s="125" t="s">
        <v>58</v>
      </c>
      <c r="F56" s="125" t="s">
        <v>28</v>
      </c>
      <c r="G56" s="126">
        <v>51285.083333333336</v>
      </c>
      <c r="H56" s="126">
        <v>1</v>
      </c>
      <c r="I56" s="126">
        <v>1</v>
      </c>
      <c r="J56" s="126">
        <v>51285.083333333336</v>
      </c>
      <c r="K56" s="126">
        <v>51285.083333333336</v>
      </c>
      <c r="L56" s="126">
        <v>0</v>
      </c>
      <c r="M56" s="126">
        <v>1026</v>
      </c>
      <c r="N56" s="126">
        <v>50259.083333333336</v>
      </c>
      <c r="O56" s="126">
        <v>50259.083333333336</v>
      </c>
      <c r="P56" s="125" t="s">
        <v>97</v>
      </c>
      <c r="Q56" s="126">
        <v>50259.083333333336</v>
      </c>
      <c r="R56" s="125" t="s">
        <v>388</v>
      </c>
      <c r="S56" s="125" t="s">
        <v>24</v>
      </c>
      <c r="T56" s="125"/>
      <c r="U56" s="125"/>
      <c r="V56" s="125"/>
      <c r="W56" s="125"/>
      <c r="X56" s="125"/>
      <c r="Y56" s="125"/>
      <c r="Z56"/>
      <c r="AA56" s="125"/>
      <c r="AB56" s="126">
        <v>79597</v>
      </c>
      <c r="AC56" s="125">
        <v>2</v>
      </c>
      <c r="AD56" s="72"/>
    </row>
    <row r="57" spans="1:30" ht="14.4">
      <c r="A57" s="125" t="s">
        <v>2201</v>
      </c>
      <c r="B57" s="125" t="s">
        <v>344</v>
      </c>
      <c r="C57" s="125">
        <v>100071409</v>
      </c>
      <c r="D57" s="125" t="s">
        <v>2259</v>
      </c>
      <c r="E57" s="125" t="s">
        <v>58</v>
      </c>
      <c r="F57" s="125" t="s">
        <v>28</v>
      </c>
      <c r="G57" s="126">
        <v>59105</v>
      </c>
      <c r="H57" s="126">
        <v>1</v>
      </c>
      <c r="I57" s="126">
        <v>1</v>
      </c>
      <c r="J57" s="126">
        <v>59105</v>
      </c>
      <c r="K57" s="126">
        <v>59105</v>
      </c>
      <c r="L57" s="126">
        <v>0</v>
      </c>
      <c r="M57" s="126">
        <v>5911</v>
      </c>
      <c r="N57" s="126">
        <v>53194</v>
      </c>
      <c r="O57" s="126">
        <v>53194</v>
      </c>
      <c r="P57" s="125" t="s">
        <v>95</v>
      </c>
      <c r="Q57" s="126">
        <v>53194</v>
      </c>
      <c r="R57" s="125" t="s">
        <v>2737</v>
      </c>
      <c r="S57" s="125" t="s">
        <v>24</v>
      </c>
      <c r="T57" s="125"/>
      <c r="U57" s="125"/>
      <c r="V57" s="125"/>
      <c r="W57" s="125"/>
      <c r="X57" s="125"/>
      <c r="Y57" s="125"/>
      <c r="Z57"/>
      <c r="AA57" s="125"/>
      <c r="AB57" s="126"/>
      <c r="AC57" s="125"/>
      <c r="AD57" s="72"/>
    </row>
    <row r="58" spans="1:30" ht="14.4">
      <c r="A58" s="125" t="s">
        <v>2261</v>
      </c>
      <c r="B58" s="125" t="s">
        <v>2262</v>
      </c>
      <c r="C58" s="125">
        <v>100070739</v>
      </c>
      <c r="D58" s="125" t="s">
        <v>2263</v>
      </c>
      <c r="E58" s="125" t="s">
        <v>58</v>
      </c>
      <c r="F58" s="125" t="s">
        <v>28</v>
      </c>
      <c r="G58" s="126">
        <v>93024</v>
      </c>
      <c r="H58" s="126">
        <v>1</v>
      </c>
      <c r="I58" s="126">
        <v>1</v>
      </c>
      <c r="J58" s="126">
        <v>93024</v>
      </c>
      <c r="K58" s="126">
        <v>93024</v>
      </c>
      <c r="L58" s="126">
        <v>0</v>
      </c>
      <c r="M58" s="126">
        <v>9302</v>
      </c>
      <c r="N58" s="126">
        <v>83722</v>
      </c>
      <c r="O58" s="126">
        <v>83722</v>
      </c>
      <c r="P58" s="125" t="s">
        <v>96</v>
      </c>
      <c r="Q58" s="126">
        <v>83722</v>
      </c>
      <c r="R58" s="125" t="s">
        <v>2738</v>
      </c>
      <c r="S58" s="125" t="s">
        <v>24</v>
      </c>
      <c r="T58" s="148">
        <v>46082</v>
      </c>
      <c r="U58" s="125">
        <v>30</v>
      </c>
      <c r="V58" s="125"/>
      <c r="W58" s="125"/>
      <c r="X58" s="125"/>
      <c r="Y58" s="125"/>
      <c r="Z58"/>
      <c r="AA58" s="125"/>
      <c r="AB58" s="126">
        <v>279072</v>
      </c>
      <c r="AC58" s="125">
        <v>3</v>
      </c>
      <c r="AD58" s="72"/>
    </row>
    <row r="59" spans="1:30" ht="14.4">
      <c r="A59" s="125" t="s">
        <v>2261</v>
      </c>
      <c r="B59" s="125" t="s">
        <v>63</v>
      </c>
      <c r="C59" s="125">
        <v>100070783</v>
      </c>
      <c r="D59" s="125" t="s">
        <v>2264</v>
      </c>
      <c r="E59" s="125" t="s">
        <v>58</v>
      </c>
      <c r="F59" s="125" t="s">
        <v>28</v>
      </c>
      <c r="G59" s="126">
        <v>59913.666666666664</v>
      </c>
      <c r="H59" s="126">
        <v>1</v>
      </c>
      <c r="I59" s="126">
        <v>1</v>
      </c>
      <c r="J59" s="126">
        <v>59913.666666666664</v>
      </c>
      <c r="K59" s="126">
        <v>59913.666666666664</v>
      </c>
      <c r="L59" s="126">
        <v>0</v>
      </c>
      <c r="M59" s="126">
        <v>5991</v>
      </c>
      <c r="N59" s="126">
        <v>53922.666666666664</v>
      </c>
      <c r="O59" s="126">
        <v>53922.666666666664</v>
      </c>
      <c r="P59" s="125" t="s">
        <v>97</v>
      </c>
      <c r="Q59" s="126">
        <v>53922.666666666664</v>
      </c>
      <c r="R59" s="125" t="s">
        <v>2739</v>
      </c>
      <c r="S59" s="125" t="s">
        <v>24</v>
      </c>
      <c r="T59" s="148">
        <v>46082</v>
      </c>
      <c r="U59" s="125">
        <v>30</v>
      </c>
      <c r="V59" s="125"/>
      <c r="W59" s="125"/>
      <c r="X59" s="125"/>
      <c r="Y59" s="125"/>
      <c r="Z59"/>
      <c r="AA59" s="125"/>
      <c r="AB59" s="126">
        <v>185191</v>
      </c>
      <c r="AC59" s="125">
        <v>4</v>
      </c>
      <c r="AD59" s="72"/>
    </row>
    <row r="60" spans="1:30" ht="14.4">
      <c r="A60" s="125" t="s">
        <v>2261</v>
      </c>
      <c r="B60" s="125" t="s">
        <v>61</v>
      </c>
      <c r="C60" s="125">
        <v>100069963</v>
      </c>
      <c r="D60" s="125" t="s">
        <v>2268</v>
      </c>
      <c r="E60" s="125" t="s">
        <v>58</v>
      </c>
      <c r="F60" s="125" t="s">
        <v>28</v>
      </c>
      <c r="G60" s="126">
        <v>101600</v>
      </c>
      <c r="H60" s="126">
        <v>1</v>
      </c>
      <c r="I60" s="126">
        <v>1</v>
      </c>
      <c r="J60" s="126">
        <v>101600</v>
      </c>
      <c r="K60" s="126">
        <v>101600</v>
      </c>
      <c r="L60" s="126">
        <v>0</v>
      </c>
      <c r="M60" s="126">
        <v>10160</v>
      </c>
      <c r="N60" s="126">
        <v>91440</v>
      </c>
      <c r="O60" s="126">
        <v>91440</v>
      </c>
      <c r="P60" s="125" t="s">
        <v>95</v>
      </c>
      <c r="Q60" s="126">
        <v>91440</v>
      </c>
      <c r="R60" s="125" t="s">
        <v>2740</v>
      </c>
      <c r="S60" s="125" t="s">
        <v>24</v>
      </c>
      <c r="T60" s="148">
        <v>45992</v>
      </c>
      <c r="U60" s="125">
        <v>120</v>
      </c>
      <c r="V60" s="125"/>
      <c r="W60" s="125"/>
      <c r="X60" s="125"/>
      <c r="Y60" s="125"/>
      <c r="Z60"/>
      <c r="AA60" s="125"/>
      <c r="AB60" s="126"/>
      <c r="AC60" s="125"/>
      <c r="AD60" s="72"/>
    </row>
    <row r="61" spans="1:30" ht="14.4">
      <c r="A61" s="125" t="s">
        <v>2277</v>
      </c>
      <c r="B61" s="125" t="s">
        <v>437</v>
      </c>
      <c r="C61" s="125">
        <v>100070353</v>
      </c>
      <c r="D61" s="125" t="s">
        <v>2278</v>
      </c>
      <c r="E61" s="125" t="s">
        <v>58</v>
      </c>
      <c r="F61" s="125" t="s">
        <v>28</v>
      </c>
      <c r="G61" s="126">
        <v>3240000</v>
      </c>
      <c r="H61" s="126">
        <v>1</v>
      </c>
      <c r="I61" s="126">
        <v>1</v>
      </c>
      <c r="J61" s="126">
        <v>3240000</v>
      </c>
      <c r="K61" s="126">
        <v>3240000</v>
      </c>
      <c r="L61" s="126">
        <v>0</v>
      </c>
      <c r="M61" s="126">
        <v>324000</v>
      </c>
      <c r="N61" s="126">
        <v>2916000</v>
      </c>
      <c r="O61" s="126">
        <v>2916000</v>
      </c>
      <c r="P61" s="125" t="s">
        <v>96</v>
      </c>
      <c r="Q61" s="126">
        <v>2916000</v>
      </c>
      <c r="R61" s="125" t="s">
        <v>438</v>
      </c>
      <c r="S61" s="125" t="s">
        <v>24</v>
      </c>
      <c r="T61" s="125"/>
      <c r="U61" s="125"/>
      <c r="V61" s="125"/>
      <c r="W61" s="125"/>
      <c r="X61" s="125"/>
      <c r="Y61" s="125"/>
      <c r="Z61"/>
      <c r="AA61" s="125"/>
      <c r="AB61" s="126">
        <v>1620000</v>
      </c>
      <c r="AC61" s="125">
        <v>1</v>
      </c>
      <c r="AD61" s="72"/>
    </row>
    <row r="62" spans="1:30" ht="14.4">
      <c r="A62" s="125" t="s">
        <v>2277</v>
      </c>
      <c r="B62" s="125" t="s">
        <v>457</v>
      </c>
      <c r="C62" s="125">
        <v>100062041</v>
      </c>
      <c r="D62" s="125" t="s">
        <v>2284</v>
      </c>
      <c r="E62" s="125" t="s">
        <v>58</v>
      </c>
      <c r="F62" s="125" t="s">
        <v>28</v>
      </c>
      <c r="G62" s="126">
        <v>111506.63626000001</v>
      </c>
      <c r="H62" s="126">
        <v>1</v>
      </c>
      <c r="I62" s="126">
        <v>1</v>
      </c>
      <c r="J62" s="126">
        <v>111506.63626000001</v>
      </c>
      <c r="K62" s="126">
        <v>111506.63626000001</v>
      </c>
      <c r="L62" s="126">
        <v>0</v>
      </c>
      <c r="M62" s="126">
        <v>11151</v>
      </c>
      <c r="N62" s="126">
        <v>100355.63626000001</v>
      </c>
      <c r="O62" s="126">
        <v>100355.63626000001</v>
      </c>
      <c r="P62" s="125" t="s">
        <v>97</v>
      </c>
      <c r="Q62" s="126">
        <v>100355.63626000001</v>
      </c>
      <c r="R62" s="125">
        <v>351698</v>
      </c>
      <c r="S62" s="125" t="s">
        <v>24</v>
      </c>
      <c r="T62" s="125"/>
      <c r="U62" s="125">
        <v>111506.63626000001</v>
      </c>
      <c r="V62" s="125"/>
      <c r="W62" s="125"/>
      <c r="X62" s="125"/>
      <c r="Y62" s="125"/>
      <c r="Z62"/>
      <c r="AA62" s="125"/>
      <c r="AB62" s="126">
        <v>2939224</v>
      </c>
      <c r="AC62" s="125">
        <v>3</v>
      </c>
      <c r="AD62" s="72"/>
    </row>
    <row r="63" spans="1:30" ht="14.4">
      <c r="A63" s="125" t="s">
        <v>2277</v>
      </c>
      <c r="B63" s="125" t="s">
        <v>443</v>
      </c>
      <c r="C63" s="125">
        <v>100070657</v>
      </c>
      <c r="D63" s="125" t="s">
        <v>2302</v>
      </c>
      <c r="E63" s="125" t="s">
        <v>58</v>
      </c>
      <c r="F63" s="125" t="s">
        <v>28</v>
      </c>
      <c r="G63" s="126">
        <v>348387.11800000002</v>
      </c>
      <c r="H63" s="126">
        <v>1</v>
      </c>
      <c r="I63" s="126">
        <v>1</v>
      </c>
      <c r="J63" s="126">
        <v>348387.11800000002</v>
      </c>
      <c r="K63" s="126">
        <v>348387.11800000002</v>
      </c>
      <c r="L63" s="126">
        <v>0</v>
      </c>
      <c r="M63" s="126">
        <v>34839</v>
      </c>
      <c r="N63" s="126">
        <v>313548.11800000002</v>
      </c>
      <c r="O63" s="126">
        <v>313548.11800000002</v>
      </c>
      <c r="P63" s="125" t="s">
        <v>97</v>
      </c>
      <c r="Q63" s="126">
        <v>313548.11800000002</v>
      </c>
      <c r="R63" s="125" t="s">
        <v>2731</v>
      </c>
      <c r="S63" s="125" t="s">
        <v>24</v>
      </c>
      <c r="T63" s="125"/>
      <c r="U63" s="125">
        <v>348387.11800000002</v>
      </c>
      <c r="V63" s="125"/>
      <c r="W63" s="125"/>
      <c r="X63" s="125"/>
      <c r="Y63" s="125"/>
      <c r="Z63"/>
      <c r="AA63" s="125"/>
      <c r="AB63" s="126">
        <v>330387.09999999998</v>
      </c>
      <c r="AC63" s="125">
        <v>2</v>
      </c>
      <c r="AD63" s="72"/>
    </row>
    <row r="64" spans="1:30" ht="14.4">
      <c r="A64" s="125" t="s">
        <v>2277</v>
      </c>
      <c r="B64" s="125" t="s">
        <v>349</v>
      </c>
      <c r="C64" s="125">
        <v>100070121</v>
      </c>
      <c r="D64" s="125" t="s">
        <v>454</v>
      </c>
      <c r="E64" s="125" t="s">
        <v>58</v>
      </c>
      <c r="F64" s="125" t="s">
        <v>28</v>
      </c>
      <c r="G64" s="126">
        <v>1189999.8799999999</v>
      </c>
      <c r="H64" s="126">
        <v>1</v>
      </c>
      <c r="I64" s="126">
        <v>1</v>
      </c>
      <c r="J64" s="126">
        <v>1189999.8799999999</v>
      </c>
      <c r="K64" s="126">
        <v>1189999.8799999999</v>
      </c>
      <c r="L64" s="126">
        <v>0</v>
      </c>
      <c r="M64" s="126">
        <v>119000</v>
      </c>
      <c r="N64" s="126">
        <v>1070999.8799999999</v>
      </c>
      <c r="O64" s="126">
        <v>1070999.8799999999</v>
      </c>
      <c r="P64" s="125" t="s">
        <v>95</v>
      </c>
      <c r="Q64" s="126">
        <v>1070999.8799999999</v>
      </c>
      <c r="R64" s="125" t="s">
        <v>2741</v>
      </c>
      <c r="S64" s="125" t="s">
        <v>24</v>
      </c>
      <c r="T64" s="125"/>
      <c r="U64" s="125"/>
      <c r="V64" s="125"/>
      <c r="W64" s="125"/>
      <c r="X64" s="125"/>
      <c r="Y64" s="125"/>
      <c r="Z64"/>
      <c r="AA64" s="125"/>
      <c r="AB64" s="126">
        <v>161500</v>
      </c>
      <c r="AC64" s="125">
        <v>1</v>
      </c>
      <c r="AD64" s="72"/>
    </row>
    <row r="65" spans="1:30" ht="14.4">
      <c r="A65" s="125" t="s">
        <v>2277</v>
      </c>
      <c r="B65" s="125" t="s">
        <v>344</v>
      </c>
      <c r="C65" s="125">
        <v>100071388</v>
      </c>
      <c r="D65" s="125" t="s">
        <v>2305</v>
      </c>
      <c r="E65" s="125" t="s">
        <v>58</v>
      </c>
      <c r="F65" s="125" t="s">
        <v>28</v>
      </c>
      <c r="G65" s="126">
        <v>68250</v>
      </c>
      <c r="H65" s="126">
        <v>1</v>
      </c>
      <c r="I65" s="126">
        <v>1</v>
      </c>
      <c r="J65" s="126">
        <v>68250</v>
      </c>
      <c r="K65" s="126">
        <v>68250</v>
      </c>
      <c r="L65" s="126">
        <v>0</v>
      </c>
      <c r="M65" s="126">
        <v>6825</v>
      </c>
      <c r="N65" s="126">
        <v>61425</v>
      </c>
      <c r="O65" s="126">
        <v>61425</v>
      </c>
      <c r="P65" s="125" t="s">
        <v>95</v>
      </c>
      <c r="Q65" s="126">
        <v>61425</v>
      </c>
      <c r="R65" s="125" t="s">
        <v>2737</v>
      </c>
      <c r="S65" s="125" t="s">
        <v>24</v>
      </c>
      <c r="T65" s="125"/>
      <c r="U65" s="125"/>
      <c r="V65" s="125"/>
      <c r="W65" s="125"/>
      <c r="X65" s="125"/>
      <c r="Y65" s="125"/>
      <c r="Z65"/>
      <c r="AA65" s="125"/>
      <c r="AB65" s="126">
        <v>85008</v>
      </c>
      <c r="AC65" s="125">
        <v>2</v>
      </c>
      <c r="AD65" s="72"/>
    </row>
    <row r="66" spans="1:30" ht="14.4">
      <c r="A66" s="125" t="s">
        <v>2277</v>
      </c>
      <c r="B66" s="125" t="s">
        <v>344</v>
      </c>
      <c r="C66" s="125">
        <v>100070971</v>
      </c>
      <c r="D66" s="125" t="s">
        <v>2306</v>
      </c>
      <c r="E66" s="125" t="s">
        <v>58</v>
      </c>
      <c r="F66" s="125" t="s">
        <v>28</v>
      </c>
      <c r="G66" s="126">
        <v>66802</v>
      </c>
      <c r="H66" s="126">
        <v>1</v>
      </c>
      <c r="I66" s="126">
        <v>1</v>
      </c>
      <c r="J66" s="126">
        <v>66802</v>
      </c>
      <c r="K66" s="126">
        <v>66802</v>
      </c>
      <c r="L66" s="126">
        <v>0</v>
      </c>
      <c r="M66" s="126">
        <v>6680</v>
      </c>
      <c r="N66" s="126">
        <v>60122</v>
      </c>
      <c r="O66" s="126">
        <v>60122</v>
      </c>
      <c r="P66" s="125" t="s">
        <v>95</v>
      </c>
      <c r="Q66" s="126">
        <v>60122</v>
      </c>
      <c r="R66" s="125" t="s">
        <v>2737</v>
      </c>
      <c r="S66" s="125" t="s">
        <v>24</v>
      </c>
      <c r="T66" s="125"/>
      <c r="U66" s="125"/>
      <c r="V66" s="125"/>
      <c r="W66" s="125"/>
      <c r="X66" s="125"/>
      <c r="Y66" s="125"/>
      <c r="Z66"/>
      <c r="AA66" s="125"/>
      <c r="AB66" s="126">
        <v>133604</v>
      </c>
      <c r="AC66" s="125">
        <v>2</v>
      </c>
      <c r="AD66" s="72"/>
    </row>
    <row r="67" spans="1:30" ht="14.4">
      <c r="A67" s="125" t="s">
        <v>2277</v>
      </c>
      <c r="B67" s="125" t="s">
        <v>450</v>
      </c>
      <c r="C67" s="125">
        <v>100069976</v>
      </c>
      <c r="D67" s="125" t="s">
        <v>2308</v>
      </c>
      <c r="E67" s="125" t="s">
        <v>58</v>
      </c>
      <c r="F67" s="125" t="s">
        <v>28</v>
      </c>
      <c r="G67" s="126">
        <v>68761</v>
      </c>
      <c r="H67" s="126">
        <v>1</v>
      </c>
      <c r="I67" s="126">
        <v>1</v>
      </c>
      <c r="J67" s="126">
        <v>68761</v>
      </c>
      <c r="K67" s="126">
        <v>68761</v>
      </c>
      <c r="L67" s="126">
        <v>0</v>
      </c>
      <c r="M67" s="126">
        <v>1375</v>
      </c>
      <c r="N67" s="126">
        <v>67386</v>
      </c>
      <c r="O67" s="126">
        <v>67386</v>
      </c>
      <c r="P67" s="125" t="s">
        <v>95</v>
      </c>
      <c r="Q67" s="126">
        <v>67386</v>
      </c>
      <c r="R67" s="125" t="s">
        <v>2732</v>
      </c>
      <c r="S67" s="125" t="s">
        <v>24</v>
      </c>
      <c r="T67" s="125"/>
      <c r="U67" s="125"/>
      <c r="V67" s="125"/>
      <c r="W67" s="125"/>
      <c r="X67" s="125"/>
      <c r="Y67" s="125"/>
      <c r="Z67"/>
      <c r="AA67" s="125"/>
      <c r="AB67" s="126">
        <v>206283</v>
      </c>
      <c r="AC67" s="125">
        <v>3</v>
      </c>
      <c r="AD67" s="72"/>
    </row>
    <row r="68" spans="1:30" ht="14.4">
      <c r="A68" s="125" t="s">
        <v>2277</v>
      </c>
      <c r="B68" s="125" t="s">
        <v>450</v>
      </c>
      <c r="C68" s="125">
        <v>100068772</v>
      </c>
      <c r="D68" s="125" t="s">
        <v>2315</v>
      </c>
      <c r="E68" s="125" t="s">
        <v>58</v>
      </c>
      <c r="F68" s="125" t="s">
        <v>28</v>
      </c>
      <c r="G68" s="126">
        <v>48040</v>
      </c>
      <c r="H68" s="126">
        <v>1</v>
      </c>
      <c r="I68" s="126">
        <v>1</v>
      </c>
      <c r="J68" s="126">
        <v>48040</v>
      </c>
      <c r="K68" s="126">
        <v>48040</v>
      </c>
      <c r="L68" s="126">
        <v>0</v>
      </c>
      <c r="M68" s="126">
        <v>961</v>
      </c>
      <c r="N68" s="126">
        <v>47079</v>
      </c>
      <c r="O68" s="126">
        <v>47079</v>
      </c>
      <c r="P68" s="125" t="s">
        <v>95</v>
      </c>
      <c r="Q68" s="126">
        <v>47079</v>
      </c>
      <c r="R68" s="125" t="s">
        <v>2732</v>
      </c>
      <c r="S68" s="125" t="s">
        <v>24</v>
      </c>
      <c r="T68" s="125"/>
      <c r="U68" s="125"/>
      <c r="V68" s="125"/>
      <c r="W68" s="125"/>
      <c r="X68" s="125"/>
      <c r="Y68" s="125"/>
      <c r="Z68"/>
      <c r="AA68" s="125"/>
      <c r="AB68" s="126">
        <v>172788</v>
      </c>
      <c r="AC68" s="125">
        <v>3</v>
      </c>
      <c r="AD68" s="72"/>
    </row>
    <row r="69" spans="1:30" ht="14.4">
      <c r="A69" s="125" t="s">
        <v>2277</v>
      </c>
      <c r="B69" s="125" t="s">
        <v>344</v>
      </c>
      <c r="C69" s="125">
        <v>100068749</v>
      </c>
      <c r="D69" s="125" t="s">
        <v>2318</v>
      </c>
      <c r="E69" s="125" t="s">
        <v>58</v>
      </c>
      <c r="F69" s="125" t="s">
        <v>28</v>
      </c>
      <c r="G69" s="126">
        <v>56715</v>
      </c>
      <c r="H69" s="126">
        <v>1</v>
      </c>
      <c r="I69" s="126">
        <v>1</v>
      </c>
      <c r="J69" s="126">
        <v>56715</v>
      </c>
      <c r="K69" s="126">
        <v>56715</v>
      </c>
      <c r="L69" s="126">
        <v>0</v>
      </c>
      <c r="M69" s="126">
        <v>5672</v>
      </c>
      <c r="N69" s="126">
        <v>51043</v>
      </c>
      <c r="O69" s="126">
        <v>51043</v>
      </c>
      <c r="P69" s="125" t="s">
        <v>95</v>
      </c>
      <c r="Q69" s="126">
        <v>51043</v>
      </c>
      <c r="R69" s="125" t="s">
        <v>2737</v>
      </c>
      <c r="S69" s="125" t="s">
        <v>24</v>
      </c>
      <c r="T69" s="125"/>
      <c r="U69" s="125"/>
      <c r="V69" s="125"/>
      <c r="W69" s="125"/>
      <c r="X69" s="125"/>
      <c r="Y69" s="125"/>
      <c r="Z69"/>
      <c r="AA69" s="125"/>
      <c r="AB69" s="126">
        <v>183190</v>
      </c>
      <c r="AC69" s="125">
        <v>3</v>
      </c>
      <c r="AD69" s="72"/>
    </row>
    <row r="70" spans="1:30" ht="14.4">
      <c r="A70" s="125" t="s">
        <v>2277</v>
      </c>
      <c r="B70" s="125" t="s">
        <v>2320</v>
      </c>
      <c r="C70" s="125">
        <v>100068471</v>
      </c>
      <c r="D70" s="125" t="s">
        <v>2321</v>
      </c>
      <c r="E70" s="125" t="s">
        <v>58</v>
      </c>
      <c r="F70" s="125" t="s">
        <v>28</v>
      </c>
      <c r="G70" s="126">
        <v>363000</v>
      </c>
      <c r="H70" s="126">
        <v>1</v>
      </c>
      <c r="I70" s="126">
        <v>1</v>
      </c>
      <c r="J70" s="126">
        <v>363000</v>
      </c>
      <c r="K70" s="126">
        <v>363000</v>
      </c>
      <c r="L70" s="126">
        <v>0</v>
      </c>
      <c r="M70" s="126">
        <v>0</v>
      </c>
      <c r="N70" s="126">
        <v>363000</v>
      </c>
      <c r="O70" s="126">
        <v>363000</v>
      </c>
      <c r="P70" s="125" t="s">
        <v>95</v>
      </c>
      <c r="Q70" s="126">
        <v>363000</v>
      </c>
      <c r="R70" s="125" t="s">
        <v>2742</v>
      </c>
      <c r="S70" s="125" t="s">
        <v>24</v>
      </c>
      <c r="T70" s="125"/>
      <c r="U70" s="125"/>
      <c r="V70" s="125"/>
      <c r="W70" s="125"/>
      <c r="X70" s="125"/>
      <c r="Y70" s="125"/>
      <c r="Z70"/>
      <c r="AA70" s="125"/>
      <c r="AB70" s="126"/>
      <c r="AC70" s="125"/>
      <c r="AD70" s="72"/>
    </row>
    <row r="71" spans="1:30" ht="14.4">
      <c r="A71" s="125" t="s">
        <v>2277</v>
      </c>
      <c r="B71" s="125" t="s">
        <v>450</v>
      </c>
      <c r="C71" s="125">
        <v>100065901</v>
      </c>
      <c r="D71" s="125" t="s">
        <v>2324</v>
      </c>
      <c r="E71" s="125" t="s">
        <v>58</v>
      </c>
      <c r="F71" s="125" t="s">
        <v>28</v>
      </c>
      <c r="G71" s="126">
        <v>152944.40272000001</v>
      </c>
      <c r="H71" s="126">
        <v>1</v>
      </c>
      <c r="I71" s="126">
        <v>1</v>
      </c>
      <c r="J71" s="126">
        <v>152944.40272000001</v>
      </c>
      <c r="K71" s="126">
        <v>152944.40272000001</v>
      </c>
      <c r="L71" s="126">
        <v>0</v>
      </c>
      <c r="M71" s="126">
        <v>3059</v>
      </c>
      <c r="N71" s="126">
        <v>149885.40272000001</v>
      </c>
      <c r="O71" s="126">
        <v>149885.40272000001</v>
      </c>
      <c r="P71" s="125" t="s">
        <v>95</v>
      </c>
      <c r="Q71" s="126">
        <v>149885.40272000001</v>
      </c>
      <c r="R71" s="125" t="s">
        <v>2732</v>
      </c>
      <c r="S71" s="125" t="s">
        <v>24</v>
      </c>
      <c r="T71" s="125"/>
      <c r="U71" s="125">
        <v>152944.40272000001</v>
      </c>
      <c r="V71" s="125"/>
      <c r="W71" s="125"/>
      <c r="X71" s="125"/>
      <c r="Y71" s="125"/>
      <c r="Z71"/>
      <c r="AA71" s="125"/>
      <c r="AB71" s="126">
        <v>159501</v>
      </c>
      <c r="AC71" s="125">
        <v>1</v>
      </c>
      <c r="AD71" s="72"/>
    </row>
    <row r="72" spans="1:30" ht="14.4">
      <c r="A72" s="125" t="s">
        <v>2277</v>
      </c>
      <c r="B72" s="125" t="s">
        <v>450</v>
      </c>
      <c r="C72" s="125">
        <v>100066869</v>
      </c>
      <c r="D72" s="125" t="s">
        <v>2327</v>
      </c>
      <c r="E72" s="125" t="s">
        <v>58</v>
      </c>
      <c r="F72" s="125" t="s">
        <v>28</v>
      </c>
      <c r="G72" s="126">
        <v>60807</v>
      </c>
      <c r="H72" s="126">
        <v>1</v>
      </c>
      <c r="I72" s="126">
        <v>1</v>
      </c>
      <c r="J72" s="126">
        <v>60807</v>
      </c>
      <c r="K72" s="126">
        <v>60807</v>
      </c>
      <c r="L72" s="126">
        <v>0</v>
      </c>
      <c r="M72" s="126">
        <v>1216</v>
      </c>
      <c r="N72" s="126">
        <v>59591</v>
      </c>
      <c r="O72" s="126">
        <v>59591</v>
      </c>
      <c r="P72" s="125" t="s">
        <v>95</v>
      </c>
      <c r="Q72" s="126">
        <v>59591</v>
      </c>
      <c r="R72" s="125" t="s">
        <v>2732</v>
      </c>
      <c r="S72" s="125" t="s">
        <v>24</v>
      </c>
      <c r="T72" s="125"/>
      <c r="U72" s="125"/>
      <c r="V72" s="125"/>
      <c r="W72" s="125"/>
      <c r="X72" s="125"/>
      <c r="Y72" s="125"/>
      <c r="Z72"/>
      <c r="AA72" s="125"/>
      <c r="AB72" s="126">
        <v>60390</v>
      </c>
      <c r="AC72" s="125">
        <v>1</v>
      </c>
      <c r="AD72" s="72"/>
    </row>
    <row r="73" spans="1:30" ht="14.4">
      <c r="A73" s="125" t="s">
        <v>2277</v>
      </c>
      <c r="B73" s="125" t="s">
        <v>2328</v>
      </c>
      <c r="C73" s="125">
        <v>100067956</v>
      </c>
      <c r="D73" s="125" t="s">
        <v>2329</v>
      </c>
      <c r="E73" s="125" t="s">
        <v>58</v>
      </c>
      <c r="F73" s="125" t="s">
        <v>28</v>
      </c>
      <c r="G73" s="126">
        <v>355934</v>
      </c>
      <c r="H73" s="126">
        <v>1</v>
      </c>
      <c r="I73" s="126">
        <v>1</v>
      </c>
      <c r="J73" s="126">
        <v>355934</v>
      </c>
      <c r="K73" s="126">
        <v>355934</v>
      </c>
      <c r="L73" s="126">
        <v>0</v>
      </c>
      <c r="M73" s="126">
        <v>0</v>
      </c>
      <c r="N73" s="126">
        <v>355934</v>
      </c>
      <c r="O73" s="126">
        <v>355934</v>
      </c>
      <c r="P73" s="125" t="s">
        <v>96</v>
      </c>
      <c r="Q73" s="126">
        <v>355934</v>
      </c>
      <c r="R73" s="125" t="s">
        <v>2743</v>
      </c>
      <c r="S73" s="125" t="s">
        <v>24</v>
      </c>
      <c r="T73" s="125"/>
      <c r="U73" s="125"/>
      <c r="V73" s="125"/>
      <c r="W73" s="125"/>
      <c r="X73" s="125"/>
      <c r="Y73" s="125"/>
      <c r="Z73"/>
      <c r="AA73" s="125"/>
      <c r="AB73" s="126"/>
      <c r="AC73" s="125"/>
      <c r="AD73" s="72"/>
    </row>
    <row r="74" spans="1:30" ht="14.4">
      <c r="A74" s="125" t="s">
        <v>2277</v>
      </c>
      <c r="B74" s="125" t="s">
        <v>2330</v>
      </c>
      <c r="C74" s="125">
        <v>100069680</v>
      </c>
      <c r="D74" s="125" t="s">
        <v>2331</v>
      </c>
      <c r="E74" s="125" t="s">
        <v>58</v>
      </c>
      <c r="F74" s="125" t="s">
        <v>28</v>
      </c>
      <c r="G74" s="126">
        <v>305000</v>
      </c>
      <c r="H74" s="126">
        <v>1</v>
      </c>
      <c r="I74" s="126">
        <v>1</v>
      </c>
      <c r="J74" s="126">
        <v>305000</v>
      </c>
      <c r="K74" s="126">
        <v>305000</v>
      </c>
      <c r="L74" s="126">
        <v>0</v>
      </c>
      <c r="M74" s="126">
        <v>0</v>
      </c>
      <c r="N74" s="126">
        <v>305000</v>
      </c>
      <c r="O74" s="126">
        <v>305000</v>
      </c>
      <c r="P74" s="125" t="s">
        <v>97</v>
      </c>
      <c r="Q74" s="126">
        <v>305000</v>
      </c>
      <c r="R74" s="125">
        <v>362008</v>
      </c>
      <c r="S74" s="125" t="s">
        <v>24</v>
      </c>
      <c r="T74" s="125"/>
      <c r="U74" s="125"/>
      <c r="V74" s="125"/>
      <c r="W74" s="125"/>
      <c r="X74" s="125"/>
      <c r="Y74" s="125"/>
      <c r="Z74"/>
      <c r="AA74" s="125"/>
      <c r="AB74" s="126">
        <v>366825</v>
      </c>
      <c r="AC74" s="125">
        <v>1</v>
      </c>
      <c r="AD74" s="72"/>
    </row>
    <row r="75" spans="1:30" ht="14.4">
      <c r="A75" s="125" t="s">
        <v>2277</v>
      </c>
      <c r="B75" s="125" t="s">
        <v>2320</v>
      </c>
      <c r="C75" s="125">
        <v>100068830</v>
      </c>
      <c r="D75" s="125" t="s">
        <v>2332</v>
      </c>
      <c r="E75" s="125" t="s">
        <v>58</v>
      </c>
      <c r="F75" s="125" t="s">
        <v>28</v>
      </c>
      <c r="G75" s="126">
        <v>336000</v>
      </c>
      <c r="H75" s="126">
        <v>1</v>
      </c>
      <c r="I75" s="126">
        <v>1</v>
      </c>
      <c r="J75" s="126">
        <v>336000</v>
      </c>
      <c r="K75" s="126">
        <v>336000</v>
      </c>
      <c r="L75" s="126">
        <v>0</v>
      </c>
      <c r="M75" s="126">
        <v>0</v>
      </c>
      <c r="N75" s="126">
        <v>336000</v>
      </c>
      <c r="O75" s="126">
        <v>336000</v>
      </c>
      <c r="P75" s="125" t="s">
        <v>95</v>
      </c>
      <c r="Q75" s="126">
        <v>336000</v>
      </c>
      <c r="R75" s="125" t="s">
        <v>2742</v>
      </c>
      <c r="S75" s="125" t="s">
        <v>24</v>
      </c>
      <c r="T75" s="125"/>
      <c r="U75" s="125"/>
      <c r="V75" s="125"/>
      <c r="W75" s="125"/>
      <c r="X75" s="125"/>
      <c r="Y75" s="125"/>
      <c r="Z75"/>
      <c r="AA75" s="125"/>
      <c r="AB75" s="126"/>
      <c r="AC75" s="125"/>
      <c r="AD75" s="72"/>
    </row>
    <row r="76" spans="1:30" ht="14.4">
      <c r="A76" s="125" t="s">
        <v>2277</v>
      </c>
      <c r="B76" s="125" t="s">
        <v>344</v>
      </c>
      <c r="C76" s="125">
        <v>100069845</v>
      </c>
      <c r="D76" s="125" t="s">
        <v>2334</v>
      </c>
      <c r="E76" s="125" t="s">
        <v>58</v>
      </c>
      <c r="F76" s="125" t="s">
        <v>28</v>
      </c>
      <c r="G76" s="126">
        <v>63619</v>
      </c>
      <c r="H76" s="126">
        <v>1</v>
      </c>
      <c r="I76" s="126">
        <v>1</v>
      </c>
      <c r="J76" s="126">
        <v>63619</v>
      </c>
      <c r="K76" s="126">
        <v>63619</v>
      </c>
      <c r="L76" s="126">
        <v>0</v>
      </c>
      <c r="M76" s="126">
        <v>6362</v>
      </c>
      <c r="N76" s="126">
        <v>57257</v>
      </c>
      <c r="O76" s="126">
        <v>57257</v>
      </c>
      <c r="P76" s="125" t="s">
        <v>95</v>
      </c>
      <c r="Q76" s="126">
        <v>57257</v>
      </c>
      <c r="R76" s="125" t="s">
        <v>2737</v>
      </c>
      <c r="S76" s="125" t="s">
        <v>24</v>
      </c>
      <c r="T76" s="125"/>
      <c r="U76" s="125"/>
      <c r="V76" s="125"/>
      <c r="W76" s="125"/>
      <c r="X76" s="125"/>
      <c r="Y76" s="125"/>
      <c r="Z76"/>
      <c r="AA76" s="125"/>
      <c r="AB76" s="126">
        <v>84825</v>
      </c>
      <c r="AC76" s="125">
        <v>2</v>
      </c>
      <c r="AD76" s="72"/>
    </row>
    <row r="77" spans="1:30" ht="14.4">
      <c r="A77" s="125" t="s">
        <v>2277</v>
      </c>
      <c r="B77" s="125" t="s">
        <v>344</v>
      </c>
      <c r="C77" s="125">
        <v>100067792</v>
      </c>
      <c r="D77" s="125" t="s">
        <v>2335</v>
      </c>
      <c r="E77" s="125" t="s">
        <v>58</v>
      </c>
      <c r="F77" s="125" t="s">
        <v>28</v>
      </c>
      <c r="G77" s="126">
        <v>44188</v>
      </c>
      <c r="H77" s="126">
        <v>1</v>
      </c>
      <c r="I77" s="126">
        <v>1</v>
      </c>
      <c r="J77" s="126">
        <v>44188</v>
      </c>
      <c r="K77" s="126">
        <v>44188</v>
      </c>
      <c r="L77" s="126">
        <v>0</v>
      </c>
      <c r="M77" s="126">
        <v>4419</v>
      </c>
      <c r="N77" s="126">
        <v>39769</v>
      </c>
      <c r="O77" s="126">
        <v>39769</v>
      </c>
      <c r="P77" s="125" t="s">
        <v>95</v>
      </c>
      <c r="Q77" s="126">
        <v>39769</v>
      </c>
      <c r="R77" s="125" t="s">
        <v>2737</v>
      </c>
      <c r="S77" s="125" t="s">
        <v>24</v>
      </c>
      <c r="T77" s="125"/>
      <c r="U77" s="125"/>
      <c r="V77" s="125"/>
      <c r="W77" s="125"/>
      <c r="X77" s="125"/>
      <c r="Y77" s="125"/>
      <c r="Z77"/>
      <c r="AA77" s="125"/>
      <c r="AB77" s="126">
        <v>88376</v>
      </c>
      <c r="AC77" s="125">
        <v>2</v>
      </c>
      <c r="AD77" s="72"/>
    </row>
    <row r="78" spans="1:30" ht="14.4">
      <c r="A78" s="125" t="s">
        <v>2277</v>
      </c>
      <c r="B78" s="125" t="s">
        <v>450</v>
      </c>
      <c r="C78" s="125">
        <v>100065919</v>
      </c>
      <c r="D78" s="125" t="s">
        <v>2338</v>
      </c>
      <c r="E78" s="125" t="s">
        <v>58</v>
      </c>
      <c r="F78" s="125" t="s">
        <v>28</v>
      </c>
      <c r="G78" s="126">
        <v>108601.74132000002</v>
      </c>
      <c r="H78" s="126">
        <v>1</v>
      </c>
      <c r="I78" s="126">
        <v>1</v>
      </c>
      <c r="J78" s="126">
        <v>108601.74132000002</v>
      </c>
      <c r="K78" s="126">
        <v>108601.74132000002</v>
      </c>
      <c r="L78" s="126">
        <v>0</v>
      </c>
      <c r="M78" s="126">
        <v>2172</v>
      </c>
      <c r="N78" s="126">
        <v>106429.74132000002</v>
      </c>
      <c r="O78" s="126">
        <v>106429.74132000002</v>
      </c>
      <c r="P78" s="125" t="s">
        <v>95</v>
      </c>
      <c r="Q78" s="126">
        <v>106429.74132000002</v>
      </c>
      <c r="R78" s="125" t="s">
        <v>2732</v>
      </c>
      <c r="S78" s="125" t="s">
        <v>24</v>
      </c>
      <c r="T78" s="125"/>
      <c r="U78" s="125">
        <v>108601.74132000002</v>
      </c>
      <c r="V78" s="125"/>
      <c r="W78" s="125"/>
      <c r="X78" s="125"/>
      <c r="Y78" s="125"/>
      <c r="Z78"/>
      <c r="AA78" s="125"/>
      <c r="AB78" s="126">
        <v>93810</v>
      </c>
      <c r="AC78" s="125">
        <v>1</v>
      </c>
      <c r="AD78" s="72"/>
    </row>
    <row r="79" spans="1:30" ht="14.4">
      <c r="A79" s="125" t="s">
        <v>2277</v>
      </c>
      <c r="B79" s="125" t="s">
        <v>344</v>
      </c>
      <c r="C79" s="125">
        <v>100067600</v>
      </c>
      <c r="D79" s="125" t="s">
        <v>2339</v>
      </c>
      <c r="E79" s="125" t="s">
        <v>58</v>
      </c>
      <c r="F79" s="125" t="s">
        <v>28</v>
      </c>
      <c r="G79" s="126">
        <v>49082</v>
      </c>
      <c r="H79" s="126">
        <v>1</v>
      </c>
      <c r="I79" s="126">
        <v>1</v>
      </c>
      <c r="J79" s="126">
        <v>49082</v>
      </c>
      <c r="K79" s="126">
        <v>49082</v>
      </c>
      <c r="L79" s="126">
        <v>0</v>
      </c>
      <c r="M79" s="126">
        <v>4908</v>
      </c>
      <c r="N79" s="126">
        <v>44174</v>
      </c>
      <c r="O79" s="126">
        <v>44174</v>
      </c>
      <c r="P79" s="125" t="s">
        <v>95</v>
      </c>
      <c r="Q79" s="126">
        <v>44174</v>
      </c>
      <c r="R79" s="125" t="s">
        <v>2737</v>
      </c>
      <c r="S79" s="125" t="s">
        <v>24</v>
      </c>
      <c r="T79" s="125"/>
      <c r="U79" s="125"/>
      <c r="V79" s="125"/>
      <c r="W79" s="125"/>
      <c r="X79" s="125"/>
      <c r="Y79" s="125"/>
      <c r="Z79"/>
      <c r="AA79" s="125"/>
      <c r="AB79" s="126">
        <v>98164</v>
      </c>
      <c r="AC79" s="125">
        <v>2</v>
      </c>
      <c r="AD79" s="72"/>
    </row>
    <row r="80" spans="1:30" ht="14.4">
      <c r="A80" s="125" t="s">
        <v>2277</v>
      </c>
      <c r="B80" s="125" t="s">
        <v>344</v>
      </c>
      <c r="C80" s="125">
        <v>100066757</v>
      </c>
      <c r="D80" s="125" t="s">
        <v>2341</v>
      </c>
      <c r="E80" s="125" t="s">
        <v>58</v>
      </c>
      <c r="F80" s="125" t="s">
        <v>28</v>
      </c>
      <c r="G80" s="126">
        <v>61938</v>
      </c>
      <c r="H80" s="126">
        <v>1</v>
      </c>
      <c r="I80" s="126">
        <v>1</v>
      </c>
      <c r="J80" s="126">
        <v>61938</v>
      </c>
      <c r="K80" s="126">
        <v>61938</v>
      </c>
      <c r="L80" s="126">
        <v>0</v>
      </c>
      <c r="M80" s="126">
        <v>6194</v>
      </c>
      <c r="N80" s="126">
        <v>55744</v>
      </c>
      <c r="O80" s="126">
        <v>55744</v>
      </c>
      <c r="P80" s="125" t="s">
        <v>95</v>
      </c>
      <c r="Q80" s="126">
        <v>55744</v>
      </c>
      <c r="R80" s="125" t="s">
        <v>2737</v>
      </c>
      <c r="S80" s="125" t="s">
        <v>24</v>
      </c>
      <c r="T80" s="125"/>
      <c r="U80" s="125"/>
      <c r="V80" s="125"/>
      <c r="W80" s="125"/>
      <c r="X80" s="125"/>
      <c r="Y80" s="125"/>
      <c r="Z80"/>
      <c r="AA80" s="125"/>
      <c r="AB80" s="126">
        <v>123876</v>
      </c>
      <c r="AC80" s="125">
        <v>2</v>
      </c>
      <c r="AD80" s="72"/>
    </row>
    <row r="81" spans="1:30" ht="14.4">
      <c r="A81" s="125" t="s">
        <v>2277</v>
      </c>
      <c r="B81" s="125" t="s">
        <v>344</v>
      </c>
      <c r="C81" s="125">
        <v>100071102</v>
      </c>
      <c r="D81" s="125" t="s">
        <v>2342</v>
      </c>
      <c r="E81" s="125" t="s">
        <v>58</v>
      </c>
      <c r="F81" s="125" t="s">
        <v>28</v>
      </c>
      <c r="G81" s="126">
        <v>11679.2</v>
      </c>
      <c r="H81" s="126">
        <v>1</v>
      </c>
      <c r="I81" s="126">
        <v>1</v>
      </c>
      <c r="J81" s="126">
        <v>11679.2</v>
      </c>
      <c r="K81" s="126">
        <v>11679.2</v>
      </c>
      <c r="L81" s="126">
        <v>0</v>
      </c>
      <c r="M81" s="126">
        <v>1168</v>
      </c>
      <c r="N81" s="126">
        <v>10511.2</v>
      </c>
      <c r="O81" s="126">
        <v>10511.2</v>
      </c>
      <c r="P81" s="125" t="s">
        <v>95</v>
      </c>
      <c r="Q81" s="126">
        <v>10511.2</v>
      </c>
      <c r="R81" s="125" t="s">
        <v>2737</v>
      </c>
      <c r="S81" s="125" t="s">
        <v>24</v>
      </c>
      <c r="T81" s="125"/>
      <c r="U81" s="125"/>
      <c r="V81" s="125"/>
      <c r="W81" s="125"/>
      <c r="X81" s="125"/>
      <c r="Y81" s="125"/>
      <c r="Z81"/>
      <c r="AA81" s="125"/>
      <c r="AB81" s="126">
        <v>116792</v>
      </c>
      <c r="AC81" s="125">
        <v>2</v>
      </c>
      <c r="AD81" s="72"/>
    </row>
    <row r="82" spans="1:30" ht="14.4">
      <c r="A82" s="125" t="s">
        <v>2277</v>
      </c>
      <c r="B82" s="125" t="s">
        <v>2344</v>
      </c>
      <c r="C82" s="125">
        <v>100068809</v>
      </c>
      <c r="D82" s="125" t="s">
        <v>2345</v>
      </c>
      <c r="E82" s="125" t="s">
        <v>58</v>
      </c>
      <c r="F82" s="125" t="s">
        <v>28</v>
      </c>
      <c r="G82" s="126">
        <v>171000</v>
      </c>
      <c r="H82" s="126">
        <v>1</v>
      </c>
      <c r="I82" s="126">
        <v>1</v>
      </c>
      <c r="J82" s="126">
        <v>171000</v>
      </c>
      <c r="K82" s="126">
        <v>171000</v>
      </c>
      <c r="L82" s="126">
        <v>0</v>
      </c>
      <c r="M82" s="126">
        <v>0</v>
      </c>
      <c r="N82" s="126">
        <v>171000</v>
      </c>
      <c r="O82" s="126">
        <v>171000</v>
      </c>
      <c r="P82" s="125" t="s">
        <v>97</v>
      </c>
      <c r="Q82" s="126">
        <v>171000</v>
      </c>
      <c r="R82" s="125" t="s">
        <v>2744</v>
      </c>
      <c r="S82" s="125" t="s">
        <v>24</v>
      </c>
      <c r="T82" s="125"/>
      <c r="U82" s="125"/>
      <c r="V82" s="125"/>
      <c r="W82" s="125"/>
      <c r="X82" s="125"/>
      <c r="Y82" s="125"/>
      <c r="Z82"/>
      <c r="AA82" s="125"/>
      <c r="AB82" s="126"/>
      <c r="AC82" s="125"/>
      <c r="AD82" s="72"/>
    </row>
    <row r="83" spans="1:30" ht="14.4">
      <c r="A83" s="125" t="s">
        <v>2277</v>
      </c>
      <c r="B83" s="125" t="s">
        <v>1036</v>
      </c>
      <c r="C83" s="125">
        <v>100070151</v>
      </c>
      <c r="D83" s="125" t="s">
        <v>2348</v>
      </c>
      <c r="E83" s="125" t="s">
        <v>58</v>
      </c>
      <c r="F83" s="125" t="s">
        <v>28</v>
      </c>
      <c r="G83" s="126">
        <v>160000</v>
      </c>
      <c r="H83" s="126">
        <v>1</v>
      </c>
      <c r="I83" s="126">
        <v>1</v>
      </c>
      <c r="J83" s="126">
        <v>160000</v>
      </c>
      <c r="K83" s="126">
        <v>160000</v>
      </c>
      <c r="L83" s="126">
        <v>0</v>
      </c>
      <c r="M83" s="126">
        <v>3200</v>
      </c>
      <c r="N83" s="126">
        <v>156800</v>
      </c>
      <c r="O83" s="126">
        <v>156800</v>
      </c>
      <c r="P83" s="125" t="s">
        <v>95</v>
      </c>
      <c r="Q83" s="126">
        <v>156800</v>
      </c>
      <c r="R83" s="125" t="s">
        <v>2745</v>
      </c>
      <c r="S83" s="125" t="s">
        <v>24</v>
      </c>
      <c r="T83" s="125"/>
      <c r="U83" s="125"/>
      <c r="V83" s="125"/>
      <c r="W83" s="125"/>
      <c r="X83" s="125"/>
      <c r="Y83" s="125"/>
      <c r="Z83"/>
      <c r="AA83" s="125"/>
      <c r="AB83" s="126"/>
      <c r="AC83" s="125"/>
      <c r="AD83" s="72"/>
    </row>
    <row r="84" spans="1:30" ht="14.4">
      <c r="A84" s="125" t="s">
        <v>2277</v>
      </c>
      <c r="B84" s="125" t="s">
        <v>435</v>
      </c>
      <c r="C84" s="125">
        <v>100071148</v>
      </c>
      <c r="D84" s="125" t="s">
        <v>2354</v>
      </c>
      <c r="E84" s="125" t="s">
        <v>58</v>
      </c>
      <c r="F84" s="125" t="s">
        <v>28</v>
      </c>
      <c r="G84" s="126">
        <v>82837</v>
      </c>
      <c r="H84" s="126">
        <v>1</v>
      </c>
      <c r="I84" s="126">
        <v>1</v>
      </c>
      <c r="J84" s="126">
        <v>82837</v>
      </c>
      <c r="K84" s="126">
        <v>82837</v>
      </c>
      <c r="L84" s="126">
        <v>0</v>
      </c>
      <c r="M84" s="126">
        <v>83</v>
      </c>
      <c r="N84" s="126">
        <v>82754</v>
      </c>
      <c r="O84" s="126">
        <v>82754</v>
      </c>
      <c r="P84" s="125" t="s">
        <v>95</v>
      </c>
      <c r="Q84" s="126">
        <v>82754</v>
      </c>
      <c r="R84" s="125" t="s">
        <v>2746</v>
      </c>
      <c r="S84" s="125" t="s">
        <v>24</v>
      </c>
      <c r="T84" s="125"/>
      <c r="U84" s="125"/>
      <c r="V84" s="125"/>
      <c r="W84" s="125"/>
      <c r="X84" s="125"/>
      <c r="Y84" s="125"/>
      <c r="Z84"/>
      <c r="AA84" s="125"/>
      <c r="AB84" s="126">
        <v>217911</v>
      </c>
      <c r="AC84" s="125">
        <v>1</v>
      </c>
      <c r="AD84" s="72"/>
    </row>
    <row r="85" spans="1:30" ht="14.4">
      <c r="A85" s="125" t="s">
        <v>2277</v>
      </c>
      <c r="B85" s="125" t="s">
        <v>435</v>
      </c>
      <c r="C85" s="125">
        <v>100071148</v>
      </c>
      <c r="D85" s="125" t="s">
        <v>2356</v>
      </c>
      <c r="E85" s="125" t="s">
        <v>58</v>
      </c>
      <c r="F85" s="125" t="s">
        <v>28</v>
      </c>
      <c r="G85" s="126">
        <v>74537</v>
      </c>
      <c r="H85" s="126">
        <v>1</v>
      </c>
      <c r="I85" s="126">
        <v>1</v>
      </c>
      <c r="J85" s="126">
        <v>74537</v>
      </c>
      <c r="K85" s="126">
        <v>74537</v>
      </c>
      <c r="L85" s="126">
        <v>0</v>
      </c>
      <c r="M85" s="126">
        <v>75</v>
      </c>
      <c r="N85" s="126">
        <v>74462</v>
      </c>
      <c r="O85" s="126">
        <v>74462</v>
      </c>
      <c r="P85" s="125" t="s">
        <v>95</v>
      </c>
      <c r="Q85" s="126">
        <v>74462</v>
      </c>
      <c r="R85" s="125" t="s">
        <v>2746</v>
      </c>
      <c r="S85" s="125" t="s">
        <v>24</v>
      </c>
      <c r="T85" s="125"/>
      <c r="U85" s="125"/>
      <c r="V85" s="125"/>
      <c r="W85" s="125"/>
      <c r="X85" s="125"/>
      <c r="Y85" s="125"/>
      <c r="Z85"/>
      <c r="AA85" s="125"/>
      <c r="AB85" s="126">
        <v>217911</v>
      </c>
      <c r="AC85" s="125">
        <v>1</v>
      </c>
      <c r="AD85" s="72"/>
    </row>
    <row r="86" spans="1:30" ht="14.4">
      <c r="A86" s="125" t="s">
        <v>2277</v>
      </c>
      <c r="B86" s="125" t="s">
        <v>2330</v>
      </c>
      <c r="C86" s="125">
        <v>100069680</v>
      </c>
      <c r="D86" s="125" t="s">
        <v>2357</v>
      </c>
      <c r="E86" s="125" t="s">
        <v>58</v>
      </c>
      <c r="F86" s="125" t="s">
        <v>28</v>
      </c>
      <c r="G86" s="126">
        <v>70000</v>
      </c>
      <c r="H86" s="126">
        <v>1</v>
      </c>
      <c r="I86" s="126">
        <v>1</v>
      </c>
      <c r="J86" s="126">
        <v>70000</v>
      </c>
      <c r="K86" s="126">
        <v>70000</v>
      </c>
      <c r="L86" s="126">
        <v>0</v>
      </c>
      <c r="M86" s="126">
        <v>0</v>
      </c>
      <c r="N86" s="126">
        <v>70000</v>
      </c>
      <c r="O86" s="126">
        <v>70000</v>
      </c>
      <c r="P86" s="125" t="s">
        <v>97</v>
      </c>
      <c r="Q86" s="126">
        <v>70000</v>
      </c>
      <c r="R86" s="125">
        <v>362008</v>
      </c>
      <c r="S86" s="125" t="s">
        <v>24</v>
      </c>
      <c r="T86" s="125"/>
      <c r="U86" s="125"/>
      <c r="V86" s="125"/>
      <c r="W86" s="125"/>
      <c r="X86" s="125"/>
      <c r="Y86" s="125"/>
      <c r="Z86"/>
      <c r="AA86" s="125"/>
      <c r="AB86" s="126" t="s">
        <v>3231</v>
      </c>
      <c r="AC86" s="125"/>
      <c r="AD86" s="72"/>
    </row>
    <row r="87" spans="1:30" ht="14.4">
      <c r="A87" s="125" t="s">
        <v>2277</v>
      </c>
      <c r="B87" s="125" t="s">
        <v>435</v>
      </c>
      <c r="C87" s="125">
        <v>100071148</v>
      </c>
      <c r="D87" s="125" t="s">
        <v>2358</v>
      </c>
      <c r="E87" s="125" t="s">
        <v>58</v>
      </c>
      <c r="F87" s="125" t="s">
        <v>28</v>
      </c>
      <c r="G87" s="126">
        <v>60537</v>
      </c>
      <c r="H87" s="126">
        <v>1</v>
      </c>
      <c r="I87" s="126">
        <v>1</v>
      </c>
      <c r="J87" s="126">
        <v>60537</v>
      </c>
      <c r="K87" s="126">
        <v>60537</v>
      </c>
      <c r="L87" s="126">
        <v>0</v>
      </c>
      <c r="M87" s="126">
        <v>61</v>
      </c>
      <c r="N87" s="126">
        <v>60476</v>
      </c>
      <c r="O87" s="126">
        <v>60476</v>
      </c>
      <c r="P87" s="125" t="s">
        <v>95</v>
      </c>
      <c r="Q87" s="126">
        <v>60476</v>
      </c>
      <c r="R87" s="125" t="s">
        <v>2746</v>
      </c>
      <c r="S87" s="125" t="s">
        <v>24</v>
      </c>
      <c r="T87" s="125"/>
      <c r="U87" s="125"/>
      <c r="V87" s="125"/>
      <c r="W87" s="125"/>
      <c r="X87" s="125"/>
      <c r="Y87" s="125"/>
      <c r="Z87"/>
      <c r="AA87" s="125"/>
      <c r="AB87" s="126">
        <v>217911</v>
      </c>
      <c r="AC87" s="125">
        <v>1</v>
      </c>
      <c r="AD87" s="72"/>
    </row>
    <row r="88" spans="1:30" ht="14.4">
      <c r="A88" s="125" t="s">
        <v>2277</v>
      </c>
      <c r="B88" s="125" t="s">
        <v>435</v>
      </c>
      <c r="C88" s="125">
        <v>100071148</v>
      </c>
      <c r="D88" s="125" t="s">
        <v>2360</v>
      </c>
      <c r="E88" s="125" t="s">
        <v>58</v>
      </c>
      <c r="F88" s="125" t="s">
        <v>28</v>
      </c>
      <c r="G88" s="126">
        <v>21000</v>
      </c>
      <c r="H88" s="126">
        <v>1</v>
      </c>
      <c r="I88" s="126">
        <v>1</v>
      </c>
      <c r="J88" s="126">
        <v>21000</v>
      </c>
      <c r="K88" s="126">
        <v>21000</v>
      </c>
      <c r="L88" s="126">
        <v>0</v>
      </c>
      <c r="M88" s="126">
        <v>420</v>
      </c>
      <c r="N88" s="126">
        <v>20580</v>
      </c>
      <c r="O88" s="126">
        <v>20580</v>
      </c>
      <c r="P88" s="125" t="s">
        <v>95</v>
      </c>
      <c r="Q88" s="126">
        <v>20580</v>
      </c>
      <c r="R88" s="125" t="s">
        <v>2746</v>
      </c>
      <c r="S88" s="125" t="s">
        <v>24</v>
      </c>
      <c r="T88" s="125"/>
      <c r="U88" s="125"/>
      <c r="V88" s="125"/>
      <c r="W88" s="125"/>
      <c r="X88" s="125"/>
      <c r="Y88" s="125"/>
      <c r="Z88"/>
      <c r="AA88" s="125"/>
      <c r="AB88" s="126">
        <v>217911</v>
      </c>
      <c r="AC88" s="125">
        <v>1</v>
      </c>
    </row>
    <row r="89" spans="1:30" ht="14.4">
      <c r="A89" s="125" t="s">
        <v>2277</v>
      </c>
      <c r="B89" s="125" t="s">
        <v>2320</v>
      </c>
      <c r="C89" s="125">
        <v>100068471</v>
      </c>
      <c r="D89" s="125" t="s">
        <v>2361</v>
      </c>
      <c r="E89" s="125" t="s">
        <v>58</v>
      </c>
      <c r="F89" s="125" t="s">
        <v>28</v>
      </c>
      <c r="G89" s="126">
        <v>18700</v>
      </c>
      <c r="H89" s="126">
        <v>1</v>
      </c>
      <c r="I89" s="126">
        <v>1</v>
      </c>
      <c r="J89" s="126">
        <v>18700</v>
      </c>
      <c r="K89" s="126">
        <v>18700</v>
      </c>
      <c r="L89" s="126">
        <v>0</v>
      </c>
      <c r="M89" s="126">
        <v>0</v>
      </c>
      <c r="N89" s="126">
        <v>18700</v>
      </c>
      <c r="O89" s="126">
        <v>18700</v>
      </c>
      <c r="P89" s="125" t="s">
        <v>95</v>
      </c>
      <c r="Q89" s="126">
        <v>18700</v>
      </c>
      <c r="R89" s="125" t="s">
        <v>2742</v>
      </c>
      <c r="S89" s="125" t="s">
        <v>24</v>
      </c>
      <c r="T89" s="125"/>
      <c r="U89" s="125"/>
      <c r="V89" s="125"/>
      <c r="W89" s="125"/>
      <c r="X89" s="125"/>
      <c r="Y89" s="125"/>
      <c r="Z89"/>
      <c r="AA89" s="125"/>
      <c r="AB89" s="126"/>
      <c r="AC89" s="125"/>
    </row>
    <row r="90" spans="1:30" ht="14.4">
      <c r="A90" s="125" t="s">
        <v>2277</v>
      </c>
      <c r="B90" s="125" t="s">
        <v>2328</v>
      </c>
      <c r="C90" s="125">
        <v>100067956</v>
      </c>
      <c r="D90" s="125" t="s">
        <v>2363</v>
      </c>
      <c r="E90" s="125" t="s">
        <v>58</v>
      </c>
      <c r="F90" s="125" t="s">
        <v>28</v>
      </c>
      <c r="G90" s="126">
        <v>355934</v>
      </c>
      <c r="H90" s="126">
        <v>1</v>
      </c>
      <c r="I90" s="126">
        <v>1</v>
      </c>
      <c r="J90" s="126">
        <v>355934</v>
      </c>
      <c r="K90" s="126">
        <v>355934</v>
      </c>
      <c r="L90" s="126">
        <v>0</v>
      </c>
      <c r="M90" s="126">
        <v>0</v>
      </c>
      <c r="N90" s="126">
        <v>355934</v>
      </c>
      <c r="O90" s="126">
        <v>355934</v>
      </c>
      <c r="P90" s="125" t="s">
        <v>96</v>
      </c>
      <c r="Q90" s="126">
        <v>355934</v>
      </c>
      <c r="R90" s="125" t="s">
        <v>2743</v>
      </c>
      <c r="S90" s="125" t="s">
        <v>24</v>
      </c>
      <c r="T90" s="125"/>
      <c r="U90" s="125"/>
      <c r="V90" s="125"/>
      <c r="W90" s="125"/>
      <c r="X90" s="125"/>
      <c r="Y90" s="125"/>
      <c r="Z90"/>
      <c r="AA90" s="125"/>
      <c r="AB90" s="126"/>
      <c r="AC90" s="125"/>
    </row>
    <row r="91" spans="1:30" ht="14.4">
      <c r="A91" s="125" t="s">
        <v>2277</v>
      </c>
      <c r="B91" s="125" t="s">
        <v>2320</v>
      </c>
      <c r="C91" s="125">
        <v>100068471</v>
      </c>
      <c r="D91" s="125" t="s">
        <v>2364</v>
      </c>
      <c r="E91" s="125" t="s">
        <v>58</v>
      </c>
      <c r="F91" s="125" t="s">
        <v>28</v>
      </c>
      <c r="G91" s="126">
        <v>15000</v>
      </c>
      <c r="H91" s="126">
        <v>1</v>
      </c>
      <c r="I91" s="126">
        <v>1</v>
      </c>
      <c r="J91" s="126">
        <v>15000</v>
      </c>
      <c r="K91" s="126">
        <v>15000</v>
      </c>
      <c r="L91" s="126">
        <v>0</v>
      </c>
      <c r="M91" s="126">
        <v>0</v>
      </c>
      <c r="N91" s="126">
        <v>15000</v>
      </c>
      <c r="O91" s="126">
        <v>15000</v>
      </c>
      <c r="P91" s="125" t="s">
        <v>95</v>
      </c>
      <c r="Q91" s="126">
        <v>15000</v>
      </c>
      <c r="R91" s="125" t="s">
        <v>2742</v>
      </c>
      <c r="S91" s="125" t="s">
        <v>24</v>
      </c>
      <c r="T91" s="125"/>
      <c r="U91" s="125"/>
      <c r="V91" s="125"/>
      <c r="W91" s="125"/>
      <c r="X91" s="125"/>
      <c r="Y91" s="125"/>
      <c r="Z91"/>
      <c r="AA91" s="125"/>
      <c r="AB91" s="126"/>
      <c r="AC91" s="125"/>
    </row>
    <row r="92" spans="1:30" ht="14.4">
      <c r="A92" s="125" t="s">
        <v>2277</v>
      </c>
      <c r="B92" s="125" t="s">
        <v>2320</v>
      </c>
      <c r="C92" s="125">
        <v>100068471</v>
      </c>
      <c r="D92" s="125" t="s">
        <v>2365</v>
      </c>
      <c r="E92" s="125" t="s">
        <v>58</v>
      </c>
      <c r="F92" s="125" t="s">
        <v>28</v>
      </c>
      <c r="G92" s="126">
        <v>9900</v>
      </c>
      <c r="H92" s="126">
        <v>1</v>
      </c>
      <c r="I92" s="126">
        <v>1</v>
      </c>
      <c r="J92" s="126">
        <v>9900</v>
      </c>
      <c r="K92" s="126">
        <v>9900</v>
      </c>
      <c r="L92" s="126">
        <v>0</v>
      </c>
      <c r="M92" s="126">
        <v>0</v>
      </c>
      <c r="N92" s="126">
        <v>9900</v>
      </c>
      <c r="O92" s="126">
        <v>9900</v>
      </c>
      <c r="P92" s="125" t="s">
        <v>95</v>
      </c>
      <c r="Q92" s="126">
        <v>9900</v>
      </c>
      <c r="R92" s="125" t="s">
        <v>2742</v>
      </c>
      <c r="S92" s="125" t="s">
        <v>24</v>
      </c>
      <c r="T92" s="125"/>
      <c r="U92" s="125"/>
      <c r="V92" s="125"/>
      <c r="W92" s="125"/>
      <c r="X92" s="125"/>
      <c r="Y92" s="125"/>
      <c r="Z92"/>
      <c r="AA92" s="125"/>
      <c r="AB92" s="126"/>
      <c r="AC92" s="125"/>
    </row>
    <row r="93" spans="1:30" ht="14.4">
      <c r="A93" s="125" t="s">
        <v>2277</v>
      </c>
      <c r="B93" s="125" t="s">
        <v>457</v>
      </c>
      <c r="C93" s="125">
        <v>100070405</v>
      </c>
      <c r="D93" s="125" t="s">
        <v>2367</v>
      </c>
      <c r="E93" s="125" t="s">
        <v>58</v>
      </c>
      <c r="F93" s="125" t="s">
        <v>28</v>
      </c>
      <c r="G93" s="126">
        <v>21878569.907700002</v>
      </c>
      <c r="H93" s="126">
        <v>1</v>
      </c>
      <c r="I93" s="126">
        <v>1</v>
      </c>
      <c r="J93" s="126">
        <v>21878569.907700002</v>
      </c>
      <c r="K93" s="126">
        <v>21878569.907700002</v>
      </c>
      <c r="L93" s="126">
        <v>0</v>
      </c>
      <c r="M93" s="126">
        <v>2187857</v>
      </c>
      <c r="N93" s="126">
        <v>19690712.907700002</v>
      </c>
      <c r="O93" s="126">
        <v>19690712.907700002</v>
      </c>
      <c r="P93" s="125" t="s">
        <v>97</v>
      </c>
      <c r="Q93" s="126">
        <v>19690712.907700002</v>
      </c>
      <c r="R93" s="125">
        <v>351698</v>
      </c>
      <c r="S93" s="125" t="s">
        <v>24</v>
      </c>
      <c r="T93" s="125"/>
      <c r="U93" s="125">
        <v>21878569.907700002</v>
      </c>
      <c r="V93" s="125"/>
      <c r="W93" s="125"/>
      <c r="X93" s="125"/>
      <c r="Y93" s="125"/>
      <c r="Z93"/>
      <c r="AA93" s="125"/>
      <c r="AB93" s="126">
        <v>78876483.5</v>
      </c>
      <c r="AC93" s="125">
        <v>3</v>
      </c>
    </row>
    <row r="94" spans="1:30" ht="14.4">
      <c r="A94" s="125" t="s">
        <v>2368</v>
      </c>
      <c r="B94" s="125" t="s">
        <v>440</v>
      </c>
      <c r="C94" s="125">
        <v>100070736</v>
      </c>
      <c r="D94" s="125" t="s">
        <v>2369</v>
      </c>
      <c r="E94" s="125" t="s">
        <v>58</v>
      </c>
      <c r="F94" s="125" t="s">
        <v>28</v>
      </c>
      <c r="G94" s="126">
        <v>320000</v>
      </c>
      <c r="H94" s="126">
        <v>1</v>
      </c>
      <c r="I94" s="126">
        <v>1</v>
      </c>
      <c r="J94" s="126">
        <v>320000</v>
      </c>
      <c r="K94" s="126">
        <v>320000</v>
      </c>
      <c r="L94" s="126">
        <v>0</v>
      </c>
      <c r="M94" s="126">
        <v>32000</v>
      </c>
      <c r="N94" s="126">
        <v>288000</v>
      </c>
      <c r="O94" s="126">
        <v>288000</v>
      </c>
      <c r="P94" s="125" t="s">
        <v>95</v>
      </c>
      <c r="Q94" s="126">
        <v>288000</v>
      </c>
      <c r="R94" s="125" t="s">
        <v>2747</v>
      </c>
      <c r="S94" s="125" t="s">
        <v>24</v>
      </c>
      <c r="T94" s="125"/>
      <c r="U94" s="125"/>
      <c r="V94" s="125"/>
      <c r="W94" s="125"/>
      <c r="X94" s="125"/>
      <c r="Y94" s="125"/>
      <c r="Z94"/>
      <c r="AA94" s="125"/>
      <c r="AB94" s="126">
        <v>952419</v>
      </c>
      <c r="AC94" s="125">
        <v>12</v>
      </c>
    </row>
    <row r="95" spans="1:30" ht="14.4">
      <c r="A95" s="125" t="s">
        <v>2368</v>
      </c>
      <c r="B95" s="125" t="s">
        <v>2374</v>
      </c>
      <c r="C95" s="125">
        <v>100070610</v>
      </c>
      <c r="D95" s="125" t="s">
        <v>2375</v>
      </c>
      <c r="E95" s="125" t="s">
        <v>58</v>
      </c>
      <c r="F95" s="125" t="s">
        <v>28</v>
      </c>
      <c r="G95" s="126">
        <v>502032</v>
      </c>
      <c r="H95" s="126">
        <v>1</v>
      </c>
      <c r="I95" s="126">
        <v>1</v>
      </c>
      <c r="J95" s="126">
        <v>502032</v>
      </c>
      <c r="K95" s="126">
        <v>502032</v>
      </c>
      <c r="L95" s="126">
        <v>0</v>
      </c>
      <c r="M95" s="126">
        <v>10041</v>
      </c>
      <c r="N95" s="126">
        <v>491991</v>
      </c>
      <c r="O95" s="126">
        <v>491991</v>
      </c>
      <c r="P95" s="125" t="s">
        <v>95</v>
      </c>
      <c r="Q95" s="126">
        <v>491991</v>
      </c>
      <c r="R95" s="125">
        <v>359727</v>
      </c>
      <c r="S95" s="125" t="s">
        <v>24</v>
      </c>
      <c r="T95" s="125"/>
      <c r="U95" s="125"/>
      <c r="V95" s="125"/>
      <c r="W95" s="125"/>
      <c r="X95" s="125"/>
      <c r="Y95" s="125"/>
      <c r="Z95"/>
      <c r="AA95" s="125"/>
      <c r="AB95" s="126">
        <v>502032.02</v>
      </c>
      <c r="AC95" s="125">
        <v>1</v>
      </c>
    </row>
    <row r="96" spans="1:30" ht="14.4">
      <c r="A96" s="125" t="s">
        <v>2368</v>
      </c>
      <c r="B96" s="125" t="s">
        <v>357</v>
      </c>
      <c r="C96" s="125">
        <v>100070787</v>
      </c>
      <c r="D96" s="125" t="s">
        <v>2376</v>
      </c>
      <c r="E96" s="125" t="s">
        <v>58</v>
      </c>
      <c r="F96" s="125" t="s">
        <v>28</v>
      </c>
      <c r="G96" s="126">
        <v>150000</v>
      </c>
      <c r="H96" s="126">
        <v>1</v>
      </c>
      <c r="I96" s="126">
        <v>1</v>
      </c>
      <c r="J96" s="126">
        <v>150000</v>
      </c>
      <c r="K96" s="126">
        <v>150000</v>
      </c>
      <c r="L96" s="126">
        <v>0</v>
      </c>
      <c r="M96" s="126">
        <v>3000</v>
      </c>
      <c r="N96" s="126">
        <v>147000</v>
      </c>
      <c r="O96" s="126">
        <v>147000</v>
      </c>
      <c r="P96" s="125" t="s">
        <v>96</v>
      </c>
      <c r="Q96" s="126">
        <v>147000</v>
      </c>
      <c r="R96" s="125" t="s">
        <v>358</v>
      </c>
      <c r="S96" s="125" t="s">
        <v>24</v>
      </c>
      <c r="T96" s="125"/>
      <c r="U96" s="125"/>
      <c r="V96" s="125"/>
      <c r="W96" s="125"/>
      <c r="X96" s="125"/>
      <c r="Y96" s="125"/>
      <c r="Z96"/>
      <c r="AA96" s="125"/>
      <c r="AB96" s="126">
        <v>1804919</v>
      </c>
      <c r="AC96" s="125">
        <v>4</v>
      </c>
    </row>
    <row r="97" spans="1:29" ht="14.4">
      <c r="A97" s="125" t="s">
        <v>2368</v>
      </c>
      <c r="B97" s="125" t="s">
        <v>450</v>
      </c>
      <c r="C97" s="125">
        <v>100070744</v>
      </c>
      <c r="D97" s="125" t="s">
        <v>2377</v>
      </c>
      <c r="E97" s="125" t="s">
        <v>58</v>
      </c>
      <c r="F97" s="125" t="s">
        <v>28</v>
      </c>
      <c r="G97" s="126">
        <v>2650000</v>
      </c>
      <c r="H97" s="126">
        <v>1</v>
      </c>
      <c r="I97" s="126">
        <v>1</v>
      </c>
      <c r="J97" s="126">
        <v>2650000</v>
      </c>
      <c r="K97" s="126">
        <v>2650000</v>
      </c>
      <c r="L97" s="126">
        <v>0</v>
      </c>
      <c r="M97" s="126">
        <v>53000</v>
      </c>
      <c r="N97" s="126">
        <v>2597000</v>
      </c>
      <c r="O97" s="126">
        <v>2597000</v>
      </c>
      <c r="P97" s="125" t="s">
        <v>95</v>
      </c>
      <c r="Q97" s="126">
        <v>2597000</v>
      </c>
      <c r="R97" s="125" t="s">
        <v>2732</v>
      </c>
      <c r="S97" s="125" t="s">
        <v>24</v>
      </c>
      <c r="T97" s="125"/>
      <c r="U97" s="125"/>
      <c r="V97" s="125"/>
      <c r="W97" s="125"/>
      <c r="X97" s="125"/>
      <c r="Y97" s="125"/>
      <c r="Z97"/>
      <c r="AA97" s="125"/>
      <c r="AB97" s="126">
        <v>5002366</v>
      </c>
      <c r="AC97" s="125">
        <v>4</v>
      </c>
    </row>
    <row r="98" spans="1:29" ht="14.4">
      <c r="A98" s="125" t="s">
        <v>2368</v>
      </c>
      <c r="B98" s="125" t="s">
        <v>365</v>
      </c>
      <c r="C98" s="125">
        <v>100070440</v>
      </c>
      <c r="D98" s="125" t="s">
        <v>2373</v>
      </c>
      <c r="E98" s="125" t="s">
        <v>58</v>
      </c>
      <c r="F98" s="125" t="s">
        <v>28</v>
      </c>
      <c r="G98" s="126">
        <v>170000</v>
      </c>
      <c r="H98" s="126">
        <v>1</v>
      </c>
      <c r="I98" s="126">
        <v>1</v>
      </c>
      <c r="J98" s="126">
        <v>170000</v>
      </c>
      <c r="K98" s="126">
        <v>170000</v>
      </c>
      <c r="L98" s="126">
        <v>0</v>
      </c>
      <c r="M98" s="126">
        <v>170</v>
      </c>
      <c r="N98" s="126">
        <v>169830</v>
      </c>
      <c r="O98" s="126">
        <v>169830</v>
      </c>
      <c r="P98" s="125" t="s">
        <v>95</v>
      </c>
      <c r="Q98" s="126">
        <v>169830</v>
      </c>
      <c r="R98" s="125" t="s">
        <v>2748</v>
      </c>
      <c r="S98" s="125" t="s">
        <v>24</v>
      </c>
      <c r="T98" s="125"/>
      <c r="U98" s="125"/>
      <c r="V98" s="125"/>
      <c r="W98" s="125"/>
      <c r="X98" s="125"/>
      <c r="Y98" s="125"/>
      <c r="Z98"/>
      <c r="AA98" s="125"/>
      <c r="AB98" s="126">
        <v>585897</v>
      </c>
      <c r="AC98" s="125">
        <v>3</v>
      </c>
    </row>
    <row r="99" spans="1:29" ht="14.4">
      <c r="A99" s="125" t="s">
        <v>2368</v>
      </c>
      <c r="B99" s="125" t="s">
        <v>396</v>
      </c>
      <c r="C99" s="125">
        <v>100070520</v>
      </c>
      <c r="D99" s="125" t="s">
        <v>64</v>
      </c>
      <c r="E99" s="125" t="s">
        <v>58</v>
      </c>
      <c r="F99" s="125" t="s">
        <v>28</v>
      </c>
      <c r="G99" s="126">
        <v>110000</v>
      </c>
      <c r="H99" s="126">
        <v>1</v>
      </c>
      <c r="I99" s="126">
        <v>1</v>
      </c>
      <c r="J99" s="126">
        <v>110000</v>
      </c>
      <c r="K99" s="126">
        <v>110000</v>
      </c>
      <c r="L99" s="126">
        <v>0</v>
      </c>
      <c r="M99" s="126">
        <v>110</v>
      </c>
      <c r="N99" s="126">
        <v>109890</v>
      </c>
      <c r="O99" s="126">
        <v>109890</v>
      </c>
      <c r="P99" s="125" t="s">
        <v>97</v>
      </c>
      <c r="Q99" s="126">
        <v>109890</v>
      </c>
      <c r="R99" s="125" t="s">
        <v>2749</v>
      </c>
      <c r="S99" s="125" t="s">
        <v>24</v>
      </c>
      <c r="T99" s="125"/>
      <c r="U99" s="125"/>
      <c r="V99" s="125"/>
      <c r="W99" s="125"/>
      <c r="X99" s="125"/>
      <c r="Y99" s="125"/>
      <c r="Z99"/>
      <c r="AA99" s="125"/>
      <c r="AB99" s="126">
        <v>116550</v>
      </c>
      <c r="AC99" s="125">
        <v>1</v>
      </c>
    </row>
    <row r="100" spans="1:29" ht="14.4">
      <c r="A100" s="125" t="s">
        <v>2368</v>
      </c>
      <c r="B100" s="125" t="s">
        <v>350</v>
      </c>
      <c r="C100" s="125">
        <v>100070292</v>
      </c>
      <c r="D100" s="125" t="s">
        <v>2380</v>
      </c>
      <c r="E100" s="125" t="s">
        <v>58</v>
      </c>
      <c r="F100" s="125" t="s">
        <v>28</v>
      </c>
      <c r="G100" s="126">
        <v>600000</v>
      </c>
      <c r="H100" s="126">
        <v>1</v>
      </c>
      <c r="I100" s="126">
        <v>1</v>
      </c>
      <c r="J100" s="126">
        <v>600000</v>
      </c>
      <c r="K100" s="126">
        <v>600000</v>
      </c>
      <c r="L100" s="126">
        <v>0</v>
      </c>
      <c r="M100" s="126">
        <v>4055.26</v>
      </c>
      <c r="N100" s="126">
        <v>595944.74</v>
      </c>
      <c r="O100" s="126">
        <v>595944.74</v>
      </c>
      <c r="P100" s="125" t="s">
        <v>95</v>
      </c>
      <c r="Q100" s="126">
        <v>595944.74</v>
      </c>
      <c r="R100" s="125" t="s">
        <v>351</v>
      </c>
      <c r="S100" s="125" t="s">
        <v>24</v>
      </c>
      <c r="T100" s="125"/>
      <c r="U100" s="125"/>
      <c r="V100" s="125"/>
      <c r="W100" s="125"/>
      <c r="X100" s="125"/>
      <c r="Y100" s="125"/>
      <c r="Z100"/>
      <c r="AA100" s="125"/>
      <c r="AB100" s="126">
        <v>3222689</v>
      </c>
      <c r="AC100" s="125">
        <v>17</v>
      </c>
    </row>
    <row r="101" spans="1:29" ht="14.4">
      <c r="A101" s="125" t="s">
        <v>2368</v>
      </c>
      <c r="B101" s="125" t="s">
        <v>398</v>
      </c>
      <c r="C101" s="125">
        <v>100070294</v>
      </c>
      <c r="D101" s="125" t="s">
        <v>2387</v>
      </c>
      <c r="E101" s="125" t="s">
        <v>58</v>
      </c>
      <c r="F101" s="125" t="s">
        <v>28</v>
      </c>
      <c r="G101" s="126">
        <v>500000</v>
      </c>
      <c r="H101" s="126">
        <v>1</v>
      </c>
      <c r="I101" s="126">
        <v>1</v>
      </c>
      <c r="J101" s="126">
        <v>500000</v>
      </c>
      <c r="K101" s="126">
        <v>500000</v>
      </c>
      <c r="L101" s="126">
        <v>0</v>
      </c>
      <c r="M101" s="126">
        <v>10000</v>
      </c>
      <c r="N101" s="126">
        <v>490000</v>
      </c>
      <c r="O101" s="126">
        <v>490000</v>
      </c>
      <c r="P101" s="125" t="s">
        <v>95</v>
      </c>
      <c r="Q101" s="126">
        <v>490000</v>
      </c>
      <c r="R101" s="125" t="s">
        <v>2750</v>
      </c>
      <c r="S101" s="125" t="s">
        <v>24</v>
      </c>
      <c r="T101" s="125"/>
      <c r="U101" s="125"/>
      <c r="V101" s="125"/>
      <c r="W101" s="125"/>
      <c r="X101" s="125"/>
      <c r="Y101" s="125"/>
      <c r="Z101"/>
      <c r="AA101" s="125"/>
      <c r="AB101" s="126">
        <v>1305630</v>
      </c>
      <c r="AC101" s="125">
        <v>3</v>
      </c>
    </row>
    <row r="102" spans="1:29" ht="14.4">
      <c r="A102" s="125" t="s">
        <v>2368</v>
      </c>
      <c r="B102" s="125" t="s">
        <v>377</v>
      </c>
      <c r="C102" s="125">
        <v>100070863</v>
      </c>
      <c r="D102" s="125" t="s">
        <v>2388</v>
      </c>
      <c r="E102" s="125" t="s">
        <v>58</v>
      </c>
      <c r="F102" s="125" t="s">
        <v>28</v>
      </c>
      <c r="G102" s="126">
        <v>207867.55499999999</v>
      </c>
      <c r="H102" s="126">
        <v>1</v>
      </c>
      <c r="I102" s="126">
        <v>1</v>
      </c>
      <c r="J102" s="126">
        <v>207867.55499999999</v>
      </c>
      <c r="K102" s="126">
        <v>207867.55499999999</v>
      </c>
      <c r="L102" s="126">
        <v>0</v>
      </c>
      <c r="M102" s="126">
        <v>4157</v>
      </c>
      <c r="N102" s="126">
        <v>203710.55499999999</v>
      </c>
      <c r="O102" s="126">
        <v>203710.55499999999</v>
      </c>
      <c r="P102" s="125" t="s">
        <v>97</v>
      </c>
      <c r="Q102" s="126">
        <v>203710.55499999999</v>
      </c>
      <c r="R102" s="125" t="s">
        <v>378</v>
      </c>
      <c r="S102" s="125" t="s">
        <v>24</v>
      </c>
      <c r="T102" s="125"/>
      <c r="U102" s="125"/>
      <c r="V102" s="125"/>
      <c r="W102" s="125"/>
      <c r="X102" s="125"/>
      <c r="Y102" s="125"/>
      <c r="Z102"/>
      <c r="AA102" s="125"/>
      <c r="AB102" s="126">
        <v>207867.55</v>
      </c>
      <c r="AC102" s="125">
        <v>1</v>
      </c>
    </row>
    <row r="103" spans="1:29" ht="14.4">
      <c r="A103" s="125" t="s">
        <v>2368</v>
      </c>
      <c r="B103" s="125" t="s">
        <v>440</v>
      </c>
      <c r="C103" s="125">
        <v>100071187</v>
      </c>
      <c r="D103" s="125" t="s">
        <v>2389</v>
      </c>
      <c r="E103" s="125" t="s">
        <v>58</v>
      </c>
      <c r="F103" s="125" t="s">
        <v>28</v>
      </c>
      <c r="G103" s="126">
        <v>48000</v>
      </c>
      <c r="H103" s="126">
        <v>1</v>
      </c>
      <c r="I103" s="126">
        <v>1</v>
      </c>
      <c r="J103" s="126">
        <v>48000</v>
      </c>
      <c r="K103" s="126">
        <v>48000</v>
      </c>
      <c r="L103" s="126">
        <v>0</v>
      </c>
      <c r="M103" s="126">
        <v>4800</v>
      </c>
      <c r="N103" s="126">
        <v>43200</v>
      </c>
      <c r="O103" s="126">
        <v>43200</v>
      </c>
      <c r="P103" s="125" t="s">
        <v>95</v>
      </c>
      <c r="Q103" s="126">
        <v>43200</v>
      </c>
      <c r="R103" s="125" t="s">
        <v>2747</v>
      </c>
      <c r="S103" s="125" t="s">
        <v>24</v>
      </c>
      <c r="T103" s="125"/>
      <c r="U103" s="125"/>
      <c r="V103" s="125"/>
      <c r="W103" s="125"/>
      <c r="X103" s="125"/>
      <c r="Y103" s="125"/>
      <c r="Z103"/>
      <c r="AA103" s="125"/>
      <c r="AB103" s="126">
        <v>97256</v>
      </c>
      <c r="AC103" s="125">
        <v>3</v>
      </c>
    </row>
    <row r="104" spans="1:29" ht="14.4">
      <c r="A104" s="125" t="s">
        <v>2368</v>
      </c>
      <c r="B104" s="125" t="s">
        <v>442</v>
      </c>
      <c r="C104" s="125">
        <v>100070295</v>
      </c>
      <c r="D104" s="125" t="s">
        <v>2390</v>
      </c>
      <c r="E104" s="125" t="s">
        <v>58</v>
      </c>
      <c r="F104" s="125" t="s">
        <v>28</v>
      </c>
      <c r="G104" s="126">
        <v>96500</v>
      </c>
      <c r="H104" s="126">
        <v>1</v>
      </c>
      <c r="I104" s="126">
        <v>1</v>
      </c>
      <c r="J104" s="126">
        <v>96500</v>
      </c>
      <c r="K104" s="126">
        <v>96500</v>
      </c>
      <c r="L104" s="126">
        <v>0</v>
      </c>
      <c r="M104" s="126">
        <v>1930</v>
      </c>
      <c r="N104" s="126">
        <v>94570</v>
      </c>
      <c r="O104" s="126">
        <v>94570</v>
      </c>
      <c r="P104" s="125" t="s">
        <v>97</v>
      </c>
      <c r="Q104" s="126">
        <v>94570</v>
      </c>
      <c r="R104" s="125" t="s">
        <v>2751</v>
      </c>
      <c r="S104" s="125" t="s">
        <v>24</v>
      </c>
      <c r="T104" s="125"/>
      <c r="U104" s="125"/>
      <c r="V104" s="125"/>
      <c r="W104" s="125"/>
      <c r="X104" s="125"/>
      <c r="Y104" s="125"/>
      <c r="Z104"/>
      <c r="AA104" s="125"/>
      <c r="AB104" s="126">
        <v>289500</v>
      </c>
      <c r="AC104" s="125">
        <v>3</v>
      </c>
    </row>
    <row r="105" spans="1:29" ht="14.4">
      <c r="A105" s="125" t="s">
        <v>2368</v>
      </c>
      <c r="B105" s="125" t="s">
        <v>359</v>
      </c>
      <c r="C105" s="125">
        <v>100070298</v>
      </c>
      <c r="D105" s="125" t="s">
        <v>2392</v>
      </c>
      <c r="E105" s="125" t="s">
        <v>58</v>
      </c>
      <c r="F105" s="125" t="s">
        <v>28</v>
      </c>
      <c r="G105" s="126">
        <v>61600.000000000007</v>
      </c>
      <c r="H105" s="126">
        <v>1</v>
      </c>
      <c r="I105" s="126">
        <v>1</v>
      </c>
      <c r="J105" s="126">
        <v>61600.000000000007</v>
      </c>
      <c r="K105" s="126">
        <v>61600.000000000007</v>
      </c>
      <c r="L105" s="126">
        <v>0</v>
      </c>
      <c r="M105" s="126">
        <v>6160</v>
      </c>
      <c r="N105" s="126">
        <v>55440.000000000007</v>
      </c>
      <c r="O105" s="126">
        <v>55440.000000000007</v>
      </c>
      <c r="P105" s="125" t="s">
        <v>97</v>
      </c>
      <c r="Q105" s="126">
        <v>55440.000000000007</v>
      </c>
      <c r="R105" s="125" t="s">
        <v>2739</v>
      </c>
      <c r="S105" s="125" t="s">
        <v>24</v>
      </c>
      <c r="T105" s="125"/>
      <c r="U105" s="125"/>
      <c r="V105" s="125"/>
      <c r="W105" s="125"/>
      <c r="X105" s="125"/>
      <c r="Y105" s="125"/>
      <c r="Z105"/>
      <c r="AA105" s="125"/>
      <c r="AB105" s="126">
        <v>184800</v>
      </c>
      <c r="AC105" s="125">
        <v>3</v>
      </c>
    </row>
    <row r="106" spans="1:29" ht="14.4">
      <c r="A106" s="125" t="s">
        <v>2368</v>
      </c>
      <c r="B106" s="125" t="s">
        <v>426</v>
      </c>
      <c r="C106" s="125">
        <v>100070311</v>
      </c>
      <c r="D106" s="125" t="s">
        <v>2396</v>
      </c>
      <c r="E106" s="125" t="s">
        <v>58</v>
      </c>
      <c r="F106" s="125" t="s">
        <v>28</v>
      </c>
      <c r="G106" s="126">
        <v>216188</v>
      </c>
      <c r="H106" s="126">
        <v>1</v>
      </c>
      <c r="I106" s="126">
        <v>1</v>
      </c>
      <c r="J106" s="126">
        <v>216188</v>
      </c>
      <c r="K106" s="126">
        <v>216188</v>
      </c>
      <c r="L106" s="126">
        <v>0</v>
      </c>
      <c r="M106" s="126">
        <v>4324</v>
      </c>
      <c r="N106" s="126">
        <v>211864</v>
      </c>
      <c r="O106" s="126">
        <v>211864</v>
      </c>
      <c r="P106" s="125" t="s">
        <v>97</v>
      </c>
      <c r="Q106" s="126">
        <v>211864</v>
      </c>
      <c r="R106" s="125" t="s">
        <v>2752</v>
      </c>
      <c r="S106" s="125" t="s">
        <v>24</v>
      </c>
      <c r="T106" s="125"/>
      <c r="U106" s="125"/>
      <c r="V106" s="125"/>
      <c r="W106" s="125"/>
      <c r="X106" s="125"/>
      <c r="Y106" s="125"/>
      <c r="Z106"/>
      <c r="AA106" s="125"/>
      <c r="AB106" s="126">
        <v>674506</v>
      </c>
      <c r="AC106" s="125">
        <v>3</v>
      </c>
    </row>
    <row r="107" spans="1:29" ht="14.4">
      <c r="A107" s="125" t="s">
        <v>2368</v>
      </c>
      <c r="B107" s="125" t="s">
        <v>452</v>
      </c>
      <c r="C107" s="125">
        <v>100070467</v>
      </c>
      <c r="D107" s="125" t="s">
        <v>2398</v>
      </c>
      <c r="E107" s="125" t="s">
        <v>58</v>
      </c>
      <c r="F107" s="125" t="s">
        <v>28</v>
      </c>
      <c r="G107" s="126">
        <v>172041</v>
      </c>
      <c r="H107" s="126">
        <v>1</v>
      </c>
      <c r="I107" s="126">
        <v>1</v>
      </c>
      <c r="J107" s="126">
        <v>172041</v>
      </c>
      <c r="K107" s="126">
        <v>172041</v>
      </c>
      <c r="L107" s="126">
        <v>0</v>
      </c>
      <c r="M107" s="126">
        <v>3441</v>
      </c>
      <c r="N107" s="126">
        <v>168600</v>
      </c>
      <c r="O107" s="126">
        <v>168600</v>
      </c>
      <c r="P107" s="125" t="s">
        <v>96</v>
      </c>
      <c r="Q107" s="126">
        <v>168600</v>
      </c>
      <c r="R107" s="125" t="s">
        <v>2753</v>
      </c>
      <c r="S107" s="125" t="s">
        <v>24</v>
      </c>
      <c r="T107" s="125"/>
      <c r="U107" s="125"/>
      <c r="V107" s="125"/>
      <c r="W107" s="125"/>
      <c r="X107" s="125"/>
      <c r="Y107" s="125"/>
      <c r="Z107"/>
      <c r="AA107" s="125"/>
      <c r="AB107" s="126">
        <v>172041</v>
      </c>
      <c r="AC107" s="125">
        <v>1</v>
      </c>
    </row>
    <row r="108" spans="1:29" ht="14.4">
      <c r="A108" s="125" t="s">
        <v>2368</v>
      </c>
      <c r="B108" s="125" t="s">
        <v>407</v>
      </c>
      <c r="C108" s="125">
        <v>100070469</v>
      </c>
      <c r="D108" s="125" t="s">
        <v>2399</v>
      </c>
      <c r="E108" s="125" t="s">
        <v>58</v>
      </c>
      <c r="F108" s="125" t="s">
        <v>28</v>
      </c>
      <c r="G108" s="126">
        <v>100000</v>
      </c>
      <c r="H108" s="126">
        <v>1</v>
      </c>
      <c r="I108" s="126">
        <v>1</v>
      </c>
      <c r="J108" s="126">
        <v>100000</v>
      </c>
      <c r="K108" s="126">
        <v>100000</v>
      </c>
      <c r="L108" s="126">
        <v>0</v>
      </c>
      <c r="M108" s="126">
        <v>100</v>
      </c>
      <c r="N108" s="126">
        <v>99900</v>
      </c>
      <c r="O108" s="126">
        <v>99900</v>
      </c>
      <c r="P108" s="125" t="s">
        <v>95</v>
      </c>
      <c r="Q108" s="126">
        <v>99900</v>
      </c>
      <c r="R108" s="125" t="s">
        <v>2754</v>
      </c>
      <c r="S108" s="125" t="s">
        <v>24</v>
      </c>
      <c r="T108" s="125"/>
      <c r="U108" s="125"/>
      <c r="V108" s="125"/>
      <c r="W108" s="125"/>
      <c r="X108" s="125"/>
      <c r="Y108" s="125"/>
      <c r="Z108"/>
      <c r="AA108" s="125"/>
      <c r="AB108" s="126">
        <v>208962</v>
      </c>
      <c r="AC108" s="125">
        <v>2</v>
      </c>
    </row>
    <row r="109" spans="1:29" ht="14.4">
      <c r="A109" s="125" t="s">
        <v>2368</v>
      </c>
      <c r="B109" s="125" t="s">
        <v>412</v>
      </c>
      <c r="C109" s="125">
        <v>100070734</v>
      </c>
      <c r="D109" s="125" t="s">
        <v>2400</v>
      </c>
      <c r="E109" s="125" t="s">
        <v>58</v>
      </c>
      <c r="F109" s="125" t="s">
        <v>28</v>
      </c>
      <c r="G109" s="126">
        <v>300000</v>
      </c>
      <c r="H109" s="126">
        <v>1</v>
      </c>
      <c r="I109" s="126">
        <v>1</v>
      </c>
      <c r="J109" s="126">
        <v>300000</v>
      </c>
      <c r="K109" s="126">
        <v>300000</v>
      </c>
      <c r="L109" s="126">
        <v>0</v>
      </c>
      <c r="M109" s="126">
        <v>30000</v>
      </c>
      <c r="N109" s="126">
        <v>270000</v>
      </c>
      <c r="O109" s="126">
        <v>270000</v>
      </c>
      <c r="P109" s="125" t="s">
        <v>96</v>
      </c>
      <c r="Q109" s="126">
        <v>270000</v>
      </c>
      <c r="R109" s="125" t="s">
        <v>2738</v>
      </c>
      <c r="S109" s="125" t="s">
        <v>24</v>
      </c>
      <c r="T109" s="125"/>
      <c r="U109" s="125"/>
      <c r="V109" s="125"/>
      <c r="W109" s="125"/>
      <c r="X109" s="125"/>
      <c r="Y109" s="125"/>
      <c r="Z109"/>
      <c r="AA109" s="125"/>
      <c r="AB109" s="126">
        <v>512752</v>
      </c>
      <c r="AC109" s="125">
        <v>2</v>
      </c>
    </row>
    <row r="110" spans="1:29" ht="14.4">
      <c r="A110" s="125" t="s">
        <v>2368</v>
      </c>
      <c r="B110" s="125" t="s">
        <v>390</v>
      </c>
      <c r="C110" s="125">
        <v>100065313</v>
      </c>
      <c r="D110" s="125" t="s">
        <v>2402</v>
      </c>
      <c r="E110" s="125" t="s">
        <v>58</v>
      </c>
      <c r="F110" s="125" t="s">
        <v>28</v>
      </c>
      <c r="G110" s="126">
        <v>13027</v>
      </c>
      <c r="H110" s="126">
        <v>1</v>
      </c>
      <c r="I110" s="126">
        <v>1</v>
      </c>
      <c r="J110" s="126">
        <v>13027</v>
      </c>
      <c r="K110" s="126">
        <v>13027</v>
      </c>
      <c r="L110" s="126">
        <v>0</v>
      </c>
      <c r="M110" s="126">
        <v>261</v>
      </c>
      <c r="N110" s="126">
        <v>12766</v>
      </c>
      <c r="O110" s="126">
        <v>12766</v>
      </c>
      <c r="P110" s="125" t="s">
        <v>97</v>
      </c>
      <c r="Q110" s="126">
        <v>12766</v>
      </c>
      <c r="R110" s="125" t="s">
        <v>391</v>
      </c>
      <c r="S110" s="125" t="s">
        <v>24</v>
      </c>
      <c r="T110" s="125"/>
      <c r="U110" s="125"/>
      <c r="V110" s="125"/>
      <c r="W110" s="125"/>
      <c r="X110" s="125"/>
      <c r="Y110" s="125"/>
      <c r="Z110"/>
      <c r="AA110" s="125"/>
      <c r="AB110" s="126">
        <v>13027</v>
      </c>
      <c r="AC110" s="125">
        <v>1</v>
      </c>
    </row>
    <row r="111" spans="1:29" ht="14.4">
      <c r="A111" s="125" t="s">
        <v>2368</v>
      </c>
      <c r="B111" s="125" t="s">
        <v>336</v>
      </c>
      <c r="C111" s="125">
        <v>100066427</v>
      </c>
      <c r="D111" s="125" t="s">
        <v>2403</v>
      </c>
      <c r="E111" s="125" t="s">
        <v>58</v>
      </c>
      <c r="F111" s="125" t="s">
        <v>28</v>
      </c>
      <c r="G111" s="126">
        <v>61000</v>
      </c>
      <c r="H111" s="126">
        <v>1</v>
      </c>
      <c r="I111" s="126">
        <v>1</v>
      </c>
      <c r="J111" s="126">
        <v>61000</v>
      </c>
      <c r="K111" s="126">
        <v>61000</v>
      </c>
      <c r="L111" s="126">
        <v>0</v>
      </c>
      <c r="M111" s="126">
        <v>1220</v>
      </c>
      <c r="N111" s="126">
        <v>59780</v>
      </c>
      <c r="O111" s="126">
        <v>59780</v>
      </c>
      <c r="P111" s="125" t="s">
        <v>97</v>
      </c>
      <c r="Q111" s="126">
        <v>59780</v>
      </c>
      <c r="R111" s="125" t="s">
        <v>2755</v>
      </c>
      <c r="S111" s="125" t="s">
        <v>24</v>
      </c>
      <c r="T111" s="125"/>
      <c r="U111" s="125"/>
      <c r="V111" s="125"/>
      <c r="W111" s="125"/>
      <c r="X111" s="125"/>
      <c r="Y111" s="125"/>
      <c r="Z111"/>
      <c r="AA111" s="125"/>
      <c r="AB111" s="126">
        <v>61322</v>
      </c>
      <c r="AC111" s="125">
        <v>1</v>
      </c>
    </row>
    <row r="112" spans="1:29" ht="14.4">
      <c r="A112" s="125" t="s">
        <v>2368</v>
      </c>
      <c r="B112" s="125" t="s">
        <v>387</v>
      </c>
      <c r="C112" s="125">
        <v>100066385</v>
      </c>
      <c r="D112" s="125" t="s">
        <v>1902</v>
      </c>
      <c r="E112" s="125" t="s">
        <v>58</v>
      </c>
      <c r="F112" s="125" t="s">
        <v>28</v>
      </c>
      <c r="G112" s="126">
        <v>380000</v>
      </c>
      <c r="H112" s="126">
        <v>1</v>
      </c>
      <c r="I112" s="126">
        <v>1</v>
      </c>
      <c r="J112" s="126">
        <v>380000</v>
      </c>
      <c r="K112" s="126">
        <v>380000</v>
      </c>
      <c r="L112" s="126">
        <v>0</v>
      </c>
      <c r="M112" s="126">
        <v>7600</v>
      </c>
      <c r="N112" s="126">
        <v>372400</v>
      </c>
      <c r="O112" s="126">
        <v>372400</v>
      </c>
      <c r="P112" s="125" t="s">
        <v>97</v>
      </c>
      <c r="Q112" s="126">
        <v>372400</v>
      </c>
      <c r="R112" s="125" t="s">
        <v>388</v>
      </c>
      <c r="S112" s="125" t="s">
        <v>24</v>
      </c>
      <c r="T112" s="125"/>
      <c r="U112" s="125"/>
      <c r="V112" s="125"/>
      <c r="W112" s="125"/>
      <c r="X112" s="125"/>
      <c r="Y112" s="125"/>
      <c r="Z112"/>
      <c r="AA112" s="125"/>
      <c r="AB112" s="126">
        <v>377083</v>
      </c>
      <c r="AC112" s="125">
        <v>1</v>
      </c>
    </row>
    <row r="113" spans="1:29" ht="14.4">
      <c r="A113" s="125" t="s">
        <v>2368</v>
      </c>
      <c r="B113" s="125" t="s">
        <v>336</v>
      </c>
      <c r="C113" s="125">
        <v>100066428</v>
      </c>
      <c r="D113" s="125" t="s">
        <v>2404</v>
      </c>
      <c r="E113" s="125" t="s">
        <v>58</v>
      </c>
      <c r="F113" s="125" t="s">
        <v>28</v>
      </c>
      <c r="G113" s="126">
        <v>49000</v>
      </c>
      <c r="H113" s="126">
        <v>1</v>
      </c>
      <c r="I113" s="126">
        <v>1</v>
      </c>
      <c r="J113" s="126">
        <v>49000</v>
      </c>
      <c r="K113" s="126">
        <v>49000</v>
      </c>
      <c r="L113" s="126">
        <v>0</v>
      </c>
      <c r="M113" s="126">
        <v>980</v>
      </c>
      <c r="N113" s="126">
        <v>48020</v>
      </c>
      <c r="O113" s="126">
        <v>48020</v>
      </c>
      <c r="P113" s="125" t="s">
        <v>97</v>
      </c>
      <c r="Q113" s="126">
        <v>48020</v>
      </c>
      <c r="R113" s="125" t="s">
        <v>2755</v>
      </c>
      <c r="S113" s="125" t="s">
        <v>24</v>
      </c>
      <c r="T113" s="125"/>
      <c r="U113" s="125"/>
      <c r="V113" s="125"/>
      <c r="W113" s="125"/>
      <c r="X113" s="125"/>
      <c r="Y113" s="125"/>
      <c r="Z113"/>
      <c r="AA113" s="125"/>
      <c r="AB113" s="126">
        <v>48924</v>
      </c>
      <c r="AC113" s="125">
        <v>1</v>
      </c>
    </row>
    <row r="114" spans="1:29" ht="14.4">
      <c r="A114" s="125" t="s">
        <v>2368</v>
      </c>
      <c r="B114" s="125" t="s">
        <v>344</v>
      </c>
      <c r="C114" s="125">
        <v>100066430</v>
      </c>
      <c r="D114" s="125" t="s">
        <v>2405</v>
      </c>
      <c r="E114" s="125" t="s">
        <v>58</v>
      </c>
      <c r="F114" s="125" t="s">
        <v>28</v>
      </c>
      <c r="G114" s="126">
        <v>390000</v>
      </c>
      <c r="H114" s="126">
        <v>1</v>
      </c>
      <c r="I114" s="126">
        <v>1</v>
      </c>
      <c r="J114" s="126">
        <v>390000</v>
      </c>
      <c r="K114" s="126">
        <v>390000</v>
      </c>
      <c r="L114" s="126">
        <v>0</v>
      </c>
      <c r="M114" s="126">
        <v>39000</v>
      </c>
      <c r="N114" s="126">
        <v>351000</v>
      </c>
      <c r="O114" s="126">
        <v>351000</v>
      </c>
      <c r="P114" s="125" t="s">
        <v>95</v>
      </c>
      <c r="Q114" s="126">
        <v>351000</v>
      </c>
      <c r="R114" s="125" t="s">
        <v>2737</v>
      </c>
      <c r="S114" s="125" t="s">
        <v>24</v>
      </c>
      <c r="T114" s="125"/>
      <c r="U114" s="125"/>
      <c r="V114" s="125"/>
      <c r="W114" s="125"/>
      <c r="X114" s="125"/>
      <c r="Y114" s="125"/>
      <c r="Z114"/>
      <c r="AA114" s="125"/>
      <c r="AB114" s="126">
        <v>328463</v>
      </c>
      <c r="AC114" s="125">
        <v>1</v>
      </c>
    </row>
    <row r="115" spans="1:29" ht="14.4">
      <c r="A115" s="125" t="s">
        <v>2368</v>
      </c>
      <c r="B115" s="125" t="s">
        <v>423</v>
      </c>
      <c r="C115" s="125">
        <v>100066487</v>
      </c>
      <c r="D115" s="125" t="s">
        <v>2406</v>
      </c>
      <c r="E115" s="125" t="s">
        <v>58</v>
      </c>
      <c r="F115" s="125" t="s">
        <v>28</v>
      </c>
      <c r="G115" s="126">
        <v>1203435</v>
      </c>
      <c r="H115" s="126">
        <v>1</v>
      </c>
      <c r="I115" s="126">
        <v>1</v>
      </c>
      <c r="J115" s="126">
        <v>1203435</v>
      </c>
      <c r="K115" s="126">
        <v>1203435</v>
      </c>
      <c r="L115" s="126">
        <v>0</v>
      </c>
      <c r="M115" s="126">
        <v>120344</v>
      </c>
      <c r="N115" s="126">
        <v>1083091</v>
      </c>
      <c r="O115" s="126">
        <v>1083091</v>
      </c>
      <c r="P115" s="125" t="s">
        <v>97</v>
      </c>
      <c r="Q115" s="126">
        <v>1083091</v>
      </c>
      <c r="R115" s="125" t="s">
        <v>424</v>
      </c>
      <c r="S115" s="125" t="s">
        <v>24</v>
      </c>
      <c r="T115" s="125"/>
      <c r="U115" s="125"/>
      <c r="V115" s="125"/>
      <c r="W115" s="125"/>
      <c r="X115" s="125"/>
      <c r="Y115" s="125"/>
      <c r="Z115"/>
      <c r="AA115" s="125"/>
      <c r="AB115" s="126">
        <v>2406870</v>
      </c>
      <c r="AC115" s="125">
        <v>2</v>
      </c>
    </row>
    <row r="116" spans="1:29" ht="14.4">
      <c r="A116" s="125" t="s">
        <v>2368</v>
      </c>
      <c r="B116" s="125" t="s">
        <v>442</v>
      </c>
      <c r="C116" s="125">
        <v>100066164</v>
      </c>
      <c r="D116" s="125" t="s">
        <v>2407</v>
      </c>
      <c r="E116" s="125" t="s">
        <v>58</v>
      </c>
      <c r="F116" s="125" t="s">
        <v>28</v>
      </c>
      <c r="G116" s="126">
        <v>12500</v>
      </c>
      <c r="H116" s="126">
        <v>1</v>
      </c>
      <c r="I116" s="126">
        <v>1</v>
      </c>
      <c r="J116" s="126">
        <v>12500</v>
      </c>
      <c r="K116" s="126">
        <v>12500</v>
      </c>
      <c r="L116" s="126">
        <v>0</v>
      </c>
      <c r="M116" s="126">
        <v>250</v>
      </c>
      <c r="N116" s="126">
        <v>12250</v>
      </c>
      <c r="O116" s="126">
        <v>12250</v>
      </c>
      <c r="P116" s="125" t="s">
        <v>97</v>
      </c>
      <c r="Q116" s="126">
        <v>12250</v>
      </c>
      <c r="R116" s="125" t="s">
        <v>2751</v>
      </c>
      <c r="S116" s="125" t="s">
        <v>24</v>
      </c>
      <c r="T116" s="125"/>
      <c r="U116" s="125"/>
      <c r="V116" s="125"/>
      <c r="W116" s="125"/>
      <c r="X116" s="125"/>
      <c r="Y116" s="125"/>
      <c r="Z116"/>
      <c r="AA116" s="125"/>
      <c r="AB116" s="126">
        <v>12500</v>
      </c>
      <c r="AC116" s="125">
        <v>1</v>
      </c>
    </row>
    <row r="117" spans="1:29" ht="14.4">
      <c r="A117" s="125" t="s">
        <v>2368</v>
      </c>
      <c r="B117" s="125" t="s">
        <v>817</v>
      </c>
      <c r="C117" s="125">
        <v>100067269</v>
      </c>
      <c r="D117" s="125" t="s">
        <v>2410</v>
      </c>
      <c r="E117" s="125" t="s">
        <v>58</v>
      </c>
      <c r="F117" s="125" t="s">
        <v>28</v>
      </c>
      <c r="G117" s="126">
        <v>600000</v>
      </c>
      <c r="H117" s="126">
        <v>1</v>
      </c>
      <c r="I117" s="126">
        <v>1</v>
      </c>
      <c r="J117" s="126">
        <v>600000</v>
      </c>
      <c r="K117" s="126">
        <v>600000</v>
      </c>
      <c r="L117" s="126">
        <v>0</v>
      </c>
      <c r="M117" s="126">
        <v>12000</v>
      </c>
      <c r="N117" s="126">
        <v>588000</v>
      </c>
      <c r="O117" s="126">
        <v>588000</v>
      </c>
      <c r="P117" s="125" t="s">
        <v>97</v>
      </c>
      <c r="Q117" s="126">
        <v>588000</v>
      </c>
      <c r="R117" s="125">
        <v>360617</v>
      </c>
      <c r="S117" s="125" t="s">
        <v>24</v>
      </c>
      <c r="T117" s="125"/>
      <c r="U117" s="125"/>
      <c r="V117" s="125"/>
      <c r="W117" s="125"/>
      <c r="X117" s="125"/>
      <c r="Y117" s="125"/>
      <c r="Z117"/>
      <c r="AA117" s="125"/>
      <c r="AB117" s="126">
        <v>1930841</v>
      </c>
      <c r="AC117" s="125">
        <v>4</v>
      </c>
    </row>
    <row r="118" spans="1:29" ht="14.4">
      <c r="A118" s="125" t="s">
        <v>2368</v>
      </c>
      <c r="B118" s="125" t="s">
        <v>298</v>
      </c>
      <c r="C118" s="125">
        <v>100066808</v>
      </c>
      <c r="D118" s="125" t="s">
        <v>2411</v>
      </c>
      <c r="E118" s="125" t="s">
        <v>58</v>
      </c>
      <c r="F118" s="125" t="s">
        <v>28</v>
      </c>
      <c r="G118" s="126">
        <v>15000</v>
      </c>
      <c r="H118" s="126">
        <v>1</v>
      </c>
      <c r="I118" s="126">
        <v>1</v>
      </c>
      <c r="J118" s="126">
        <v>15000</v>
      </c>
      <c r="K118" s="126">
        <v>15000</v>
      </c>
      <c r="L118" s="126">
        <v>0</v>
      </c>
      <c r="M118" s="126">
        <v>1500</v>
      </c>
      <c r="N118" s="126">
        <v>13500</v>
      </c>
      <c r="O118" s="126">
        <v>13500</v>
      </c>
      <c r="P118" s="125" t="s">
        <v>96</v>
      </c>
      <c r="Q118" s="126">
        <v>13500</v>
      </c>
      <c r="R118" s="125" t="s">
        <v>2756</v>
      </c>
      <c r="S118" s="125" t="s">
        <v>24</v>
      </c>
      <c r="T118" s="125"/>
      <c r="U118" s="125"/>
      <c r="V118" s="125"/>
      <c r="W118" s="125"/>
      <c r="X118" s="125"/>
      <c r="Y118" s="125"/>
      <c r="Z118"/>
      <c r="AA118" s="125"/>
      <c r="AB118" s="126"/>
      <c r="AC118" s="125"/>
    </row>
    <row r="119" spans="1:29" ht="14.4">
      <c r="A119" s="125" t="s">
        <v>2368</v>
      </c>
      <c r="B119" s="125" t="s">
        <v>359</v>
      </c>
      <c r="C119" s="125">
        <v>100066541</v>
      </c>
      <c r="D119" s="125" t="s">
        <v>2413</v>
      </c>
      <c r="E119" s="125" t="s">
        <v>58</v>
      </c>
      <c r="F119" s="125" t="s">
        <v>28</v>
      </c>
      <c r="G119" s="126">
        <v>74666.67</v>
      </c>
      <c r="H119" s="126">
        <v>1</v>
      </c>
      <c r="I119" s="126">
        <v>1</v>
      </c>
      <c r="J119" s="126">
        <v>74666.67</v>
      </c>
      <c r="K119" s="126">
        <v>74666.67</v>
      </c>
      <c r="L119" s="126">
        <v>0</v>
      </c>
      <c r="M119" s="126">
        <v>7467</v>
      </c>
      <c r="N119" s="126">
        <v>67199.67</v>
      </c>
      <c r="O119" s="126">
        <v>67199.67</v>
      </c>
      <c r="P119" s="125" t="s">
        <v>97</v>
      </c>
      <c r="Q119" s="126">
        <v>67199.67</v>
      </c>
      <c r="R119" s="125" t="s">
        <v>2739</v>
      </c>
      <c r="S119" s="125" t="s">
        <v>24</v>
      </c>
      <c r="T119" s="125"/>
      <c r="U119" s="125"/>
      <c r="V119" s="125"/>
      <c r="W119" s="125"/>
      <c r="X119" s="125"/>
      <c r="Y119" s="125"/>
      <c r="Z119"/>
      <c r="AA119" s="125"/>
      <c r="AB119" s="126">
        <v>224001</v>
      </c>
      <c r="AC119" s="125">
        <v>3</v>
      </c>
    </row>
    <row r="120" spans="1:29" ht="14.4">
      <c r="A120" s="125" t="s">
        <v>2368</v>
      </c>
      <c r="B120" s="125" t="s">
        <v>2414</v>
      </c>
      <c r="C120" s="125">
        <v>100064845</v>
      </c>
      <c r="D120" s="125" t="s">
        <v>2415</v>
      </c>
      <c r="E120" s="125" t="s">
        <v>58</v>
      </c>
      <c r="F120" s="125" t="s">
        <v>28</v>
      </c>
      <c r="G120" s="126">
        <v>45000</v>
      </c>
      <c r="H120" s="126">
        <v>1</v>
      </c>
      <c r="I120" s="126">
        <v>1</v>
      </c>
      <c r="J120" s="126">
        <v>45000</v>
      </c>
      <c r="K120" s="126">
        <v>45000</v>
      </c>
      <c r="L120" s="126">
        <v>0</v>
      </c>
      <c r="M120" s="126">
        <v>900</v>
      </c>
      <c r="N120" s="126">
        <v>44100</v>
      </c>
      <c r="O120" s="126">
        <v>44100</v>
      </c>
      <c r="P120" s="125" t="s">
        <v>97</v>
      </c>
      <c r="Q120" s="126">
        <v>44100</v>
      </c>
      <c r="R120" s="125" t="s">
        <v>2757</v>
      </c>
      <c r="S120" s="125" t="s">
        <v>24</v>
      </c>
      <c r="T120" s="125"/>
      <c r="U120" s="125"/>
      <c r="V120" s="125"/>
      <c r="W120" s="125"/>
      <c r="X120" s="125"/>
      <c r="Y120" s="125"/>
      <c r="Z120"/>
      <c r="AA120" s="125"/>
      <c r="AB120" s="126"/>
      <c r="AC120" s="125"/>
    </row>
    <row r="121" spans="1:29" ht="14.4">
      <c r="A121" s="125" t="s">
        <v>2368</v>
      </c>
      <c r="B121" s="125" t="s">
        <v>411</v>
      </c>
      <c r="C121" s="125">
        <v>100066045</v>
      </c>
      <c r="D121" s="125" t="s">
        <v>2416</v>
      </c>
      <c r="E121" s="125" t="s">
        <v>58</v>
      </c>
      <c r="F121" s="125" t="s">
        <v>28</v>
      </c>
      <c r="G121" s="126">
        <v>150000</v>
      </c>
      <c r="H121" s="126">
        <v>1</v>
      </c>
      <c r="I121" s="126">
        <v>1</v>
      </c>
      <c r="J121" s="126">
        <v>150000</v>
      </c>
      <c r="K121" s="126">
        <v>150000</v>
      </c>
      <c r="L121" s="126">
        <v>0</v>
      </c>
      <c r="M121" s="126">
        <v>150</v>
      </c>
      <c r="N121" s="126">
        <v>149850</v>
      </c>
      <c r="O121" s="126">
        <v>149850</v>
      </c>
      <c r="P121" s="125" t="s">
        <v>97</v>
      </c>
      <c r="Q121" s="126">
        <v>149850</v>
      </c>
      <c r="R121" s="125" t="s">
        <v>2758</v>
      </c>
      <c r="S121" s="125" t="s">
        <v>24</v>
      </c>
      <c r="T121" s="125"/>
      <c r="U121" s="125"/>
      <c r="V121" s="125"/>
      <c r="W121" s="125"/>
      <c r="X121" s="125"/>
      <c r="Y121" s="125"/>
      <c r="Z121"/>
      <c r="AA121" s="125"/>
      <c r="AB121" s="126">
        <v>168234</v>
      </c>
      <c r="AC121" s="125">
        <v>1</v>
      </c>
    </row>
    <row r="122" spans="1:29" ht="14.4">
      <c r="A122" s="125" t="s">
        <v>2368</v>
      </c>
      <c r="B122" s="125" t="s">
        <v>377</v>
      </c>
      <c r="C122" s="125">
        <v>100066546</v>
      </c>
      <c r="D122" s="125" t="s">
        <v>2417</v>
      </c>
      <c r="E122" s="125" t="s">
        <v>58</v>
      </c>
      <c r="F122" s="125" t="s">
        <v>28</v>
      </c>
      <c r="G122" s="126">
        <v>109340</v>
      </c>
      <c r="H122" s="126">
        <v>1</v>
      </c>
      <c r="I122" s="126">
        <v>1</v>
      </c>
      <c r="J122" s="126">
        <v>109340</v>
      </c>
      <c r="K122" s="126">
        <v>109340</v>
      </c>
      <c r="L122" s="126">
        <v>0</v>
      </c>
      <c r="M122" s="126">
        <v>2187</v>
      </c>
      <c r="N122" s="126">
        <v>107153</v>
      </c>
      <c r="O122" s="126">
        <v>107153</v>
      </c>
      <c r="P122" s="125" t="s">
        <v>97</v>
      </c>
      <c r="Q122" s="126">
        <v>107153</v>
      </c>
      <c r="R122" s="125" t="s">
        <v>378</v>
      </c>
      <c r="S122" s="125" t="s">
        <v>24</v>
      </c>
      <c r="T122" s="125"/>
      <c r="U122" s="125"/>
      <c r="V122" s="125"/>
      <c r="W122" s="125"/>
      <c r="X122" s="125"/>
      <c r="Y122" s="125"/>
      <c r="Z122"/>
      <c r="AA122" s="125"/>
      <c r="AB122" s="126">
        <v>54670</v>
      </c>
      <c r="AC122" s="125">
        <v>1</v>
      </c>
    </row>
    <row r="123" spans="1:29" ht="14.4">
      <c r="A123" s="125" t="s">
        <v>2368</v>
      </c>
      <c r="B123" s="125" t="s">
        <v>387</v>
      </c>
      <c r="C123" s="125">
        <v>100066370</v>
      </c>
      <c r="D123" s="125" t="s">
        <v>2422</v>
      </c>
      <c r="E123" s="125" t="s">
        <v>58</v>
      </c>
      <c r="F123" s="125" t="s">
        <v>28</v>
      </c>
      <c r="G123" s="126">
        <v>635000</v>
      </c>
      <c r="H123" s="126">
        <v>1</v>
      </c>
      <c r="I123" s="126">
        <v>1</v>
      </c>
      <c r="J123" s="126">
        <v>635000</v>
      </c>
      <c r="K123" s="126">
        <v>635000</v>
      </c>
      <c r="L123" s="126">
        <v>0</v>
      </c>
      <c r="M123" s="126">
        <v>12700</v>
      </c>
      <c r="N123" s="126">
        <v>622300</v>
      </c>
      <c r="O123" s="126">
        <v>622300</v>
      </c>
      <c r="P123" s="125" t="s">
        <v>97</v>
      </c>
      <c r="Q123" s="126">
        <v>622300</v>
      </c>
      <c r="R123" s="125" t="s">
        <v>388</v>
      </c>
      <c r="S123" s="125" t="s">
        <v>24</v>
      </c>
      <c r="T123" s="125"/>
      <c r="U123" s="125"/>
      <c r="V123" s="125"/>
      <c r="W123" s="125"/>
      <c r="X123" s="125"/>
      <c r="Y123" s="125"/>
      <c r="Z123"/>
      <c r="AA123" s="125"/>
      <c r="AB123" s="126">
        <v>603300</v>
      </c>
      <c r="AC123" s="125">
        <v>1</v>
      </c>
    </row>
    <row r="124" spans="1:29" ht="14.4">
      <c r="A124" s="125" t="s">
        <v>2368</v>
      </c>
      <c r="B124" s="125" t="s">
        <v>416</v>
      </c>
      <c r="C124" s="125">
        <v>100069006</v>
      </c>
      <c r="D124" s="125" t="s">
        <v>2424</v>
      </c>
      <c r="E124" s="125" t="s">
        <v>58</v>
      </c>
      <c r="F124" s="125" t="s">
        <v>28</v>
      </c>
      <c r="G124" s="126">
        <v>20000</v>
      </c>
      <c r="H124" s="126">
        <v>1</v>
      </c>
      <c r="I124" s="126">
        <v>1</v>
      </c>
      <c r="J124" s="126">
        <v>20000</v>
      </c>
      <c r="K124" s="126">
        <v>20000</v>
      </c>
      <c r="L124" s="126">
        <v>0</v>
      </c>
      <c r="M124" s="126">
        <v>400</v>
      </c>
      <c r="N124" s="126">
        <v>19600</v>
      </c>
      <c r="O124" s="126">
        <v>19600</v>
      </c>
      <c r="P124" s="125" t="s">
        <v>97</v>
      </c>
      <c r="Q124" s="126">
        <v>19600</v>
      </c>
      <c r="R124" s="125" t="s">
        <v>417</v>
      </c>
      <c r="S124" s="125" t="s">
        <v>24</v>
      </c>
      <c r="T124" s="125"/>
      <c r="U124" s="125"/>
      <c r="V124" s="125"/>
      <c r="W124" s="125"/>
      <c r="X124" s="125"/>
      <c r="Y124" s="125"/>
      <c r="Z124"/>
      <c r="AA124" s="125"/>
      <c r="AB124" s="126">
        <v>773684.52</v>
      </c>
      <c r="AC124" s="125">
        <v>5</v>
      </c>
    </row>
    <row r="125" spans="1:29" ht="14.4">
      <c r="A125" s="125" t="s">
        <v>2368</v>
      </c>
      <c r="B125" s="125" t="s">
        <v>2426</v>
      </c>
      <c r="C125" s="125">
        <v>100069820</v>
      </c>
      <c r="D125" s="125" t="s">
        <v>2427</v>
      </c>
      <c r="E125" s="125" t="s">
        <v>58</v>
      </c>
      <c r="F125" s="125" t="s">
        <v>28</v>
      </c>
      <c r="G125" s="126">
        <v>42000</v>
      </c>
      <c r="H125" s="126">
        <v>1</v>
      </c>
      <c r="I125" s="126">
        <v>1</v>
      </c>
      <c r="J125" s="126">
        <v>42000</v>
      </c>
      <c r="K125" s="126">
        <v>42000</v>
      </c>
      <c r="L125" s="126">
        <v>0</v>
      </c>
      <c r="M125" s="126">
        <v>840</v>
      </c>
      <c r="N125" s="126">
        <v>41160</v>
      </c>
      <c r="O125" s="126">
        <v>41160</v>
      </c>
      <c r="P125" s="125" t="s">
        <v>97</v>
      </c>
      <c r="Q125" s="126">
        <v>41160</v>
      </c>
      <c r="R125" s="125" t="s">
        <v>2759</v>
      </c>
      <c r="S125" s="125" t="s">
        <v>24</v>
      </c>
      <c r="T125" s="125"/>
      <c r="U125" s="125"/>
      <c r="V125" s="125"/>
      <c r="W125" s="125"/>
      <c r="X125" s="125"/>
      <c r="Y125" s="125"/>
      <c r="Z125"/>
      <c r="AA125" s="125"/>
      <c r="AB125" s="126"/>
      <c r="AC125" s="125"/>
    </row>
    <row r="126" spans="1:29" ht="14.4">
      <c r="A126" s="125" t="s">
        <v>2368</v>
      </c>
      <c r="B126" s="125" t="s">
        <v>377</v>
      </c>
      <c r="C126" s="125">
        <v>100067593</v>
      </c>
      <c r="D126" s="125" t="s">
        <v>2428</v>
      </c>
      <c r="E126" s="125" t="s">
        <v>58</v>
      </c>
      <c r="F126" s="125" t="s">
        <v>28</v>
      </c>
      <c r="G126" s="126">
        <v>650853</v>
      </c>
      <c r="H126" s="126">
        <v>1</v>
      </c>
      <c r="I126" s="126">
        <v>1</v>
      </c>
      <c r="J126" s="126">
        <v>650853</v>
      </c>
      <c r="K126" s="126">
        <v>650853</v>
      </c>
      <c r="L126" s="126">
        <v>0</v>
      </c>
      <c r="M126" s="126">
        <v>13017</v>
      </c>
      <c r="N126" s="126">
        <v>637836</v>
      </c>
      <c r="O126" s="126">
        <v>637836</v>
      </c>
      <c r="P126" s="125" t="s">
        <v>97</v>
      </c>
      <c r="Q126" s="126">
        <v>637836</v>
      </c>
      <c r="R126" s="125" t="s">
        <v>378</v>
      </c>
      <c r="S126" s="125" t="s">
        <v>24</v>
      </c>
      <c r="T126" s="125"/>
      <c r="U126" s="125"/>
      <c r="V126" s="125"/>
      <c r="W126" s="125"/>
      <c r="X126" s="125"/>
      <c r="Y126" s="125"/>
      <c r="Z126"/>
      <c r="AA126" s="125"/>
      <c r="AB126" s="126">
        <v>650853</v>
      </c>
      <c r="AC126" s="125">
        <v>1</v>
      </c>
    </row>
    <row r="127" spans="1:29" ht="14.4">
      <c r="A127" s="125" t="s">
        <v>2368</v>
      </c>
      <c r="B127" s="125" t="s">
        <v>381</v>
      </c>
      <c r="C127" s="125">
        <v>100069401</v>
      </c>
      <c r="D127" s="125" t="s">
        <v>2431</v>
      </c>
      <c r="E127" s="125" t="s">
        <v>58</v>
      </c>
      <c r="F127" s="125" t="s">
        <v>28</v>
      </c>
      <c r="G127" s="126">
        <v>120000</v>
      </c>
      <c r="H127" s="126">
        <v>1</v>
      </c>
      <c r="I127" s="126">
        <v>1</v>
      </c>
      <c r="J127" s="126">
        <v>120000</v>
      </c>
      <c r="K127" s="126">
        <v>120000</v>
      </c>
      <c r="L127" s="126">
        <v>0</v>
      </c>
      <c r="M127" s="126">
        <v>12000</v>
      </c>
      <c r="N127" s="126">
        <v>108000</v>
      </c>
      <c r="O127" s="126">
        <v>108000</v>
      </c>
      <c r="P127" s="125" t="s">
        <v>97</v>
      </c>
      <c r="Q127" s="126">
        <v>108000</v>
      </c>
      <c r="R127" s="125" t="s">
        <v>2760</v>
      </c>
      <c r="S127" s="125" t="s">
        <v>24</v>
      </c>
      <c r="T127" s="125"/>
      <c r="U127" s="125"/>
      <c r="V127" s="125"/>
      <c r="W127" s="125"/>
      <c r="X127" s="125"/>
      <c r="Y127" s="125"/>
      <c r="Z127"/>
      <c r="AA127" s="125"/>
      <c r="AB127" s="126">
        <v>360000</v>
      </c>
      <c r="AC127" s="125">
        <v>3</v>
      </c>
    </row>
    <row r="128" spans="1:29" ht="14.4">
      <c r="A128" s="125" t="s">
        <v>2368</v>
      </c>
      <c r="B128" s="125" t="s">
        <v>353</v>
      </c>
      <c r="C128" s="125">
        <v>100069996</v>
      </c>
      <c r="D128" s="125" t="s">
        <v>2432</v>
      </c>
      <c r="E128" s="125" t="s">
        <v>58</v>
      </c>
      <c r="F128" s="125" t="s">
        <v>28</v>
      </c>
      <c r="G128" s="126">
        <v>364033</v>
      </c>
      <c r="H128" s="126">
        <v>1</v>
      </c>
      <c r="I128" s="126">
        <v>1</v>
      </c>
      <c r="J128" s="126">
        <v>364033</v>
      </c>
      <c r="K128" s="126">
        <v>364033</v>
      </c>
      <c r="L128" s="126">
        <v>0</v>
      </c>
      <c r="M128" s="126">
        <v>7281</v>
      </c>
      <c r="N128" s="126">
        <v>356752</v>
      </c>
      <c r="O128" s="126">
        <v>356752</v>
      </c>
      <c r="P128" s="125" t="s">
        <v>97</v>
      </c>
      <c r="Q128" s="126">
        <v>356752</v>
      </c>
      <c r="R128" s="125" t="s">
        <v>2761</v>
      </c>
      <c r="S128" s="125" t="s">
        <v>24</v>
      </c>
      <c r="T128" s="125"/>
      <c r="U128" s="125"/>
      <c r="V128" s="125"/>
      <c r="W128" s="125"/>
      <c r="X128" s="125"/>
      <c r="Y128" s="125"/>
      <c r="Z128"/>
      <c r="AA128" s="125"/>
      <c r="AB128" s="126">
        <v>1135781</v>
      </c>
      <c r="AC128" s="125">
        <v>3</v>
      </c>
    </row>
    <row r="129" spans="1:29" ht="14.4">
      <c r="A129" s="125" t="s">
        <v>2368</v>
      </c>
      <c r="B129" s="125" t="s">
        <v>360</v>
      </c>
      <c r="C129" s="125">
        <v>100067596</v>
      </c>
      <c r="D129" s="125" t="s">
        <v>2433</v>
      </c>
      <c r="E129" s="125" t="s">
        <v>58</v>
      </c>
      <c r="F129" s="125" t="s">
        <v>28</v>
      </c>
      <c r="G129" s="126">
        <v>119787.33</v>
      </c>
      <c r="H129" s="126">
        <v>1</v>
      </c>
      <c r="I129" s="126">
        <v>1</v>
      </c>
      <c r="J129" s="126">
        <v>119787.33</v>
      </c>
      <c r="K129" s="126">
        <v>119787.33</v>
      </c>
      <c r="L129" s="126">
        <v>0</v>
      </c>
      <c r="M129" s="126">
        <v>2396</v>
      </c>
      <c r="N129" s="126">
        <v>117391.33</v>
      </c>
      <c r="O129" s="126">
        <v>117391.33</v>
      </c>
      <c r="P129" s="125" t="s">
        <v>96</v>
      </c>
      <c r="Q129" s="126">
        <v>117391.33</v>
      </c>
      <c r="R129" s="125" t="s">
        <v>361</v>
      </c>
      <c r="S129" s="125" t="s">
        <v>24</v>
      </c>
      <c r="T129" s="125"/>
      <c r="U129" s="125"/>
      <c r="V129" s="125"/>
      <c r="W129" s="125"/>
      <c r="X129" s="125"/>
      <c r="Y129" s="125"/>
      <c r="Z129"/>
      <c r="AA129" s="125"/>
      <c r="AB129" s="126">
        <v>359361.99</v>
      </c>
      <c r="AC129" s="125">
        <v>3</v>
      </c>
    </row>
    <row r="130" spans="1:29" ht="14.4">
      <c r="A130" s="125" t="s">
        <v>2368</v>
      </c>
      <c r="B130" s="125" t="s">
        <v>415</v>
      </c>
      <c r="C130" s="125">
        <v>100068253</v>
      </c>
      <c r="D130" s="125" t="s">
        <v>2435</v>
      </c>
      <c r="E130" s="125" t="s">
        <v>58</v>
      </c>
      <c r="F130" s="125" t="s">
        <v>28</v>
      </c>
      <c r="G130" s="126">
        <v>30000</v>
      </c>
      <c r="H130" s="126">
        <v>1</v>
      </c>
      <c r="I130" s="126">
        <v>1</v>
      </c>
      <c r="J130" s="126">
        <v>30000</v>
      </c>
      <c r="K130" s="126">
        <v>30000</v>
      </c>
      <c r="L130" s="126">
        <v>0</v>
      </c>
      <c r="M130" s="126">
        <v>3000</v>
      </c>
      <c r="N130" s="126">
        <v>27000</v>
      </c>
      <c r="O130" s="126">
        <v>27000</v>
      </c>
      <c r="P130" s="125" t="s">
        <v>97</v>
      </c>
      <c r="Q130" s="126">
        <v>27000</v>
      </c>
      <c r="R130" s="125" t="s">
        <v>2762</v>
      </c>
      <c r="S130" s="125" t="s">
        <v>24</v>
      </c>
      <c r="T130" s="125"/>
      <c r="U130" s="125"/>
      <c r="V130" s="125"/>
      <c r="W130" s="125"/>
      <c r="X130" s="125"/>
      <c r="Y130" s="125"/>
      <c r="Z130"/>
      <c r="AA130" s="125"/>
      <c r="AB130" s="126">
        <v>73239.649999999994</v>
      </c>
      <c r="AC130" s="125">
        <v>3</v>
      </c>
    </row>
    <row r="131" spans="1:29" ht="14.4">
      <c r="A131" s="125" t="s">
        <v>2368</v>
      </c>
      <c r="B131" s="125" t="s">
        <v>344</v>
      </c>
      <c r="C131" s="125">
        <v>100069321</v>
      </c>
      <c r="D131" s="125" t="s">
        <v>2436</v>
      </c>
      <c r="E131" s="125" t="s">
        <v>58</v>
      </c>
      <c r="F131" s="125" t="s">
        <v>28</v>
      </c>
      <c r="G131" s="126">
        <v>80192.583333333328</v>
      </c>
      <c r="H131" s="126">
        <v>1</v>
      </c>
      <c r="I131" s="126">
        <v>1</v>
      </c>
      <c r="J131" s="126">
        <v>80192.583333333328</v>
      </c>
      <c r="K131" s="126">
        <v>80192.583333333328</v>
      </c>
      <c r="L131" s="126">
        <v>0</v>
      </c>
      <c r="M131" s="126">
        <v>8019</v>
      </c>
      <c r="N131" s="126">
        <v>72173.583333333328</v>
      </c>
      <c r="O131" s="126">
        <v>72173.583333333328</v>
      </c>
      <c r="P131" s="125" t="s">
        <v>95</v>
      </c>
      <c r="Q131" s="126">
        <v>72173.583333333328</v>
      </c>
      <c r="R131" s="125" t="s">
        <v>2737</v>
      </c>
      <c r="S131" s="125" t="s">
        <v>24</v>
      </c>
      <c r="T131" s="125"/>
      <c r="U131" s="125"/>
      <c r="V131" s="125"/>
      <c r="W131" s="125"/>
      <c r="X131" s="125"/>
      <c r="Y131" s="125"/>
      <c r="Z131"/>
      <c r="AA131" s="125"/>
      <c r="AB131" s="126">
        <v>168431</v>
      </c>
      <c r="AC131" s="125">
        <v>2</v>
      </c>
    </row>
    <row r="132" spans="1:29" ht="14.4">
      <c r="A132" s="125" t="s">
        <v>2368</v>
      </c>
      <c r="B132" s="125" t="s">
        <v>364</v>
      </c>
      <c r="C132" s="125">
        <v>100070108</v>
      </c>
      <c r="D132" s="125" t="s">
        <v>2437</v>
      </c>
      <c r="E132" s="125" t="s">
        <v>58</v>
      </c>
      <c r="F132" s="125" t="s">
        <v>28</v>
      </c>
      <c r="G132" s="126">
        <v>23000</v>
      </c>
      <c r="H132" s="126">
        <v>1</v>
      </c>
      <c r="I132" s="126">
        <v>1</v>
      </c>
      <c r="J132" s="126">
        <v>23000</v>
      </c>
      <c r="K132" s="126">
        <v>23000</v>
      </c>
      <c r="L132" s="126">
        <v>0</v>
      </c>
      <c r="M132" s="126">
        <v>2300</v>
      </c>
      <c r="N132" s="126">
        <v>20700</v>
      </c>
      <c r="O132" s="126">
        <v>20700</v>
      </c>
      <c r="P132" s="125" t="s">
        <v>95</v>
      </c>
      <c r="Q132" s="126">
        <v>20700</v>
      </c>
      <c r="R132" s="125" t="s">
        <v>2763</v>
      </c>
      <c r="S132" s="125" t="s">
        <v>24</v>
      </c>
      <c r="T132" s="125"/>
      <c r="U132" s="125"/>
      <c r="V132" s="125"/>
      <c r="W132" s="125"/>
      <c r="X132" s="125"/>
      <c r="Y132" s="125"/>
      <c r="Z132"/>
      <c r="AA132" s="125"/>
      <c r="AB132" s="126">
        <v>59454.879999999997</v>
      </c>
      <c r="AC132" s="125">
        <v>3</v>
      </c>
    </row>
    <row r="133" spans="1:29" ht="14.4">
      <c r="A133" s="125" t="s">
        <v>2368</v>
      </c>
      <c r="B133" s="125" t="s">
        <v>359</v>
      </c>
      <c r="C133" s="125">
        <v>100067691</v>
      </c>
      <c r="D133" s="125" t="s">
        <v>2439</v>
      </c>
      <c r="E133" s="125" t="s">
        <v>58</v>
      </c>
      <c r="F133" s="125" t="s">
        <v>28</v>
      </c>
      <c r="G133" s="126">
        <v>170165</v>
      </c>
      <c r="H133" s="126">
        <v>1</v>
      </c>
      <c r="I133" s="126">
        <v>1</v>
      </c>
      <c r="J133" s="126">
        <v>170165</v>
      </c>
      <c r="K133" s="126">
        <v>170165</v>
      </c>
      <c r="L133" s="126">
        <v>0</v>
      </c>
      <c r="M133" s="126">
        <v>17017</v>
      </c>
      <c r="N133" s="126">
        <v>153148</v>
      </c>
      <c r="O133" s="126">
        <v>153148</v>
      </c>
      <c r="P133" s="125" t="s">
        <v>97</v>
      </c>
      <c r="Q133" s="126">
        <v>153148</v>
      </c>
      <c r="R133" s="125" t="s">
        <v>2739</v>
      </c>
      <c r="S133" s="125" t="s">
        <v>24</v>
      </c>
      <c r="T133" s="125"/>
      <c r="U133" s="125"/>
      <c r="V133" s="125"/>
      <c r="W133" s="125"/>
      <c r="X133" s="125"/>
      <c r="Y133" s="125"/>
      <c r="Z133"/>
      <c r="AA133" s="125"/>
      <c r="AB133" s="126">
        <v>510495</v>
      </c>
      <c r="AC133" s="125">
        <v>3</v>
      </c>
    </row>
    <row r="134" spans="1:29" ht="14.4">
      <c r="A134" s="125" t="s">
        <v>2368</v>
      </c>
      <c r="B134" s="125" t="s">
        <v>375</v>
      </c>
      <c r="C134" s="125">
        <v>100068999</v>
      </c>
      <c r="D134" s="125" t="s">
        <v>2441</v>
      </c>
      <c r="E134" s="125" t="s">
        <v>58</v>
      </c>
      <c r="F134" s="125" t="s">
        <v>28</v>
      </c>
      <c r="G134" s="126">
        <v>460782</v>
      </c>
      <c r="H134" s="126">
        <v>1</v>
      </c>
      <c r="I134" s="126">
        <v>1</v>
      </c>
      <c r="J134" s="126">
        <v>460782</v>
      </c>
      <c r="K134" s="126">
        <v>460782</v>
      </c>
      <c r="L134" s="126">
        <v>0</v>
      </c>
      <c r="M134" s="126">
        <v>9216</v>
      </c>
      <c r="N134" s="126">
        <v>451566</v>
      </c>
      <c r="O134" s="126">
        <v>451566</v>
      </c>
      <c r="P134" s="125" t="s">
        <v>96</v>
      </c>
      <c r="Q134" s="126">
        <v>451566</v>
      </c>
      <c r="R134" s="125" t="s">
        <v>376</v>
      </c>
      <c r="S134" s="125" t="s">
        <v>24</v>
      </c>
      <c r="T134" s="125"/>
      <c r="U134" s="125"/>
      <c r="V134" s="125"/>
      <c r="W134" s="125"/>
      <c r="X134" s="125"/>
      <c r="Y134" s="125"/>
      <c r="Z134"/>
      <c r="AA134" s="125"/>
      <c r="AB134" s="126">
        <v>1382346</v>
      </c>
      <c r="AC134" s="125">
        <v>3</v>
      </c>
    </row>
    <row r="135" spans="1:29" ht="14.4">
      <c r="A135" s="125" t="s">
        <v>2368</v>
      </c>
      <c r="B135" s="125" t="s">
        <v>352</v>
      </c>
      <c r="C135" s="125">
        <v>100070262</v>
      </c>
      <c r="D135" s="125" t="s">
        <v>449</v>
      </c>
      <c r="E135" s="125" t="s">
        <v>58</v>
      </c>
      <c r="F135" s="125" t="s">
        <v>28</v>
      </c>
      <c r="G135" s="126">
        <v>20000</v>
      </c>
      <c r="H135" s="126">
        <v>1</v>
      </c>
      <c r="I135" s="126">
        <v>1</v>
      </c>
      <c r="J135" s="126">
        <v>20000</v>
      </c>
      <c r="K135" s="126">
        <v>20000</v>
      </c>
      <c r="L135" s="126">
        <v>0</v>
      </c>
      <c r="M135" s="126">
        <v>400</v>
      </c>
      <c r="N135" s="126">
        <v>19600</v>
      </c>
      <c r="O135" s="126">
        <v>19600</v>
      </c>
      <c r="P135" s="125" t="s">
        <v>97</v>
      </c>
      <c r="Q135" s="126">
        <v>19600</v>
      </c>
      <c r="R135" s="125" t="s">
        <v>2764</v>
      </c>
      <c r="S135" s="125" t="s">
        <v>24</v>
      </c>
      <c r="T135" s="125"/>
      <c r="U135" s="125"/>
      <c r="V135" s="125"/>
      <c r="W135" s="125"/>
      <c r="X135" s="125"/>
      <c r="Y135" s="125"/>
      <c r="Z135"/>
      <c r="AA135" s="125"/>
      <c r="AB135" s="126">
        <v>1901560</v>
      </c>
      <c r="AC135" s="125">
        <v>4</v>
      </c>
    </row>
    <row r="136" spans="1:29" ht="14.4">
      <c r="A136" s="125" t="s">
        <v>2368</v>
      </c>
      <c r="B136" s="125" t="s">
        <v>336</v>
      </c>
      <c r="C136" s="125">
        <v>100070264</v>
      </c>
      <c r="D136" s="125" t="s">
        <v>2450</v>
      </c>
      <c r="E136" s="125" t="s">
        <v>58</v>
      </c>
      <c r="F136" s="125" t="s">
        <v>28</v>
      </c>
      <c r="G136" s="126">
        <v>3992253</v>
      </c>
      <c r="H136" s="126">
        <v>1</v>
      </c>
      <c r="I136" s="126">
        <v>1</v>
      </c>
      <c r="J136" s="126">
        <v>3992253</v>
      </c>
      <c r="K136" s="126">
        <v>3992253</v>
      </c>
      <c r="L136" s="126">
        <v>0</v>
      </c>
      <c r="M136" s="126">
        <v>79845</v>
      </c>
      <c r="N136" s="126">
        <v>3912408</v>
      </c>
      <c r="O136" s="126">
        <v>3912408</v>
      </c>
      <c r="P136" s="125" t="s">
        <v>97</v>
      </c>
      <c r="Q136" s="126">
        <v>3912408</v>
      </c>
      <c r="R136" s="125" t="s">
        <v>2755</v>
      </c>
      <c r="S136" s="125" t="s">
        <v>24</v>
      </c>
      <c r="T136" s="125"/>
      <c r="U136" s="125"/>
      <c r="V136" s="125"/>
      <c r="W136" s="125"/>
      <c r="X136" s="125"/>
      <c r="Y136" s="125"/>
      <c r="Z136"/>
      <c r="AA136" s="125"/>
      <c r="AB136" s="126">
        <v>12535675</v>
      </c>
      <c r="AC136" s="125">
        <v>3</v>
      </c>
    </row>
    <row r="137" spans="1:29" ht="14.4">
      <c r="A137" s="125" t="s">
        <v>2368</v>
      </c>
      <c r="B137" s="125" t="s">
        <v>359</v>
      </c>
      <c r="C137" s="125">
        <v>100061564</v>
      </c>
      <c r="D137" s="125" t="s">
        <v>446</v>
      </c>
      <c r="E137" s="125" t="s">
        <v>58</v>
      </c>
      <c r="F137" s="125" t="s">
        <v>28</v>
      </c>
      <c r="G137" s="126">
        <v>76285</v>
      </c>
      <c r="H137" s="126">
        <v>1</v>
      </c>
      <c r="I137" s="126">
        <v>1</v>
      </c>
      <c r="J137" s="126">
        <v>76285</v>
      </c>
      <c r="K137" s="126">
        <v>76285</v>
      </c>
      <c r="L137" s="126">
        <v>0</v>
      </c>
      <c r="M137" s="126">
        <v>7629</v>
      </c>
      <c r="N137" s="126">
        <v>68656</v>
      </c>
      <c r="O137" s="126">
        <v>68656</v>
      </c>
      <c r="P137" s="125" t="s">
        <v>97</v>
      </c>
      <c r="Q137" s="126">
        <v>68656</v>
      </c>
      <c r="R137" s="125" t="s">
        <v>2739</v>
      </c>
      <c r="S137" s="125" t="s">
        <v>24</v>
      </c>
      <c r="T137" s="125"/>
      <c r="U137" s="125"/>
      <c r="V137" s="125"/>
      <c r="W137" s="125"/>
      <c r="X137" s="125"/>
      <c r="Y137" s="125"/>
      <c r="Z137"/>
      <c r="AA137" s="125"/>
      <c r="AB137" s="126"/>
      <c r="AC137" s="125"/>
    </row>
    <row r="138" spans="1:29" ht="14.4">
      <c r="A138" s="125" t="s">
        <v>2368</v>
      </c>
      <c r="B138" s="125" t="s">
        <v>344</v>
      </c>
      <c r="C138" s="125">
        <v>100064099</v>
      </c>
      <c r="D138" s="125" t="s">
        <v>436</v>
      </c>
      <c r="E138" s="125" t="s">
        <v>58</v>
      </c>
      <c r="F138" s="125" t="s">
        <v>28</v>
      </c>
      <c r="G138" s="126">
        <v>60000</v>
      </c>
      <c r="H138" s="126">
        <v>1</v>
      </c>
      <c r="I138" s="126">
        <v>1</v>
      </c>
      <c r="J138" s="126">
        <v>60000</v>
      </c>
      <c r="K138" s="126">
        <v>60000</v>
      </c>
      <c r="L138" s="126">
        <v>0</v>
      </c>
      <c r="M138" s="126">
        <v>6000</v>
      </c>
      <c r="N138" s="126">
        <v>54000</v>
      </c>
      <c r="O138" s="126">
        <v>54000</v>
      </c>
      <c r="P138" s="125" t="s">
        <v>95</v>
      </c>
      <c r="Q138" s="126">
        <v>54000</v>
      </c>
      <c r="R138" s="125" t="s">
        <v>2737</v>
      </c>
      <c r="S138" s="125" t="s">
        <v>24</v>
      </c>
      <c r="T138" s="125"/>
      <c r="U138" s="125"/>
      <c r="V138" s="125"/>
      <c r="W138" s="125"/>
      <c r="X138" s="125"/>
      <c r="Y138" s="125"/>
      <c r="Z138"/>
      <c r="AA138" s="125"/>
      <c r="AB138" s="126"/>
      <c r="AC138" s="125"/>
    </row>
    <row r="139" spans="1:29" ht="14.4">
      <c r="A139" s="125" t="s">
        <v>2451</v>
      </c>
      <c r="B139" s="125" t="s">
        <v>342</v>
      </c>
      <c r="C139" s="125">
        <v>100071279</v>
      </c>
      <c r="D139" s="125" t="s">
        <v>1723</v>
      </c>
      <c r="E139" s="125" t="s">
        <v>58</v>
      </c>
      <c r="F139" s="125" t="s">
        <v>28</v>
      </c>
      <c r="G139" s="126">
        <v>9000</v>
      </c>
      <c r="H139" s="126">
        <v>1</v>
      </c>
      <c r="I139" s="126">
        <v>1</v>
      </c>
      <c r="J139" s="126">
        <v>9000</v>
      </c>
      <c r="K139" s="126">
        <v>9000</v>
      </c>
      <c r="L139" s="126">
        <v>0</v>
      </c>
      <c r="M139" s="126">
        <v>180</v>
      </c>
      <c r="N139" s="126">
        <v>8820</v>
      </c>
      <c r="O139" s="126">
        <v>8820</v>
      </c>
      <c r="P139" s="125" t="s">
        <v>95</v>
      </c>
      <c r="Q139" s="128">
        <v>8820</v>
      </c>
      <c r="R139" s="125" t="s">
        <v>343</v>
      </c>
      <c r="S139" s="125" t="s">
        <v>24</v>
      </c>
      <c r="T139" s="140">
        <v>46144</v>
      </c>
      <c r="U139" s="125">
        <v>-32</v>
      </c>
      <c r="V139" s="125" t="s">
        <v>2452</v>
      </c>
      <c r="W139" s="150">
        <v>46099</v>
      </c>
      <c r="X139" s="125">
        <v>88529</v>
      </c>
      <c r="Y139" s="140">
        <v>46143</v>
      </c>
      <c r="Z139"/>
      <c r="AA139" s="125"/>
      <c r="AB139" s="126"/>
      <c r="AC139" s="125"/>
    </row>
    <row r="140" spans="1:29" ht="14.4">
      <c r="A140" s="125" t="s">
        <v>2451</v>
      </c>
      <c r="B140" s="125" t="s">
        <v>518</v>
      </c>
      <c r="C140" s="125">
        <v>100071149</v>
      </c>
      <c r="D140" s="125" t="s">
        <v>1552</v>
      </c>
      <c r="E140" s="125" t="s">
        <v>58</v>
      </c>
      <c r="F140" s="125" t="s">
        <v>28</v>
      </c>
      <c r="G140" s="126">
        <v>89280</v>
      </c>
      <c r="H140" s="126">
        <v>1</v>
      </c>
      <c r="I140" s="126">
        <v>1</v>
      </c>
      <c r="J140" s="126">
        <v>89280</v>
      </c>
      <c r="K140" s="126">
        <v>89280</v>
      </c>
      <c r="L140" s="126">
        <v>0</v>
      </c>
      <c r="M140" s="126">
        <v>89</v>
      </c>
      <c r="N140" s="126">
        <v>89191</v>
      </c>
      <c r="O140" s="126">
        <v>89191</v>
      </c>
      <c r="P140" s="125" t="s">
        <v>95</v>
      </c>
      <c r="Q140" s="128">
        <v>89191</v>
      </c>
      <c r="R140" s="125" t="s">
        <v>519</v>
      </c>
      <c r="S140" s="125" t="s">
        <v>24</v>
      </c>
      <c r="T140" s="140">
        <v>46143</v>
      </c>
      <c r="U140" s="125">
        <v>-31</v>
      </c>
      <c r="V140" s="125" t="s">
        <v>2453</v>
      </c>
      <c r="W140" s="150">
        <v>46098</v>
      </c>
      <c r="X140" s="125">
        <v>88528</v>
      </c>
      <c r="Y140" s="140">
        <v>46143</v>
      </c>
      <c r="Z140"/>
      <c r="AA140" s="125"/>
      <c r="AB140" s="126"/>
      <c r="AC140" s="125"/>
    </row>
    <row r="141" spans="1:29" ht="14.4">
      <c r="A141" s="125" t="s">
        <v>2451</v>
      </c>
      <c r="B141" s="125" t="s">
        <v>1210</v>
      </c>
      <c r="C141" s="125">
        <v>100071342</v>
      </c>
      <c r="D141" s="125" t="s">
        <v>1702</v>
      </c>
      <c r="E141" s="125" t="s">
        <v>58</v>
      </c>
      <c r="F141" s="125" t="s">
        <v>28</v>
      </c>
      <c r="G141" s="126">
        <v>3560</v>
      </c>
      <c r="H141" s="126">
        <v>1</v>
      </c>
      <c r="I141" s="126">
        <v>1</v>
      </c>
      <c r="J141" s="126">
        <v>3560</v>
      </c>
      <c r="K141" s="126">
        <v>3560</v>
      </c>
      <c r="L141" s="126">
        <v>0</v>
      </c>
      <c r="M141" s="126">
        <v>4</v>
      </c>
      <c r="N141" s="126">
        <v>3556</v>
      </c>
      <c r="O141" s="126">
        <v>3556</v>
      </c>
      <c r="P141" s="125" t="s">
        <v>95</v>
      </c>
      <c r="Q141" s="128">
        <v>3556</v>
      </c>
      <c r="R141" s="125" t="s">
        <v>523</v>
      </c>
      <c r="S141" s="125" t="s">
        <v>24</v>
      </c>
      <c r="T141" s="140">
        <v>46149</v>
      </c>
      <c r="U141" s="125">
        <v>-37</v>
      </c>
      <c r="V141" s="125" t="s">
        <v>1703</v>
      </c>
      <c r="W141" s="150">
        <v>46104</v>
      </c>
      <c r="X141" s="125">
        <v>88538</v>
      </c>
      <c r="Y141" s="140">
        <v>46146</v>
      </c>
      <c r="Z141"/>
      <c r="AA141" s="125"/>
      <c r="AB141" s="126"/>
      <c r="AC141" s="125"/>
    </row>
    <row r="142" spans="1:29" ht="14.4">
      <c r="A142" s="125" t="s">
        <v>2451</v>
      </c>
      <c r="B142" s="125" t="s">
        <v>2459</v>
      </c>
      <c r="C142" s="125">
        <v>100068050</v>
      </c>
      <c r="D142" s="125" t="s">
        <v>2460</v>
      </c>
      <c r="E142" s="125" t="s">
        <v>58</v>
      </c>
      <c r="F142" s="125" t="s">
        <v>28</v>
      </c>
      <c r="G142" s="126">
        <v>28000</v>
      </c>
      <c r="H142" s="126">
        <v>1</v>
      </c>
      <c r="I142" s="126">
        <v>1</v>
      </c>
      <c r="J142" s="126">
        <v>28000</v>
      </c>
      <c r="K142" s="126">
        <v>28000</v>
      </c>
      <c r="L142" s="126">
        <v>0</v>
      </c>
      <c r="M142" s="126">
        <v>560</v>
      </c>
      <c r="N142" s="126">
        <v>27440</v>
      </c>
      <c r="O142" s="126">
        <v>27440</v>
      </c>
      <c r="P142" s="125" t="s">
        <v>96</v>
      </c>
      <c r="Q142" s="128">
        <v>27440</v>
      </c>
      <c r="R142" s="125" t="s">
        <v>2765</v>
      </c>
      <c r="S142" s="125" t="s">
        <v>24</v>
      </c>
      <c r="T142" s="140">
        <v>46128</v>
      </c>
      <c r="U142" s="125">
        <v>-16</v>
      </c>
      <c r="V142" s="125" t="s">
        <v>2461</v>
      </c>
      <c r="W142" s="150">
        <v>46098</v>
      </c>
      <c r="X142" s="125">
        <v>88216</v>
      </c>
      <c r="Y142" s="140">
        <v>46125</v>
      </c>
      <c r="Z142"/>
      <c r="AA142" s="125"/>
      <c r="AB142" s="126"/>
      <c r="AC142" s="125"/>
    </row>
    <row r="143" spans="1:29" ht="14.4">
      <c r="A143" s="125" t="s">
        <v>2451</v>
      </c>
      <c r="B143" s="125" t="s">
        <v>398</v>
      </c>
      <c r="C143" s="125">
        <v>100068172</v>
      </c>
      <c r="D143" s="125" t="s">
        <v>2464</v>
      </c>
      <c r="E143" s="125" t="s">
        <v>58</v>
      </c>
      <c r="F143" s="125" t="s">
        <v>28</v>
      </c>
      <c r="G143" s="126">
        <v>107120</v>
      </c>
      <c r="H143" s="126">
        <v>1</v>
      </c>
      <c r="I143" s="126">
        <v>1</v>
      </c>
      <c r="J143" s="126">
        <v>107120</v>
      </c>
      <c r="K143" s="126">
        <v>107120</v>
      </c>
      <c r="L143" s="126">
        <v>0</v>
      </c>
      <c r="M143" s="126">
        <v>2142</v>
      </c>
      <c r="N143" s="126">
        <v>104978</v>
      </c>
      <c r="O143" s="126">
        <v>104978</v>
      </c>
      <c r="P143" s="125" t="s">
        <v>95</v>
      </c>
      <c r="Q143" s="128">
        <v>104978</v>
      </c>
      <c r="R143" s="125" t="s">
        <v>2750</v>
      </c>
      <c r="S143" s="125" t="s">
        <v>24</v>
      </c>
      <c r="T143" s="140">
        <v>46149</v>
      </c>
      <c r="U143" s="125">
        <v>-37</v>
      </c>
      <c r="V143" s="125" t="s">
        <v>2465</v>
      </c>
      <c r="W143" s="150">
        <v>46104</v>
      </c>
      <c r="X143" s="125">
        <v>88566</v>
      </c>
      <c r="Y143" s="140">
        <v>46146</v>
      </c>
      <c r="Z143"/>
      <c r="AA143" s="125"/>
      <c r="AB143" s="126"/>
      <c r="AC143" s="125"/>
    </row>
    <row r="144" spans="1:29" ht="14.4">
      <c r="A144" s="125" t="s">
        <v>2451</v>
      </c>
      <c r="B144" s="125" t="s">
        <v>330</v>
      </c>
      <c r="C144" s="125">
        <v>100070813</v>
      </c>
      <c r="D144" s="125" t="s">
        <v>2466</v>
      </c>
      <c r="E144" s="125" t="s">
        <v>58</v>
      </c>
      <c r="F144" s="125" t="s">
        <v>28</v>
      </c>
      <c r="G144" s="126">
        <v>8490</v>
      </c>
      <c r="H144" s="126">
        <v>1</v>
      </c>
      <c r="I144" s="126">
        <v>1</v>
      </c>
      <c r="J144" s="126">
        <v>8490</v>
      </c>
      <c r="K144" s="126">
        <v>8490</v>
      </c>
      <c r="L144" s="126">
        <v>0</v>
      </c>
      <c r="M144" s="126">
        <v>170</v>
      </c>
      <c r="N144" s="126">
        <v>8320</v>
      </c>
      <c r="O144" s="126">
        <v>8320</v>
      </c>
      <c r="P144" s="125" t="s">
        <v>95</v>
      </c>
      <c r="Q144" s="128">
        <v>8320</v>
      </c>
      <c r="R144" s="125" t="s">
        <v>331</v>
      </c>
      <c r="S144" s="125" t="s">
        <v>24</v>
      </c>
      <c r="T144" s="140">
        <v>46149</v>
      </c>
      <c r="U144" s="125">
        <v>-37</v>
      </c>
      <c r="V144" s="125" t="s">
        <v>2467</v>
      </c>
      <c r="W144" s="150">
        <v>46104</v>
      </c>
      <c r="X144" s="125">
        <v>88539</v>
      </c>
      <c r="Y144" s="140">
        <v>46146</v>
      </c>
      <c r="Z144"/>
      <c r="AA144" s="125"/>
      <c r="AB144" s="126"/>
      <c r="AC144" s="125"/>
    </row>
    <row r="145" spans="1:29" ht="16.100000000000001">
      <c r="A145" s="125" t="s">
        <v>2451</v>
      </c>
      <c r="B145" s="125" t="s">
        <v>1353</v>
      </c>
      <c r="C145" s="125">
        <v>100065121</v>
      </c>
      <c r="D145" s="125" t="s">
        <v>530</v>
      </c>
      <c r="E145" s="125" t="s">
        <v>58</v>
      </c>
      <c r="F145" s="125" t="s">
        <v>28</v>
      </c>
      <c r="G145" s="126">
        <v>1350</v>
      </c>
      <c r="H145" s="126">
        <v>1</v>
      </c>
      <c r="I145" s="126">
        <v>1</v>
      </c>
      <c r="J145" s="126">
        <v>1350</v>
      </c>
      <c r="K145" s="126">
        <v>1350</v>
      </c>
      <c r="L145" s="126">
        <v>0</v>
      </c>
      <c r="M145" s="126">
        <v>27</v>
      </c>
      <c r="N145" s="126">
        <v>1323</v>
      </c>
      <c r="O145" s="126">
        <v>1323</v>
      </c>
      <c r="P145" s="125" t="s">
        <v>97</v>
      </c>
      <c r="Q145" s="128">
        <v>1323</v>
      </c>
      <c r="R145" s="125" t="s">
        <v>2766</v>
      </c>
      <c r="S145" s="125" t="s">
        <v>24</v>
      </c>
      <c r="T145" s="140">
        <v>46146</v>
      </c>
      <c r="U145" s="125">
        <v>-34</v>
      </c>
      <c r="V145" s="151" t="s">
        <v>2468</v>
      </c>
      <c r="W145" s="150">
        <v>46101</v>
      </c>
      <c r="X145" s="125">
        <v>88477</v>
      </c>
      <c r="Y145" s="140">
        <v>46143</v>
      </c>
      <c r="Z145"/>
      <c r="AA145" s="125"/>
      <c r="AB145" s="126"/>
      <c r="AC145" s="125"/>
    </row>
    <row r="146" spans="1:29" ht="16.100000000000001">
      <c r="A146" s="125" t="s">
        <v>2451</v>
      </c>
      <c r="B146" s="125" t="s">
        <v>1353</v>
      </c>
      <c r="C146" s="125">
        <v>100065121</v>
      </c>
      <c r="D146" s="125" t="s">
        <v>530</v>
      </c>
      <c r="E146" s="125" t="s">
        <v>58</v>
      </c>
      <c r="F146" s="125" t="s">
        <v>28</v>
      </c>
      <c r="G146" s="126">
        <v>1285.71</v>
      </c>
      <c r="H146" s="126">
        <v>1</v>
      </c>
      <c r="I146" s="126">
        <v>1</v>
      </c>
      <c r="J146" s="126">
        <v>1285.71</v>
      </c>
      <c r="K146" s="126">
        <v>1285.71</v>
      </c>
      <c r="L146" s="126">
        <v>0</v>
      </c>
      <c r="M146" s="126">
        <v>26</v>
      </c>
      <c r="N146" s="126">
        <v>1259.71</v>
      </c>
      <c r="O146" s="126">
        <v>1259.71</v>
      </c>
      <c r="P146" s="125" t="s">
        <v>97</v>
      </c>
      <c r="Q146" s="128">
        <v>1259.71</v>
      </c>
      <c r="R146" s="125" t="s">
        <v>2766</v>
      </c>
      <c r="S146" s="125" t="s">
        <v>24</v>
      </c>
      <c r="T146" s="140">
        <v>46146</v>
      </c>
      <c r="U146" s="125">
        <v>-34</v>
      </c>
      <c r="V146" s="151" t="s">
        <v>2469</v>
      </c>
      <c r="W146" s="150">
        <v>46101</v>
      </c>
      <c r="X146" s="125">
        <v>88477</v>
      </c>
      <c r="Y146" s="140">
        <v>46143</v>
      </c>
      <c r="Z146"/>
      <c r="AA146" s="125"/>
      <c r="AB146" s="126"/>
      <c r="AC146" s="125"/>
    </row>
    <row r="147" spans="1:29" ht="16.100000000000001">
      <c r="A147" s="125" t="s">
        <v>2451</v>
      </c>
      <c r="B147" s="125" t="s">
        <v>1353</v>
      </c>
      <c r="C147" s="125">
        <v>100065121</v>
      </c>
      <c r="D147" s="125" t="s">
        <v>530</v>
      </c>
      <c r="E147" s="125" t="s">
        <v>58</v>
      </c>
      <c r="F147" s="125" t="s">
        <v>28</v>
      </c>
      <c r="G147" s="126">
        <v>5400</v>
      </c>
      <c r="H147" s="126">
        <v>1</v>
      </c>
      <c r="I147" s="126">
        <v>1</v>
      </c>
      <c r="J147" s="126">
        <v>5400</v>
      </c>
      <c r="K147" s="126">
        <v>5400</v>
      </c>
      <c r="L147" s="126">
        <v>0</v>
      </c>
      <c r="M147" s="126">
        <v>108</v>
      </c>
      <c r="N147" s="126">
        <v>5292</v>
      </c>
      <c r="O147" s="126">
        <v>5292</v>
      </c>
      <c r="P147" s="125" t="s">
        <v>97</v>
      </c>
      <c r="Q147" s="128">
        <v>5292</v>
      </c>
      <c r="R147" s="125" t="s">
        <v>2766</v>
      </c>
      <c r="S147" s="125" t="s">
        <v>24</v>
      </c>
      <c r="T147" s="140">
        <v>46146</v>
      </c>
      <c r="U147" s="125">
        <v>-34</v>
      </c>
      <c r="V147" s="151" t="s">
        <v>2470</v>
      </c>
      <c r="W147" s="150">
        <v>46101</v>
      </c>
      <c r="X147" s="125">
        <v>88477</v>
      </c>
      <c r="Y147" s="140">
        <v>46143</v>
      </c>
      <c r="Z147"/>
      <c r="AA147" s="125"/>
      <c r="AB147" s="126"/>
      <c r="AC147" s="125"/>
    </row>
    <row r="148" spans="1:29" ht="16.100000000000001">
      <c r="A148" s="125" t="s">
        <v>2451</v>
      </c>
      <c r="B148" s="125" t="s">
        <v>1353</v>
      </c>
      <c r="C148" s="125">
        <v>100065121</v>
      </c>
      <c r="D148" s="125" t="s">
        <v>530</v>
      </c>
      <c r="E148" s="125" t="s">
        <v>58</v>
      </c>
      <c r="F148" s="125" t="s">
        <v>28</v>
      </c>
      <c r="G148" s="126">
        <v>1350</v>
      </c>
      <c r="H148" s="126">
        <v>1</v>
      </c>
      <c r="I148" s="126">
        <v>1</v>
      </c>
      <c r="J148" s="126">
        <v>1350</v>
      </c>
      <c r="K148" s="126">
        <v>1350</v>
      </c>
      <c r="L148" s="126">
        <v>0</v>
      </c>
      <c r="M148" s="126">
        <v>27</v>
      </c>
      <c r="N148" s="126">
        <v>1323</v>
      </c>
      <c r="O148" s="126">
        <v>1323</v>
      </c>
      <c r="P148" s="125" t="s">
        <v>97</v>
      </c>
      <c r="Q148" s="128">
        <v>1323</v>
      </c>
      <c r="R148" s="125" t="s">
        <v>2766</v>
      </c>
      <c r="S148" s="125" t="s">
        <v>24</v>
      </c>
      <c r="T148" s="140">
        <v>46146</v>
      </c>
      <c r="U148" s="125">
        <v>-34</v>
      </c>
      <c r="V148" s="151" t="s">
        <v>2471</v>
      </c>
      <c r="W148" s="150">
        <v>46101</v>
      </c>
      <c r="X148" s="125">
        <v>88477</v>
      </c>
      <c r="Y148" s="140">
        <v>46143</v>
      </c>
      <c r="Z148"/>
      <c r="AA148" s="125"/>
      <c r="AB148" s="126"/>
      <c r="AC148" s="125"/>
    </row>
    <row r="149" spans="1:29" ht="16.100000000000001">
      <c r="A149" s="125" t="s">
        <v>2451</v>
      </c>
      <c r="B149" s="125" t="s">
        <v>1353</v>
      </c>
      <c r="C149" s="125">
        <v>100065121</v>
      </c>
      <c r="D149" s="125" t="s">
        <v>530</v>
      </c>
      <c r="E149" s="125" t="s">
        <v>58</v>
      </c>
      <c r="F149" s="125" t="s">
        <v>28</v>
      </c>
      <c r="G149" s="126">
        <v>1350</v>
      </c>
      <c r="H149" s="126">
        <v>1</v>
      </c>
      <c r="I149" s="126">
        <v>1</v>
      </c>
      <c r="J149" s="126">
        <v>1350</v>
      </c>
      <c r="K149" s="126">
        <v>1350</v>
      </c>
      <c r="L149" s="126">
        <v>0</v>
      </c>
      <c r="M149" s="126">
        <v>27</v>
      </c>
      <c r="N149" s="126">
        <v>1323</v>
      </c>
      <c r="O149" s="126">
        <v>1323</v>
      </c>
      <c r="P149" s="125" t="s">
        <v>97</v>
      </c>
      <c r="Q149" s="128">
        <v>1323</v>
      </c>
      <c r="R149" s="125" t="s">
        <v>2766</v>
      </c>
      <c r="S149" s="125" t="s">
        <v>24</v>
      </c>
      <c r="T149" s="140">
        <v>46146</v>
      </c>
      <c r="U149" s="125">
        <v>-34</v>
      </c>
      <c r="V149" s="151" t="s">
        <v>2472</v>
      </c>
      <c r="W149" s="150">
        <v>46101</v>
      </c>
      <c r="X149" s="125">
        <v>88477</v>
      </c>
      <c r="Y149" s="140">
        <v>46143</v>
      </c>
      <c r="Z149"/>
      <c r="AA149" s="125"/>
      <c r="AB149" s="126"/>
      <c r="AC149" s="125"/>
    </row>
    <row r="150" spans="1:29" ht="14.4">
      <c r="A150" s="125" t="s">
        <v>2451</v>
      </c>
      <c r="B150" s="125" t="s">
        <v>491</v>
      </c>
      <c r="C150" s="125">
        <v>100070716</v>
      </c>
      <c r="D150" s="125" t="s">
        <v>105</v>
      </c>
      <c r="E150" s="125" t="s">
        <v>58</v>
      </c>
      <c r="F150" s="125" t="s">
        <v>28</v>
      </c>
      <c r="G150" s="126">
        <v>6500</v>
      </c>
      <c r="H150" s="126">
        <v>1</v>
      </c>
      <c r="I150" s="126">
        <v>1</v>
      </c>
      <c r="J150" s="126">
        <v>6500</v>
      </c>
      <c r="K150" s="126">
        <v>6500</v>
      </c>
      <c r="L150" s="126">
        <v>0</v>
      </c>
      <c r="M150" s="126">
        <v>130</v>
      </c>
      <c r="N150" s="126">
        <v>6370</v>
      </c>
      <c r="O150" s="126">
        <v>6370</v>
      </c>
      <c r="P150" s="125" t="s">
        <v>97</v>
      </c>
      <c r="Q150" s="128">
        <v>6370</v>
      </c>
      <c r="R150" s="125" t="s">
        <v>492</v>
      </c>
      <c r="S150" s="125" t="s">
        <v>24</v>
      </c>
      <c r="T150" s="140">
        <v>46134</v>
      </c>
      <c r="U150" s="125">
        <v>-22</v>
      </c>
      <c r="V150" s="125">
        <v>10012739</v>
      </c>
      <c r="W150" s="150">
        <v>46055</v>
      </c>
      <c r="X150" s="125">
        <v>88354</v>
      </c>
      <c r="Y150" s="140">
        <v>46132</v>
      </c>
      <c r="Z150"/>
      <c r="AA150" s="129">
        <v>46104</v>
      </c>
      <c r="AB150" s="126"/>
      <c r="AC150" s="125"/>
    </row>
    <row r="151" spans="1:29" ht="14.4">
      <c r="A151" s="125" t="s">
        <v>2451</v>
      </c>
      <c r="B151" s="125" t="s">
        <v>819</v>
      </c>
      <c r="C151" s="125">
        <v>100071358</v>
      </c>
      <c r="D151" s="125" t="s">
        <v>2475</v>
      </c>
      <c r="E151" s="125" t="s">
        <v>58</v>
      </c>
      <c r="F151" s="125" t="s">
        <v>28</v>
      </c>
      <c r="G151" s="126">
        <v>33000</v>
      </c>
      <c r="H151" s="126">
        <v>1</v>
      </c>
      <c r="I151" s="126">
        <v>1</v>
      </c>
      <c r="J151" s="126">
        <v>33000</v>
      </c>
      <c r="K151" s="126">
        <v>33000</v>
      </c>
      <c r="L151" s="126">
        <v>0</v>
      </c>
      <c r="M151" s="126">
        <v>660</v>
      </c>
      <c r="N151" s="126">
        <v>32340</v>
      </c>
      <c r="O151" s="126">
        <v>32340</v>
      </c>
      <c r="P151" s="125" t="s">
        <v>97</v>
      </c>
      <c r="Q151" s="128">
        <v>32340</v>
      </c>
      <c r="R151" s="125" t="s">
        <v>2767</v>
      </c>
      <c r="S151" s="125" t="s">
        <v>24</v>
      </c>
      <c r="T151" s="140">
        <v>46149</v>
      </c>
      <c r="U151" s="125">
        <v>-37</v>
      </c>
      <c r="V151" s="125" t="s">
        <v>2476</v>
      </c>
      <c r="W151" s="150">
        <v>46104</v>
      </c>
      <c r="X151" s="125">
        <v>88565</v>
      </c>
      <c r="Y151" s="140">
        <v>46146</v>
      </c>
      <c r="Z151"/>
      <c r="AA151" s="125"/>
      <c r="AB151" s="126"/>
      <c r="AC151" s="125"/>
    </row>
    <row r="152" spans="1:29" ht="14.4">
      <c r="A152" s="125" t="s">
        <v>2451</v>
      </c>
      <c r="B152" s="125" t="s">
        <v>819</v>
      </c>
      <c r="C152" s="125">
        <v>100070676</v>
      </c>
      <c r="D152" s="125" t="s">
        <v>2477</v>
      </c>
      <c r="E152" s="125" t="s">
        <v>58</v>
      </c>
      <c r="F152" s="125" t="s">
        <v>28</v>
      </c>
      <c r="G152" s="126">
        <v>18000</v>
      </c>
      <c r="H152" s="126">
        <v>1</v>
      </c>
      <c r="I152" s="126">
        <v>1</v>
      </c>
      <c r="J152" s="126">
        <v>18000</v>
      </c>
      <c r="K152" s="126">
        <v>18000</v>
      </c>
      <c r="L152" s="126">
        <v>0</v>
      </c>
      <c r="M152" s="126">
        <v>360</v>
      </c>
      <c r="N152" s="126">
        <v>17640</v>
      </c>
      <c r="O152" s="126">
        <v>17640</v>
      </c>
      <c r="P152" s="125" t="s">
        <v>97</v>
      </c>
      <c r="Q152" s="128">
        <v>17640</v>
      </c>
      <c r="R152" s="125" t="s">
        <v>2767</v>
      </c>
      <c r="S152" s="125" t="s">
        <v>24</v>
      </c>
      <c r="T152" s="140">
        <v>46150</v>
      </c>
      <c r="U152" s="125">
        <v>-38</v>
      </c>
      <c r="V152" s="125" t="s">
        <v>2478</v>
      </c>
      <c r="W152" s="150">
        <v>46064</v>
      </c>
      <c r="X152" s="125">
        <v>88582</v>
      </c>
      <c r="Y152" s="140">
        <v>46147</v>
      </c>
      <c r="Z152"/>
      <c r="AA152" s="129">
        <v>46105</v>
      </c>
      <c r="AB152" s="126"/>
      <c r="AC152" s="125"/>
    </row>
    <row r="153" spans="1:29" ht="14.4">
      <c r="A153" s="125" t="s">
        <v>2451</v>
      </c>
      <c r="B153" s="125" t="s">
        <v>413</v>
      </c>
      <c r="C153" s="125">
        <v>100071417</v>
      </c>
      <c r="D153" s="125" t="s">
        <v>2484</v>
      </c>
      <c r="E153" s="125" t="s">
        <v>58</v>
      </c>
      <c r="F153" s="125" t="s">
        <v>28</v>
      </c>
      <c r="G153" s="126">
        <v>72000</v>
      </c>
      <c r="H153" s="126">
        <v>1</v>
      </c>
      <c r="I153" s="126">
        <v>1</v>
      </c>
      <c r="J153" s="126">
        <v>72000</v>
      </c>
      <c r="K153" s="126">
        <v>72000</v>
      </c>
      <c r="L153" s="126">
        <v>0</v>
      </c>
      <c r="M153" s="126">
        <v>1440</v>
      </c>
      <c r="N153" s="126">
        <v>70560</v>
      </c>
      <c r="O153" s="126">
        <v>70560</v>
      </c>
      <c r="P153" s="125" t="s">
        <v>96</v>
      </c>
      <c r="Q153" s="128">
        <v>70560</v>
      </c>
      <c r="R153" s="125" t="s">
        <v>2768</v>
      </c>
      <c r="S153" s="125" t="s">
        <v>24</v>
      </c>
      <c r="T153" s="140">
        <v>46136</v>
      </c>
      <c r="U153" s="125">
        <v>-24</v>
      </c>
      <c r="V153" s="125">
        <v>90084116</v>
      </c>
      <c r="W153" s="150">
        <v>46106</v>
      </c>
      <c r="X153" s="125">
        <v>88393</v>
      </c>
      <c r="Y153" s="140">
        <v>46134</v>
      </c>
      <c r="Z153"/>
      <c r="AA153" s="125"/>
      <c r="AB153" s="126"/>
      <c r="AC153" s="125"/>
    </row>
    <row r="154" spans="1:29" ht="14.4">
      <c r="A154" s="125" t="s">
        <v>2451</v>
      </c>
      <c r="B154" s="125" t="s">
        <v>403</v>
      </c>
      <c r="C154" s="125">
        <v>100070172</v>
      </c>
      <c r="D154" s="125" t="s">
        <v>2495</v>
      </c>
      <c r="E154" s="125" t="s">
        <v>58</v>
      </c>
      <c r="F154" s="125" t="s">
        <v>28</v>
      </c>
      <c r="G154" s="126">
        <v>472</v>
      </c>
      <c r="H154" s="126">
        <v>1</v>
      </c>
      <c r="I154" s="126">
        <v>1</v>
      </c>
      <c r="J154" s="126">
        <v>472</v>
      </c>
      <c r="K154" s="126">
        <v>472</v>
      </c>
      <c r="L154" s="126">
        <v>0</v>
      </c>
      <c r="M154" s="126">
        <v>9</v>
      </c>
      <c r="N154" s="126">
        <v>463</v>
      </c>
      <c r="O154" s="126">
        <v>463</v>
      </c>
      <c r="P154" s="125" t="s">
        <v>95</v>
      </c>
      <c r="Q154" s="128">
        <v>463</v>
      </c>
      <c r="R154" s="125" t="s">
        <v>404</v>
      </c>
      <c r="S154" s="125" t="s">
        <v>24</v>
      </c>
      <c r="T154" s="140">
        <v>46135</v>
      </c>
      <c r="U154" s="125">
        <v>-23</v>
      </c>
      <c r="V154" s="125" t="s">
        <v>2496</v>
      </c>
      <c r="W154" s="150">
        <v>46105</v>
      </c>
      <c r="X154" s="125">
        <v>88323</v>
      </c>
      <c r="Y154" s="140">
        <v>46132</v>
      </c>
      <c r="Z154"/>
      <c r="AA154" s="125"/>
      <c r="AB154" s="126"/>
      <c r="AC154" s="125"/>
    </row>
    <row r="155" spans="1:29" ht="14.4">
      <c r="A155" s="125" t="s">
        <v>2451</v>
      </c>
      <c r="B155" s="125" t="s">
        <v>1160</v>
      </c>
      <c r="C155" s="125">
        <v>100067863</v>
      </c>
      <c r="D155" s="125" t="s">
        <v>1432</v>
      </c>
      <c r="E155" s="125" t="s">
        <v>58</v>
      </c>
      <c r="F155" s="125" t="s">
        <v>28</v>
      </c>
      <c r="G155" s="126">
        <v>1000</v>
      </c>
      <c r="H155" s="126">
        <v>1</v>
      </c>
      <c r="I155" s="126">
        <v>1</v>
      </c>
      <c r="J155" s="126">
        <v>1000</v>
      </c>
      <c r="K155" s="126">
        <v>1000</v>
      </c>
      <c r="L155" s="126">
        <v>0</v>
      </c>
      <c r="M155" s="126">
        <v>1</v>
      </c>
      <c r="N155" s="126">
        <v>999</v>
      </c>
      <c r="O155" s="126">
        <v>999</v>
      </c>
      <c r="P155" s="125" t="s">
        <v>95</v>
      </c>
      <c r="Q155" s="128">
        <v>999</v>
      </c>
      <c r="R155" s="125" t="s">
        <v>1431</v>
      </c>
      <c r="S155" s="125" t="s">
        <v>24</v>
      </c>
      <c r="T155" s="140">
        <v>46149</v>
      </c>
      <c r="U155" s="125">
        <v>-37</v>
      </c>
      <c r="V155" s="125" t="s">
        <v>1433</v>
      </c>
      <c r="W155" s="150">
        <v>46104</v>
      </c>
      <c r="X155" s="125">
        <v>88535</v>
      </c>
      <c r="Y155" s="140">
        <v>46146</v>
      </c>
      <c r="Z155"/>
      <c r="AA155" s="125"/>
      <c r="AB155" s="126"/>
      <c r="AC155" s="125"/>
    </row>
    <row r="156" spans="1:29" ht="16.100000000000001">
      <c r="A156" s="125" t="s">
        <v>2451</v>
      </c>
      <c r="B156" s="125" t="s">
        <v>348</v>
      </c>
      <c r="C156" s="125">
        <v>100071050</v>
      </c>
      <c r="D156" s="125" t="s">
        <v>2497</v>
      </c>
      <c r="E156" s="125" t="s">
        <v>58</v>
      </c>
      <c r="F156" s="125" t="s">
        <v>28</v>
      </c>
      <c r="G156" s="126">
        <v>2757</v>
      </c>
      <c r="H156" s="126">
        <v>1</v>
      </c>
      <c r="I156" s="126">
        <v>1</v>
      </c>
      <c r="J156" s="126">
        <v>2757</v>
      </c>
      <c r="K156" s="126">
        <v>2757</v>
      </c>
      <c r="L156" s="126">
        <v>0</v>
      </c>
      <c r="M156" s="126">
        <v>276</v>
      </c>
      <c r="N156" s="126">
        <v>2481</v>
      </c>
      <c r="O156" s="126">
        <v>2481</v>
      </c>
      <c r="P156" s="125" t="s">
        <v>96</v>
      </c>
      <c r="Q156" s="128">
        <v>2481</v>
      </c>
      <c r="R156" s="125" t="s">
        <v>2769</v>
      </c>
      <c r="S156" s="125" t="s">
        <v>24</v>
      </c>
      <c r="T156" s="140">
        <v>46150</v>
      </c>
      <c r="U156" s="125">
        <v>-38</v>
      </c>
      <c r="V156" s="155">
        <v>524165735</v>
      </c>
      <c r="W156" s="150">
        <v>46105</v>
      </c>
      <c r="X156" s="125">
        <v>88569</v>
      </c>
      <c r="Y156" s="140">
        <v>46147</v>
      </c>
      <c r="Z156"/>
      <c r="AA156" s="125"/>
      <c r="AB156" s="126"/>
      <c r="AC156" s="125"/>
    </row>
    <row r="157" spans="1:29" ht="16.100000000000001">
      <c r="A157" s="125" t="s">
        <v>2451</v>
      </c>
      <c r="B157" s="125" t="s">
        <v>348</v>
      </c>
      <c r="C157" s="125">
        <v>100071050</v>
      </c>
      <c r="D157" s="125" t="s">
        <v>2497</v>
      </c>
      <c r="E157" s="125" t="s">
        <v>58</v>
      </c>
      <c r="F157" s="125" t="s">
        <v>28</v>
      </c>
      <c r="G157" s="126">
        <v>55493</v>
      </c>
      <c r="H157" s="126">
        <v>1</v>
      </c>
      <c r="I157" s="126">
        <v>1</v>
      </c>
      <c r="J157" s="126">
        <v>55493</v>
      </c>
      <c r="K157" s="126">
        <v>55493</v>
      </c>
      <c r="L157" s="126">
        <v>0</v>
      </c>
      <c r="M157" s="126">
        <v>5549</v>
      </c>
      <c r="N157" s="126">
        <v>49944</v>
      </c>
      <c r="O157" s="126">
        <v>49944</v>
      </c>
      <c r="P157" s="125" t="s">
        <v>96</v>
      </c>
      <c r="Q157" s="128">
        <v>49944</v>
      </c>
      <c r="R157" s="125" t="s">
        <v>2769</v>
      </c>
      <c r="S157" s="125" t="s">
        <v>24</v>
      </c>
      <c r="T157" s="140">
        <v>46150</v>
      </c>
      <c r="U157" s="125">
        <v>-38</v>
      </c>
      <c r="V157" s="153">
        <v>524165738</v>
      </c>
      <c r="W157" s="150">
        <v>46105</v>
      </c>
      <c r="X157" s="125">
        <v>88569</v>
      </c>
      <c r="Y157" s="140">
        <v>46147</v>
      </c>
      <c r="Z157"/>
      <c r="AA157" s="125"/>
      <c r="AB157" s="126"/>
      <c r="AC157" s="125"/>
    </row>
    <row r="158" spans="1:29" ht="16.100000000000001">
      <c r="A158" s="125" t="s">
        <v>2451</v>
      </c>
      <c r="B158" s="125" t="s">
        <v>348</v>
      </c>
      <c r="C158" s="125">
        <v>100071050</v>
      </c>
      <c r="D158" s="125" t="s">
        <v>2497</v>
      </c>
      <c r="E158" s="125" t="s">
        <v>58</v>
      </c>
      <c r="F158" s="125" t="s">
        <v>28</v>
      </c>
      <c r="G158" s="126">
        <v>2757</v>
      </c>
      <c r="H158" s="126">
        <v>1</v>
      </c>
      <c r="I158" s="126">
        <v>1</v>
      </c>
      <c r="J158" s="126">
        <v>2757</v>
      </c>
      <c r="K158" s="126">
        <v>2757</v>
      </c>
      <c r="L158" s="126">
        <v>0</v>
      </c>
      <c r="M158" s="126">
        <v>276</v>
      </c>
      <c r="N158" s="126">
        <v>2481</v>
      </c>
      <c r="O158" s="126">
        <v>2481</v>
      </c>
      <c r="P158" s="125" t="s">
        <v>96</v>
      </c>
      <c r="Q158" s="128">
        <v>2481</v>
      </c>
      <c r="R158" s="125" t="s">
        <v>2769</v>
      </c>
      <c r="S158" s="125" t="s">
        <v>24</v>
      </c>
      <c r="T158" s="140">
        <v>46150</v>
      </c>
      <c r="U158" s="125">
        <v>-38</v>
      </c>
      <c r="V158" s="153">
        <v>524165733</v>
      </c>
      <c r="W158" s="150">
        <v>46105</v>
      </c>
      <c r="X158" s="125">
        <v>88569</v>
      </c>
      <c r="Y158" s="140">
        <v>46147</v>
      </c>
      <c r="Z158"/>
      <c r="AA158" s="125"/>
      <c r="AB158" s="126"/>
      <c r="AC158" s="125"/>
    </row>
    <row r="159" spans="1:29" ht="16.100000000000001">
      <c r="A159" s="125" t="s">
        <v>2451</v>
      </c>
      <c r="B159" s="125" t="s">
        <v>348</v>
      </c>
      <c r="C159" s="125">
        <v>100071050</v>
      </c>
      <c r="D159" s="125" t="s">
        <v>2497</v>
      </c>
      <c r="E159" s="125" t="s">
        <v>58</v>
      </c>
      <c r="F159" s="125" t="s">
        <v>28</v>
      </c>
      <c r="G159" s="126">
        <v>55493</v>
      </c>
      <c r="H159" s="126">
        <v>1</v>
      </c>
      <c r="I159" s="126">
        <v>1</v>
      </c>
      <c r="J159" s="126">
        <v>55493</v>
      </c>
      <c r="K159" s="126">
        <v>55493</v>
      </c>
      <c r="L159" s="126">
        <v>0</v>
      </c>
      <c r="M159" s="126">
        <v>5549</v>
      </c>
      <c r="N159" s="126">
        <v>49944</v>
      </c>
      <c r="O159" s="126">
        <v>49944</v>
      </c>
      <c r="P159" s="125" t="s">
        <v>96</v>
      </c>
      <c r="Q159" s="128">
        <v>49944</v>
      </c>
      <c r="R159" s="125" t="s">
        <v>2769</v>
      </c>
      <c r="S159" s="125" t="s">
        <v>24</v>
      </c>
      <c r="T159" s="140">
        <v>46150</v>
      </c>
      <c r="U159" s="125">
        <v>-38</v>
      </c>
      <c r="V159" s="153">
        <v>524165737</v>
      </c>
      <c r="W159" s="150">
        <v>46105</v>
      </c>
      <c r="X159" s="125">
        <v>88569</v>
      </c>
      <c r="Y159" s="140">
        <v>46147</v>
      </c>
      <c r="Z159"/>
      <c r="AA159" s="125"/>
      <c r="AB159" s="126"/>
      <c r="AC159" s="125"/>
    </row>
    <row r="160" spans="1:29" ht="14.4">
      <c r="A160" s="125" t="s">
        <v>2451</v>
      </c>
      <c r="B160" s="125" t="s">
        <v>332</v>
      </c>
      <c r="C160" s="125">
        <v>100071127</v>
      </c>
      <c r="D160" s="125" t="s">
        <v>2503</v>
      </c>
      <c r="E160" s="125" t="s">
        <v>58</v>
      </c>
      <c r="F160" s="125" t="s">
        <v>28</v>
      </c>
      <c r="G160" s="126">
        <v>128830</v>
      </c>
      <c r="H160" s="126">
        <v>1</v>
      </c>
      <c r="I160" s="126">
        <v>1</v>
      </c>
      <c r="J160" s="126">
        <v>128830</v>
      </c>
      <c r="K160" s="126">
        <v>128830</v>
      </c>
      <c r="L160" s="126">
        <v>0</v>
      </c>
      <c r="M160" s="126">
        <v>2577</v>
      </c>
      <c r="N160" s="126">
        <v>126253</v>
      </c>
      <c r="O160" s="126">
        <v>126253</v>
      </c>
      <c r="P160" s="125" t="s">
        <v>97</v>
      </c>
      <c r="Q160" s="128">
        <v>126253</v>
      </c>
      <c r="R160" s="125" t="s">
        <v>333</v>
      </c>
      <c r="S160" s="125" t="s">
        <v>24</v>
      </c>
      <c r="T160" s="140">
        <v>46144</v>
      </c>
      <c r="U160" s="125">
        <v>-32</v>
      </c>
      <c r="V160" s="125" t="s">
        <v>921</v>
      </c>
      <c r="W160" s="150">
        <v>46099</v>
      </c>
      <c r="X160" s="125">
        <v>88470</v>
      </c>
      <c r="Y160" s="140">
        <v>46143</v>
      </c>
      <c r="Z160"/>
      <c r="AA160" s="125"/>
      <c r="AB160" s="126"/>
      <c r="AC160" s="125"/>
    </row>
    <row r="161" spans="1:29" ht="14.4">
      <c r="A161" s="125" t="s">
        <v>2451</v>
      </c>
      <c r="B161" s="125" t="s">
        <v>332</v>
      </c>
      <c r="C161" s="125">
        <v>100067906</v>
      </c>
      <c r="D161" s="125" t="s">
        <v>2504</v>
      </c>
      <c r="E161" s="125" t="s">
        <v>58</v>
      </c>
      <c r="F161" s="125" t="s">
        <v>28</v>
      </c>
      <c r="G161" s="126">
        <v>279500</v>
      </c>
      <c r="H161" s="126">
        <v>1</v>
      </c>
      <c r="I161" s="126">
        <v>1</v>
      </c>
      <c r="J161" s="126">
        <v>279500</v>
      </c>
      <c r="K161" s="126">
        <v>279500</v>
      </c>
      <c r="L161" s="126">
        <v>0</v>
      </c>
      <c r="M161" s="126">
        <v>5590</v>
      </c>
      <c r="N161" s="126">
        <v>273910</v>
      </c>
      <c r="O161" s="126">
        <v>273910</v>
      </c>
      <c r="P161" s="125" t="s">
        <v>97</v>
      </c>
      <c r="Q161" s="128">
        <v>273910</v>
      </c>
      <c r="R161" s="125" t="s">
        <v>333</v>
      </c>
      <c r="S161" s="125" t="s">
        <v>24</v>
      </c>
      <c r="T161" s="140">
        <v>46130</v>
      </c>
      <c r="U161" s="125">
        <v>-18</v>
      </c>
      <c r="V161" s="125" t="s">
        <v>1373</v>
      </c>
      <c r="W161" s="150">
        <v>46085</v>
      </c>
      <c r="X161" s="125">
        <v>88285</v>
      </c>
      <c r="Y161" s="140">
        <v>46127</v>
      </c>
      <c r="Z161"/>
      <c r="AA161" s="125"/>
      <c r="AB161" s="126"/>
      <c r="AC161" s="125"/>
    </row>
    <row r="162" spans="1:29" ht="14.4">
      <c r="A162" s="125" t="s">
        <v>2451</v>
      </c>
      <c r="B162" s="125" t="s">
        <v>338</v>
      </c>
      <c r="C162" s="125">
        <v>100069267</v>
      </c>
      <c r="D162" s="125" t="s">
        <v>2505</v>
      </c>
      <c r="E162" s="125" t="s">
        <v>58</v>
      </c>
      <c r="F162" s="125" t="s">
        <v>28</v>
      </c>
      <c r="G162" s="126">
        <v>362763.15</v>
      </c>
      <c r="H162" s="126">
        <v>1</v>
      </c>
      <c r="I162" s="126">
        <v>1</v>
      </c>
      <c r="J162" s="126">
        <v>362763.15</v>
      </c>
      <c r="K162" s="126">
        <v>362763.15</v>
      </c>
      <c r="L162" s="126">
        <v>0</v>
      </c>
      <c r="M162" s="126">
        <v>7255</v>
      </c>
      <c r="N162" s="126">
        <v>355508.15</v>
      </c>
      <c r="O162" s="126">
        <v>355508.15</v>
      </c>
      <c r="P162" s="125" t="s">
        <v>95</v>
      </c>
      <c r="Q162" s="128">
        <v>355508.15</v>
      </c>
      <c r="R162" s="125" t="s">
        <v>339</v>
      </c>
      <c r="S162" s="125" t="s">
        <v>24</v>
      </c>
      <c r="T162" s="140">
        <v>46146</v>
      </c>
      <c r="U162" s="125">
        <v>-34</v>
      </c>
      <c r="V162" s="125" t="s">
        <v>2506</v>
      </c>
      <c r="W162" s="150">
        <v>46101</v>
      </c>
      <c r="X162" s="125">
        <v>88474</v>
      </c>
      <c r="Y162" s="140">
        <v>46143</v>
      </c>
      <c r="Z162"/>
      <c r="AA162" s="125"/>
      <c r="AB162" s="126"/>
      <c r="AC162" s="125"/>
    </row>
    <row r="163" spans="1:29" ht="14.4">
      <c r="A163" s="125" t="s">
        <v>2451</v>
      </c>
      <c r="B163" s="125" t="s">
        <v>375</v>
      </c>
      <c r="C163" s="125">
        <v>100070420</v>
      </c>
      <c r="D163" s="125" t="s">
        <v>2507</v>
      </c>
      <c r="E163" s="125" t="s">
        <v>58</v>
      </c>
      <c r="F163" s="125" t="s">
        <v>28</v>
      </c>
      <c r="G163" s="126">
        <v>58428.25</v>
      </c>
      <c r="H163" s="126">
        <v>1</v>
      </c>
      <c r="I163" s="126">
        <v>1</v>
      </c>
      <c r="J163" s="126">
        <v>58428.25</v>
      </c>
      <c r="K163" s="126">
        <v>58428.25</v>
      </c>
      <c r="L163" s="126">
        <v>0</v>
      </c>
      <c r="M163" s="126">
        <v>5843</v>
      </c>
      <c r="N163" s="126">
        <v>52585.25</v>
      </c>
      <c r="O163" s="126">
        <v>52585.25</v>
      </c>
      <c r="P163" s="125" t="s">
        <v>96</v>
      </c>
      <c r="Q163" s="128">
        <v>52585.25</v>
      </c>
      <c r="R163" s="125" t="s">
        <v>376</v>
      </c>
      <c r="S163" s="125" t="s">
        <v>24</v>
      </c>
      <c r="T163" s="140">
        <v>46143</v>
      </c>
      <c r="U163" s="125">
        <v>-31</v>
      </c>
      <c r="V163" s="125" t="s">
        <v>2508</v>
      </c>
      <c r="W163" s="150">
        <v>46098</v>
      </c>
      <c r="X163" s="125">
        <v>88506</v>
      </c>
      <c r="Y163" s="140">
        <v>46143</v>
      </c>
      <c r="Z163"/>
      <c r="AA163" s="125"/>
      <c r="AB163" s="126"/>
      <c r="AC163" s="125"/>
    </row>
    <row r="164" spans="1:29" ht="14.4">
      <c r="A164" s="125" t="s">
        <v>2451</v>
      </c>
      <c r="B164" s="125" t="s">
        <v>370</v>
      </c>
      <c r="C164" s="125">
        <v>100070582</v>
      </c>
      <c r="D164" s="125" t="s">
        <v>2509</v>
      </c>
      <c r="E164" s="125" t="s">
        <v>58</v>
      </c>
      <c r="F164" s="125" t="s">
        <v>28</v>
      </c>
      <c r="G164" s="126">
        <v>143355</v>
      </c>
      <c r="H164" s="126">
        <v>1</v>
      </c>
      <c r="I164" s="126">
        <v>1</v>
      </c>
      <c r="J164" s="126">
        <v>143355</v>
      </c>
      <c r="K164" s="126">
        <v>143355</v>
      </c>
      <c r="L164" s="126">
        <v>0</v>
      </c>
      <c r="M164" s="126">
        <v>2867</v>
      </c>
      <c r="N164" s="126">
        <v>140488</v>
      </c>
      <c r="O164" s="126">
        <v>140488</v>
      </c>
      <c r="P164" s="125" t="s">
        <v>95</v>
      </c>
      <c r="Q164" s="128">
        <v>140488</v>
      </c>
      <c r="R164" s="125" t="s">
        <v>2770</v>
      </c>
      <c r="S164" s="125" t="s">
        <v>24</v>
      </c>
      <c r="T164" s="140">
        <v>46146</v>
      </c>
      <c r="U164" s="125">
        <v>-34</v>
      </c>
      <c r="V164" s="125" t="s">
        <v>2510</v>
      </c>
      <c r="W164" s="150">
        <v>46101</v>
      </c>
      <c r="X164" s="125">
        <v>88540</v>
      </c>
      <c r="Y164" s="140">
        <v>46146</v>
      </c>
      <c r="Z164"/>
      <c r="AA164" s="125"/>
      <c r="AB164" s="126"/>
      <c r="AC164" s="125"/>
    </row>
    <row r="165" spans="1:29" ht="14.4">
      <c r="A165" s="125" t="s">
        <v>2451</v>
      </c>
      <c r="B165" s="125" t="s">
        <v>753</v>
      </c>
      <c r="C165" s="125">
        <v>100071390</v>
      </c>
      <c r="D165" s="125" t="s">
        <v>2511</v>
      </c>
      <c r="E165" s="125" t="s">
        <v>58</v>
      </c>
      <c r="F165" s="125" t="s">
        <v>28</v>
      </c>
      <c r="G165" s="126">
        <v>81381</v>
      </c>
      <c r="H165" s="126">
        <v>1</v>
      </c>
      <c r="I165" s="126">
        <v>1</v>
      </c>
      <c r="J165" s="126">
        <v>81381</v>
      </c>
      <c r="K165" s="126">
        <v>81381</v>
      </c>
      <c r="L165" s="126">
        <v>0</v>
      </c>
      <c r="M165" s="126">
        <v>8138</v>
      </c>
      <c r="N165" s="126">
        <v>73243</v>
      </c>
      <c r="O165" s="126">
        <v>73243</v>
      </c>
      <c r="P165" s="125" t="s">
        <v>95</v>
      </c>
      <c r="Q165" s="128">
        <v>73243</v>
      </c>
      <c r="R165" s="125">
        <v>360341</v>
      </c>
      <c r="S165" s="125" t="s">
        <v>24</v>
      </c>
      <c r="T165" s="140">
        <v>46150</v>
      </c>
      <c r="U165" s="125">
        <v>-38</v>
      </c>
      <c r="V165" s="125" t="s">
        <v>2512</v>
      </c>
      <c r="W165" s="150">
        <v>46105</v>
      </c>
      <c r="X165" s="125">
        <v>88592</v>
      </c>
      <c r="Y165" s="140">
        <v>46147</v>
      </c>
      <c r="Z165"/>
      <c r="AA165" s="125"/>
      <c r="AB165" s="126"/>
      <c r="AC165" s="125"/>
    </row>
    <row r="166" spans="1:29" ht="14.4">
      <c r="A166" s="125" t="s">
        <v>2451</v>
      </c>
      <c r="B166" s="125" t="s">
        <v>457</v>
      </c>
      <c r="C166" s="125">
        <v>100062041</v>
      </c>
      <c r="D166" s="125" t="s">
        <v>2525</v>
      </c>
      <c r="E166" s="125" t="s">
        <v>58</v>
      </c>
      <c r="F166" s="125" t="s">
        <v>28</v>
      </c>
      <c r="G166" s="126">
        <v>1142468</v>
      </c>
      <c r="H166" s="126">
        <v>1</v>
      </c>
      <c r="I166" s="126">
        <v>1</v>
      </c>
      <c r="J166" s="126">
        <v>1142468</v>
      </c>
      <c r="K166" s="126">
        <v>1142468</v>
      </c>
      <c r="L166" s="126">
        <v>0</v>
      </c>
      <c r="M166" s="126">
        <v>114247</v>
      </c>
      <c r="N166" s="126">
        <v>1028221</v>
      </c>
      <c r="O166" s="126">
        <v>1028221</v>
      </c>
      <c r="P166" s="125" t="s">
        <v>97</v>
      </c>
      <c r="Q166" s="128">
        <v>1028221</v>
      </c>
      <c r="R166" s="125">
        <v>351698</v>
      </c>
      <c r="S166" s="125" t="s">
        <v>24</v>
      </c>
      <c r="T166" s="140">
        <v>46150</v>
      </c>
      <c r="U166" s="125">
        <v>-38</v>
      </c>
      <c r="V166" s="125" t="s">
        <v>2526</v>
      </c>
      <c r="W166" s="150">
        <v>46076</v>
      </c>
      <c r="X166" s="156">
        <v>88634</v>
      </c>
      <c r="Y166" s="140">
        <v>46150</v>
      </c>
      <c r="Z166"/>
      <c r="AA166" s="129">
        <v>46105</v>
      </c>
      <c r="AB166" s="126"/>
      <c r="AC166" s="125"/>
    </row>
    <row r="167" spans="1:29" ht="14.4">
      <c r="A167" s="125" t="s">
        <v>2451</v>
      </c>
      <c r="B167" s="125" t="s">
        <v>491</v>
      </c>
      <c r="C167" s="125">
        <v>100071389</v>
      </c>
      <c r="D167" s="125" t="s">
        <v>2527</v>
      </c>
      <c r="E167" s="125" t="s">
        <v>58</v>
      </c>
      <c r="F167" s="125" t="s">
        <v>28</v>
      </c>
      <c r="G167" s="126">
        <v>21450</v>
      </c>
      <c r="H167" s="126">
        <v>1</v>
      </c>
      <c r="I167" s="126">
        <v>1</v>
      </c>
      <c r="J167" s="126">
        <v>21450</v>
      </c>
      <c r="K167" s="126">
        <v>21450</v>
      </c>
      <c r="L167" s="126">
        <v>0</v>
      </c>
      <c r="M167" s="126">
        <v>429</v>
      </c>
      <c r="N167" s="126">
        <v>21021</v>
      </c>
      <c r="O167" s="126">
        <v>21021</v>
      </c>
      <c r="P167" s="125" t="s">
        <v>97</v>
      </c>
      <c r="Q167" s="128">
        <v>21021</v>
      </c>
      <c r="R167" s="125" t="s">
        <v>492</v>
      </c>
      <c r="S167" s="125" t="s">
        <v>24</v>
      </c>
      <c r="T167" s="140">
        <v>46134</v>
      </c>
      <c r="U167" s="125">
        <v>-22</v>
      </c>
      <c r="V167" s="125">
        <v>10012801</v>
      </c>
      <c r="W167" s="150">
        <v>46104</v>
      </c>
      <c r="X167" s="125">
        <v>88354</v>
      </c>
      <c r="Y167" s="140">
        <v>46132</v>
      </c>
      <c r="Z167"/>
      <c r="AA167" s="125"/>
      <c r="AB167" s="126"/>
      <c r="AC167" s="125"/>
    </row>
    <row r="168" spans="1:29" ht="14.4">
      <c r="A168" s="125" t="s">
        <v>2451</v>
      </c>
      <c r="B168" s="125" t="s">
        <v>421</v>
      </c>
      <c r="C168" s="125">
        <v>100071323</v>
      </c>
      <c r="D168" s="125" t="s">
        <v>2528</v>
      </c>
      <c r="E168" s="125" t="s">
        <v>58</v>
      </c>
      <c r="F168" s="125" t="s">
        <v>28</v>
      </c>
      <c r="G168" s="126">
        <v>1190020</v>
      </c>
      <c r="H168" s="126">
        <v>1</v>
      </c>
      <c r="I168" s="126">
        <v>1</v>
      </c>
      <c r="J168" s="126">
        <v>1190020</v>
      </c>
      <c r="K168" s="126">
        <v>1190020</v>
      </c>
      <c r="L168" s="126">
        <v>0</v>
      </c>
      <c r="M168" s="126">
        <v>119002</v>
      </c>
      <c r="N168" s="126">
        <v>1071018</v>
      </c>
      <c r="O168" s="126">
        <v>1071018</v>
      </c>
      <c r="P168" s="125" t="s">
        <v>97</v>
      </c>
      <c r="Q168" s="128">
        <v>1071018</v>
      </c>
      <c r="R168" s="125" t="s">
        <v>422</v>
      </c>
      <c r="S168" s="125" t="s">
        <v>24</v>
      </c>
      <c r="T168" s="140">
        <v>46131</v>
      </c>
      <c r="U168" s="125">
        <v>-19</v>
      </c>
      <c r="V168" s="125">
        <v>9007674</v>
      </c>
      <c r="W168" s="150">
        <v>46101</v>
      </c>
      <c r="X168" s="125">
        <v>88304</v>
      </c>
      <c r="Y168" s="140">
        <v>46128</v>
      </c>
      <c r="Z168"/>
      <c r="AA168" s="125"/>
      <c r="AB168" s="126"/>
      <c r="AC168" s="125"/>
    </row>
    <row r="169" spans="1:29" ht="14.4">
      <c r="A169" s="125" t="s">
        <v>2451</v>
      </c>
      <c r="B169" s="125" t="s">
        <v>437</v>
      </c>
      <c r="C169" s="125">
        <v>100070353</v>
      </c>
      <c r="D169" s="125" t="s">
        <v>2536</v>
      </c>
      <c r="E169" s="125" t="s">
        <v>58</v>
      </c>
      <c r="F169" s="125" t="s">
        <v>28</v>
      </c>
      <c r="G169" s="126">
        <v>1620000</v>
      </c>
      <c r="H169" s="126">
        <v>1</v>
      </c>
      <c r="I169" s="126">
        <v>1</v>
      </c>
      <c r="J169" s="126">
        <v>1620000</v>
      </c>
      <c r="K169" s="126">
        <v>1620000</v>
      </c>
      <c r="L169" s="126">
        <v>0</v>
      </c>
      <c r="M169" s="126">
        <v>162000</v>
      </c>
      <c r="N169" s="126">
        <v>1458000</v>
      </c>
      <c r="O169" s="126">
        <v>1458000</v>
      </c>
      <c r="P169" s="125" t="s">
        <v>96</v>
      </c>
      <c r="Q169" s="128">
        <v>1458000</v>
      </c>
      <c r="R169" s="125" t="s">
        <v>438</v>
      </c>
      <c r="S169" s="125" t="s">
        <v>24</v>
      </c>
      <c r="T169" s="140">
        <v>46135</v>
      </c>
      <c r="U169" s="125">
        <v>-23</v>
      </c>
      <c r="V169" s="125" t="s">
        <v>2537</v>
      </c>
      <c r="W169" s="150">
        <v>46105</v>
      </c>
      <c r="X169" s="125">
        <v>88333</v>
      </c>
      <c r="Y169" s="140">
        <v>46132</v>
      </c>
      <c r="Z169"/>
      <c r="AA169" s="125"/>
      <c r="AB169" s="126"/>
      <c r="AC169" s="125"/>
    </row>
    <row r="170" spans="1:29" ht="14.4">
      <c r="A170" s="125" t="s">
        <v>2451</v>
      </c>
      <c r="B170" s="125" t="s">
        <v>1394</v>
      </c>
      <c r="C170" s="125">
        <v>100071137</v>
      </c>
      <c r="D170" s="125" t="s">
        <v>1396</v>
      </c>
      <c r="E170" s="125" t="s">
        <v>58</v>
      </c>
      <c r="F170" s="125" t="s">
        <v>28</v>
      </c>
      <c r="G170" s="126">
        <v>48780</v>
      </c>
      <c r="H170" s="126">
        <v>1</v>
      </c>
      <c r="I170" s="126">
        <v>1</v>
      </c>
      <c r="J170" s="126">
        <v>48780</v>
      </c>
      <c r="K170" s="126">
        <v>48780</v>
      </c>
      <c r="L170" s="126">
        <v>0</v>
      </c>
      <c r="M170" s="126">
        <v>976</v>
      </c>
      <c r="N170" s="126">
        <v>47804</v>
      </c>
      <c r="O170" s="126">
        <v>47804</v>
      </c>
      <c r="P170" s="125" t="s">
        <v>95</v>
      </c>
      <c r="Q170" s="128">
        <v>47804</v>
      </c>
      <c r="R170" s="125">
        <v>361783</v>
      </c>
      <c r="S170" s="125" t="s">
        <v>24</v>
      </c>
      <c r="T170" s="140">
        <v>46138</v>
      </c>
      <c r="U170" s="125">
        <v>-26</v>
      </c>
      <c r="V170" s="125">
        <v>22</v>
      </c>
      <c r="W170" s="150">
        <v>46093</v>
      </c>
      <c r="X170" s="125">
        <v>88415</v>
      </c>
      <c r="Y170" s="140">
        <v>46135</v>
      </c>
      <c r="Z170"/>
      <c r="AA170" s="125"/>
      <c r="AB170" s="126"/>
      <c r="AC170" s="125"/>
    </row>
    <row r="171" spans="1:29" ht="14.4">
      <c r="A171" s="125" t="s">
        <v>2451</v>
      </c>
      <c r="B171" s="125" t="s">
        <v>342</v>
      </c>
      <c r="C171" s="125">
        <v>100070376</v>
      </c>
      <c r="D171" s="125" t="s">
        <v>2538</v>
      </c>
      <c r="E171" s="125" t="s">
        <v>58</v>
      </c>
      <c r="F171" s="125" t="s">
        <v>28</v>
      </c>
      <c r="G171" s="126">
        <v>14400</v>
      </c>
      <c r="H171" s="126">
        <v>1</v>
      </c>
      <c r="I171" s="126">
        <v>1</v>
      </c>
      <c r="J171" s="126">
        <v>14400</v>
      </c>
      <c r="K171" s="126">
        <v>14400</v>
      </c>
      <c r="L171" s="126">
        <v>0</v>
      </c>
      <c r="M171" s="126">
        <v>288</v>
      </c>
      <c r="N171" s="126">
        <v>14112</v>
      </c>
      <c r="O171" s="126">
        <v>14112</v>
      </c>
      <c r="P171" s="125" t="s">
        <v>95</v>
      </c>
      <c r="Q171" s="128">
        <v>14112</v>
      </c>
      <c r="R171" s="125" t="s">
        <v>343</v>
      </c>
      <c r="S171" s="125" t="s">
        <v>24</v>
      </c>
      <c r="T171" s="140">
        <v>46151</v>
      </c>
      <c r="U171" s="125">
        <v>-39</v>
      </c>
      <c r="V171" s="125" t="s">
        <v>2539</v>
      </c>
      <c r="W171" s="150">
        <v>46106</v>
      </c>
      <c r="X171" s="125">
        <v>88604</v>
      </c>
      <c r="Y171" s="140">
        <v>46148</v>
      </c>
      <c r="Z171"/>
      <c r="AA171" s="125"/>
      <c r="AB171" s="126"/>
      <c r="AC171" s="125"/>
    </row>
    <row r="172" spans="1:29" ht="14.4">
      <c r="A172" s="125" t="s">
        <v>2451</v>
      </c>
      <c r="B172" s="125" t="s">
        <v>342</v>
      </c>
      <c r="C172" s="125">
        <v>100069577</v>
      </c>
      <c r="D172" s="125" t="s">
        <v>2540</v>
      </c>
      <c r="E172" s="125" t="s">
        <v>58</v>
      </c>
      <c r="F172" s="125" t="s">
        <v>28</v>
      </c>
      <c r="G172" s="126">
        <v>2340</v>
      </c>
      <c r="H172" s="126">
        <v>1</v>
      </c>
      <c r="I172" s="126">
        <v>1</v>
      </c>
      <c r="J172" s="126">
        <v>2340</v>
      </c>
      <c r="K172" s="126">
        <v>2340</v>
      </c>
      <c r="L172" s="126">
        <v>0</v>
      </c>
      <c r="M172" s="126">
        <v>47</v>
      </c>
      <c r="N172" s="126">
        <v>2293</v>
      </c>
      <c r="O172" s="126">
        <v>2293</v>
      </c>
      <c r="P172" s="125" t="s">
        <v>95</v>
      </c>
      <c r="Q172" s="128">
        <v>2293</v>
      </c>
      <c r="R172" s="125" t="s">
        <v>343</v>
      </c>
      <c r="S172" s="125" t="s">
        <v>24</v>
      </c>
      <c r="T172" s="140">
        <v>46151</v>
      </c>
      <c r="U172" s="125">
        <v>-39</v>
      </c>
      <c r="V172" s="125" t="s">
        <v>2541</v>
      </c>
      <c r="W172" s="150">
        <v>46106</v>
      </c>
      <c r="X172" s="125">
        <v>88604</v>
      </c>
      <c r="Y172" s="140">
        <v>46148</v>
      </c>
      <c r="Z172"/>
      <c r="AA172" s="125"/>
      <c r="AB172" s="126"/>
      <c r="AC172" s="125"/>
    </row>
    <row r="173" spans="1:29" ht="14.4">
      <c r="A173" s="125" t="s">
        <v>2451</v>
      </c>
      <c r="B173" s="125" t="s">
        <v>1093</v>
      </c>
      <c r="C173" s="125">
        <v>100071134</v>
      </c>
      <c r="D173" s="125" t="s">
        <v>2550</v>
      </c>
      <c r="E173" s="125" t="s">
        <v>58</v>
      </c>
      <c r="F173" s="125" t="s">
        <v>28</v>
      </c>
      <c r="G173" s="126">
        <v>166666.67000000001</v>
      </c>
      <c r="H173" s="126">
        <v>1</v>
      </c>
      <c r="I173" s="126">
        <v>1</v>
      </c>
      <c r="J173" s="126">
        <v>166666.67000000001</v>
      </c>
      <c r="K173" s="126">
        <v>166666.67000000001</v>
      </c>
      <c r="L173" s="126">
        <v>0</v>
      </c>
      <c r="M173" s="126">
        <v>16667</v>
      </c>
      <c r="N173" s="126">
        <v>149999.67000000001</v>
      </c>
      <c r="O173" s="126">
        <v>149999.67000000001</v>
      </c>
      <c r="P173" s="125" t="s">
        <v>97</v>
      </c>
      <c r="Q173" s="128">
        <v>149999.67000000001</v>
      </c>
      <c r="R173" s="125">
        <v>360258</v>
      </c>
      <c r="S173" s="125" t="s">
        <v>24</v>
      </c>
      <c r="T173" s="140">
        <v>46135</v>
      </c>
      <c r="U173" s="125">
        <v>-23</v>
      </c>
      <c r="V173" s="125" t="s">
        <v>2551</v>
      </c>
      <c r="W173" s="150">
        <v>46090</v>
      </c>
      <c r="X173" s="125">
        <v>88360</v>
      </c>
      <c r="Y173" s="140">
        <v>46132</v>
      </c>
      <c r="Z173"/>
      <c r="AA173" s="125"/>
      <c r="AB173" s="126"/>
      <c r="AC173" s="125"/>
    </row>
    <row r="174" spans="1:29" ht="14.4">
      <c r="A174" s="125" t="s">
        <v>2451</v>
      </c>
      <c r="B174" s="125" t="s">
        <v>2552</v>
      </c>
      <c r="C174" s="125">
        <v>100071251</v>
      </c>
      <c r="D174" s="125" t="s">
        <v>2553</v>
      </c>
      <c r="E174" s="125" t="s">
        <v>58</v>
      </c>
      <c r="F174" s="125" t="s">
        <v>28</v>
      </c>
      <c r="G174" s="126">
        <v>9800</v>
      </c>
      <c r="H174" s="126">
        <v>1</v>
      </c>
      <c r="I174" s="126">
        <v>1</v>
      </c>
      <c r="J174" s="126">
        <v>9800</v>
      </c>
      <c r="K174" s="126">
        <v>9800</v>
      </c>
      <c r="L174" s="126">
        <v>0</v>
      </c>
      <c r="M174" s="126">
        <v>0</v>
      </c>
      <c r="N174" s="126">
        <v>9800</v>
      </c>
      <c r="O174" s="126">
        <v>9800</v>
      </c>
      <c r="P174" s="125" t="s">
        <v>95</v>
      </c>
      <c r="Q174" s="128">
        <v>9800</v>
      </c>
      <c r="R174" s="125" t="s">
        <v>2771</v>
      </c>
      <c r="S174" s="125" t="s">
        <v>24</v>
      </c>
      <c r="T174" s="140">
        <v>46114</v>
      </c>
      <c r="U174" s="125">
        <v>-2</v>
      </c>
      <c r="V174" s="125" t="s">
        <v>2554</v>
      </c>
      <c r="W174" s="150">
        <v>46107</v>
      </c>
      <c r="X174" s="125" t="s">
        <v>546</v>
      </c>
      <c r="Y174" s="140"/>
      <c r="Z174"/>
      <c r="AA174" s="293"/>
      <c r="AB174" s="126"/>
      <c r="AC174" s="125"/>
    </row>
    <row r="175" spans="1:29" ht="14.4">
      <c r="A175" s="125" t="s">
        <v>2451</v>
      </c>
      <c r="B175" s="125" t="s">
        <v>2555</v>
      </c>
      <c r="C175" s="125">
        <v>100071444</v>
      </c>
      <c r="D175" s="125" t="s">
        <v>2556</v>
      </c>
      <c r="E175" s="125" t="s">
        <v>58</v>
      </c>
      <c r="F175" s="125" t="s">
        <v>28</v>
      </c>
      <c r="G175" s="126">
        <v>125000</v>
      </c>
      <c r="H175" s="126">
        <v>1</v>
      </c>
      <c r="I175" s="126">
        <v>1</v>
      </c>
      <c r="J175" s="126">
        <v>125000</v>
      </c>
      <c r="K175" s="126">
        <v>125000</v>
      </c>
      <c r="L175" s="126">
        <v>0</v>
      </c>
      <c r="M175" s="126">
        <v>12500</v>
      </c>
      <c r="N175" s="126">
        <v>112500</v>
      </c>
      <c r="O175" s="126">
        <v>112500</v>
      </c>
      <c r="P175" s="125" t="s">
        <v>95</v>
      </c>
      <c r="Q175" s="128">
        <v>112500</v>
      </c>
      <c r="R175" s="125" t="s">
        <v>2772</v>
      </c>
      <c r="S175" s="125" t="s">
        <v>24</v>
      </c>
      <c r="T175" s="140">
        <v>46152</v>
      </c>
      <c r="U175" s="125">
        <v>-40</v>
      </c>
      <c r="V175" s="125">
        <v>2603084</v>
      </c>
      <c r="W175" s="150">
        <v>46107</v>
      </c>
      <c r="X175" s="125">
        <v>88629</v>
      </c>
      <c r="Y175" s="140">
        <v>46149</v>
      </c>
      <c r="Z175"/>
      <c r="AA175" s="125"/>
      <c r="AB175" s="126"/>
      <c r="AC175" s="125"/>
    </row>
    <row r="176" spans="1:29" ht="14.4">
      <c r="A176" s="125" t="s">
        <v>2451</v>
      </c>
      <c r="B176" s="125" t="s">
        <v>383</v>
      </c>
      <c r="C176" s="125">
        <v>100068402</v>
      </c>
      <c r="D176" s="125" t="s">
        <v>2563</v>
      </c>
      <c r="E176" s="125" t="s">
        <v>687</v>
      </c>
      <c r="F176" s="125" t="s">
        <v>28</v>
      </c>
      <c r="G176" s="126">
        <v>824096</v>
      </c>
      <c r="H176" s="126">
        <v>1</v>
      </c>
      <c r="I176" s="126">
        <v>1</v>
      </c>
      <c r="J176" s="126">
        <v>824096</v>
      </c>
      <c r="K176" s="126">
        <v>824096</v>
      </c>
      <c r="L176" s="126">
        <v>0</v>
      </c>
      <c r="M176" s="126">
        <v>16482</v>
      </c>
      <c r="N176" s="126">
        <v>807614</v>
      </c>
      <c r="O176" s="126">
        <v>807614</v>
      </c>
      <c r="P176" s="125" t="s">
        <v>97</v>
      </c>
      <c r="Q176" s="128">
        <v>807614</v>
      </c>
      <c r="R176" s="125" t="s">
        <v>384</v>
      </c>
      <c r="S176" s="125" t="s">
        <v>24</v>
      </c>
      <c r="T176" s="140">
        <v>46121</v>
      </c>
      <c r="U176" s="125">
        <v>-9</v>
      </c>
      <c r="V176" s="125" t="s">
        <v>2564</v>
      </c>
      <c r="W176" s="150">
        <v>46101</v>
      </c>
      <c r="X176" s="125">
        <v>88147</v>
      </c>
      <c r="Y176" s="140">
        <v>46121</v>
      </c>
      <c r="Z176"/>
      <c r="AA176" s="125"/>
      <c r="AB176" s="126"/>
      <c r="AC176" s="125"/>
    </row>
    <row r="177" spans="1:29" ht="14.4">
      <c r="A177" s="125" t="s">
        <v>2451</v>
      </c>
      <c r="B177" s="125" t="s">
        <v>389</v>
      </c>
      <c r="C177" s="125">
        <v>100067079</v>
      </c>
      <c r="D177" s="125" t="s">
        <v>2565</v>
      </c>
      <c r="E177" s="125" t="s">
        <v>58</v>
      </c>
      <c r="F177" s="125" t="s">
        <v>28</v>
      </c>
      <c r="G177" s="126">
        <v>139559</v>
      </c>
      <c r="H177" s="126">
        <v>1</v>
      </c>
      <c r="I177" s="126">
        <v>1</v>
      </c>
      <c r="J177" s="126">
        <v>139559</v>
      </c>
      <c r="K177" s="126">
        <v>139559</v>
      </c>
      <c r="L177" s="126">
        <v>0</v>
      </c>
      <c r="M177" s="126">
        <v>13956</v>
      </c>
      <c r="N177" s="126">
        <v>125603</v>
      </c>
      <c r="O177" s="126">
        <v>125603</v>
      </c>
      <c r="P177" s="125" t="s">
        <v>95</v>
      </c>
      <c r="Q177" s="128">
        <v>125603</v>
      </c>
      <c r="R177" s="125" t="s">
        <v>2773</v>
      </c>
      <c r="S177" s="125" t="s">
        <v>24</v>
      </c>
      <c r="T177" s="140">
        <v>46149</v>
      </c>
      <c r="U177" s="125">
        <v>-37</v>
      </c>
      <c r="V177" s="125" t="s">
        <v>2566</v>
      </c>
      <c r="W177" s="150">
        <v>46104</v>
      </c>
      <c r="X177" s="125">
        <v>88560</v>
      </c>
      <c r="Y177" s="140">
        <v>46146</v>
      </c>
      <c r="Z177"/>
      <c r="AA177" s="125"/>
      <c r="AB177" s="126"/>
      <c r="AC177" s="125"/>
    </row>
    <row r="178" spans="1:29" ht="14.4">
      <c r="A178" s="125" t="s">
        <v>2451</v>
      </c>
      <c r="B178" s="125" t="s">
        <v>1101</v>
      </c>
      <c r="C178" s="125">
        <v>100068165</v>
      </c>
      <c r="D178" s="125" t="s">
        <v>2567</v>
      </c>
      <c r="E178" s="125" t="s">
        <v>58</v>
      </c>
      <c r="F178" s="125" t="s">
        <v>28</v>
      </c>
      <c r="G178" s="126">
        <v>542500</v>
      </c>
      <c r="H178" s="126">
        <v>1</v>
      </c>
      <c r="I178" s="126">
        <v>1</v>
      </c>
      <c r="J178" s="126">
        <v>542500</v>
      </c>
      <c r="K178" s="126">
        <v>542500</v>
      </c>
      <c r="L178" s="126">
        <v>0</v>
      </c>
      <c r="M178" s="126">
        <v>10850</v>
      </c>
      <c r="N178" s="126">
        <v>531650</v>
      </c>
      <c r="O178" s="126">
        <v>531650</v>
      </c>
      <c r="P178" s="125" t="s">
        <v>95</v>
      </c>
      <c r="Q178" s="128">
        <v>531650</v>
      </c>
      <c r="R178" s="125" t="s">
        <v>2774</v>
      </c>
      <c r="S178" s="125" t="s">
        <v>24</v>
      </c>
      <c r="T178" s="140">
        <v>46149</v>
      </c>
      <c r="U178" s="125">
        <v>-37</v>
      </c>
      <c r="V178" s="125" t="s">
        <v>2568</v>
      </c>
      <c r="W178" s="150">
        <v>46104</v>
      </c>
      <c r="X178" s="125">
        <v>88551</v>
      </c>
      <c r="Y178" s="140">
        <v>46146</v>
      </c>
      <c r="Z178"/>
      <c r="AA178" s="125"/>
      <c r="AB178" s="126"/>
      <c r="AC178" s="125"/>
    </row>
    <row r="179" spans="1:29" ht="14.4">
      <c r="A179" s="125" t="s">
        <v>2451</v>
      </c>
      <c r="B179" s="125" t="s">
        <v>383</v>
      </c>
      <c r="C179" s="125">
        <v>100065540</v>
      </c>
      <c r="D179" s="125" t="s">
        <v>2569</v>
      </c>
      <c r="E179" s="125" t="s">
        <v>58</v>
      </c>
      <c r="F179" s="125" t="s">
        <v>28</v>
      </c>
      <c r="G179" s="126">
        <v>56700</v>
      </c>
      <c r="H179" s="126">
        <v>1</v>
      </c>
      <c r="I179" s="126">
        <v>1</v>
      </c>
      <c r="J179" s="126">
        <v>56700</v>
      </c>
      <c r="K179" s="126">
        <v>56700</v>
      </c>
      <c r="L179" s="126">
        <v>0</v>
      </c>
      <c r="M179" s="126">
        <v>1134</v>
      </c>
      <c r="N179" s="126">
        <v>55566</v>
      </c>
      <c r="O179" s="126">
        <v>55566</v>
      </c>
      <c r="P179" s="125" t="s">
        <v>97</v>
      </c>
      <c r="Q179" s="128">
        <v>55566</v>
      </c>
      <c r="R179" s="125" t="s">
        <v>384</v>
      </c>
      <c r="S179" s="125" t="s">
        <v>24</v>
      </c>
      <c r="T179" s="140">
        <v>46146</v>
      </c>
      <c r="U179" s="125">
        <v>-34</v>
      </c>
      <c r="V179" s="125" t="s">
        <v>2570</v>
      </c>
      <c r="W179" s="150">
        <v>46101</v>
      </c>
      <c r="X179" s="125">
        <v>88507</v>
      </c>
      <c r="Y179" s="140">
        <v>46143</v>
      </c>
      <c r="Z179"/>
      <c r="AA179" s="125"/>
      <c r="AB179" s="126"/>
      <c r="AC179" s="125"/>
    </row>
    <row r="180" spans="1:29" ht="14.4">
      <c r="A180" s="125" t="s">
        <v>2451</v>
      </c>
      <c r="B180" s="125" t="s">
        <v>2571</v>
      </c>
      <c r="C180" s="125">
        <v>100063183</v>
      </c>
      <c r="D180" s="125" t="s">
        <v>2572</v>
      </c>
      <c r="E180" s="125" t="s">
        <v>58</v>
      </c>
      <c r="F180" s="125" t="s">
        <v>28</v>
      </c>
      <c r="G180" s="126">
        <v>311320</v>
      </c>
      <c r="H180" s="126">
        <v>1</v>
      </c>
      <c r="I180" s="126">
        <v>1</v>
      </c>
      <c r="J180" s="126">
        <v>311320</v>
      </c>
      <c r="K180" s="126">
        <v>311320</v>
      </c>
      <c r="L180" s="126">
        <v>0</v>
      </c>
      <c r="M180" s="126">
        <v>6226</v>
      </c>
      <c r="N180" s="126">
        <v>305094</v>
      </c>
      <c r="O180" s="126">
        <v>305094</v>
      </c>
      <c r="P180" s="125" t="s">
        <v>95</v>
      </c>
      <c r="Q180" s="128">
        <v>305094</v>
      </c>
      <c r="R180" s="125" t="s">
        <v>507</v>
      </c>
      <c r="S180" s="125" t="s">
        <v>24</v>
      </c>
      <c r="T180" s="140">
        <v>46121</v>
      </c>
      <c r="U180" s="125">
        <v>-9</v>
      </c>
      <c r="V180" s="125" t="s">
        <v>2573</v>
      </c>
      <c r="W180" s="150">
        <v>46102</v>
      </c>
      <c r="X180" s="125">
        <v>88168</v>
      </c>
      <c r="Y180" s="140">
        <v>46121</v>
      </c>
      <c r="Z180"/>
      <c r="AA180" s="129">
        <v>46106</v>
      </c>
      <c r="AB180" s="126"/>
      <c r="AC180" s="125"/>
    </row>
    <row r="181" spans="1:29" ht="14.4">
      <c r="A181" s="125" t="s">
        <v>2451</v>
      </c>
      <c r="B181" s="125" t="s">
        <v>355</v>
      </c>
      <c r="C181" s="125">
        <v>100070702</v>
      </c>
      <c r="D181" s="125" t="s">
        <v>2574</v>
      </c>
      <c r="E181" s="125" t="s">
        <v>58</v>
      </c>
      <c r="F181" s="125" t="s">
        <v>28</v>
      </c>
      <c r="G181" s="126">
        <v>182000</v>
      </c>
      <c r="H181" s="126">
        <v>1</v>
      </c>
      <c r="I181" s="126">
        <v>1</v>
      </c>
      <c r="J181" s="126">
        <v>182000</v>
      </c>
      <c r="K181" s="126">
        <v>182000</v>
      </c>
      <c r="L181" s="126">
        <v>0</v>
      </c>
      <c r="M181" s="126">
        <v>3640</v>
      </c>
      <c r="N181" s="126">
        <v>178360</v>
      </c>
      <c r="O181" s="126">
        <v>178360</v>
      </c>
      <c r="P181" s="125" t="s">
        <v>95</v>
      </c>
      <c r="Q181" s="128">
        <v>178360</v>
      </c>
      <c r="R181" s="125" t="s">
        <v>356</v>
      </c>
      <c r="S181" s="125" t="s">
        <v>24</v>
      </c>
      <c r="T181" s="140">
        <v>46143</v>
      </c>
      <c r="U181" s="125">
        <v>-31</v>
      </c>
      <c r="V181" s="125" t="s">
        <v>2575</v>
      </c>
      <c r="W181" s="150">
        <v>46098</v>
      </c>
      <c r="X181" s="125">
        <v>88479</v>
      </c>
      <c r="Y181" s="140">
        <v>46143</v>
      </c>
      <c r="Z181"/>
      <c r="AA181" s="125"/>
      <c r="AB181" s="126"/>
      <c r="AC181" s="125"/>
    </row>
    <row r="182" spans="1:29" ht="14.4">
      <c r="A182" s="125" t="s">
        <v>2451</v>
      </c>
      <c r="B182" s="125" t="s">
        <v>366</v>
      </c>
      <c r="C182" s="125">
        <v>100070305</v>
      </c>
      <c r="D182" s="125" t="s">
        <v>2576</v>
      </c>
      <c r="E182" s="125" t="s">
        <v>58</v>
      </c>
      <c r="F182" s="125" t="s">
        <v>28</v>
      </c>
      <c r="G182" s="126">
        <v>891686.5</v>
      </c>
      <c r="H182" s="126">
        <v>1</v>
      </c>
      <c r="I182" s="126">
        <v>1</v>
      </c>
      <c r="J182" s="126">
        <v>891686.5</v>
      </c>
      <c r="K182" s="126">
        <v>891686.5</v>
      </c>
      <c r="L182" s="126">
        <v>0</v>
      </c>
      <c r="M182" s="126">
        <v>89169</v>
      </c>
      <c r="N182" s="126">
        <v>802517.5</v>
      </c>
      <c r="O182" s="126">
        <v>802517.5</v>
      </c>
      <c r="P182" s="125" t="s">
        <v>97</v>
      </c>
      <c r="Q182" s="128">
        <v>802517.5</v>
      </c>
      <c r="R182" s="125" t="s">
        <v>2775</v>
      </c>
      <c r="S182" s="125" t="s">
        <v>24</v>
      </c>
      <c r="T182" s="140">
        <v>46136</v>
      </c>
      <c r="U182" s="125">
        <v>-24</v>
      </c>
      <c r="V182" s="157" t="s">
        <v>2577</v>
      </c>
      <c r="W182" s="150">
        <v>46106</v>
      </c>
      <c r="X182" s="125">
        <v>88362</v>
      </c>
      <c r="Y182" s="140">
        <v>46133</v>
      </c>
      <c r="Z182"/>
      <c r="AA182" s="125"/>
      <c r="AB182" s="126"/>
      <c r="AC182" s="125"/>
    </row>
    <row r="183" spans="1:29" ht="14.4">
      <c r="A183" s="125" t="s">
        <v>2451</v>
      </c>
      <c r="B183" s="125" t="s">
        <v>371</v>
      </c>
      <c r="C183" s="125">
        <v>100069047</v>
      </c>
      <c r="D183" s="125" t="s">
        <v>2578</v>
      </c>
      <c r="E183" s="125" t="s">
        <v>58</v>
      </c>
      <c r="F183" s="125" t="s">
        <v>28</v>
      </c>
      <c r="G183" s="126">
        <v>45000</v>
      </c>
      <c r="H183" s="126">
        <v>1</v>
      </c>
      <c r="I183" s="126">
        <v>1</v>
      </c>
      <c r="J183" s="126">
        <v>45000</v>
      </c>
      <c r="K183" s="126">
        <v>45000</v>
      </c>
      <c r="L183" s="126">
        <v>0</v>
      </c>
      <c r="M183" s="126">
        <v>900</v>
      </c>
      <c r="N183" s="126">
        <v>44100</v>
      </c>
      <c r="O183" s="126">
        <v>44100</v>
      </c>
      <c r="P183" s="125" t="s">
        <v>95</v>
      </c>
      <c r="Q183" s="128">
        <v>44100</v>
      </c>
      <c r="R183" s="125" t="s">
        <v>2776</v>
      </c>
      <c r="S183" s="125" t="s">
        <v>24</v>
      </c>
      <c r="T183" s="140">
        <v>46152</v>
      </c>
      <c r="U183" s="125">
        <v>-40</v>
      </c>
      <c r="V183" s="125" t="s">
        <v>2579</v>
      </c>
      <c r="W183" s="150">
        <v>46107</v>
      </c>
      <c r="X183" s="125">
        <v>88614</v>
      </c>
      <c r="Y183" s="140">
        <v>46149</v>
      </c>
      <c r="Z183"/>
      <c r="AA183" s="125"/>
      <c r="AB183" s="126"/>
      <c r="AC183" s="125"/>
    </row>
    <row r="184" spans="1:29" ht="14.4">
      <c r="A184" s="125" t="s">
        <v>2451</v>
      </c>
      <c r="B184" s="125" t="s">
        <v>615</v>
      </c>
      <c r="C184" s="125">
        <v>100069863</v>
      </c>
      <c r="D184" s="125" t="s">
        <v>2581</v>
      </c>
      <c r="E184" s="125" t="s">
        <v>58</v>
      </c>
      <c r="F184" s="125" t="s">
        <v>28</v>
      </c>
      <c r="G184" s="126">
        <v>6125</v>
      </c>
      <c r="H184" s="126">
        <v>1</v>
      </c>
      <c r="I184" s="126">
        <v>1</v>
      </c>
      <c r="J184" s="126">
        <v>6125</v>
      </c>
      <c r="K184" s="126">
        <v>6125</v>
      </c>
      <c r="L184" s="126">
        <v>0</v>
      </c>
      <c r="M184" s="126">
        <v>6</v>
      </c>
      <c r="N184" s="126">
        <v>6119</v>
      </c>
      <c r="O184" s="126">
        <v>6119</v>
      </c>
      <c r="P184" s="125" t="s">
        <v>95</v>
      </c>
      <c r="Q184" s="128">
        <v>6119</v>
      </c>
      <c r="R184" s="125" t="s">
        <v>2777</v>
      </c>
      <c r="S184" s="125" t="s">
        <v>24</v>
      </c>
      <c r="T184" s="140">
        <v>46119</v>
      </c>
      <c r="U184" s="125">
        <v>-7</v>
      </c>
      <c r="V184" s="125">
        <v>1440</v>
      </c>
      <c r="W184" s="150">
        <v>46072</v>
      </c>
      <c r="X184" s="125">
        <v>88185</v>
      </c>
      <c r="Y184" s="140">
        <v>46122</v>
      </c>
      <c r="Z184"/>
      <c r="AA184" s="129">
        <v>46104</v>
      </c>
      <c r="AB184" s="126"/>
      <c r="AC184" s="125"/>
    </row>
    <row r="185" spans="1:29" ht="14.4">
      <c r="A185" s="125" t="s">
        <v>2451</v>
      </c>
      <c r="B185" s="125" t="s">
        <v>615</v>
      </c>
      <c r="C185" s="125">
        <v>100070944</v>
      </c>
      <c r="D185" s="125" t="s">
        <v>2582</v>
      </c>
      <c r="E185" s="125" t="s">
        <v>58</v>
      </c>
      <c r="F185" s="125" t="s">
        <v>28</v>
      </c>
      <c r="G185" s="126">
        <v>6190</v>
      </c>
      <c r="H185" s="126">
        <v>1</v>
      </c>
      <c r="I185" s="126">
        <v>1</v>
      </c>
      <c r="J185" s="126">
        <v>6190</v>
      </c>
      <c r="K185" s="126">
        <v>6190</v>
      </c>
      <c r="L185" s="126">
        <v>0</v>
      </c>
      <c r="M185" s="126">
        <v>6</v>
      </c>
      <c r="N185" s="126">
        <v>6184</v>
      </c>
      <c r="O185" s="126">
        <v>6184</v>
      </c>
      <c r="P185" s="125" t="s">
        <v>95</v>
      </c>
      <c r="Q185" s="128">
        <v>6184</v>
      </c>
      <c r="R185" s="125" t="s">
        <v>2777</v>
      </c>
      <c r="S185" s="125" t="s">
        <v>24</v>
      </c>
      <c r="T185" s="140">
        <v>46134</v>
      </c>
      <c r="U185" s="125">
        <v>-22</v>
      </c>
      <c r="V185" s="125">
        <v>1450</v>
      </c>
      <c r="W185" s="150">
        <v>46074</v>
      </c>
      <c r="X185" s="125">
        <v>88350</v>
      </c>
      <c r="Y185" s="140">
        <v>46132</v>
      </c>
      <c r="Z185"/>
      <c r="AA185" s="125"/>
      <c r="AB185" s="126"/>
      <c r="AC185" s="125"/>
    </row>
    <row r="186" spans="1:29" ht="14.4">
      <c r="A186" s="125" t="s">
        <v>2451</v>
      </c>
      <c r="B186" s="125" t="s">
        <v>400</v>
      </c>
      <c r="C186" s="125">
        <v>100067870</v>
      </c>
      <c r="D186" s="125" t="s">
        <v>2584</v>
      </c>
      <c r="E186" s="125" t="s">
        <v>58</v>
      </c>
      <c r="F186" s="125" t="s">
        <v>28</v>
      </c>
      <c r="G186" s="126">
        <v>150000</v>
      </c>
      <c r="H186" s="126">
        <v>1</v>
      </c>
      <c r="I186" s="126">
        <v>1</v>
      </c>
      <c r="J186" s="126">
        <v>150000</v>
      </c>
      <c r="K186" s="126">
        <v>150000</v>
      </c>
      <c r="L186" s="126">
        <v>0</v>
      </c>
      <c r="M186" s="126">
        <v>15000</v>
      </c>
      <c r="N186" s="126">
        <v>135000</v>
      </c>
      <c r="O186" s="126">
        <v>135000</v>
      </c>
      <c r="P186" s="125" t="s">
        <v>95</v>
      </c>
      <c r="Q186" s="128">
        <v>135000</v>
      </c>
      <c r="R186" s="125" t="s">
        <v>2778</v>
      </c>
      <c r="S186" s="125" t="s">
        <v>24</v>
      </c>
      <c r="T186" s="140">
        <v>46142</v>
      </c>
      <c r="U186" s="125">
        <v>-30</v>
      </c>
      <c r="V186" s="125" t="s">
        <v>1098</v>
      </c>
      <c r="W186" s="150">
        <v>46097</v>
      </c>
      <c r="X186" s="125">
        <v>88436</v>
      </c>
      <c r="Y186" s="140">
        <v>46136</v>
      </c>
      <c r="Z186"/>
      <c r="AA186" s="125"/>
      <c r="AB186" s="126"/>
      <c r="AC186" s="125"/>
    </row>
    <row r="187" spans="1:29" ht="14.4">
      <c r="A187" s="125" t="s">
        <v>2451</v>
      </c>
      <c r="B187" s="125" t="s">
        <v>334</v>
      </c>
      <c r="C187" s="125">
        <v>100070482</v>
      </c>
      <c r="D187" s="125" t="s">
        <v>2585</v>
      </c>
      <c r="E187" s="125" t="s">
        <v>58</v>
      </c>
      <c r="F187" s="125" t="s">
        <v>28</v>
      </c>
      <c r="G187" s="126">
        <v>18350</v>
      </c>
      <c r="H187" s="126">
        <v>1</v>
      </c>
      <c r="I187" s="126">
        <v>1</v>
      </c>
      <c r="J187" s="126">
        <v>18350</v>
      </c>
      <c r="K187" s="126">
        <v>18350</v>
      </c>
      <c r="L187" s="126">
        <v>0</v>
      </c>
      <c r="M187" s="126">
        <v>367</v>
      </c>
      <c r="N187" s="126">
        <v>17983</v>
      </c>
      <c r="O187" s="126">
        <v>17983</v>
      </c>
      <c r="P187" s="125" t="s">
        <v>95</v>
      </c>
      <c r="Q187" s="128">
        <v>17983</v>
      </c>
      <c r="R187" s="125" t="s">
        <v>335</v>
      </c>
      <c r="S187" s="125" t="s">
        <v>24</v>
      </c>
      <c r="T187" s="140">
        <v>46152</v>
      </c>
      <c r="U187" s="125">
        <v>-40</v>
      </c>
      <c r="V187" s="125" t="s">
        <v>2586</v>
      </c>
      <c r="W187" s="150">
        <v>46107</v>
      </c>
      <c r="X187" s="125">
        <v>88627</v>
      </c>
      <c r="Y187" s="140">
        <v>46149</v>
      </c>
      <c r="Z187"/>
      <c r="AA187" s="125"/>
      <c r="AB187" s="126"/>
      <c r="AC187" s="125"/>
    </row>
    <row r="188" spans="1:29" ht="14.4">
      <c r="A188" s="125" t="s">
        <v>2451</v>
      </c>
      <c r="B188" s="125" t="s">
        <v>444</v>
      </c>
      <c r="C188" s="125">
        <v>100070444</v>
      </c>
      <c r="D188" s="125" t="s">
        <v>2587</v>
      </c>
      <c r="E188" s="125" t="s">
        <v>58</v>
      </c>
      <c r="F188" s="125" t="s">
        <v>28</v>
      </c>
      <c r="G188" s="126">
        <v>194075</v>
      </c>
      <c r="H188" s="126">
        <v>1</v>
      </c>
      <c r="I188" s="126">
        <v>1</v>
      </c>
      <c r="J188" s="126">
        <v>194075</v>
      </c>
      <c r="K188" s="126">
        <v>194075</v>
      </c>
      <c r="L188" s="126">
        <v>0</v>
      </c>
      <c r="M188" s="126">
        <v>194</v>
      </c>
      <c r="N188" s="126">
        <v>193881</v>
      </c>
      <c r="O188" s="126">
        <v>193881</v>
      </c>
      <c r="P188" s="125" t="s">
        <v>95</v>
      </c>
      <c r="Q188" s="128">
        <v>193881</v>
      </c>
      <c r="R188" s="125" t="s">
        <v>2779</v>
      </c>
      <c r="S188" s="125" t="s">
        <v>24</v>
      </c>
      <c r="T188" s="140">
        <v>46152</v>
      </c>
      <c r="U188" s="125">
        <v>-40</v>
      </c>
      <c r="V188" s="125" t="s">
        <v>2588</v>
      </c>
      <c r="W188" s="150">
        <v>46107</v>
      </c>
      <c r="X188" s="125">
        <v>88626</v>
      </c>
      <c r="Y188" s="140">
        <v>46149</v>
      </c>
      <c r="Z188"/>
      <c r="AA188" s="125"/>
      <c r="AB188" s="126"/>
      <c r="AC188" s="125"/>
    </row>
    <row r="189" spans="1:29" ht="14.4">
      <c r="A189" s="125" t="s">
        <v>2451</v>
      </c>
      <c r="B189" s="125" t="s">
        <v>615</v>
      </c>
      <c r="C189" s="125">
        <v>100068717</v>
      </c>
      <c r="D189" s="125" t="s">
        <v>2589</v>
      </c>
      <c r="E189" s="125" t="s">
        <v>58</v>
      </c>
      <c r="F189" s="125" t="s">
        <v>28</v>
      </c>
      <c r="G189" s="126">
        <v>4690</v>
      </c>
      <c r="H189" s="126">
        <v>1</v>
      </c>
      <c r="I189" s="126">
        <v>1</v>
      </c>
      <c r="J189" s="126">
        <v>4690</v>
      </c>
      <c r="K189" s="126">
        <v>4690</v>
      </c>
      <c r="L189" s="126">
        <v>0</v>
      </c>
      <c r="M189" s="126">
        <v>5</v>
      </c>
      <c r="N189" s="126">
        <v>4685</v>
      </c>
      <c r="O189" s="126">
        <v>4685</v>
      </c>
      <c r="P189" s="125" t="s">
        <v>95</v>
      </c>
      <c r="Q189" s="128">
        <v>4685</v>
      </c>
      <c r="R189" s="125" t="s">
        <v>2777</v>
      </c>
      <c r="S189" s="125" t="s">
        <v>24</v>
      </c>
      <c r="T189" s="140">
        <v>46153</v>
      </c>
      <c r="U189" s="125">
        <v>-41</v>
      </c>
      <c r="V189" s="125">
        <v>1599</v>
      </c>
      <c r="W189" s="150">
        <v>46108</v>
      </c>
      <c r="X189" s="125">
        <v>88643</v>
      </c>
      <c r="Y189" s="140">
        <v>46150</v>
      </c>
      <c r="Z189"/>
      <c r="AA189" s="125"/>
      <c r="AB189" s="126"/>
      <c r="AC189" s="125"/>
    </row>
    <row r="190" spans="1:29" ht="14.4">
      <c r="A190" s="125" t="s">
        <v>2451</v>
      </c>
      <c r="B190" s="125" t="s">
        <v>448</v>
      </c>
      <c r="C190" s="125">
        <v>100070313</v>
      </c>
      <c r="D190" s="125" t="s">
        <v>2598</v>
      </c>
      <c r="E190" s="125" t="s">
        <v>58</v>
      </c>
      <c r="F190" s="125" t="s">
        <v>28</v>
      </c>
      <c r="G190" s="126">
        <v>470000</v>
      </c>
      <c r="H190" s="126">
        <v>1</v>
      </c>
      <c r="I190" s="126">
        <v>1</v>
      </c>
      <c r="J190" s="126">
        <v>470000</v>
      </c>
      <c r="K190" s="126">
        <v>470000</v>
      </c>
      <c r="L190" s="126">
        <v>0</v>
      </c>
      <c r="M190" s="126">
        <v>9400</v>
      </c>
      <c r="N190" s="126">
        <v>460600</v>
      </c>
      <c r="O190" s="126">
        <v>460600</v>
      </c>
      <c r="P190" s="125" t="s">
        <v>96</v>
      </c>
      <c r="Q190" s="128">
        <v>460600</v>
      </c>
      <c r="R190" s="125" t="s">
        <v>2780</v>
      </c>
      <c r="S190" s="125" t="s">
        <v>24</v>
      </c>
      <c r="T190" s="140">
        <v>46137</v>
      </c>
      <c r="U190" s="125">
        <v>-25</v>
      </c>
      <c r="V190" s="125">
        <v>511706829</v>
      </c>
      <c r="W190" s="150">
        <v>46107</v>
      </c>
      <c r="X190" s="125">
        <v>88382</v>
      </c>
      <c r="Y190" s="140">
        <v>46134</v>
      </c>
      <c r="Z190"/>
      <c r="AA190" s="125"/>
      <c r="AB190" s="126"/>
      <c r="AC190" s="125"/>
    </row>
    <row r="191" spans="1:29" ht="14.4">
      <c r="A191" s="125" t="s">
        <v>2451</v>
      </c>
      <c r="B191" s="125" t="s">
        <v>370</v>
      </c>
      <c r="C191" s="125">
        <v>100067488</v>
      </c>
      <c r="D191" s="125" t="s">
        <v>2599</v>
      </c>
      <c r="E191" s="125" t="s">
        <v>58</v>
      </c>
      <c r="F191" s="125" t="s">
        <v>28</v>
      </c>
      <c r="G191" s="126">
        <v>157960</v>
      </c>
      <c r="H191" s="126">
        <v>1</v>
      </c>
      <c r="I191" s="126">
        <v>1</v>
      </c>
      <c r="J191" s="126">
        <v>157960</v>
      </c>
      <c r="K191" s="126">
        <v>157960</v>
      </c>
      <c r="L191" s="126">
        <v>0</v>
      </c>
      <c r="M191" s="126">
        <v>3159</v>
      </c>
      <c r="N191" s="126">
        <v>154801</v>
      </c>
      <c r="O191" s="126">
        <v>154801</v>
      </c>
      <c r="P191" s="125" t="s">
        <v>95</v>
      </c>
      <c r="Q191" s="128">
        <v>154801</v>
      </c>
      <c r="R191" s="125" t="s">
        <v>2770</v>
      </c>
      <c r="S191" s="125" t="s">
        <v>24</v>
      </c>
      <c r="T191" s="140">
        <v>46149</v>
      </c>
      <c r="U191" s="125">
        <v>-37</v>
      </c>
      <c r="V191" s="125" t="s">
        <v>2600</v>
      </c>
      <c r="W191" s="150">
        <v>46104</v>
      </c>
      <c r="X191" s="125">
        <v>88540</v>
      </c>
      <c r="Y191" s="140">
        <v>46146</v>
      </c>
      <c r="Z191"/>
      <c r="AA191" s="125"/>
      <c r="AB191" s="126"/>
      <c r="AC191" s="125"/>
    </row>
    <row r="192" spans="1:29" ht="14.4">
      <c r="A192" s="125" t="s">
        <v>2451</v>
      </c>
      <c r="B192" s="125" t="s">
        <v>346</v>
      </c>
      <c r="C192" s="125">
        <v>100071458</v>
      </c>
      <c r="D192" s="125" t="s">
        <v>2603</v>
      </c>
      <c r="E192" s="125" t="s">
        <v>58</v>
      </c>
      <c r="F192" s="125" t="s">
        <v>28</v>
      </c>
      <c r="G192" s="126">
        <v>26000</v>
      </c>
      <c r="H192" s="126">
        <v>1</v>
      </c>
      <c r="I192" s="126">
        <v>1</v>
      </c>
      <c r="J192" s="126">
        <v>26000</v>
      </c>
      <c r="K192" s="126">
        <v>26000</v>
      </c>
      <c r="L192" s="126">
        <v>0</v>
      </c>
      <c r="M192" s="126">
        <v>520</v>
      </c>
      <c r="N192" s="126">
        <v>25480</v>
      </c>
      <c r="O192" s="126">
        <v>25480</v>
      </c>
      <c r="P192" s="125" t="s">
        <v>97</v>
      </c>
      <c r="Q192" s="128">
        <v>25480</v>
      </c>
      <c r="R192" s="125" t="s">
        <v>347</v>
      </c>
      <c r="S192" s="125" t="s">
        <v>24</v>
      </c>
      <c r="T192" s="140">
        <v>46152</v>
      </c>
      <c r="U192" s="125">
        <v>-40</v>
      </c>
      <c r="V192" s="125" t="s">
        <v>2604</v>
      </c>
      <c r="W192" s="150">
        <v>46107</v>
      </c>
      <c r="X192" s="125">
        <v>88621</v>
      </c>
      <c r="Y192" s="140">
        <v>46149</v>
      </c>
      <c r="Z192"/>
      <c r="AA192" s="125"/>
      <c r="AB192" s="126"/>
      <c r="AC192" s="125"/>
    </row>
    <row r="193" spans="1:29" ht="14.4">
      <c r="A193" s="125" t="s">
        <v>2451</v>
      </c>
      <c r="B193" s="125" t="s">
        <v>346</v>
      </c>
      <c r="C193" s="125">
        <v>100071465</v>
      </c>
      <c r="D193" s="125" t="s">
        <v>2605</v>
      </c>
      <c r="E193" s="125" t="s">
        <v>58</v>
      </c>
      <c r="F193" s="125" t="s">
        <v>28</v>
      </c>
      <c r="G193" s="126">
        <v>15000</v>
      </c>
      <c r="H193" s="126">
        <v>1</v>
      </c>
      <c r="I193" s="126">
        <v>1</v>
      </c>
      <c r="J193" s="126">
        <v>15000</v>
      </c>
      <c r="K193" s="126">
        <v>15000</v>
      </c>
      <c r="L193" s="126">
        <v>0</v>
      </c>
      <c r="M193" s="126">
        <v>15</v>
      </c>
      <c r="N193" s="126">
        <v>14985</v>
      </c>
      <c r="O193" s="126">
        <v>14985</v>
      </c>
      <c r="P193" s="125" t="s">
        <v>97</v>
      </c>
      <c r="Q193" s="128">
        <v>14985</v>
      </c>
      <c r="R193" s="125" t="s">
        <v>347</v>
      </c>
      <c r="S193" s="125" t="s">
        <v>24</v>
      </c>
      <c r="T193" s="140">
        <v>46152</v>
      </c>
      <c r="U193" s="125">
        <v>-40</v>
      </c>
      <c r="V193" s="125" t="s">
        <v>2606</v>
      </c>
      <c r="W193" s="150">
        <v>46107</v>
      </c>
      <c r="X193" s="125">
        <v>88621</v>
      </c>
      <c r="Y193" s="140">
        <v>46149</v>
      </c>
      <c r="Z193"/>
      <c r="AA193" s="125"/>
      <c r="AB193" s="126"/>
      <c r="AC193" s="125"/>
    </row>
    <row r="194" spans="1:29" ht="14.4">
      <c r="A194" s="125" t="s">
        <v>2451</v>
      </c>
      <c r="B194" s="125" t="s">
        <v>346</v>
      </c>
      <c r="C194" s="125">
        <v>100070849</v>
      </c>
      <c r="D194" s="125" t="s">
        <v>2607</v>
      </c>
      <c r="E194" s="125" t="s">
        <v>58</v>
      </c>
      <c r="F194" s="125" t="s">
        <v>28</v>
      </c>
      <c r="G194" s="126">
        <v>7226</v>
      </c>
      <c r="H194" s="126">
        <v>1</v>
      </c>
      <c r="I194" s="126">
        <v>1</v>
      </c>
      <c r="J194" s="126">
        <v>7226</v>
      </c>
      <c r="K194" s="126">
        <v>7226</v>
      </c>
      <c r="L194" s="126">
        <v>0</v>
      </c>
      <c r="M194" s="126">
        <v>7</v>
      </c>
      <c r="N194" s="126">
        <v>7219</v>
      </c>
      <c r="O194" s="126">
        <v>7219</v>
      </c>
      <c r="P194" s="125" t="s">
        <v>97</v>
      </c>
      <c r="Q194" s="128">
        <v>7219</v>
      </c>
      <c r="R194" s="125" t="s">
        <v>347</v>
      </c>
      <c r="S194" s="125" t="s">
        <v>24</v>
      </c>
      <c r="T194" s="140">
        <v>46152</v>
      </c>
      <c r="U194" s="125">
        <v>-40</v>
      </c>
      <c r="V194" s="125" t="s">
        <v>2608</v>
      </c>
      <c r="W194" s="150">
        <v>46107</v>
      </c>
      <c r="X194" s="125">
        <v>88621</v>
      </c>
      <c r="Y194" s="140">
        <v>46149</v>
      </c>
      <c r="Z194"/>
      <c r="AA194" s="125"/>
      <c r="AB194" s="126"/>
      <c r="AC194" s="125"/>
    </row>
    <row r="195" spans="1:29" ht="14.4">
      <c r="A195" s="125" t="s">
        <v>2451</v>
      </c>
      <c r="B195" s="125" t="s">
        <v>346</v>
      </c>
      <c r="C195" s="125">
        <v>100068329</v>
      </c>
      <c r="D195" s="125" t="s">
        <v>2609</v>
      </c>
      <c r="E195" s="125" t="s">
        <v>58</v>
      </c>
      <c r="F195" s="125" t="s">
        <v>28</v>
      </c>
      <c r="G195" s="126">
        <v>25200</v>
      </c>
      <c r="H195" s="126">
        <v>1</v>
      </c>
      <c r="I195" s="126">
        <v>1</v>
      </c>
      <c r="J195" s="126">
        <v>25200</v>
      </c>
      <c r="K195" s="126">
        <v>25200</v>
      </c>
      <c r="L195" s="126">
        <v>0</v>
      </c>
      <c r="M195" s="126">
        <v>25</v>
      </c>
      <c r="N195" s="126">
        <v>25175</v>
      </c>
      <c r="O195" s="126">
        <v>25175</v>
      </c>
      <c r="P195" s="125" t="s">
        <v>97</v>
      </c>
      <c r="Q195" s="128">
        <v>25175</v>
      </c>
      <c r="R195" s="125" t="s">
        <v>347</v>
      </c>
      <c r="S195" s="125" t="s">
        <v>24</v>
      </c>
      <c r="T195" s="140">
        <v>46152</v>
      </c>
      <c r="U195" s="125">
        <v>-40</v>
      </c>
      <c r="V195" s="125" t="s">
        <v>2610</v>
      </c>
      <c r="W195" s="150">
        <v>46107</v>
      </c>
      <c r="X195" s="125">
        <v>88621</v>
      </c>
      <c r="Y195" s="140">
        <v>46149</v>
      </c>
      <c r="Z195"/>
      <c r="AA195" s="125"/>
      <c r="AB195" s="126"/>
      <c r="AC195" s="125"/>
    </row>
    <row r="196" spans="1:29" ht="14.4">
      <c r="A196" s="125" t="s">
        <v>2451</v>
      </c>
      <c r="B196" s="125" t="s">
        <v>1210</v>
      </c>
      <c r="C196" s="125">
        <v>100071270</v>
      </c>
      <c r="D196" s="125" t="s">
        <v>2611</v>
      </c>
      <c r="E196" s="125" t="s">
        <v>58</v>
      </c>
      <c r="F196" s="125" t="s">
        <v>28</v>
      </c>
      <c r="G196" s="126">
        <v>54730</v>
      </c>
      <c r="H196" s="126">
        <v>1</v>
      </c>
      <c r="I196" s="126">
        <v>1</v>
      </c>
      <c r="J196" s="126">
        <v>54730</v>
      </c>
      <c r="K196" s="126">
        <v>54730</v>
      </c>
      <c r="L196" s="126">
        <v>0</v>
      </c>
      <c r="M196" s="126">
        <v>55</v>
      </c>
      <c r="N196" s="126">
        <v>54675</v>
      </c>
      <c r="O196" s="126">
        <v>54675</v>
      </c>
      <c r="P196" s="125" t="s">
        <v>95</v>
      </c>
      <c r="Q196" s="128">
        <v>54675</v>
      </c>
      <c r="R196" s="125" t="s">
        <v>523</v>
      </c>
      <c r="S196" s="125" t="s">
        <v>24</v>
      </c>
      <c r="T196" s="140">
        <v>46152</v>
      </c>
      <c r="U196" s="125">
        <v>-40</v>
      </c>
      <c r="V196" s="125" t="s">
        <v>2612</v>
      </c>
      <c r="W196" s="150">
        <v>46107</v>
      </c>
      <c r="X196" s="125">
        <v>88630</v>
      </c>
      <c r="Y196" s="140">
        <v>46149</v>
      </c>
      <c r="Z196"/>
      <c r="AA196" s="125"/>
      <c r="AB196" s="126"/>
      <c r="AC196" s="125"/>
    </row>
    <row r="197" spans="1:29" ht="14.4">
      <c r="A197" s="125" t="s">
        <v>2451</v>
      </c>
      <c r="B197" s="125" t="s">
        <v>385</v>
      </c>
      <c r="C197" s="125">
        <v>100071368</v>
      </c>
      <c r="D197" s="125" t="s">
        <v>2613</v>
      </c>
      <c r="E197" s="125" t="s">
        <v>58</v>
      </c>
      <c r="F197" s="125" t="s">
        <v>28</v>
      </c>
      <c r="G197" s="126">
        <v>2856</v>
      </c>
      <c r="H197" s="126">
        <v>1</v>
      </c>
      <c r="I197" s="126">
        <v>1</v>
      </c>
      <c r="J197" s="126">
        <v>2856</v>
      </c>
      <c r="K197" s="126">
        <v>2856</v>
      </c>
      <c r="L197" s="126">
        <v>0</v>
      </c>
      <c r="M197" s="126">
        <v>3</v>
      </c>
      <c r="N197" s="126">
        <v>2853</v>
      </c>
      <c r="O197" s="126">
        <v>2853</v>
      </c>
      <c r="P197" s="125" t="s">
        <v>97</v>
      </c>
      <c r="Q197" s="128">
        <v>2853</v>
      </c>
      <c r="R197" s="125" t="s">
        <v>386</v>
      </c>
      <c r="S197" s="125" t="s">
        <v>24</v>
      </c>
      <c r="T197" s="140">
        <v>46137</v>
      </c>
      <c r="U197" s="125">
        <v>-25</v>
      </c>
      <c r="V197" s="125" t="s">
        <v>2614</v>
      </c>
      <c r="W197" s="150">
        <v>46107</v>
      </c>
      <c r="X197" s="125">
        <v>88392</v>
      </c>
      <c r="Y197" s="140">
        <v>46134</v>
      </c>
      <c r="Z197"/>
      <c r="AA197" s="125"/>
      <c r="AB197" s="126"/>
      <c r="AC197" s="125"/>
    </row>
    <row r="198" spans="1:29" ht="14.4">
      <c r="A198" s="125" t="s">
        <v>2451</v>
      </c>
      <c r="B198" s="125" t="s">
        <v>385</v>
      </c>
      <c r="C198" s="125">
        <v>100071244</v>
      </c>
      <c r="D198" s="125" t="s">
        <v>2615</v>
      </c>
      <c r="E198" s="125" t="s">
        <v>58</v>
      </c>
      <c r="F198" s="125" t="s">
        <v>28</v>
      </c>
      <c r="G198" s="126">
        <v>56705</v>
      </c>
      <c r="H198" s="126">
        <v>1</v>
      </c>
      <c r="I198" s="126">
        <v>1</v>
      </c>
      <c r="J198" s="126">
        <v>56705</v>
      </c>
      <c r="K198" s="126">
        <v>56705</v>
      </c>
      <c r="L198" s="126">
        <v>0</v>
      </c>
      <c r="M198" s="126">
        <v>57</v>
      </c>
      <c r="N198" s="126">
        <v>56648</v>
      </c>
      <c r="O198" s="126">
        <v>56648</v>
      </c>
      <c r="P198" s="125" t="s">
        <v>97</v>
      </c>
      <c r="Q198" s="128">
        <v>56648</v>
      </c>
      <c r="R198" s="125" t="s">
        <v>386</v>
      </c>
      <c r="S198" s="125" t="s">
        <v>24</v>
      </c>
      <c r="T198" s="140">
        <v>46137</v>
      </c>
      <c r="U198" s="125">
        <v>-25</v>
      </c>
      <c r="V198" s="125" t="s">
        <v>2616</v>
      </c>
      <c r="W198" s="150">
        <v>46107</v>
      </c>
      <c r="X198" s="125">
        <v>88392</v>
      </c>
      <c r="Y198" s="140">
        <v>46134</v>
      </c>
      <c r="Z198"/>
      <c r="AA198" s="125"/>
      <c r="AB198" s="126"/>
      <c r="AC198" s="125"/>
    </row>
    <row r="199" spans="1:29" ht="14.4">
      <c r="A199" s="125" t="s">
        <v>2451</v>
      </c>
      <c r="B199" s="125" t="s">
        <v>324</v>
      </c>
      <c r="C199" s="125">
        <v>100070986</v>
      </c>
      <c r="D199" s="125" t="s">
        <v>2617</v>
      </c>
      <c r="E199" s="125" t="s">
        <v>58</v>
      </c>
      <c r="F199" s="125" t="s">
        <v>28</v>
      </c>
      <c r="G199" s="126">
        <v>3252</v>
      </c>
      <c r="H199" s="126">
        <v>1</v>
      </c>
      <c r="I199" s="126">
        <v>1</v>
      </c>
      <c r="J199" s="126">
        <v>3252</v>
      </c>
      <c r="K199" s="126">
        <v>3252</v>
      </c>
      <c r="L199" s="126">
        <v>0</v>
      </c>
      <c r="M199" s="126">
        <v>3</v>
      </c>
      <c r="N199" s="126">
        <v>3249</v>
      </c>
      <c r="O199" s="126">
        <v>3249</v>
      </c>
      <c r="P199" s="125" t="s">
        <v>95</v>
      </c>
      <c r="Q199" s="128">
        <v>3249</v>
      </c>
      <c r="R199" s="125">
        <v>359761</v>
      </c>
      <c r="S199" s="125" t="s">
        <v>24</v>
      </c>
      <c r="T199" s="140">
        <v>46150</v>
      </c>
      <c r="U199" s="125">
        <v>-38</v>
      </c>
      <c r="V199" s="125" t="s">
        <v>2618</v>
      </c>
      <c r="W199" s="150">
        <v>46105</v>
      </c>
      <c r="X199" s="125">
        <v>88591</v>
      </c>
      <c r="Y199" s="140">
        <v>46147</v>
      </c>
      <c r="Z199"/>
      <c r="AA199" s="125"/>
      <c r="AB199" s="126"/>
      <c r="AC199" s="125"/>
    </row>
    <row r="200" spans="1:29" ht="14.4">
      <c r="A200" s="125" t="s">
        <v>2451</v>
      </c>
      <c r="B200" s="125" t="s">
        <v>1606</v>
      </c>
      <c r="C200" s="125">
        <v>100071418</v>
      </c>
      <c r="D200" s="125" t="s">
        <v>2619</v>
      </c>
      <c r="E200" s="125" t="s">
        <v>58</v>
      </c>
      <c r="F200" s="125" t="s">
        <v>28</v>
      </c>
      <c r="G200" s="126">
        <v>8090</v>
      </c>
      <c r="H200" s="126">
        <v>1</v>
      </c>
      <c r="I200" s="126">
        <v>1</v>
      </c>
      <c r="J200" s="126">
        <v>8090</v>
      </c>
      <c r="K200" s="126">
        <v>8090</v>
      </c>
      <c r="L200" s="126">
        <v>0</v>
      </c>
      <c r="M200" s="126">
        <v>8</v>
      </c>
      <c r="N200" s="126">
        <v>8082</v>
      </c>
      <c r="O200" s="126">
        <v>8082</v>
      </c>
      <c r="P200" s="125" t="s">
        <v>95</v>
      </c>
      <c r="Q200" s="128">
        <v>8082</v>
      </c>
      <c r="R200" s="125">
        <v>362259</v>
      </c>
      <c r="S200" s="125" t="s">
        <v>24</v>
      </c>
      <c r="T200" s="140">
        <v>46152</v>
      </c>
      <c r="U200" s="125">
        <v>-40</v>
      </c>
      <c r="V200" s="125" t="s">
        <v>2620</v>
      </c>
      <c r="W200" s="150">
        <v>46107</v>
      </c>
      <c r="X200" s="125">
        <v>88611</v>
      </c>
      <c r="Y200" s="140">
        <v>46149</v>
      </c>
      <c r="Z200"/>
      <c r="AA200" s="125"/>
      <c r="AB200" s="126"/>
      <c r="AC200" s="125"/>
    </row>
    <row r="201" spans="1:29" ht="14.4">
      <c r="A201" s="125" t="s">
        <v>2451</v>
      </c>
      <c r="B201" s="125" t="s">
        <v>1318</v>
      </c>
      <c r="C201" s="125">
        <v>100071366</v>
      </c>
      <c r="D201" s="125" t="s">
        <v>2621</v>
      </c>
      <c r="E201" s="125" t="s">
        <v>58</v>
      </c>
      <c r="F201" s="125" t="s">
        <v>28</v>
      </c>
      <c r="G201" s="126">
        <v>4500</v>
      </c>
      <c r="H201" s="126">
        <v>1</v>
      </c>
      <c r="I201" s="126">
        <v>1</v>
      </c>
      <c r="J201" s="126">
        <v>4500</v>
      </c>
      <c r="K201" s="126">
        <v>4500</v>
      </c>
      <c r="L201" s="126">
        <v>0</v>
      </c>
      <c r="M201" s="126">
        <v>90</v>
      </c>
      <c r="N201" s="126">
        <v>4410</v>
      </c>
      <c r="O201" s="126">
        <v>4410</v>
      </c>
      <c r="P201" s="125" t="s">
        <v>97</v>
      </c>
      <c r="Q201" s="128">
        <v>4410</v>
      </c>
      <c r="R201" s="125" t="s">
        <v>2781</v>
      </c>
      <c r="S201" s="125" t="s">
        <v>24</v>
      </c>
      <c r="T201" s="140">
        <v>46151</v>
      </c>
      <c r="U201" s="125">
        <v>-39</v>
      </c>
      <c r="V201" s="125" t="s">
        <v>2622</v>
      </c>
      <c r="W201" s="150">
        <v>46106</v>
      </c>
      <c r="X201" s="125">
        <v>88598</v>
      </c>
      <c r="Y201" s="140">
        <v>46148</v>
      </c>
      <c r="Z201"/>
      <c r="AA201" s="125"/>
      <c r="AB201" s="126"/>
      <c r="AC201" s="125"/>
    </row>
    <row r="202" spans="1:29" ht="14.4">
      <c r="A202" s="125" t="s">
        <v>2451</v>
      </c>
      <c r="B202" s="125" t="s">
        <v>2623</v>
      </c>
      <c r="C202" s="125">
        <v>100071349</v>
      </c>
      <c r="D202" s="125" t="s">
        <v>2624</v>
      </c>
      <c r="E202" s="125" t="s">
        <v>58</v>
      </c>
      <c r="F202" s="125" t="s">
        <v>28</v>
      </c>
      <c r="G202" s="126">
        <v>43120</v>
      </c>
      <c r="H202" s="126">
        <v>1</v>
      </c>
      <c r="I202" s="126">
        <v>1</v>
      </c>
      <c r="J202" s="126">
        <v>43120</v>
      </c>
      <c r="K202" s="126">
        <v>43120</v>
      </c>
      <c r="L202" s="126">
        <v>0</v>
      </c>
      <c r="M202" s="126">
        <v>862</v>
      </c>
      <c r="N202" s="126">
        <v>42258</v>
      </c>
      <c r="O202" s="126">
        <v>42258</v>
      </c>
      <c r="P202" s="125" t="s">
        <v>95</v>
      </c>
      <c r="Q202" s="128">
        <v>42258</v>
      </c>
      <c r="R202" s="125" t="s">
        <v>2782</v>
      </c>
      <c r="S202" s="125" t="s">
        <v>24</v>
      </c>
      <c r="T202" s="140">
        <v>46151</v>
      </c>
      <c r="U202" s="125">
        <v>-39</v>
      </c>
      <c r="V202" s="125">
        <v>1629</v>
      </c>
      <c r="W202" s="150">
        <v>46106</v>
      </c>
      <c r="X202" s="125">
        <v>88599</v>
      </c>
      <c r="Y202" s="140">
        <v>46148</v>
      </c>
      <c r="Z202"/>
      <c r="AA202" s="125"/>
      <c r="AB202" s="126"/>
      <c r="AC202" s="125"/>
    </row>
    <row r="203" spans="1:29" ht="14.4">
      <c r="A203" s="125" t="s">
        <v>2451</v>
      </c>
      <c r="B203" s="125" t="s">
        <v>346</v>
      </c>
      <c r="C203" s="125">
        <v>100071295</v>
      </c>
      <c r="D203" s="125" t="s">
        <v>2625</v>
      </c>
      <c r="E203" s="125" t="s">
        <v>58</v>
      </c>
      <c r="F203" s="125" t="s">
        <v>28</v>
      </c>
      <c r="G203" s="126">
        <v>38400</v>
      </c>
      <c r="H203" s="126">
        <v>1</v>
      </c>
      <c r="I203" s="126">
        <v>1</v>
      </c>
      <c r="J203" s="126">
        <v>38400</v>
      </c>
      <c r="K203" s="126">
        <v>38400</v>
      </c>
      <c r="L203" s="126">
        <v>0</v>
      </c>
      <c r="M203" s="126">
        <v>38</v>
      </c>
      <c r="N203" s="126">
        <v>38362</v>
      </c>
      <c r="O203" s="126">
        <v>38362</v>
      </c>
      <c r="P203" s="125" t="s">
        <v>97</v>
      </c>
      <c r="Q203" s="128">
        <v>38362</v>
      </c>
      <c r="R203" s="125" t="s">
        <v>347</v>
      </c>
      <c r="S203" s="125" t="s">
        <v>24</v>
      </c>
      <c r="T203" s="140">
        <v>46152</v>
      </c>
      <c r="U203" s="125">
        <v>-40</v>
      </c>
      <c r="V203" s="125" t="s">
        <v>2626</v>
      </c>
      <c r="W203" s="150">
        <v>46107</v>
      </c>
      <c r="X203" s="125">
        <v>88621</v>
      </c>
      <c r="Y203" s="140">
        <v>46149</v>
      </c>
      <c r="Z203"/>
      <c r="AA203" s="125"/>
      <c r="AB203" s="126"/>
      <c r="AC203" s="125"/>
    </row>
    <row r="204" spans="1:29" ht="14.4">
      <c r="A204" s="125" t="s">
        <v>2451</v>
      </c>
      <c r="B204" s="125" t="s">
        <v>385</v>
      </c>
      <c r="C204" s="125">
        <v>100071385</v>
      </c>
      <c r="D204" s="125" t="s">
        <v>2627</v>
      </c>
      <c r="E204" s="125" t="s">
        <v>58</v>
      </c>
      <c r="F204" s="125" t="s">
        <v>28</v>
      </c>
      <c r="G204" s="126">
        <v>3362</v>
      </c>
      <c r="H204" s="126">
        <v>1</v>
      </c>
      <c r="I204" s="126">
        <v>1</v>
      </c>
      <c r="J204" s="126">
        <v>3362</v>
      </c>
      <c r="K204" s="126">
        <v>3362</v>
      </c>
      <c r="L204" s="126">
        <v>0</v>
      </c>
      <c r="M204" s="126">
        <v>3</v>
      </c>
      <c r="N204" s="126">
        <v>3359</v>
      </c>
      <c r="O204" s="126">
        <v>3359</v>
      </c>
      <c r="P204" s="125" t="s">
        <v>97</v>
      </c>
      <c r="Q204" s="128">
        <v>3359</v>
      </c>
      <c r="R204" s="125" t="s">
        <v>386</v>
      </c>
      <c r="S204" s="125" t="s">
        <v>24</v>
      </c>
      <c r="T204" s="140">
        <v>46138</v>
      </c>
      <c r="U204" s="125">
        <v>-26</v>
      </c>
      <c r="V204" s="125" t="s">
        <v>2628</v>
      </c>
      <c r="W204" s="150">
        <v>46108</v>
      </c>
      <c r="X204" s="125">
        <v>88400</v>
      </c>
      <c r="Y204" s="140">
        <v>46135</v>
      </c>
      <c r="Z204"/>
      <c r="AA204" s="125"/>
      <c r="AB204" s="126"/>
      <c r="AC204" s="125"/>
    </row>
    <row r="205" spans="1:29" ht="14.4">
      <c r="A205" s="125" t="s">
        <v>2451</v>
      </c>
      <c r="B205" s="125" t="s">
        <v>382</v>
      </c>
      <c r="C205" s="125">
        <v>100071348</v>
      </c>
      <c r="D205" s="125" t="s">
        <v>2634</v>
      </c>
      <c r="E205" s="125" t="s">
        <v>58</v>
      </c>
      <c r="F205" s="125" t="s">
        <v>28</v>
      </c>
      <c r="G205" s="126">
        <v>41149</v>
      </c>
      <c r="H205" s="126">
        <v>1</v>
      </c>
      <c r="I205" s="126">
        <v>1</v>
      </c>
      <c r="J205" s="126">
        <v>41149</v>
      </c>
      <c r="K205" s="126">
        <v>41149</v>
      </c>
      <c r="L205" s="126">
        <v>0</v>
      </c>
      <c r="M205" s="126">
        <v>41</v>
      </c>
      <c r="N205" s="126">
        <v>41108</v>
      </c>
      <c r="O205" s="126">
        <v>41108</v>
      </c>
      <c r="P205" s="125" t="s">
        <v>97</v>
      </c>
      <c r="Q205" s="128">
        <v>41108</v>
      </c>
      <c r="R205" s="125" t="s">
        <v>2783</v>
      </c>
      <c r="S205" s="125" t="s">
        <v>24</v>
      </c>
      <c r="T205" s="140">
        <v>46136</v>
      </c>
      <c r="U205" s="125">
        <v>-24</v>
      </c>
      <c r="V205" s="125" t="s">
        <v>2635</v>
      </c>
      <c r="W205" s="150">
        <v>46106</v>
      </c>
      <c r="X205" s="125">
        <v>88372</v>
      </c>
      <c r="Y205" s="140">
        <v>46133</v>
      </c>
      <c r="Z205"/>
      <c r="AA205" s="125"/>
      <c r="AB205" s="126"/>
      <c r="AC205" s="125"/>
    </row>
    <row r="206" spans="1:29" ht="14.4">
      <c r="A206" s="125" t="s">
        <v>2451</v>
      </c>
      <c r="B206" s="125" t="s">
        <v>2638</v>
      </c>
      <c r="C206" s="125">
        <v>100071404</v>
      </c>
      <c r="D206" s="125" t="s">
        <v>2639</v>
      </c>
      <c r="E206" s="125" t="s">
        <v>58</v>
      </c>
      <c r="F206" s="125" t="s">
        <v>28</v>
      </c>
      <c r="G206" s="126">
        <v>70200</v>
      </c>
      <c r="H206" s="126">
        <v>1</v>
      </c>
      <c r="I206" s="126">
        <v>1</v>
      </c>
      <c r="J206" s="126">
        <v>70200</v>
      </c>
      <c r="K206" s="126">
        <v>70200</v>
      </c>
      <c r="L206" s="126">
        <v>0</v>
      </c>
      <c r="M206" s="126">
        <v>1404</v>
      </c>
      <c r="N206" s="126">
        <v>68796</v>
      </c>
      <c r="O206" s="126">
        <v>68796</v>
      </c>
      <c r="P206" s="125" t="s">
        <v>97</v>
      </c>
      <c r="Q206" s="128">
        <v>68796</v>
      </c>
      <c r="R206" s="125" t="s">
        <v>2784</v>
      </c>
      <c r="S206" s="125" t="s">
        <v>24</v>
      </c>
      <c r="T206" s="140">
        <v>46138</v>
      </c>
      <c r="U206" s="125">
        <v>-26</v>
      </c>
      <c r="V206" s="125" t="s">
        <v>2640</v>
      </c>
      <c r="W206" s="150">
        <v>46108</v>
      </c>
      <c r="X206" s="125">
        <v>88404</v>
      </c>
      <c r="Y206" s="140">
        <v>46135</v>
      </c>
      <c r="Z206"/>
      <c r="AA206" s="125"/>
      <c r="AB206" s="126"/>
      <c r="AC206" s="125"/>
    </row>
    <row r="207" spans="1:29" ht="14.4">
      <c r="A207" s="125" t="s">
        <v>2451</v>
      </c>
      <c r="B207" s="125" t="s">
        <v>383</v>
      </c>
      <c r="C207" s="125">
        <v>100070329</v>
      </c>
      <c r="D207" s="125" t="s">
        <v>2645</v>
      </c>
      <c r="E207" s="125" t="s">
        <v>58</v>
      </c>
      <c r="F207" s="125" t="s">
        <v>28</v>
      </c>
      <c r="G207" s="126">
        <v>86450</v>
      </c>
      <c r="H207" s="126">
        <v>1</v>
      </c>
      <c r="I207" s="126">
        <v>1</v>
      </c>
      <c r="J207" s="126">
        <v>86450</v>
      </c>
      <c r="K207" s="126">
        <v>86450</v>
      </c>
      <c r="L207" s="126">
        <v>0</v>
      </c>
      <c r="M207" s="126">
        <v>86</v>
      </c>
      <c r="N207" s="126">
        <v>86364</v>
      </c>
      <c r="O207" s="126">
        <v>86364</v>
      </c>
      <c r="P207" s="125" t="s">
        <v>97</v>
      </c>
      <c r="Q207" s="128">
        <v>86364</v>
      </c>
      <c r="R207" s="125" t="s">
        <v>384</v>
      </c>
      <c r="S207" s="125" t="s">
        <v>24</v>
      </c>
      <c r="T207" s="140">
        <v>46153</v>
      </c>
      <c r="U207" s="125">
        <v>-41</v>
      </c>
      <c r="V207" s="125" t="s">
        <v>2646</v>
      </c>
      <c r="W207" s="150">
        <v>46108</v>
      </c>
      <c r="X207" s="125">
        <v>88640</v>
      </c>
      <c r="Y207" s="140">
        <v>46150</v>
      </c>
      <c r="Z207"/>
      <c r="AA207" s="125"/>
      <c r="AB207" s="126"/>
      <c r="AC207" s="125"/>
    </row>
    <row r="208" spans="1:29" ht="14.4">
      <c r="A208" s="125" t="s">
        <v>2451</v>
      </c>
      <c r="B208" s="125" t="s">
        <v>379</v>
      </c>
      <c r="C208" s="125">
        <v>100070690</v>
      </c>
      <c r="D208" s="125" t="s">
        <v>2648</v>
      </c>
      <c r="E208" s="125" t="s">
        <v>58</v>
      </c>
      <c r="F208" s="125" t="s">
        <v>28</v>
      </c>
      <c r="G208" s="126">
        <v>240100</v>
      </c>
      <c r="H208" s="126">
        <v>1</v>
      </c>
      <c r="I208" s="126">
        <v>1</v>
      </c>
      <c r="J208" s="126">
        <v>240100</v>
      </c>
      <c r="K208" s="126">
        <v>240100</v>
      </c>
      <c r="L208" s="126">
        <v>0</v>
      </c>
      <c r="M208" s="126">
        <v>240</v>
      </c>
      <c r="N208" s="126">
        <v>239860</v>
      </c>
      <c r="O208" s="126">
        <v>239860</v>
      </c>
      <c r="P208" s="125" t="s">
        <v>95</v>
      </c>
      <c r="Q208" s="128">
        <v>239860</v>
      </c>
      <c r="R208" s="125" t="s">
        <v>1548</v>
      </c>
      <c r="S208" s="125" t="s">
        <v>24</v>
      </c>
      <c r="T208" s="140">
        <v>46154</v>
      </c>
      <c r="U208" s="125">
        <v>-42</v>
      </c>
      <c r="V208" s="125" t="s">
        <v>2649</v>
      </c>
      <c r="W208" s="150">
        <v>46109</v>
      </c>
      <c r="X208" s="125">
        <v>88651</v>
      </c>
      <c r="Y208" s="140">
        <v>46153</v>
      </c>
      <c r="Z208"/>
      <c r="AA208" s="125"/>
      <c r="AB208" s="126"/>
      <c r="AC208" s="125"/>
    </row>
    <row r="209" spans="1:29" ht="14.4">
      <c r="A209" s="125" t="s">
        <v>2451</v>
      </c>
      <c r="B209" s="125" t="s">
        <v>2650</v>
      </c>
      <c r="C209" s="125">
        <v>100071144</v>
      </c>
      <c r="D209" s="125" t="s">
        <v>2651</v>
      </c>
      <c r="E209" s="125" t="s">
        <v>58</v>
      </c>
      <c r="F209" s="125" t="s">
        <v>28</v>
      </c>
      <c r="G209" s="126">
        <v>64401</v>
      </c>
      <c r="H209" s="126">
        <v>1</v>
      </c>
      <c r="I209" s="126">
        <v>1</v>
      </c>
      <c r="J209" s="126">
        <v>64401</v>
      </c>
      <c r="K209" s="126">
        <v>64401</v>
      </c>
      <c r="L209" s="126">
        <v>0</v>
      </c>
      <c r="M209" s="126">
        <v>64</v>
      </c>
      <c r="N209" s="126">
        <v>64337</v>
      </c>
      <c r="O209" s="126">
        <v>64337</v>
      </c>
      <c r="P209" s="125" t="s">
        <v>97</v>
      </c>
      <c r="Q209" s="128">
        <v>64337</v>
      </c>
      <c r="R209" s="125">
        <v>350509</v>
      </c>
      <c r="S209" s="125" t="s">
        <v>24</v>
      </c>
      <c r="T209" s="140">
        <v>46136</v>
      </c>
      <c r="U209" s="125">
        <v>-24</v>
      </c>
      <c r="V209" s="125">
        <v>252601000908</v>
      </c>
      <c r="W209" s="150">
        <v>46106</v>
      </c>
      <c r="X209" s="125">
        <v>88370</v>
      </c>
      <c r="Y209" s="140">
        <v>46133</v>
      </c>
      <c r="Z209"/>
      <c r="AA209" s="125"/>
      <c r="AB209" s="126"/>
      <c r="AC209" s="125"/>
    </row>
    <row r="210" spans="1:29" ht="14.4">
      <c r="A210" s="125" t="s">
        <v>2451</v>
      </c>
      <c r="B210" s="125" t="s">
        <v>385</v>
      </c>
      <c r="C210" s="125">
        <v>100071022</v>
      </c>
      <c r="D210" s="125" t="s">
        <v>2652</v>
      </c>
      <c r="E210" s="125" t="s">
        <v>58</v>
      </c>
      <c r="F210" s="125" t="s">
        <v>28</v>
      </c>
      <c r="G210" s="126">
        <v>350</v>
      </c>
      <c r="H210" s="126">
        <v>1</v>
      </c>
      <c r="I210" s="126">
        <v>1</v>
      </c>
      <c r="J210" s="126">
        <v>350</v>
      </c>
      <c r="K210" s="126">
        <v>350</v>
      </c>
      <c r="L210" s="126">
        <v>0</v>
      </c>
      <c r="M210" s="126">
        <v>0</v>
      </c>
      <c r="N210" s="126">
        <v>350</v>
      </c>
      <c r="O210" s="126">
        <v>350</v>
      </c>
      <c r="P210" s="125" t="s">
        <v>97</v>
      </c>
      <c r="Q210" s="128">
        <v>350</v>
      </c>
      <c r="R210" s="125" t="s">
        <v>386</v>
      </c>
      <c r="S210" s="125" t="s">
        <v>24</v>
      </c>
      <c r="T210" s="140">
        <v>46137</v>
      </c>
      <c r="U210" s="125">
        <v>-25</v>
      </c>
      <c r="V210" s="125" t="s">
        <v>2653</v>
      </c>
      <c r="W210" s="150">
        <v>46107</v>
      </c>
      <c r="X210" s="125">
        <v>88392</v>
      </c>
      <c r="Y210" s="140">
        <v>46134</v>
      </c>
      <c r="Z210"/>
      <c r="AA210" s="125"/>
      <c r="AB210" s="126"/>
      <c r="AC210" s="125"/>
    </row>
    <row r="211" spans="1:29" ht="14.4">
      <c r="A211" s="125" t="s">
        <v>2451</v>
      </c>
      <c r="B211" s="125" t="s">
        <v>2657</v>
      </c>
      <c r="C211" s="125">
        <v>100070845</v>
      </c>
      <c r="D211" s="125" t="s">
        <v>2658</v>
      </c>
      <c r="E211" s="125" t="s">
        <v>58</v>
      </c>
      <c r="F211" s="125" t="s">
        <v>28</v>
      </c>
      <c r="G211" s="126">
        <v>45000</v>
      </c>
      <c r="H211" s="126">
        <v>1</v>
      </c>
      <c r="I211" s="126">
        <v>1</v>
      </c>
      <c r="J211" s="126">
        <v>45000</v>
      </c>
      <c r="K211" s="126">
        <v>45000</v>
      </c>
      <c r="L211" s="126">
        <v>0</v>
      </c>
      <c r="M211" s="126">
        <v>45</v>
      </c>
      <c r="N211" s="126">
        <v>44955</v>
      </c>
      <c r="O211" s="126">
        <v>44955</v>
      </c>
      <c r="P211" s="125" t="s">
        <v>97</v>
      </c>
      <c r="Q211" s="128">
        <v>44955</v>
      </c>
      <c r="R211" s="125" t="s">
        <v>2785</v>
      </c>
      <c r="S211" s="125" t="s">
        <v>24</v>
      </c>
      <c r="T211" s="140">
        <v>46131</v>
      </c>
      <c r="U211" s="125">
        <v>-19</v>
      </c>
      <c r="V211" s="125" t="s">
        <v>2659</v>
      </c>
      <c r="W211" s="150">
        <v>46101</v>
      </c>
      <c r="X211" s="125">
        <v>88296</v>
      </c>
      <c r="Y211" s="140">
        <v>46128</v>
      </c>
      <c r="Z211"/>
      <c r="AA211" s="125"/>
      <c r="AB211" s="126"/>
      <c r="AC211" s="125"/>
    </row>
    <row r="212" spans="1:29" ht="14.4">
      <c r="A212" s="125" t="s">
        <v>2726</v>
      </c>
      <c r="B212" s="125" t="s">
        <v>2660</v>
      </c>
      <c r="C212" s="125">
        <v>100071039</v>
      </c>
      <c r="D212" s="125" t="s">
        <v>2727</v>
      </c>
      <c r="E212" s="125" t="s">
        <v>687</v>
      </c>
      <c r="F212" s="125" t="s">
        <v>28</v>
      </c>
      <c r="G212" s="126">
        <v>15810168.000000056</v>
      </c>
      <c r="H212" s="126">
        <v>1</v>
      </c>
      <c r="I212" s="126">
        <v>1</v>
      </c>
      <c r="J212" s="126">
        <v>15810168.000000056</v>
      </c>
      <c r="K212" s="126">
        <v>15810168.000000056</v>
      </c>
      <c r="L212" s="126">
        <v>0</v>
      </c>
      <c r="M212" s="125">
        <v>15840</v>
      </c>
      <c r="N212" s="158">
        <v>15794328.000000056</v>
      </c>
      <c r="O212" s="158">
        <v>15794328.000000056</v>
      </c>
      <c r="P212" s="125" t="s">
        <v>97</v>
      </c>
      <c r="Q212" s="128">
        <v>15794328.000000056</v>
      </c>
      <c r="R212" s="125" t="s">
        <v>2728</v>
      </c>
      <c r="S212" s="125" t="s">
        <v>88</v>
      </c>
      <c r="T212" s="140">
        <v>46156</v>
      </c>
      <c r="U212" s="125">
        <v>-44</v>
      </c>
      <c r="V212" s="125" t="s">
        <v>2729</v>
      </c>
      <c r="W212" s="150">
        <v>46111</v>
      </c>
      <c r="X212" s="125">
        <v>88678</v>
      </c>
      <c r="Y212" s="140">
        <v>46153</v>
      </c>
      <c r="Z212"/>
      <c r="AA212" s="125"/>
      <c r="AB212" s="126"/>
      <c r="AC212" s="125"/>
    </row>
    <row r="213" spans="1:29" ht="14.4">
      <c r="A213"/>
      <c r="B213"/>
      <c r="C213"/>
      <c r="D213"/>
      <c r="E213"/>
      <c r="F213"/>
      <c r="G213"/>
      <c r="H213"/>
      <c r="I213"/>
      <c r="J213"/>
      <c r="K213"/>
      <c r="L213"/>
      <c r="M213"/>
      <c r="N213"/>
      <c r="O213"/>
      <c r="P213"/>
      <c r="Q213"/>
      <c r="R213"/>
      <c r="S213"/>
      <c r="T213"/>
      <c r="U213"/>
      <c r="V213"/>
      <c r="W213"/>
      <c r="X213"/>
      <c r="Y213"/>
      <c r="Z213"/>
      <c r="AA213"/>
      <c r="AB213"/>
      <c r="AC213"/>
    </row>
    <row r="214" spans="1:29" ht="14.4">
      <c r="A214"/>
      <c r="B214"/>
      <c r="C214"/>
      <c r="D214"/>
      <c r="E214"/>
      <c r="F214"/>
      <c r="G214"/>
      <c r="H214"/>
      <c r="I214"/>
      <c r="J214"/>
      <c r="K214"/>
      <c r="L214"/>
      <c r="M214"/>
      <c r="N214"/>
      <c r="O214"/>
      <c r="P214"/>
      <c r="Q214"/>
      <c r="R214"/>
      <c r="S214"/>
      <c r="T214"/>
      <c r="U214"/>
      <c r="V214"/>
      <c r="W214"/>
      <c r="X214"/>
      <c r="Y214"/>
      <c r="Z214"/>
      <c r="AA214"/>
      <c r="AB214"/>
      <c r="AC214"/>
    </row>
  </sheetData>
  <autoFilter ref="A19:AE212" xr:uid="{A1CA6AE8-52FF-4210-9D34-A279923CDEC3}"/>
  <conditionalFormatting sqref="C20:C212">
    <cfRule type="duplicateValues" dxfId="24" priority="23"/>
  </conditionalFormatting>
  <conditionalFormatting sqref="V156:V159">
    <cfRule type="duplicateValues" dxfId="23" priority="1"/>
    <cfRule type="duplicateValues" dxfId="22" priority="2"/>
    <cfRule type="duplicateValues" dxfId="21" priority="3"/>
    <cfRule type="duplicateValues" dxfId="20" priority="4"/>
    <cfRule type="duplicateValues" dxfId="19" priority="5"/>
    <cfRule type="duplicateValues" dxfId="18" priority="6"/>
    <cfRule type="duplicateValues" dxfId="17" priority="7"/>
    <cfRule type="duplicateValues" dxfId="16" priority="8"/>
    <cfRule type="duplicateValues" dxfId="15" priority="9"/>
    <cfRule type="duplicateValues" dxfId="14" priority="10"/>
    <cfRule type="duplicateValues" dxfId="13" priority="11"/>
  </conditionalFormatting>
  <conditionalFormatting sqref="V145:W149">
    <cfRule type="duplicateValues" dxfId="12" priority="12"/>
    <cfRule type="duplicateValues" dxfId="11" priority="13"/>
    <cfRule type="duplicateValues" dxfId="10" priority="14"/>
    <cfRule type="duplicateValues" dxfId="9" priority="15"/>
    <cfRule type="duplicateValues" dxfId="8" priority="16"/>
    <cfRule type="duplicateValues" dxfId="7" priority="17"/>
    <cfRule type="duplicateValues" dxfId="6" priority="18"/>
    <cfRule type="duplicateValues" dxfId="5" priority="19"/>
    <cfRule type="duplicateValues" dxfId="4" priority="20"/>
    <cfRule type="duplicateValues" dxfId="3" priority="21"/>
    <cfRule type="duplicateValues" dxfId="2" priority="22"/>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F6BEB-B039-4292-91AC-4BD7CC528BEE}">
  <dimension ref="A1:C158"/>
  <sheetViews>
    <sheetView showGridLines="0" topLeftCell="A6" zoomScale="79" workbookViewId="0">
      <selection activeCell="C8" sqref="C8"/>
    </sheetView>
  </sheetViews>
  <sheetFormatPr defaultRowHeight="14.4"/>
  <cols>
    <col min="1" max="1" width="43" style="178" customWidth="1"/>
    <col min="2" max="2" width="71.3984375" style="178" customWidth="1"/>
    <col min="3" max="3" width="14.3984375" bestFit="1" customWidth="1"/>
    <col min="4" max="4" width="15.19921875" bestFit="1" customWidth="1"/>
  </cols>
  <sheetData>
    <row r="1" spans="1:3">
      <c r="A1" s="327">
        <f>'Schedule III '!A1</f>
        <v>0</v>
      </c>
      <c r="B1" s="327"/>
    </row>
    <row r="2" spans="1:3">
      <c r="A2" s="327">
        <f>'Schedule III '!A2</f>
        <v>0</v>
      </c>
      <c r="B2" s="327"/>
    </row>
    <row r="3" spans="1:3">
      <c r="A3" s="327">
        <f>'Schedule III '!A3</f>
        <v>0</v>
      </c>
      <c r="B3" s="327"/>
    </row>
    <row r="5" spans="1:3">
      <c r="A5" s="327" t="s">
        <v>3479</v>
      </c>
      <c r="B5" s="327"/>
    </row>
    <row r="6" spans="1:3">
      <c r="A6" s="328" t="s">
        <v>3267</v>
      </c>
      <c r="B6" s="328" t="s">
        <v>3269</v>
      </c>
      <c r="C6" s="325" t="s">
        <v>3268</v>
      </c>
    </row>
    <row r="7" spans="1:3" ht="28.8">
      <c r="A7" s="299" t="s">
        <v>457</v>
      </c>
      <c r="B7" s="299" t="s">
        <v>3355</v>
      </c>
      <c r="C7" s="126">
        <v>6697789</v>
      </c>
    </row>
    <row r="8" spans="1:3" ht="28.8">
      <c r="A8" s="299" t="s">
        <v>336</v>
      </c>
      <c r="B8" s="299" t="s">
        <v>3356</v>
      </c>
      <c r="C8" s="126">
        <v>4994938.379999999</v>
      </c>
    </row>
    <row r="9" spans="1:3">
      <c r="A9" s="299" t="s">
        <v>714</v>
      </c>
      <c r="B9" s="299"/>
      <c r="C9" s="126">
        <v>4371840</v>
      </c>
    </row>
    <row r="10" spans="1:3" ht="28.8">
      <c r="A10" s="299" t="s">
        <v>329</v>
      </c>
      <c r="B10" s="299" t="s">
        <v>3357</v>
      </c>
      <c r="C10" s="126">
        <v>4145642.4000000004</v>
      </c>
    </row>
    <row r="11" spans="1:3">
      <c r="A11" s="299" t="s">
        <v>2027</v>
      </c>
      <c r="B11" s="299"/>
      <c r="C11" s="126">
        <v>2331450</v>
      </c>
    </row>
    <row r="12" spans="1:3" ht="28.8">
      <c r="A12" s="299" t="s">
        <v>383</v>
      </c>
      <c r="B12" s="299" t="s">
        <v>3358</v>
      </c>
      <c r="C12" s="126">
        <v>2312959.34</v>
      </c>
    </row>
    <row r="13" spans="1:3">
      <c r="A13" s="299" t="s">
        <v>362</v>
      </c>
      <c r="B13" s="299" t="s">
        <v>3353</v>
      </c>
      <c r="C13" s="126">
        <v>1825294.46</v>
      </c>
    </row>
    <row r="14" spans="1:3" ht="28.8">
      <c r="A14" s="299" t="s">
        <v>342</v>
      </c>
      <c r="B14" s="299" t="s">
        <v>3359</v>
      </c>
      <c r="C14" s="126">
        <v>1704801.85</v>
      </c>
    </row>
    <row r="15" spans="1:3">
      <c r="A15" s="299" t="s">
        <v>346</v>
      </c>
      <c r="B15" s="299" t="s">
        <v>3360</v>
      </c>
      <c r="C15" s="126">
        <v>1495123.48</v>
      </c>
    </row>
    <row r="16" spans="1:3">
      <c r="A16" s="299" t="s">
        <v>332</v>
      </c>
      <c r="B16" s="299" t="s">
        <v>3351</v>
      </c>
      <c r="C16" s="126">
        <v>1478372.33</v>
      </c>
    </row>
    <row r="17" spans="1:3" ht="28.8">
      <c r="A17" s="299" t="s">
        <v>387</v>
      </c>
      <c r="B17" s="299" t="s">
        <v>3361</v>
      </c>
      <c r="C17" s="126">
        <v>1445462.48</v>
      </c>
    </row>
    <row r="18" spans="1:3" ht="28.8">
      <c r="A18" s="299" t="s">
        <v>423</v>
      </c>
      <c r="B18" s="299" t="s">
        <v>3362</v>
      </c>
      <c r="C18" s="126">
        <v>1299709.5</v>
      </c>
    </row>
    <row r="19" spans="1:3" ht="28.8">
      <c r="A19" s="299" t="s">
        <v>344</v>
      </c>
      <c r="B19" s="299" t="s">
        <v>3363</v>
      </c>
      <c r="C19" s="126">
        <v>1235684.1599999999</v>
      </c>
    </row>
    <row r="20" spans="1:3" ht="28.8">
      <c r="A20" s="299" t="s">
        <v>989</v>
      </c>
      <c r="B20" s="299"/>
      <c r="C20" s="126">
        <v>1044000</v>
      </c>
    </row>
    <row r="21" spans="1:3">
      <c r="A21" s="299" t="s">
        <v>350</v>
      </c>
      <c r="B21" s="299" t="s">
        <v>3364</v>
      </c>
      <c r="C21" s="126">
        <v>945427.22</v>
      </c>
    </row>
    <row r="22" spans="1:3">
      <c r="A22" s="299" t="s">
        <v>925</v>
      </c>
      <c r="B22" s="299" t="s">
        <v>3365</v>
      </c>
      <c r="C22" s="126">
        <v>926694</v>
      </c>
    </row>
    <row r="23" spans="1:3">
      <c r="A23" s="299" t="s">
        <v>817</v>
      </c>
      <c r="B23" s="299" t="s">
        <v>3366</v>
      </c>
      <c r="C23" s="126">
        <v>816826.08</v>
      </c>
    </row>
    <row r="24" spans="1:3">
      <c r="A24" s="299" t="s">
        <v>1171</v>
      </c>
      <c r="B24" s="299" t="s">
        <v>3367</v>
      </c>
      <c r="C24" s="126">
        <v>813093.75</v>
      </c>
    </row>
    <row r="25" spans="1:3" ht="28.8">
      <c r="A25" s="299" t="s">
        <v>359</v>
      </c>
      <c r="B25" s="299" t="s">
        <v>3368</v>
      </c>
      <c r="C25" s="126">
        <v>781383.49</v>
      </c>
    </row>
    <row r="26" spans="1:3" ht="28.8">
      <c r="A26" s="299" t="s">
        <v>405</v>
      </c>
      <c r="B26" s="299" t="s">
        <v>3369</v>
      </c>
      <c r="C26" s="126">
        <v>754413.88</v>
      </c>
    </row>
    <row r="27" spans="1:3">
      <c r="A27" s="299" t="s">
        <v>1565</v>
      </c>
      <c r="B27" s="299"/>
      <c r="C27" s="126">
        <v>737168</v>
      </c>
    </row>
    <row r="28" spans="1:3">
      <c r="A28" s="299" t="s">
        <v>453</v>
      </c>
      <c r="B28" s="299" t="s">
        <v>3370</v>
      </c>
      <c r="C28" s="126">
        <v>723600</v>
      </c>
    </row>
    <row r="29" spans="1:3">
      <c r="A29" s="299" t="s">
        <v>447</v>
      </c>
      <c r="B29" s="299" t="s">
        <v>3371</v>
      </c>
      <c r="C29" s="126">
        <v>680400</v>
      </c>
    </row>
    <row r="30" spans="1:3">
      <c r="A30" s="299" t="s">
        <v>352</v>
      </c>
      <c r="B30" s="299" t="s">
        <v>3372</v>
      </c>
      <c r="C30" s="126">
        <v>662548</v>
      </c>
    </row>
    <row r="31" spans="1:3" ht="28.8">
      <c r="A31" s="299" t="s">
        <v>338</v>
      </c>
      <c r="B31" s="299" t="s">
        <v>3373</v>
      </c>
      <c r="C31" s="126">
        <v>656759.70000000007</v>
      </c>
    </row>
    <row r="32" spans="1:3">
      <c r="A32" s="299" t="s">
        <v>385</v>
      </c>
      <c r="B32" s="299" t="s">
        <v>3374</v>
      </c>
      <c r="C32" s="126">
        <v>642965.1399999999</v>
      </c>
    </row>
    <row r="33" spans="1:3">
      <c r="A33" s="299" t="s">
        <v>401</v>
      </c>
      <c r="B33" s="299" t="s">
        <v>3375</v>
      </c>
      <c r="C33" s="126">
        <v>611628.02</v>
      </c>
    </row>
    <row r="34" spans="1:3">
      <c r="A34" s="299" t="s">
        <v>370</v>
      </c>
      <c r="B34" s="299" t="s">
        <v>3376</v>
      </c>
      <c r="C34" s="126">
        <v>599722.9800000001</v>
      </c>
    </row>
    <row r="35" spans="1:3">
      <c r="A35" s="299" t="s">
        <v>398</v>
      </c>
      <c r="B35" s="299" t="s">
        <v>3377</v>
      </c>
      <c r="C35" s="126">
        <v>592147.94999999995</v>
      </c>
    </row>
    <row r="36" spans="1:3">
      <c r="A36" s="299" t="s">
        <v>1101</v>
      </c>
      <c r="B36" s="299" t="s">
        <v>3378</v>
      </c>
      <c r="C36" s="126">
        <v>568400</v>
      </c>
    </row>
    <row r="37" spans="1:3">
      <c r="A37" s="299" t="s">
        <v>379</v>
      </c>
      <c r="B37" s="299" t="s">
        <v>3379</v>
      </c>
      <c r="C37" s="126">
        <v>551308.73</v>
      </c>
    </row>
    <row r="38" spans="1:3">
      <c r="A38" s="299" t="s">
        <v>950</v>
      </c>
      <c r="B38" s="299"/>
      <c r="C38" s="126">
        <v>536756.26</v>
      </c>
    </row>
    <row r="39" spans="1:3">
      <c r="A39" s="299" t="s">
        <v>1480</v>
      </c>
      <c r="B39" s="299" t="s">
        <v>3380</v>
      </c>
      <c r="C39" s="126">
        <v>529120</v>
      </c>
    </row>
    <row r="40" spans="1:3" ht="28.8">
      <c r="A40" s="299" t="s">
        <v>369</v>
      </c>
      <c r="B40" s="299" t="s">
        <v>3381</v>
      </c>
      <c r="C40" s="126">
        <v>471183.45</v>
      </c>
    </row>
    <row r="41" spans="1:3">
      <c r="A41" s="299" t="s">
        <v>353</v>
      </c>
      <c r="B41" s="299" t="s">
        <v>3382</v>
      </c>
      <c r="C41" s="126">
        <v>462961.9</v>
      </c>
    </row>
    <row r="42" spans="1:3">
      <c r="A42" s="299" t="s">
        <v>753</v>
      </c>
      <c r="B42" s="299" t="s">
        <v>3383</v>
      </c>
      <c r="C42" s="126">
        <v>458841.2</v>
      </c>
    </row>
    <row r="43" spans="1:3">
      <c r="A43" s="299" t="s">
        <v>1190</v>
      </c>
      <c r="B43" s="299"/>
      <c r="C43" s="126">
        <v>452736</v>
      </c>
    </row>
    <row r="44" spans="1:3">
      <c r="A44" s="299" t="s">
        <v>722</v>
      </c>
      <c r="B44" s="299" t="s">
        <v>3384</v>
      </c>
      <c r="C44" s="126">
        <v>446322.24</v>
      </c>
    </row>
    <row r="45" spans="1:3">
      <c r="A45" s="299" t="s">
        <v>373</v>
      </c>
      <c r="B45" s="299" t="s">
        <v>3385</v>
      </c>
      <c r="C45" s="126">
        <v>431279.88999999996</v>
      </c>
    </row>
    <row r="46" spans="1:3" ht="28.8">
      <c r="A46" s="299" t="s">
        <v>375</v>
      </c>
      <c r="B46" s="299"/>
      <c r="C46" s="126">
        <v>427373.05</v>
      </c>
    </row>
    <row r="47" spans="1:3">
      <c r="A47" s="299" t="s">
        <v>1804</v>
      </c>
      <c r="B47" s="299" t="s">
        <v>3354</v>
      </c>
      <c r="C47" s="126">
        <v>415814</v>
      </c>
    </row>
    <row r="48" spans="1:3">
      <c r="A48" s="299" t="s">
        <v>394</v>
      </c>
      <c r="B48" s="299" t="s">
        <v>3386</v>
      </c>
      <c r="C48" s="126">
        <v>408059.92000000004</v>
      </c>
    </row>
    <row r="49" spans="1:3">
      <c r="A49" s="299" t="s">
        <v>427</v>
      </c>
      <c r="B49" s="299" t="s">
        <v>3387</v>
      </c>
      <c r="C49" s="126">
        <v>405608.72</v>
      </c>
    </row>
    <row r="50" spans="1:3">
      <c r="A50" s="299" t="s">
        <v>1829</v>
      </c>
      <c r="B50" s="299" t="s">
        <v>3388</v>
      </c>
      <c r="C50" s="126">
        <v>390598</v>
      </c>
    </row>
    <row r="51" spans="1:3" ht="28.8">
      <c r="A51" s="299" t="s">
        <v>747</v>
      </c>
      <c r="B51" s="299" t="s">
        <v>3389</v>
      </c>
      <c r="C51" s="126">
        <v>385614</v>
      </c>
    </row>
    <row r="52" spans="1:3">
      <c r="A52" s="299" t="s">
        <v>412</v>
      </c>
      <c r="B52" s="299"/>
      <c r="C52" s="126">
        <v>377352</v>
      </c>
    </row>
    <row r="53" spans="1:3" ht="28.8">
      <c r="A53" s="299" t="s">
        <v>518</v>
      </c>
      <c r="B53" s="299" t="s">
        <v>3390</v>
      </c>
      <c r="C53" s="126">
        <v>348630</v>
      </c>
    </row>
    <row r="54" spans="1:3">
      <c r="A54" s="299" t="s">
        <v>1066</v>
      </c>
      <c r="B54" s="299" t="s">
        <v>3391</v>
      </c>
      <c r="C54" s="126">
        <v>341910</v>
      </c>
    </row>
    <row r="55" spans="1:3" ht="28.8">
      <c r="A55" s="299" t="s">
        <v>408</v>
      </c>
      <c r="B55" s="299" t="s">
        <v>3392</v>
      </c>
      <c r="C55" s="126">
        <v>304535.7</v>
      </c>
    </row>
    <row r="56" spans="1:3">
      <c r="A56" s="299" t="s">
        <v>440</v>
      </c>
      <c r="B56" s="299" t="s">
        <v>3393</v>
      </c>
      <c r="C56" s="126">
        <v>295625.7</v>
      </c>
    </row>
    <row r="57" spans="1:3">
      <c r="A57" s="299" t="s">
        <v>357</v>
      </c>
      <c r="B57" s="299"/>
      <c r="C57" s="126">
        <v>294659.45999999996</v>
      </c>
    </row>
    <row r="58" spans="1:3">
      <c r="A58" s="299" t="s">
        <v>419</v>
      </c>
      <c r="B58" s="299" t="s">
        <v>3394</v>
      </c>
      <c r="C58" s="126">
        <v>290897.52</v>
      </c>
    </row>
    <row r="59" spans="1:3">
      <c r="A59" s="299" t="s">
        <v>1543</v>
      </c>
      <c r="B59" s="299"/>
      <c r="C59" s="126">
        <v>285364</v>
      </c>
    </row>
    <row r="60" spans="1:3">
      <c r="A60" s="299" t="s">
        <v>455</v>
      </c>
      <c r="B60" s="299" t="s">
        <v>3395</v>
      </c>
      <c r="C60" s="126">
        <v>283874.76</v>
      </c>
    </row>
    <row r="61" spans="1:3">
      <c r="A61" s="299" t="s">
        <v>524</v>
      </c>
      <c r="B61" s="299"/>
      <c r="C61" s="126">
        <v>280719</v>
      </c>
    </row>
    <row r="62" spans="1:3" ht="28.8">
      <c r="A62" s="299" t="s">
        <v>1044</v>
      </c>
      <c r="B62" s="299" t="s">
        <v>3396</v>
      </c>
      <c r="C62" s="126">
        <v>272164.15999999997</v>
      </c>
    </row>
    <row r="63" spans="1:3">
      <c r="A63" s="299" t="s">
        <v>420</v>
      </c>
      <c r="B63" s="299"/>
      <c r="C63" s="126">
        <v>268183.67000000004</v>
      </c>
    </row>
    <row r="64" spans="1:3" ht="28.8">
      <c r="A64" s="299" t="s">
        <v>1160</v>
      </c>
      <c r="B64" s="299" t="s">
        <v>3397</v>
      </c>
      <c r="C64" s="126">
        <v>261709.4</v>
      </c>
    </row>
    <row r="65" spans="1:3">
      <c r="A65" s="299" t="s">
        <v>426</v>
      </c>
      <c r="B65" s="299" t="s">
        <v>3398</v>
      </c>
      <c r="C65" s="126">
        <v>250778.08</v>
      </c>
    </row>
    <row r="66" spans="1:3">
      <c r="A66" s="299" t="s">
        <v>418</v>
      </c>
      <c r="B66" s="299" t="s">
        <v>3399</v>
      </c>
      <c r="C66" s="126">
        <v>222007.28</v>
      </c>
    </row>
    <row r="67" spans="1:3">
      <c r="A67" s="299" t="s">
        <v>609</v>
      </c>
      <c r="B67" s="299" t="s">
        <v>3400</v>
      </c>
      <c r="C67" s="126">
        <v>207613.91</v>
      </c>
    </row>
    <row r="68" spans="1:3">
      <c r="A68" s="299" t="s">
        <v>743</v>
      </c>
      <c r="B68" s="299" t="s">
        <v>3401</v>
      </c>
      <c r="C68" s="126">
        <v>205223.93</v>
      </c>
    </row>
    <row r="69" spans="1:3">
      <c r="A69" s="299" t="s">
        <v>739</v>
      </c>
      <c r="B69" s="299" t="s">
        <v>3402</v>
      </c>
      <c r="C69" s="126">
        <v>201587.5</v>
      </c>
    </row>
    <row r="70" spans="1:3">
      <c r="A70" s="299" t="s">
        <v>1177</v>
      </c>
      <c r="B70" s="299" t="s">
        <v>3403</v>
      </c>
      <c r="C70" s="126">
        <v>199223</v>
      </c>
    </row>
    <row r="71" spans="1:3">
      <c r="A71" s="299" t="s">
        <v>330</v>
      </c>
      <c r="B71" s="299" t="s">
        <v>3404</v>
      </c>
      <c r="C71" s="126">
        <v>195006.84999999998</v>
      </c>
    </row>
    <row r="72" spans="1:3" ht="28.8">
      <c r="A72" s="299" t="s">
        <v>443</v>
      </c>
      <c r="B72" s="299" t="s">
        <v>3405</v>
      </c>
      <c r="C72" s="126">
        <v>194400</v>
      </c>
    </row>
    <row r="73" spans="1:3">
      <c r="A73" s="299" t="s">
        <v>514</v>
      </c>
      <c r="B73" s="299" t="s">
        <v>3406</v>
      </c>
      <c r="C73" s="126">
        <v>193635.46</v>
      </c>
    </row>
    <row r="74" spans="1:3">
      <c r="A74" s="299" t="s">
        <v>429</v>
      </c>
      <c r="B74" s="299" t="s">
        <v>3407</v>
      </c>
      <c r="C74" s="126">
        <v>181787.76</v>
      </c>
    </row>
    <row r="75" spans="1:3">
      <c r="A75" s="299" t="s">
        <v>360</v>
      </c>
      <c r="B75" s="299"/>
      <c r="C75" s="126">
        <v>176332.25</v>
      </c>
    </row>
    <row r="76" spans="1:3">
      <c r="A76" s="299" t="s">
        <v>372</v>
      </c>
      <c r="B76" s="299" t="s">
        <v>3408</v>
      </c>
      <c r="C76" s="126">
        <v>171137.74</v>
      </c>
    </row>
    <row r="77" spans="1:3">
      <c r="A77" s="299" t="s">
        <v>444</v>
      </c>
      <c r="B77" s="299" t="s">
        <v>3409</v>
      </c>
      <c r="C77" s="126">
        <v>170820.59</v>
      </c>
    </row>
    <row r="78" spans="1:3">
      <c r="A78" s="299" t="s">
        <v>1069</v>
      </c>
      <c r="B78" s="299" t="s">
        <v>3410</v>
      </c>
      <c r="C78" s="126">
        <v>168668.74</v>
      </c>
    </row>
    <row r="79" spans="1:3">
      <c r="A79" s="299" t="s">
        <v>355</v>
      </c>
      <c r="B79" s="299" t="s">
        <v>3411</v>
      </c>
      <c r="C79" s="126">
        <v>168560</v>
      </c>
    </row>
    <row r="80" spans="1:3">
      <c r="A80" s="299" t="s">
        <v>874</v>
      </c>
      <c r="B80" s="299" t="s">
        <v>3412</v>
      </c>
      <c r="C80" s="126">
        <v>165814.35999999999</v>
      </c>
    </row>
    <row r="81" spans="1:3">
      <c r="A81" s="299" t="s">
        <v>400</v>
      </c>
      <c r="B81" s="299" t="s">
        <v>3413</v>
      </c>
      <c r="C81" s="126">
        <v>162000</v>
      </c>
    </row>
    <row r="82" spans="1:3">
      <c r="A82" s="299" t="s">
        <v>1093</v>
      </c>
      <c r="B82" s="299" t="s">
        <v>3414</v>
      </c>
      <c r="C82" s="126">
        <v>162000</v>
      </c>
    </row>
    <row r="83" spans="1:3">
      <c r="A83" s="299" t="s">
        <v>365</v>
      </c>
      <c r="B83" s="299" t="s">
        <v>3301</v>
      </c>
      <c r="C83" s="126">
        <v>157252.59</v>
      </c>
    </row>
    <row r="84" spans="1:3">
      <c r="A84" s="299" t="s">
        <v>411</v>
      </c>
      <c r="B84" s="299" t="s">
        <v>3301</v>
      </c>
      <c r="C84" s="126">
        <v>154796.04999999999</v>
      </c>
    </row>
    <row r="85" spans="1:3">
      <c r="A85" s="299" t="s">
        <v>354</v>
      </c>
      <c r="B85" s="299" t="s">
        <v>3415</v>
      </c>
      <c r="C85" s="126">
        <v>151953.35999999999</v>
      </c>
    </row>
    <row r="86" spans="1:3" ht="28.8">
      <c r="A86" s="299" t="s">
        <v>808</v>
      </c>
      <c r="B86" s="299" t="s">
        <v>3416</v>
      </c>
      <c r="C86" s="126">
        <v>146267.94</v>
      </c>
    </row>
    <row r="87" spans="1:3">
      <c r="A87" s="299" t="s">
        <v>341</v>
      </c>
      <c r="B87" s="299" t="s">
        <v>3417</v>
      </c>
      <c r="C87" s="126">
        <v>146137.15000000002</v>
      </c>
    </row>
    <row r="88" spans="1:3">
      <c r="A88" s="299" t="s">
        <v>366</v>
      </c>
      <c r="B88" s="299" t="s">
        <v>3418</v>
      </c>
      <c r="C88" s="126">
        <v>140453.75</v>
      </c>
    </row>
    <row r="89" spans="1:3">
      <c r="A89" s="299" t="s">
        <v>1453</v>
      </c>
      <c r="B89" s="299" t="s">
        <v>3419</v>
      </c>
      <c r="C89" s="126">
        <v>132587</v>
      </c>
    </row>
    <row r="90" spans="1:3">
      <c r="A90" s="299" t="s">
        <v>1329</v>
      </c>
      <c r="B90" s="299" t="s">
        <v>3420</v>
      </c>
      <c r="C90" s="126">
        <v>132300</v>
      </c>
    </row>
    <row r="91" spans="1:3">
      <c r="A91" s="299" t="s">
        <v>1106</v>
      </c>
      <c r="B91" s="299" t="s">
        <v>3421</v>
      </c>
      <c r="C91" s="126">
        <v>131635.35</v>
      </c>
    </row>
    <row r="92" spans="1:3" ht="28.8">
      <c r="A92" s="299" t="s">
        <v>381</v>
      </c>
      <c r="B92" s="299" t="s">
        <v>3422</v>
      </c>
      <c r="C92" s="126">
        <v>129600</v>
      </c>
    </row>
    <row r="93" spans="1:3">
      <c r="A93" s="299" t="s">
        <v>340</v>
      </c>
      <c r="B93" s="299" t="s">
        <v>3423</v>
      </c>
      <c r="C93" s="126">
        <v>129123.5</v>
      </c>
    </row>
    <row r="94" spans="1:3">
      <c r="A94" s="299" t="s">
        <v>397</v>
      </c>
      <c r="B94" s="299" t="s">
        <v>3424</v>
      </c>
      <c r="C94" s="126">
        <v>126440</v>
      </c>
    </row>
    <row r="95" spans="1:3">
      <c r="A95" s="299" t="s">
        <v>1306</v>
      </c>
      <c r="B95" s="299" t="s">
        <v>3425</v>
      </c>
      <c r="C95" s="126">
        <v>119941</v>
      </c>
    </row>
    <row r="96" spans="1:3">
      <c r="A96" s="299" t="s">
        <v>758</v>
      </c>
      <c r="B96" s="299" t="s">
        <v>3426</v>
      </c>
      <c r="C96" s="126">
        <v>116198.76000000001</v>
      </c>
    </row>
    <row r="97" spans="1:3">
      <c r="A97" s="299" t="s">
        <v>724</v>
      </c>
      <c r="B97" s="299" t="s">
        <v>3427</v>
      </c>
      <c r="C97" s="126">
        <v>111179.7</v>
      </c>
    </row>
    <row r="98" spans="1:3" ht="28.8">
      <c r="A98" s="299" t="s">
        <v>834</v>
      </c>
      <c r="B98" s="299" t="s">
        <v>3428</v>
      </c>
      <c r="C98" s="126">
        <v>108000</v>
      </c>
    </row>
    <row r="99" spans="1:3">
      <c r="A99" s="299" t="s">
        <v>396</v>
      </c>
      <c r="B99" s="299" t="s">
        <v>3429</v>
      </c>
      <c r="C99" s="126">
        <v>105518.91</v>
      </c>
    </row>
    <row r="100" spans="1:3">
      <c r="A100" s="299" t="s">
        <v>964</v>
      </c>
      <c r="B100" s="299" t="s">
        <v>3430</v>
      </c>
      <c r="C100" s="126">
        <v>103516.2</v>
      </c>
    </row>
    <row r="101" spans="1:3" ht="28.8">
      <c r="A101" s="299" t="s">
        <v>1325</v>
      </c>
      <c r="B101" s="299" t="s">
        <v>3431</v>
      </c>
      <c r="C101" s="126">
        <v>102207.96</v>
      </c>
    </row>
    <row r="102" spans="1:3">
      <c r="A102" s="329" t="s">
        <v>880</v>
      </c>
      <c r="B102" s="299" t="s">
        <v>3432</v>
      </c>
      <c r="C102" s="326">
        <v>99318.76</v>
      </c>
    </row>
    <row r="103" spans="1:3" ht="28.8">
      <c r="A103" s="180" t="s">
        <v>428</v>
      </c>
      <c r="B103" s="299" t="s">
        <v>3433</v>
      </c>
      <c r="C103" s="126">
        <v>97740</v>
      </c>
    </row>
    <row r="104" spans="1:3">
      <c r="A104" s="180" t="s">
        <v>1516</v>
      </c>
      <c r="B104" s="299"/>
      <c r="C104" s="126">
        <v>91853</v>
      </c>
    </row>
    <row r="105" spans="1:3">
      <c r="A105" s="180" t="s">
        <v>327</v>
      </c>
      <c r="B105" s="299" t="s">
        <v>3434</v>
      </c>
      <c r="C105" s="126">
        <v>91804.32</v>
      </c>
    </row>
    <row r="106" spans="1:3">
      <c r="A106" s="180" t="s">
        <v>409</v>
      </c>
      <c r="B106" s="299" t="s">
        <v>3435</v>
      </c>
      <c r="C106" s="126">
        <v>90991</v>
      </c>
    </row>
    <row r="107" spans="1:3">
      <c r="A107" s="180" t="s">
        <v>407</v>
      </c>
      <c r="B107" s="299" t="s">
        <v>3429</v>
      </c>
      <c r="C107" s="126">
        <v>90740.5</v>
      </c>
    </row>
    <row r="108" spans="1:3" ht="28.8">
      <c r="A108" s="180" t="s">
        <v>482</v>
      </c>
      <c r="B108" s="299" t="s">
        <v>3436</v>
      </c>
      <c r="C108" s="126">
        <v>90359.96</v>
      </c>
    </row>
    <row r="109" spans="1:3" ht="28.8">
      <c r="A109" s="180" t="s">
        <v>2069</v>
      </c>
      <c r="B109" s="299" t="s">
        <v>3437</v>
      </c>
      <c r="C109" s="126">
        <v>87750</v>
      </c>
    </row>
    <row r="110" spans="1:3">
      <c r="A110" s="180" t="s">
        <v>797</v>
      </c>
      <c r="B110" s="299" t="s">
        <v>3438</v>
      </c>
      <c r="C110" s="126">
        <v>87307.199999999997</v>
      </c>
    </row>
    <row r="111" spans="1:3">
      <c r="A111" s="180" t="s">
        <v>1111</v>
      </c>
      <c r="B111" s="299" t="s">
        <v>3439</v>
      </c>
      <c r="C111" s="126">
        <v>80596.639999999999</v>
      </c>
    </row>
    <row r="112" spans="1:3">
      <c r="A112" s="180" t="s">
        <v>414</v>
      </c>
      <c r="B112" s="299" t="s">
        <v>3440</v>
      </c>
      <c r="C112" s="126">
        <v>75400</v>
      </c>
    </row>
    <row r="113" spans="1:3">
      <c r="A113" s="180" t="s">
        <v>435</v>
      </c>
      <c r="B113" s="299" t="s">
        <v>3441</v>
      </c>
      <c r="C113" s="126">
        <v>75053.100000000006</v>
      </c>
    </row>
    <row r="114" spans="1:3">
      <c r="A114" s="180" t="s">
        <v>1036</v>
      </c>
      <c r="B114" s="299" t="s">
        <v>3442</v>
      </c>
      <c r="C114" s="126">
        <v>70760</v>
      </c>
    </row>
    <row r="115" spans="1:3">
      <c r="A115" s="180" t="s">
        <v>509</v>
      </c>
      <c r="B115" s="299" t="s">
        <v>3443</v>
      </c>
      <c r="C115" s="126">
        <v>66933</v>
      </c>
    </row>
    <row r="116" spans="1:3">
      <c r="A116" s="180" t="s">
        <v>513</v>
      </c>
      <c r="B116" s="299" t="s">
        <v>3444</v>
      </c>
      <c r="C116" s="126">
        <v>66030</v>
      </c>
    </row>
    <row r="117" spans="1:3">
      <c r="A117" s="180" t="s">
        <v>1418</v>
      </c>
      <c r="B117" s="299" t="s">
        <v>3445</v>
      </c>
      <c r="C117" s="126">
        <v>65317.7</v>
      </c>
    </row>
    <row r="118" spans="1:3">
      <c r="A118" s="180" t="s">
        <v>390</v>
      </c>
      <c r="B118" s="299" t="s">
        <v>3446</v>
      </c>
      <c r="C118" s="126">
        <v>65131.49</v>
      </c>
    </row>
    <row r="119" spans="1:3">
      <c r="A119" s="180" t="s">
        <v>705</v>
      </c>
      <c r="B119" s="299" t="s">
        <v>3447</v>
      </c>
      <c r="C119" s="126">
        <v>64137.599999999999</v>
      </c>
    </row>
    <row r="120" spans="1:3">
      <c r="A120" s="180" t="s">
        <v>908</v>
      </c>
      <c r="B120" s="299" t="s">
        <v>3448</v>
      </c>
      <c r="C120" s="126">
        <v>58822.41</v>
      </c>
    </row>
    <row r="121" spans="1:3">
      <c r="A121" s="180" t="s">
        <v>1089</v>
      </c>
      <c r="B121" s="299" t="s">
        <v>3449</v>
      </c>
      <c r="C121" s="126">
        <v>58183.65</v>
      </c>
    </row>
    <row r="122" spans="1:3">
      <c r="A122" s="180" t="s">
        <v>1687</v>
      </c>
      <c r="B122" s="299" t="s">
        <v>3450</v>
      </c>
      <c r="C122" s="126">
        <v>56743</v>
      </c>
    </row>
    <row r="123" spans="1:3">
      <c r="A123" s="180" t="s">
        <v>992</v>
      </c>
      <c r="B123" s="299" t="s">
        <v>3451</v>
      </c>
      <c r="C123" s="126">
        <v>56474.1</v>
      </c>
    </row>
    <row r="124" spans="1:3">
      <c r="A124" s="180" t="s">
        <v>345</v>
      </c>
      <c r="B124" s="299" t="s">
        <v>3452</v>
      </c>
      <c r="C124" s="126">
        <v>53656.49</v>
      </c>
    </row>
    <row r="125" spans="1:3">
      <c r="A125" s="180" t="s">
        <v>367</v>
      </c>
      <c r="B125" s="299" t="s">
        <v>3453</v>
      </c>
      <c r="C125" s="126">
        <v>52993.4</v>
      </c>
    </row>
    <row r="126" spans="1:3">
      <c r="A126" s="180" t="s">
        <v>756</v>
      </c>
      <c r="B126" s="299" t="s">
        <v>3454</v>
      </c>
      <c r="C126" s="126">
        <v>51577.71</v>
      </c>
    </row>
    <row r="127" spans="1:3">
      <c r="A127" s="180" t="s">
        <v>1538</v>
      </c>
      <c r="B127" s="299"/>
      <c r="C127" s="126">
        <v>49300</v>
      </c>
    </row>
    <row r="128" spans="1:3">
      <c r="A128" s="180" t="s">
        <v>1394</v>
      </c>
      <c r="B128" s="299" t="s">
        <v>3455</v>
      </c>
      <c r="C128" s="126">
        <v>47804</v>
      </c>
    </row>
    <row r="129" spans="1:3">
      <c r="A129" s="180" t="s">
        <v>324</v>
      </c>
      <c r="B129" s="299" t="s">
        <v>3456</v>
      </c>
      <c r="C129" s="126">
        <v>43225.29</v>
      </c>
    </row>
    <row r="130" spans="1:3">
      <c r="A130" s="180" t="s">
        <v>491</v>
      </c>
      <c r="B130" s="299" t="s">
        <v>3457</v>
      </c>
      <c r="C130" s="126">
        <v>42330</v>
      </c>
    </row>
    <row r="131" spans="1:3">
      <c r="A131" s="180" t="s">
        <v>425</v>
      </c>
      <c r="B131" s="299" t="s">
        <v>3458</v>
      </c>
      <c r="C131" s="126">
        <v>37800</v>
      </c>
    </row>
    <row r="132" spans="1:3">
      <c r="A132" s="180" t="s">
        <v>961</v>
      </c>
      <c r="B132" s="299" t="s">
        <v>3459</v>
      </c>
      <c r="C132" s="126">
        <v>33303.599999999999</v>
      </c>
    </row>
    <row r="133" spans="1:3">
      <c r="A133" s="180" t="s">
        <v>382</v>
      </c>
      <c r="B133" s="299" t="s">
        <v>3460</v>
      </c>
      <c r="C133" s="126">
        <v>30923.77</v>
      </c>
    </row>
    <row r="134" spans="1:3">
      <c r="A134" s="180" t="s">
        <v>334</v>
      </c>
      <c r="B134" s="299" t="s">
        <v>3461</v>
      </c>
      <c r="C134" s="126">
        <v>29915.61</v>
      </c>
    </row>
    <row r="135" spans="1:3">
      <c r="A135" s="180" t="s">
        <v>393</v>
      </c>
      <c r="B135" s="299" t="s">
        <v>3462</v>
      </c>
      <c r="C135" s="126">
        <v>27260</v>
      </c>
    </row>
    <row r="136" spans="1:3">
      <c r="A136" s="180" t="s">
        <v>451</v>
      </c>
      <c r="B136" s="299" t="s">
        <v>3463</v>
      </c>
      <c r="C136" s="126">
        <v>27234.9</v>
      </c>
    </row>
    <row r="137" spans="1:3">
      <c r="A137" s="180" t="s">
        <v>415</v>
      </c>
      <c r="B137" s="299" t="s">
        <v>3464</v>
      </c>
      <c r="C137" s="126">
        <v>26835.29</v>
      </c>
    </row>
    <row r="138" spans="1:3">
      <c r="A138" s="180" t="s">
        <v>364</v>
      </c>
      <c r="B138" s="299" t="s">
        <v>3465</v>
      </c>
      <c r="C138" s="126">
        <v>22854.52</v>
      </c>
    </row>
    <row r="139" spans="1:3">
      <c r="A139" s="180" t="s">
        <v>819</v>
      </c>
      <c r="B139" s="299" t="s">
        <v>3466</v>
      </c>
      <c r="C139" s="126">
        <v>22620</v>
      </c>
    </row>
    <row r="140" spans="1:3">
      <c r="A140" s="180" t="s">
        <v>337</v>
      </c>
      <c r="B140" s="299" t="s">
        <v>3456</v>
      </c>
      <c r="C140" s="126">
        <v>18932.38</v>
      </c>
    </row>
    <row r="141" spans="1:3">
      <c r="A141" s="180" t="s">
        <v>1318</v>
      </c>
      <c r="B141" s="299" t="s">
        <v>3467</v>
      </c>
      <c r="C141" s="126">
        <v>17400</v>
      </c>
    </row>
    <row r="142" spans="1:3">
      <c r="A142" s="180" t="s">
        <v>403</v>
      </c>
      <c r="B142" s="299" t="s">
        <v>3468</v>
      </c>
      <c r="C142" s="126">
        <v>12443.480000000001</v>
      </c>
    </row>
    <row r="143" spans="1:3">
      <c r="A143" s="180" t="s">
        <v>1606</v>
      </c>
      <c r="B143" s="299"/>
      <c r="C143" s="126">
        <v>12219</v>
      </c>
    </row>
    <row r="144" spans="1:3">
      <c r="A144" s="180" t="s">
        <v>1522</v>
      </c>
      <c r="B144" s="299"/>
      <c r="C144" s="126">
        <v>11588</v>
      </c>
    </row>
    <row r="145" spans="1:3">
      <c r="A145" s="180" t="s">
        <v>994</v>
      </c>
      <c r="B145" s="299" t="s">
        <v>3469</v>
      </c>
      <c r="C145" s="126">
        <v>10964.7</v>
      </c>
    </row>
    <row r="146" spans="1:3">
      <c r="A146" s="180" t="s">
        <v>1029</v>
      </c>
      <c r="B146" s="299" t="s">
        <v>3470</v>
      </c>
      <c r="C146" s="126">
        <v>9222</v>
      </c>
    </row>
    <row r="147" spans="1:3">
      <c r="A147" s="180" t="s">
        <v>940</v>
      </c>
      <c r="B147" s="299"/>
      <c r="C147" s="126">
        <v>7424</v>
      </c>
    </row>
    <row r="148" spans="1:3">
      <c r="A148" s="180" t="s">
        <v>1210</v>
      </c>
      <c r="B148" s="299" t="s">
        <v>3471</v>
      </c>
      <c r="C148" s="126">
        <v>7002.64</v>
      </c>
    </row>
    <row r="149" spans="1:3">
      <c r="A149" s="180" t="s">
        <v>504</v>
      </c>
      <c r="B149" s="299" t="s">
        <v>3472</v>
      </c>
      <c r="C149" s="126">
        <v>6868</v>
      </c>
    </row>
    <row r="150" spans="1:3">
      <c r="A150" s="180" t="s">
        <v>439</v>
      </c>
      <c r="B150" s="299" t="s">
        <v>3473</v>
      </c>
      <c r="C150" s="126">
        <v>6032</v>
      </c>
    </row>
    <row r="151" spans="1:3" ht="28.8">
      <c r="A151" s="180" t="s">
        <v>1345</v>
      </c>
      <c r="B151" s="299" t="s">
        <v>3474</v>
      </c>
      <c r="C151" s="126">
        <v>5956.31</v>
      </c>
    </row>
    <row r="152" spans="1:3">
      <c r="A152" s="180" t="s">
        <v>389</v>
      </c>
      <c r="B152" s="299" t="s">
        <v>3475</v>
      </c>
      <c r="C152" s="126">
        <v>5616</v>
      </c>
    </row>
    <row r="153" spans="1:3">
      <c r="A153" s="180" t="s">
        <v>996</v>
      </c>
      <c r="B153" s="299" t="s">
        <v>3476</v>
      </c>
      <c r="C153" s="126">
        <v>5010.75</v>
      </c>
    </row>
    <row r="154" spans="1:3">
      <c r="A154" s="180" t="s">
        <v>804</v>
      </c>
      <c r="B154" s="299" t="s">
        <v>3477</v>
      </c>
      <c r="C154" s="126">
        <v>4463.6899999999996</v>
      </c>
    </row>
    <row r="155" spans="1:3">
      <c r="A155" s="180" t="s">
        <v>1353</v>
      </c>
      <c r="B155" s="299" t="s">
        <v>3478</v>
      </c>
      <c r="C155" s="126">
        <v>1391</v>
      </c>
    </row>
    <row r="156" spans="1:3">
      <c r="A156" s="180" t="s">
        <v>441</v>
      </c>
      <c r="B156" s="299"/>
      <c r="C156" s="126">
        <v>-1083</v>
      </c>
    </row>
    <row r="157" spans="1:3">
      <c r="A157" s="180" t="s">
        <v>380</v>
      </c>
      <c r="B157" s="299"/>
      <c r="C157" s="126">
        <v>-6708</v>
      </c>
    </row>
    <row r="158" spans="1:3">
      <c r="A158" s="255" t="s">
        <v>3266</v>
      </c>
      <c r="B158" s="330"/>
      <c r="C158" s="133">
        <v>66838979.950000025</v>
      </c>
    </row>
  </sheetData>
  <autoFilter ref="A6:C158" xr:uid="{84AB4D07-D7FD-4092-BAFB-083FF490F89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CF1027-4FB1-4A4A-8595-A067FD9B5FCE}">
  <dimension ref="A3:B90"/>
  <sheetViews>
    <sheetView topLeftCell="A74" workbookViewId="0">
      <selection activeCell="A4" sqref="A4:B89"/>
    </sheetView>
  </sheetViews>
  <sheetFormatPr defaultRowHeight="14.4"/>
  <cols>
    <col min="1" max="1" width="74" bestFit="1" customWidth="1"/>
    <col min="2" max="2" width="26.5" bestFit="1" customWidth="1"/>
  </cols>
  <sheetData>
    <row r="3" spans="1:2">
      <c r="A3" s="323" t="s">
        <v>3265</v>
      </c>
      <c r="B3" t="s">
        <v>3487</v>
      </c>
    </row>
    <row r="4" spans="1:2">
      <c r="A4" s="324" t="s">
        <v>245</v>
      </c>
      <c r="B4" s="143">
        <v>43947549.357560001</v>
      </c>
    </row>
    <row r="5" spans="1:2">
      <c r="A5" s="324" t="s">
        <v>251</v>
      </c>
      <c r="B5" s="143">
        <v>13238883.047040001</v>
      </c>
    </row>
    <row r="6" spans="1:2">
      <c r="A6" s="324" t="s">
        <v>295</v>
      </c>
      <c r="B6" s="143">
        <v>10164825</v>
      </c>
    </row>
    <row r="7" spans="1:2">
      <c r="A7" s="324" t="s">
        <v>2661</v>
      </c>
      <c r="B7" s="143">
        <v>10058239</v>
      </c>
    </row>
    <row r="8" spans="1:2">
      <c r="A8" s="324" t="s">
        <v>285</v>
      </c>
      <c r="B8" s="143">
        <v>7957094</v>
      </c>
    </row>
    <row r="9" spans="1:2">
      <c r="A9" s="324" t="s">
        <v>259</v>
      </c>
      <c r="B9" s="143">
        <v>6092267.514320001</v>
      </c>
    </row>
    <row r="10" spans="1:2">
      <c r="A10" s="324" t="s">
        <v>460</v>
      </c>
      <c r="B10" s="143">
        <v>4994995</v>
      </c>
    </row>
    <row r="11" spans="1:2">
      <c r="A11" s="324" t="s">
        <v>262</v>
      </c>
      <c r="B11" s="143">
        <v>3483900</v>
      </c>
    </row>
    <row r="12" spans="1:2">
      <c r="A12" s="324" t="s">
        <v>2663</v>
      </c>
      <c r="B12" s="143">
        <v>3150000</v>
      </c>
    </row>
    <row r="13" spans="1:2">
      <c r="A13" s="324" t="s">
        <v>281</v>
      </c>
      <c r="B13" s="143">
        <v>2725164.1632400001</v>
      </c>
    </row>
    <row r="14" spans="1:2">
      <c r="A14" s="324" t="s">
        <v>278</v>
      </c>
      <c r="B14" s="143">
        <v>2635880.3304400002</v>
      </c>
    </row>
    <row r="15" spans="1:2">
      <c r="A15" s="324" t="s">
        <v>247</v>
      </c>
      <c r="B15" s="143">
        <v>2432759.5</v>
      </c>
    </row>
    <row r="16" spans="1:2">
      <c r="A16" s="324" t="s">
        <v>258</v>
      </c>
      <c r="B16" s="143">
        <v>2013900.649</v>
      </c>
    </row>
    <row r="17" spans="1:2">
      <c r="A17" s="324" t="s">
        <v>319</v>
      </c>
      <c r="B17" s="143">
        <v>1964973.6699999978</v>
      </c>
    </row>
    <row r="18" spans="1:2">
      <c r="A18" s="324" t="s">
        <v>265</v>
      </c>
      <c r="B18" s="143">
        <v>1558440</v>
      </c>
    </row>
    <row r="19" spans="1:2">
      <c r="A19" s="324" t="s">
        <v>303</v>
      </c>
      <c r="B19" s="143">
        <v>1415310</v>
      </c>
    </row>
    <row r="20" spans="1:2">
      <c r="A20" s="324" t="s">
        <v>317</v>
      </c>
      <c r="B20" s="143">
        <v>1215000</v>
      </c>
    </row>
    <row r="21" spans="1:2">
      <c r="A21" s="324" t="s">
        <v>2641</v>
      </c>
      <c r="B21" s="143">
        <v>1084366</v>
      </c>
    </row>
    <row r="22" spans="1:2">
      <c r="A22" s="324" t="s">
        <v>261</v>
      </c>
      <c r="B22" s="143">
        <v>847499.65999999992</v>
      </c>
    </row>
    <row r="23" spans="1:2">
      <c r="A23" s="324" t="s">
        <v>2225</v>
      </c>
      <c r="B23" s="143">
        <v>834000</v>
      </c>
    </row>
    <row r="24" spans="1:2">
      <c r="A24" s="324" t="s">
        <v>696</v>
      </c>
      <c r="B24" s="143">
        <v>628856.5</v>
      </c>
    </row>
    <row r="25" spans="1:2">
      <c r="A25" s="324" t="s">
        <v>471</v>
      </c>
      <c r="B25" s="143">
        <v>613682</v>
      </c>
    </row>
    <row r="26" spans="1:2">
      <c r="A26" s="324" t="s">
        <v>301</v>
      </c>
      <c r="B26" s="143">
        <v>583416</v>
      </c>
    </row>
    <row r="27" spans="1:2">
      <c r="A27" s="324" t="s">
        <v>489</v>
      </c>
      <c r="B27" s="143">
        <v>550000</v>
      </c>
    </row>
    <row r="28" spans="1:2">
      <c r="A28" s="324" t="s">
        <v>473</v>
      </c>
      <c r="B28" s="143">
        <v>506660</v>
      </c>
    </row>
    <row r="29" spans="1:2">
      <c r="A29" s="324" t="s">
        <v>270</v>
      </c>
      <c r="B29" s="143">
        <v>496147.74</v>
      </c>
    </row>
    <row r="30" spans="1:2">
      <c r="A30" s="324" t="s">
        <v>287</v>
      </c>
      <c r="B30" s="143">
        <v>492375</v>
      </c>
    </row>
    <row r="31" spans="1:2">
      <c r="A31" s="324" t="s">
        <v>2352</v>
      </c>
      <c r="B31" s="143">
        <v>456750</v>
      </c>
    </row>
    <row r="32" spans="1:2">
      <c r="A32" s="324" t="s">
        <v>2207</v>
      </c>
      <c r="B32" s="143">
        <v>452322</v>
      </c>
    </row>
    <row r="33" spans="1:2">
      <c r="A33" s="324" t="s">
        <v>326</v>
      </c>
      <c r="B33" s="143">
        <v>354244.66429300007</v>
      </c>
    </row>
    <row r="34" spans="1:2">
      <c r="A34" s="324" t="s">
        <v>322</v>
      </c>
      <c r="B34" s="143">
        <v>349650</v>
      </c>
    </row>
    <row r="35" spans="1:2">
      <c r="A35" s="324" t="s">
        <v>2322</v>
      </c>
      <c r="B35" s="143">
        <v>343000</v>
      </c>
    </row>
    <row r="36" spans="1:2">
      <c r="A36" s="324" t="s">
        <v>2325</v>
      </c>
      <c r="B36" s="143">
        <v>320782.88300000003</v>
      </c>
    </row>
    <row r="37" spans="1:2">
      <c r="A37" s="324" t="s">
        <v>2479</v>
      </c>
      <c r="B37" s="143">
        <v>315000</v>
      </c>
    </row>
    <row r="38" spans="1:2">
      <c r="A38" s="324" t="s">
        <v>253</v>
      </c>
      <c r="B38" s="143">
        <v>310052.93</v>
      </c>
    </row>
    <row r="39" spans="1:2">
      <c r="A39" s="324" t="s">
        <v>321</v>
      </c>
      <c r="B39" s="143">
        <v>308671</v>
      </c>
    </row>
    <row r="40" spans="1:2">
      <c r="A40" s="324" t="s">
        <v>467</v>
      </c>
      <c r="B40" s="143">
        <v>308210</v>
      </c>
    </row>
    <row r="41" spans="1:2">
      <c r="A41" s="324" t="s">
        <v>470</v>
      </c>
      <c r="B41" s="143">
        <v>306352.5</v>
      </c>
    </row>
    <row r="42" spans="1:2">
      <c r="A42" s="324" t="s">
        <v>2349</v>
      </c>
      <c r="B42" s="143">
        <v>288000</v>
      </c>
    </row>
    <row r="43" spans="1:2">
      <c r="A43" s="324" t="s">
        <v>273</v>
      </c>
      <c r="B43" s="143">
        <v>280280</v>
      </c>
    </row>
    <row r="44" spans="1:2">
      <c r="A44" s="324" t="s">
        <v>499</v>
      </c>
      <c r="B44" s="143">
        <v>270000</v>
      </c>
    </row>
    <row r="45" spans="1:2">
      <c r="A45" s="324" t="s">
        <v>465</v>
      </c>
      <c r="B45" s="143">
        <v>264112</v>
      </c>
    </row>
    <row r="46" spans="1:2">
      <c r="A46" s="324" t="s">
        <v>2219</v>
      </c>
      <c r="B46" s="143">
        <v>258357</v>
      </c>
    </row>
    <row r="47" spans="1:2">
      <c r="A47" s="324" t="s">
        <v>2385</v>
      </c>
      <c r="B47" s="143">
        <v>249750</v>
      </c>
    </row>
    <row r="48" spans="1:2">
      <c r="A48" s="324" t="s">
        <v>314</v>
      </c>
      <c r="B48" s="143">
        <v>248400</v>
      </c>
    </row>
    <row r="49" spans="1:2">
      <c r="A49" s="324" t="s">
        <v>493</v>
      </c>
      <c r="B49" s="143">
        <v>223928</v>
      </c>
    </row>
    <row r="50" spans="1:2">
      <c r="A50" s="324" t="s">
        <v>249</v>
      </c>
      <c r="B50" s="143">
        <v>208886</v>
      </c>
    </row>
    <row r="51" spans="1:2">
      <c r="A51" s="324" t="s">
        <v>2336</v>
      </c>
      <c r="B51" s="143">
        <v>201163</v>
      </c>
    </row>
    <row r="52" spans="1:2">
      <c r="A52" s="324" t="s">
        <v>309</v>
      </c>
      <c r="B52" s="143">
        <v>196890.40943</v>
      </c>
    </row>
    <row r="53" spans="1:2">
      <c r="A53" s="324" t="s">
        <v>488</v>
      </c>
      <c r="B53" s="143">
        <v>196391</v>
      </c>
    </row>
    <row r="54" spans="1:2">
      <c r="A54" s="324" t="s">
        <v>495</v>
      </c>
      <c r="B54" s="143">
        <v>196352.5</v>
      </c>
    </row>
    <row r="55" spans="1:2">
      <c r="A55" s="324" t="s">
        <v>476</v>
      </c>
      <c r="B55" s="143">
        <v>188470.66666666669</v>
      </c>
    </row>
    <row r="56" spans="1:2">
      <c r="A56" s="324" t="s">
        <v>299</v>
      </c>
      <c r="B56" s="143">
        <v>169830</v>
      </c>
    </row>
    <row r="57" spans="1:2">
      <c r="A57" s="324" t="s">
        <v>311</v>
      </c>
      <c r="B57" s="143">
        <v>169830</v>
      </c>
    </row>
    <row r="58" spans="1:2">
      <c r="A58" s="324" t="s">
        <v>486</v>
      </c>
      <c r="B58" s="143">
        <v>169830</v>
      </c>
    </row>
    <row r="59" spans="1:2">
      <c r="A59" s="324" t="s">
        <v>2346</v>
      </c>
      <c r="B59" s="143">
        <v>167796.54</v>
      </c>
    </row>
    <row r="60" spans="1:2">
      <c r="A60" s="324" t="s">
        <v>2442</v>
      </c>
      <c r="B60" s="143">
        <v>149327</v>
      </c>
    </row>
    <row r="61" spans="1:2">
      <c r="A61" s="324" t="s">
        <v>485</v>
      </c>
      <c r="B61" s="143">
        <v>147629</v>
      </c>
    </row>
    <row r="62" spans="1:2">
      <c r="A62" s="324" t="s">
        <v>2269</v>
      </c>
      <c r="B62" s="143">
        <v>135000</v>
      </c>
    </row>
    <row r="63" spans="1:2">
      <c r="A63" s="324" t="s">
        <v>860</v>
      </c>
      <c r="B63" s="143">
        <v>126268.83620000002</v>
      </c>
    </row>
    <row r="64" spans="1:2">
      <c r="A64" s="324" t="s">
        <v>280</v>
      </c>
      <c r="B64" s="143">
        <v>119880</v>
      </c>
    </row>
    <row r="65" spans="1:2">
      <c r="A65" s="324" t="s">
        <v>2654</v>
      </c>
      <c r="B65" s="143">
        <v>117882</v>
      </c>
    </row>
    <row r="66" spans="1:2">
      <c r="A66" s="324" t="s">
        <v>2545</v>
      </c>
      <c r="B66" s="143">
        <v>112500</v>
      </c>
    </row>
    <row r="67" spans="1:2">
      <c r="A67" s="324" t="s">
        <v>468</v>
      </c>
      <c r="B67" s="143">
        <v>111809</v>
      </c>
    </row>
    <row r="68" spans="1:2">
      <c r="A68" s="324" t="s">
        <v>240</v>
      </c>
      <c r="B68" s="143">
        <v>104434.39</v>
      </c>
    </row>
    <row r="69" spans="1:2">
      <c r="A69" s="324" t="s">
        <v>478</v>
      </c>
      <c r="B69" s="143">
        <v>90000</v>
      </c>
    </row>
    <row r="70" spans="1:2">
      <c r="A70" s="324" t="s">
        <v>487</v>
      </c>
      <c r="B70" s="143">
        <v>89892</v>
      </c>
    </row>
    <row r="71" spans="1:2">
      <c r="A71" s="324" t="s">
        <v>483</v>
      </c>
      <c r="B71" s="143">
        <v>71477</v>
      </c>
    </row>
    <row r="72" spans="1:2">
      <c r="A72" s="324" t="s">
        <v>271</v>
      </c>
      <c r="B72" s="143">
        <v>58859</v>
      </c>
    </row>
    <row r="73" spans="1:2">
      <c r="A73" s="324" t="s">
        <v>315</v>
      </c>
      <c r="B73" s="143">
        <v>58590</v>
      </c>
    </row>
    <row r="74" spans="1:2">
      <c r="A74" s="324" t="s">
        <v>2456</v>
      </c>
      <c r="B74" s="143">
        <v>56134</v>
      </c>
    </row>
    <row r="75" spans="1:2">
      <c r="A75" s="324" t="s">
        <v>300</v>
      </c>
      <c r="B75" s="143">
        <v>52608</v>
      </c>
    </row>
    <row r="76" spans="1:2">
      <c r="A76" s="324" t="s">
        <v>480</v>
      </c>
      <c r="B76" s="143">
        <v>52528</v>
      </c>
    </row>
    <row r="77" spans="1:2">
      <c r="A77" s="324" t="s">
        <v>276</v>
      </c>
      <c r="B77" s="143">
        <v>48183.666666666672</v>
      </c>
    </row>
    <row r="78" spans="1:2">
      <c r="A78" s="324" t="s">
        <v>475</v>
      </c>
      <c r="B78" s="143">
        <v>31850</v>
      </c>
    </row>
    <row r="79" spans="1:2">
      <c r="A79" s="324" t="s">
        <v>282</v>
      </c>
      <c r="B79" s="143">
        <v>24500</v>
      </c>
    </row>
    <row r="80" spans="1:2">
      <c r="A80" s="324" t="s">
        <v>2273</v>
      </c>
      <c r="B80" s="143">
        <v>24300</v>
      </c>
    </row>
    <row r="81" spans="1:2">
      <c r="A81" s="324" t="s">
        <v>2542</v>
      </c>
      <c r="B81" s="143">
        <v>21801.279999999999</v>
      </c>
    </row>
    <row r="82" spans="1:2">
      <c r="A82" s="324" t="s">
        <v>275</v>
      </c>
      <c r="B82" s="143">
        <v>20874</v>
      </c>
    </row>
    <row r="83" spans="1:2">
      <c r="A83" s="324" t="s">
        <v>2266</v>
      </c>
      <c r="B83" s="143">
        <v>11601</v>
      </c>
    </row>
    <row r="84" spans="1:2">
      <c r="A84" s="324" t="s">
        <v>283</v>
      </c>
      <c r="B84" s="143">
        <v>8631</v>
      </c>
    </row>
    <row r="85" spans="1:2">
      <c r="A85" s="324" t="s">
        <v>255</v>
      </c>
      <c r="B85" s="143">
        <v>8365</v>
      </c>
    </row>
    <row r="86" spans="1:2">
      <c r="A86" s="324" t="s">
        <v>345</v>
      </c>
      <c r="B86" s="143">
        <v>5694</v>
      </c>
    </row>
    <row r="87" spans="1:2">
      <c r="A87" s="324" t="s">
        <v>463</v>
      </c>
      <c r="B87" s="143">
        <v>3197</v>
      </c>
    </row>
    <row r="88" spans="1:2">
      <c r="A88" s="324" t="s">
        <v>2631</v>
      </c>
      <c r="B88" s="143">
        <v>2497</v>
      </c>
    </row>
    <row r="89" spans="1:2">
      <c r="A89" s="324" t="s">
        <v>901</v>
      </c>
      <c r="B89" s="143">
        <v>846</v>
      </c>
    </row>
    <row r="90" spans="1:2">
      <c r="A90" s="324" t="s">
        <v>3266</v>
      </c>
      <c r="B90" s="143">
        <v>135326645.39785632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B4D07-D7FD-4092-BAFB-083FF490F893}">
  <dimension ref="A1:D141"/>
  <sheetViews>
    <sheetView showGridLines="0" zoomScale="79" workbookViewId="0">
      <selection activeCell="C8" sqref="C8"/>
    </sheetView>
  </sheetViews>
  <sheetFormatPr defaultRowHeight="14.4"/>
  <cols>
    <col min="1" max="1" width="43" style="178" customWidth="1"/>
    <col min="2" max="2" width="71.3984375" style="178" customWidth="1"/>
    <col min="3" max="3" width="12.59765625" bestFit="1" customWidth="1"/>
    <col min="4" max="4" width="15.19921875" hidden="1" customWidth="1"/>
  </cols>
  <sheetData>
    <row r="1" spans="1:4">
      <c r="A1" s="327">
        <f>'Schedule III '!A1</f>
        <v>0</v>
      </c>
      <c r="B1" s="327"/>
    </row>
    <row r="2" spans="1:4">
      <c r="A2" s="327">
        <f>'Schedule III '!A2</f>
        <v>0</v>
      </c>
      <c r="B2" s="327"/>
    </row>
    <row r="3" spans="1:4">
      <c r="A3" s="327">
        <f>'Schedule III '!A3</f>
        <v>0</v>
      </c>
      <c r="B3" s="327"/>
    </row>
    <row r="5" spans="1:4">
      <c r="A5" s="327" t="s">
        <v>3480</v>
      </c>
      <c r="B5" s="327"/>
    </row>
    <row r="6" spans="1:4">
      <c r="A6" s="328" t="s">
        <v>3267</v>
      </c>
      <c r="B6" s="328" t="s">
        <v>3269</v>
      </c>
      <c r="C6" s="325" t="s">
        <v>3268</v>
      </c>
      <c r="D6" s="325" t="s">
        <v>3486</v>
      </c>
    </row>
    <row r="7" spans="1:4" ht="28.8">
      <c r="A7" s="299" t="s">
        <v>245</v>
      </c>
      <c r="B7" s="299" t="s">
        <v>3270</v>
      </c>
      <c r="C7" s="126">
        <v>95693260.280000016</v>
      </c>
      <c r="D7" s="126">
        <f>SUMIFS('PO Accrual Non MSME'!N:N,'PO Accrual Non MSME'!B:B,'NON MSME VENDORS'!A7)</f>
        <v>43947549.357560001</v>
      </c>
    </row>
    <row r="8" spans="1:4" ht="43.2">
      <c r="A8" s="299" t="s">
        <v>1154</v>
      </c>
      <c r="B8" s="299" t="s">
        <v>3271</v>
      </c>
      <c r="C8" s="126">
        <v>63246846.949999996</v>
      </c>
      <c r="D8" s="126">
        <f>SUMIFS('PO Accrual Non MSME'!N:N,'PO Accrual Non MSME'!B:B,'NON MSME VENDORS'!A8)</f>
        <v>0</v>
      </c>
    </row>
    <row r="9" spans="1:4" ht="28.8">
      <c r="A9" s="299" t="s">
        <v>251</v>
      </c>
      <c r="B9" s="299" t="s">
        <v>3272</v>
      </c>
      <c r="C9" s="126">
        <v>32347647.600000005</v>
      </c>
      <c r="D9" s="126">
        <f>SUMIFS('PO Accrual Non MSME'!N:N,'PO Accrual Non MSME'!B:B,'NON MSME VENDORS'!A9)</f>
        <v>13238883.047040001</v>
      </c>
    </row>
    <row r="10" spans="1:4" ht="72">
      <c r="A10" s="299" t="s">
        <v>549</v>
      </c>
      <c r="B10" s="299" t="s">
        <v>3273</v>
      </c>
      <c r="C10" s="126">
        <v>29594006.210000001</v>
      </c>
      <c r="D10" s="126">
        <f>SUMIFS('PO Accrual Non MSME'!N:N,'PO Accrual Non MSME'!B:B,'NON MSME VENDORS'!A10)</f>
        <v>6092267.514320001</v>
      </c>
    </row>
    <row r="11" spans="1:4" ht="28.8">
      <c r="A11" s="299" t="s">
        <v>1962</v>
      </c>
      <c r="B11" s="299" t="s">
        <v>3274</v>
      </c>
      <c r="C11" s="126">
        <v>16478739.620000001</v>
      </c>
      <c r="D11" s="126">
        <f>SUMIFS('PO Accrual Non MSME'!N:N,'PO Accrual Non MSME'!B:B,'NON MSME VENDORS'!A11)</f>
        <v>7957094</v>
      </c>
    </row>
    <row r="12" spans="1:4">
      <c r="A12" s="299" t="s">
        <v>325</v>
      </c>
      <c r="B12" s="299" t="s">
        <v>3275</v>
      </c>
      <c r="C12" s="126">
        <v>11765464.720000001</v>
      </c>
      <c r="D12" s="126">
        <f>SUMIFS('PO Accrual Non MSME'!N:N,'PO Accrual Non MSME'!B:B,'NON MSME VENDORS'!A12)</f>
        <v>0</v>
      </c>
    </row>
    <row r="13" spans="1:4" ht="28.8">
      <c r="A13" s="299" t="s">
        <v>264</v>
      </c>
      <c r="B13" s="299" t="s">
        <v>3276</v>
      </c>
      <c r="C13" s="126">
        <v>10711526.439999999</v>
      </c>
      <c r="D13" s="126">
        <f>SUMIFS('PO Accrual Non MSME'!N:N,'PO Accrual Non MSME'!B:B,'NON MSME VENDORS'!A13)</f>
        <v>0</v>
      </c>
    </row>
    <row r="14" spans="1:4">
      <c r="A14" s="299" t="s">
        <v>295</v>
      </c>
      <c r="B14" s="299" t="s">
        <v>3277</v>
      </c>
      <c r="C14" s="126">
        <v>9530759.6999999993</v>
      </c>
      <c r="D14" s="126">
        <f>SUMIFS('PO Accrual Non MSME'!N:N,'PO Accrual Non MSME'!B:B,'NON MSME VENDORS'!A14)</f>
        <v>10164825</v>
      </c>
    </row>
    <row r="15" spans="1:4">
      <c r="A15" s="299" t="s">
        <v>262</v>
      </c>
      <c r="B15" s="299" t="s">
        <v>3278</v>
      </c>
      <c r="C15" s="126">
        <v>8132458.0800000001</v>
      </c>
      <c r="D15" s="126">
        <f>SUMIFS('PO Accrual Non MSME'!N:N,'PO Accrual Non MSME'!B:B,'NON MSME VENDORS'!A15)</f>
        <v>3483900</v>
      </c>
    </row>
    <row r="16" spans="1:4" ht="28.8">
      <c r="A16" s="299" t="s">
        <v>291</v>
      </c>
      <c r="B16" s="299" t="s">
        <v>3279</v>
      </c>
      <c r="C16" s="126">
        <v>7626819.0899999999</v>
      </c>
      <c r="D16" s="126">
        <f>SUMIFS('PO Accrual Non MSME'!N:N,'PO Accrual Non MSME'!B:B,'NON MSME VENDORS'!A16)</f>
        <v>0</v>
      </c>
    </row>
    <row r="17" spans="1:4">
      <c r="A17" s="299" t="s">
        <v>912</v>
      </c>
      <c r="B17" s="299" t="s">
        <v>3280</v>
      </c>
      <c r="C17" s="126">
        <v>4211075.1527000004</v>
      </c>
      <c r="D17" s="126">
        <f>SUMIFS('PO Accrual Non MSME'!N:N,'PO Accrual Non MSME'!B:B,'NON MSME VENDORS'!A17)</f>
        <v>0</v>
      </c>
    </row>
    <row r="18" spans="1:4" ht="28.8">
      <c r="A18" s="299" t="s">
        <v>265</v>
      </c>
      <c r="B18" s="299" t="s">
        <v>3281</v>
      </c>
      <c r="C18" s="126">
        <v>4002804</v>
      </c>
      <c r="D18" s="126">
        <f>SUMIFS('PO Accrual Non MSME'!N:N,'PO Accrual Non MSME'!B:B,'NON MSME VENDORS'!A18)</f>
        <v>1558440</v>
      </c>
    </row>
    <row r="19" spans="1:4" ht="28.8">
      <c r="A19" s="299" t="s">
        <v>1366</v>
      </c>
      <c r="B19" s="299" t="s">
        <v>3282</v>
      </c>
      <c r="C19" s="126">
        <v>3706217.6</v>
      </c>
      <c r="D19" s="126">
        <f>SUMIFS('PO Accrual Non MSME'!N:N,'PO Accrual Non MSME'!B:B,'NON MSME VENDORS'!A19)</f>
        <v>0</v>
      </c>
    </row>
    <row r="20" spans="1:4" ht="28.8">
      <c r="A20" s="299" t="s">
        <v>281</v>
      </c>
      <c r="B20" s="299" t="s">
        <v>3283</v>
      </c>
      <c r="C20" s="126">
        <v>3602145.6000000006</v>
      </c>
      <c r="D20" s="126">
        <f>SUMIFS('PO Accrual Non MSME'!N:N,'PO Accrual Non MSME'!B:B,'NON MSME VENDORS'!A20)</f>
        <v>2725164.1632400001</v>
      </c>
    </row>
    <row r="21" spans="1:4" ht="28.8">
      <c r="A21" s="299" t="s">
        <v>551</v>
      </c>
      <c r="B21" s="299" t="s">
        <v>3284</v>
      </c>
      <c r="C21" s="126">
        <v>3355994.88</v>
      </c>
      <c r="D21" s="126">
        <f>SUMIFS('PO Accrual Non MSME'!N:N,'PO Accrual Non MSME'!B:B,'NON MSME VENDORS'!A21)</f>
        <v>2635880.3304400002</v>
      </c>
    </row>
    <row r="22" spans="1:4">
      <c r="A22" s="299" t="s">
        <v>1983</v>
      </c>
      <c r="B22" s="299" t="s">
        <v>3285</v>
      </c>
      <c r="C22" s="126">
        <v>2666649.6000000001</v>
      </c>
      <c r="D22" s="126">
        <f>SUMIFS('PO Accrual Non MSME'!N:N,'PO Accrual Non MSME'!B:B,'NON MSME VENDORS'!A22)</f>
        <v>583416</v>
      </c>
    </row>
    <row r="23" spans="1:4">
      <c r="A23" s="299" t="s">
        <v>696</v>
      </c>
      <c r="B23" s="299" t="s">
        <v>3286</v>
      </c>
      <c r="C23" s="126">
        <v>2565208.39</v>
      </c>
      <c r="D23" s="126">
        <f>SUMIFS('PO Accrual Non MSME'!N:N,'PO Accrual Non MSME'!B:B,'NON MSME VENDORS'!A23)</f>
        <v>628856.5</v>
      </c>
    </row>
    <row r="24" spans="1:4">
      <c r="A24" s="299" t="s">
        <v>307</v>
      </c>
      <c r="B24" s="299" t="s">
        <v>3287</v>
      </c>
      <c r="C24" s="126">
        <v>2154401.2800000003</v>
      </c>
      <c r="D24" s="126">
        <f>SUMIFS('PO Accrual Non MSME'!N:N,'PO Accrual Non MSME'!B:B,'NON MSME VENDORS'!A24)</f>
        <v>0</v>
      </c>
    </row>
    <row r="25" spans="1:4" ht="28.8">
      <c r="A25" s="299" t="s">
        <v>545</v>
      </c>
      <c r="B25" s="299" t="s">
        <v>3288</v>
      </c>
      <c r="C25" s="126">
        <v>1886946.33</v>
      </c>
      <c r="D25" s="126">
        <f>SUMIFS('PO Accrual Non MSME'!N:N,'PO Accrual Non MSME'!B:B,'NON MSME VENDORS'!A25)</f>
        <v>310052.93</v>
      </c>
    </row>
    <row r="26" spans="1:4">
      <c r="A26" s="299" t="s">
        <v>303</v>
      </c>
      <c r="B26" s="299" t="s">
        <v>3289</v>
      </c>
      <c r="C26" s="126">
        <v>1745643.6800000002</v>
      </c>
      <c r="D26" s="126">
        <f>SUMIFS('PO Accrual Non MSME'!N:N,'PO Accrual Non MSME'!B:B,'NON MSME VENDORS'!A26)</f>
        <v>1415310</v>
      </c>
    </row>
    <row r="27" spans="1:4">
      <c r="A27" s="299" t="s">
        <v>548</v>
      </c>
      <c r="B27" s="299" t="s">
        <v>3290</v>
      </c>
      <c r="C27" s="126">
        <v>1740008.2300000002</v>
      </c>
      <c r="D27" s="126">
        <f>SUMIFS('PO Accrual Non MSME'!N:N,'PO Accrual Non MSME'!B:B,'NON MSME VENDORS'!A27)</f>
        <v>847499.65999999992</v>
      </c>
    </row>
    <row r="28" spans="1:4">
      <c r="A28" s="299" t="s">
        <v>309</v>
      </c>
      <c r="B28" s="299" t="s">
        <v>3291</v>
      </c>
      <c r="C28" s="126">
        <v>1717607.339773</v>
      </c>
      <c r="D28" s="126">
        <f>SUMIFS('PO Accrual Non MSME'!N:N,'PO Accrual Non MSME'!B:B,'NON MSME VENDORS'!A28)</f>
        <v>189359.71939500002</v>
      </c>
    </row>
    <row r="29" spans="1:4">
      <c r="A29" s="299" t="s">
        <v>474</v>
      </c>
      <c r="B29" s="299" t="s">
        <v>3292</v>
      </c>
      <c r="C29" s="126">
        <v>1717123.6563000001</v>
      </c>
      <c r="D29" s="126">
        <f>SUMIFS('PO Accrual Non MSME'!N:N,'PO Accrual Non MSME'!B:B,'NON MSME VENDORS'!A29)</f>
        <v>0</v>
      </c>
    </row>
    <row r="30" spans="1:4">
      <c r="A30" s="299" t="s">
        <v>268</v>
      </c>
      <c r="B30" s="299" t="s">
        <v>3293</v>
      </c>
      <c r="C30" s="126">
        <v>1507331.8657799999</v>
      </c>
      <c r="D30" s="126">
        <f>SUMIFS('PO Accrual Non MSME'!N:N,'PO Accrual Non MSME'!B:B,'NON MSME VENDORS'!A30)</f>
        <v>0</v>
      </c>
    </row>
    <row r="31" spans="1:4">
      <c r="A31" s="299" t="s">
        <v>1958</v>
      </c>
      <c r="B31" s="299" t="s">
        <v>3294</v>
      </c>
      <c r="C31" s="126">
        <v>1389165.02</v>
      </c>
      <c r="D31" s="126">
        <f>SUMIFS('PO Accrual Non MSME'!N:N,'PO Accrual Non MSME'!B:B,'NON MSME VENDORS'!A31)</f>
        <v>492375</v>
      </c>
    </row>
    <row r="32" spans="1:4">
      <c r="A32" s="299" t="s">
        <v>240</v>
      </c>
      <c r="B32" s="299" t="s">
        <v>3295</v>
      </c>
      <c r="C32" s="126">
        <v>1360323.4100000001</v>
      </c>
      <c r="D32" s="126">
        <f>SUMIFS('PO Accrual Non MSME'!N:N,'PO Accrual Non MSME'!B:B,'NON MSME VENDORS'!A32)</f>
        <v>104434.39</v>
      </c>
    </row>
    <row r="33" spans="1:4">
      <c r="A33" s="299" t="s">
        <v>702</v>
      </c>
      <c r="B33" s="299" t="s">
        <v>3296</v>
      </c>
      <c r="C33" s="126">
        <v>1295724.6000000001</v>
      </c>
      <c r="D33" s="126">
        <f>SUMIFS('PO Accrual Non MSME'!N:N,'PO Accrual Non MSME'!B:B,'NON MSME VENDORS'!A33)</f>
        <v>0</v>
      </c>
    </row>
    <row r="34" spans="1:4" ht="28.8">
      <c r="A34" s="299" t="s">
        <v>542</v>
      </c>
      <c r="B34" s="299" t="s">
        <v>3297</v>
      </c>
      <c r="C34" s="126">
        <v>1196775</v>
      </c>
      <c r="D34" s="126">
        <f>SUMIFS('PO Accrual Non MSME'!N:N,'PO Accrual Non MSME'!B:B,'NON MSME VENDORS'!A34)</f>
        <v>1215000</v>
      </c>
    </row>
    <row r="35" spans="1:4">
      <c r="A35" s="299" t="s">
        <v>685</v>
      </c>
      <c r="B35" s="299" t="s">
        <v>3298</v>
      </c>
      <c r="C35" s="126">
        <v>1095918.75</v>
      </c>
      <c r="D35" s="126">
        <f>SUMIFS('PO Accrual Non MSME'!N:N,'PO Accrual Non MSME'!B:B,'NON MSME VENDORS'!A35)</f>
        <v>0</v>
      </c>
    </row>
    <row r="36" spans="1:4">
      <c r="A36" s="299" t="s">
        <v>537</v>
      </c>
      <c r="B36" s="299" t="s">
        <v>3299</v>
      </c>
      <c r="C36" s="126">
        <v>909491.45000000007</v>
      </c>
      <c r="D36" s="126">
        <f>SUMIFS('PO Accrual Non MSME'!N:N,'PO Accrual Non MSME'!B:B,'NON MSME VENDORS'!A36)</f>
        <v>8365</v>
      </c>
    </row>
    <row r="37" spans="1:4" ht="28.8">
      <c r="A37" s="299" t="s">
        <v>1925</v>
      </c>
      <c r="B37" s="299" t="s">
        <v>3300</v>
      </c>
      <c r="C37" s="126">
        <v>875260.99999999977</v>
      </c>
      <c r="D37" s="126">
        <f>SUMIFS('PO Accrual Non MSME'!N:N,'PO Accrual Non MSME'!B:B,'NON MSME VENDORS'!A37)</f>
        <v>208886</v>
      </c>
    </row>
    <row r="38" spans="1:4">
      <c r="A38" s="299" t="s">
        <v>1504</v>
      </c>
      <c r="B38" s="299" t="s">
        <v>3301</v>
      </c>
      <c r="C38" s="126">
        <v>730482</v>
      </c>
      <c r="D38" s="126">
        <f>SUMIFS('PO Accrual Non MSME'!N:N,'PO Accrual Non MSME'!B:B,'NON MSME VENDORS'!A38)</f>
        <v>349650</v>
      </c>
    </row>
    <row r="39" spans="1:4">
      <c r="A39" s="299" t="s">
        <v>275</v>
      </c>
      <c r="B39" s="299" t="s">
        <v>3302</v>
      </c>
      <c r="C39" s="126">
        <v>708113.29</v>
      </c>
      <c r="D39" s="126">
        <f>SUMIFS('PO Accrual Non MSME'!N:N,'PO Accrual Non MSME'!B:B,'NON MSME VENDORS'!A39)</f>
        <v>20874</v>
      </c>
    </row>
    <row r="40" spans="1:4">
      <c r="A40" s="299" t="s">
        <v>860</v>
      </c>
      <c r="B40" s="299" t="s">
        <v>3303</v>
      </c>
      <c r="C40" s="126">
        <v>612211.70734099997</v>
      </c>
      <c r="D40" s="126">
        <f>SUMIFS('PO Accrual Non MSME'!N:N,'PO Accrual Non MSME'!B:B,'NON MSME VENDORS'!A40)</f>
        <v>121439.2893</v>
      </c>
    </row>
    <row r="41" spans="1:4" ht="28.8">
      <c r="A41" s="299" t="s">
        <v>544</v>
      </c>
      <c r="B41" s="299" t="s">
        <v>3304</v>
      </c>
      <c r="C41" s="126">
        <v>611970</v>
      </c>
      <c r="D41" s="126">
        <f>SUMIFS('PO Accrual Non MSME'!N:N,'PO Accrual Non MSME'!B:B,'NON MSME VENDORS'!A41)</f>
        <v>280280</v>
      </c>
    </row>
    <row r="42" spans="1:4" ht="28.8">
      <c r="A42" s="299" t="s">
        <v>495</v>
      </c>
      <c r="B42" s="299" t="s">
        <v>3305</v>
      </c>
      <c r="C42" s="126">
        <v>553745.65</v>
      </c>
      <c r="D42" s="126">
        <f>SUMIFS('PO Accrual Non MSME'!N:N,'PO Accrual Non MSME'!B:B,'NON MSME VENDORS'!A42)</f>
        <v>196352.5</v>
      </c>
    </row>
    <row r="43" spans="1:4">
      <c r="A43" s="299" t="s">
        <v>536</v>
      </c>
      <c r="B43" s="299" t="s">
        <v>3306</v>
      </c>
      <c r="C43" s="126">
        <v>548679.79</v>
      </c>
      <c r="D43" s="126">
        <f>SUMIFS('PO Accrual Non MSME'!N:N,'PO Accrual Non MSME'!B:B,'NON MSME VENDORS'!A43)</f>
        <v>0</v>
      </c>
    </row>
    <row r="44" spans="1:4">
      <c r="A44" s="299" t="s">
        <v>283</v>
      </c>
      <c r="B44" s="299" t="s">
        <v>3307</v>
      </c>
      <c r="C44" s="126">
        <v>547248.14999999991</v>
      </c>
      <c r="D44" s="126">
        <f>SUMIFS('PO Accrual Non MSME'!N:N,'PO Accrual Non MSME'!B:B,'NON MSME VENDORS'!A44)</f>
        <v>8631</v>
      </c>
    </row>
    <row r="45" spans="1:4">
      <c r="A45" s="299" t="s">
        <v>247</v>
      </c>
      <c r="B45" s="299" t="s">
        <v>3308</v>
      </c>
      <c r="C45" s="126">
        <v>491872.76</v>
      </c>
      <c r="D45" s="126">
        <f>SUMIFS('PO Accrual Non MSME'!N:N,'PO Accrual Non MSME'!B:B,'NON MSME VENDORS'!A45)</f>
        <v>2432759.5</v>
      </c>
    </row>
    <row r="46" spans="1:4">
      <c r="A46" s="299" t="s">
        <v>290</v>
      </c>
      <c r="B46" s="299" t="s">
        <v>3309</v>
      </c>
      <c r="C46" s="126">
        <v>444681.36</v>
      </c>
      <c r="D46" s="126">
        <f>SUMIFS('PO Accrual Non MSME'!N:N,'PO Accrual Non MSME'!B:B,'NON MSME VENDORS'!A46)</f>
        <v>0</v>
      </c>
    </row>
    <row r="47" spans="1:4">
      <c r="A47" s="299" t="s">
        <v>1782</v>
      </c>
      <c r="B47" s="299"/>
      <c r="C47" s="126">
        <v>418599.17631999997</v>
      </c>
      <c r="D47" s="126">
        <f>SUMIFS('PO Accrual Non MSME'!N:N,'PO Accrual Non MSME'!B:B,'NON MSME VENDORS'!A47)</f>
        <v>0</v>
      </c>
    </row>
    <row r="48" spans="1:4" ht="28.8">
      <c r="A48" s="299" t="s">
        <v>1754</v>
      </c>
      <c r="B48" s="299" t="s">
        <v>3310</v>
      </c>
      <c r="C48" s="126">
        <v>332053.2</v>
      </c>
      <c r="D48" s="126">
        <f>SUMIFS('PO Accrual Non MSME'!N:N,'PO Accrual Non MSME'!B:B,'NON MSME VENDORS'!A48)</f>
        <v>0</v>
      </c>
    </row>
    <row r="49" spans="1:4" ht="28.8">
      <c r="A49" s="299" t="s">
        <v>547</v>
      </c>
      <c r="B49" s="299" t="s">
        <v>3311</v>
      </c>
      <c r="C49" s="126">
        <v>330233</v>
      </c>
      <c r="D49" s="126">
        <f>SUMIFS('PO Accrual Non MSME'!N:N,'PO Accrual Non MSME'!B:B,'NON MSME VENDORS'!A49)</f>
        <v>0</v>
      </c>
    </row>
    <row r="50" spans="1:4" ht="28.8">
      <c r="A50" s="299" t="s">
        <v>681</v>
      </c>
      <c r="B50" s="299" t="s">
        <v>3312</v>
      </c>
      <c r="C50" s="126">
        <v>321408</v>
      </c>
      <c r="D50" s="126">
        <f>SUMIFS('PO Accrual Non MSME'!N:N,'PO Accrual Non MSME'!B:B,'NON MSME VENDORS'!A50)</f>
        <v>0</v>
      </c>
    </row>
    <row r="51" spans="1:4" ht="28.8">
      <c r="A51" s="299" t="s">
        <v>314</v>
      </c>
      <c r="B51" s="299" t="s">
        <v>3313</v>
      </c>
      <c r="C51" s="126">
        <v>308016</v>
      </c>
      <c r="D51" s="126">
        <f>SUMIFS('PO Accrual Non MSME'!N:N,'PO Accrual Non MSME'!B:B,'NON MSME VENDORS'!A51)</f>
        <v>248400</v>
      </c>
    </row>
    <row r="52" spans="1:4">
      <c r="A52" s="299" t="s">
        <v>493</v>
      </c>
      <c r="B52" s="299" t="s">
        <v>3314</v>
      </c>
      <c r="C52" s="126">
        <v>292453</v>
      </c>
      <c r="D52" s="126">
        <f>SUMIFS('PO Accrual Non MSME'!N:N,'PO Accrual Non MSME'!B:B,'NON MSME VENDORS'!A52)</f>
        <v>223928</v>
      </c>
    </row>
    <row r="53" spans="1:4">
      <c r="A53" s="299" t="s">
        <v>292</v>
      </c>
      <c r="B53" s="299"/>
      <c r="C53" s="126">
        <v>266928.91217200004</v>
      </c>
      <c r="D53" s="126">
        <f>SUMIFS('PO Accrual Non MSME'!N:N,'PO Accrual Non MSME'!B:B,'NON MSME VENDORS'!A53)</f>
        <v>0</v>
      </c>
    </row>
    <row r="54" spans="1:4">
      <c r="A54" s="299" t="s">
        <v>901</v>
      </c>
      <c r="B54" s="299" t="s">
        <v>3315</v>
      </c>
      <c r="C54" s="126">
        <v>266717.51</v>
      </c>
      <c r="D54" s="126">
        <f>SUMIFS('PO Accrual Non MSME'!N:N,'PO Accrual Non MSME'!B:B,'NON MSME VENDORS'!A54)</f>
        <v>846</v>
      </c>
    </row>
    <row r="55" spans="1:4">
      <c r="A55" s="299" t="s">
        <v>541</v>
      </c>
      <c r="B55" s="299" t="s">
        <v>3316</v>
      </c>
      <c r="C55" s="126">
        <v>264112</v>
      </c>
      <c r="D55" s="126">
        <f>SUMIFS('PO Accrual Non MSME'!N:N,'PO Accrual Non MSME'!B:B,'NON MSME VENDORS'!A55)</f>
        <v>264112</v>
      </c>
    </row>
    <row r="56" spans="1:4">
      <c r="A56" s="299" t="s">
        <v>289</v>
      </c>
      <c r="B56" s="299" t="s">
        <v>3317</v>
      </c>
      <c r="C56" s="126">
        <v>256181.62</v>
      </c>
      <c r="D56" s="126">
        <f>SUMIFS('PO Accrual Non MSME'!N:N,'PO Accrual Non MSME'!B:B,'NON MSME VENDORS'!A56)</f>
        <v>0</v>
      </c>
    </row>
    <row r="57" spans="1:4">
      <c r="A57" s="299" t="s">
        <v>499</v>
      </c>
      <c r="B57" s="299" t="s">
        <v>3318</v>
      </c>
      <c r="C57" s="126">
        <v>254594.55</v>
      </c>
      <c r="D57" s="126">
        <f>SUMIFS('PO Accrual Non MSME'!N:N,'PO Accrual Non MSME'!B:B,'NON MSME VENDORS'!A57)</f>
        <v>270000</v>
      </c>
    </row>
    <row r="58" spans="1:4">
      <c r="A58" s="299" t="s">
        <v>1817</v>
      </c>
      <c r="B58" s="299"/>
      <c r="C58" s="126">
        <v>207515</v>
      </c>
      <c r="D58" s="126">
        <f>SUMIFS('PO Accrual Non MSME'!N:N,'PO Accrual Non MSME'!B:B,'NON MSME VENDORS'!A58)</f>
        <v>0</v>
      </c>
    </row>
    <row r="59" spans="1:4" ht="28.8">
      <c r="A59" s="299" t="s">
        <v>550</v>
      </c>
      <c r="B59" s="299" t="s">
        <v>3319</v>
      </c>
      <c r="C59" s="126">
        <v>200707.20000000001</v>
      </c>
      <c r="D59" s="126">
        <f>SUMIFS('PO Accrual Non MSME'!N:N,'PO Accrual Non MSME'!B:B,'NON MSME VENDORS'!A59)</f>
        <v>0</v>
      </c>
    </row>
    <row r="60" spans="1:4" ht="28.8">
      <c r="A60" s="299" t="s">
        <v>540</v>
      </c>
      <c r="B60" s="299" t="s">
        <v>3320</v>
      </c>
      <c r="C60" s="126">
        <v>193056</v>
      </c>
      <c r="D60" s="126">
        <f>SUMIFS('PO Accrual Non MSME'!N:N,'PO Accrual Non MSME'!B:B,'NON MSME VENDORS'!A60)</f>
        <v>48183.666666666672</v>
      </c>
    </row>
    <row r="61" spans="1:4" ht="28.8">
      <c r="A61" s="299" t="s">
        <v>1868</v>
      </c>
      <c r="B61" s="299"/>
      <c r="C61" s="126">
        <v>189000</v>
      </c>
      <c r="D61" s="126">
        <f>SUMIFS('PO Accrual Non MSME'!N:N,'PO Accrual Non MSME'!B:B,'NON MSME VENDORS'!A61)</f>
        <v>112500</v>
      </c>
    </row>
    <row r="62" spans="1:4">
      <c r="A62" s="299" t="s">
        <v>282</v>
      </c>
      <c r="B62" s="299" t="s">
        <v>3321</v>
      </c>
      <c r="C62" s="126">
        <v>187240.37</v>
      </c>
      <c r="D62" s="126">
        <f>SUMIFS('PO Accrual Non MSME'!N:N,'PO Accrual Non MSME'!B:B,'NON MSME VENDORS'!A62)</f>
        <v>24500</v>
      </c>
    </row>
    <row r="63" spans="1:4">
      <c r="A63" s="299" t="s">
        <v>485</v>
      </c>
      <c r="B63" s="299" t="s">
        <v>3322</v>
      </c>
      <c r="C63" s="126">
        <v>177154.8</v>
      </c>
      <c r="D63" s="126">
        <f>SUMIFS('PO Accrual Non MSME'!N:N,'PO Accrual Non MSME'!B:B,'NON MSME VENDORS'!A63)</f>
        <v>147629</v>
      </c>
    </row>
    <row r="64" spans="1:4">
      <c r="A64" s="299" t="s">
        <v>305</v>
      </c>
      <c r="B64" s="299" t="s">
        <v>3323</v>
      </c>
      <c r="C64" s="126">
        <v>166452.77279999998</v>
      </c>
      <c r="D64" s="126">
        <f>SUMIFS('PO Accrual Non MSME'!N:N,'PO Accrual Non MSME'!B:B,'NON MSME VENDORS'!A64)</f>
        <v>0</v>
      </c>
    </row>
    <row r="65" spans="1:4">
      <c r="A65" s="299" t="s">
        <v>311</v>
      </c>
      <c r="B65" s="299" t="s">
        <v>3301</v>
      </c>
      <c r="C65" s="126">
        <v>160417.42000000001</v>
      </c>
      <c r="D65" s="126">
        <f>SUMIFS('PO Accrual Non MSME'!N:N,'PO Accrual Non MSME'!B:B,'NON MSME VENDORS'!A65)</f>
        <v>169830</v>
      </c>
    </row>
    <row r="66" spans="1:4">
      <c r="A66" s="299" t="s">
        <v>486</v>
      </c>
      <c r="B66" s="299" t="s">
        <v>3301</v>
      </c>
      <c r="C66" s="126">
        <v>158488.35</v>
      </c>
      <c r="D66" s="126">
        <f>SUMIFS('PO Accrual Non MSME'!N:N,'PO Accrual Non MSME'!B:B,'NON MSME VENDORS'!A66)</f>
        <v>169830</v>
      </c>
    </row>
    <row r="67" spans="1:4">
      <c r="A67" s="299" t="s">
        <v>299</v>
      </c>
      <c r="B67" s="299" t="s">
        <v>3301</v>
      </c>
      <c r="C67" s="126">
        <v>132115.25</v>
      </c>
      <c r="D67" s="126">
        <f>SUMIFS('PO Accrual Non MSME'!N:N,'PO Accrual Non MSME'!B:B,'NON MSME VENDORS'!A67)</f>
        <v>169830</v>
      </c>
    </row>
    <row r="68" spans="1:4">
      <c r="A68" s="299" t="s">
        <v>1920</v>
      </c>
      <c r="B68" s="299" t="s">
        <v>3324</v>
      </c>
      <c r="C68" s="126">
        <v>131970</v>
      </c>
      <c r="D68" s="126">
        <f>SUMIFS('PO Accrual Non MSME'!N:N,'PO Accrual Non MSME'!B:B,'NON MSME VENDORS'!A68)</f>
        <v>0</v>
      </c>
    </row>
    <row r="69" spans="1:4">
      <c r="A69" s="299" t="s">
        <v>1389</v>
      </c>
      <c r="B69" s="299" t="s">
        <v>3325</v>
      </c>
      <c r="C69" s="126">
        <v>127537.488</v>
      </c>
      <c r="D69" s="126">
        <f>SUMIFS('PO Accrual Non MSME'!N:N,'PO Accrual Non MSME'!B:B,'NON MSME VENDORS'!A69)</f>
        <v>21455.533139081999</v>
      </c>
    </row>
    <row r="70" spans="1:4">
      <c r="A70" s="299" t="s">
        <v>872</v>
      </c>
      <c r="B70" s="299" t="s">
        <v>3326</v>
      </c>
      <c r="C70" s="126">
        <v>124200</v>
      </c>
      <c r="D70" s="126">
        <f>SUMIFS('PO Accrual Non MSME'!N:N,'PO Accrual Non MSME'!B:B,'NON MSME VENDORS'!A70)</f>
        <v>0</v>
      </c>
    </row>
    <row r="71" spans="1:4">
      <c r="A71" s="299" t="s">
        <v>280</v>
      </c>
      <c r="B71" s="299" t="s">
        <v>3301</v>
      </c>
      <c r="C71" s="126">
        <v>114296.59</v>
      </c>
      <c r="D71" s="126">
        <f>SUMIFS('PO Accrual Non MSME'!N:N,'PO Accrual Non MSME'!B:B,'NON MSME VENDORS'!A71)</f>
        <v>119880</v>
      </c>
    </row>
    <row r="72" spans="1:4">
      <c r="A72" s="299" t="s">
        <v>308</v>
      </c>
      <c r="B72" s="299"/>
      <c r="C72" s="126">
        <v>100800</v>
      </c>
      <c r="D72" s="126">
        <f>SUMIFS('PO Accrual Non MSME'!N:N,'PO Accrual Non MSME'!B:B,'NON MSME VENDORS'!A72)</f>
        <v>0</v>
      </c>
    </row>
    <row r="73" spans="1:4" ht="28.8">
      <c r="A73" s="299" t="s">
        <v>1063</v>
      </c>
      <c r="B73" s="299" t="s">
        <v>3327</v>
      </c>
      <c r="C73" s="126">
        <v>94080</v>
      </c>
      <c r="D73" s="126">
        <f>SUMIFS('PO Accrual Non MSME'!N:N,'PO Accrual Non MSME'!B:B,'NON MSME VENDORS'!A73)</f>
        <v>0</v>
      </c>
    </row>
    <row r="74" spans="1:4">
      <c r="A74" s="299" t="s">
        <v>479</v>
      </c>
      <c r="B74" s="299" t="s">
        <v>3328</v>
      </c>
      <c r="C74" s="126">
        <v>93325.94</v>
      </c>
      <c r="D74" s="126">
        <f>SUMIFS('PO Accrual Non MSME'!N:N,'PO Accrual Non MSME'!B:B,'NON MSME VENDORS'!A74)</f>
        <v>0</v>
      </c>
    </row>
    <row r="75" spans="1:4">
      <c r="A75" s="299" t="s">
        <v>478</v>
      </c>
      <c r="B75" s="299" t="s">
        <v>3329</v>
      </c>
      <c r="C75" s="126">
        <v>90000</v>
      </c>
      <c r="D75" s="126">
        <f>SUMIFS('PO Accrual Non MSME'!N:N,'PO Accrual Non MSME'!B:B,'NON MSME VENDORS'!A75)</f>
        <v>90000</v>
      </c>
    </row>
    <row r="76" spans="1:4">
      <c r="A76" s="299" t="s">
        <v>271</v>
      </c>
      <c r="B76" s="299" t="s">
        <v>3330</v>
      </c>
      <c r="C76" s="126">
        <v>69669.8</v>
      </c>
      <c r="D76" s="126">
        <f>SUMIFS('PO Accrual Non MSME'!N:N,'PO Accrual Non MSME'!B:B,'NON MSME VENDORS'!A76)</f>
        <v>58859</v>
      </c>
    </row>
    <row r="77" spans="1:4" ht="28.8">
      <c r="A77" s="299" t="s">
        <v>1573</v>
      </c>
      <c r="B77" s="299" t="s">
        <v>3331</v>
      </c>
      <c r="C77" s="126">
        <v>65335</v>
      </c>
      <c r="D77" s="126">
        <f>SUMIFS('PO Accrual Non MSME'!N:N,'PO Accrual Non MSME'!B:B,'NON MSME VENDORS'!A77)</f>
        <v>0</v>
      </c>
    </row>
    <row r="78" spans="1:4" ht="28.8">
      <c r="A78" s="299" t="s">
        <v>1764</v>
      </c>
      <c r="B78" s="299" t="s">
        <v>3332</v>
      </c>
      <c r="C78" s="126">
        <v>56592</v>
      </c>
      <c r="D78" s="126">
        <f>SUMIFS('PO Accrual Non MSME'!N:N,'PO Accrual Non MSME'!B:B,'NON MSME VENDORS'!A78)</f>
        <v>0</v>
      </c>
    </row>
    <row r="79" spans="1:4">
      <c r="A79" s="299" t="s">
        <v>1873</v>
      </c>
      <c r="B79" s="299" t="s">
        <v>3333</v>
      </c>
      <c r="C79" s="126">
        <v>56324</v>
      </c>
      <c r="D79" s="126">
        <f>SUMIFS('PO Accrual Non MSME'!N:N,'PO Accrual Non MSME'!B:B,'NON MSME VENDORS'!A79)</f>
        <v>0</v>
      </c>
    </row>
    <row r="80" spans="1:4" ht="28.8">
      <c r="A80" s="299" t="s">
        <v>316</v>
      </c>
      <c r="B80" s="299" t="s">
        <v>3334</v>
      </c>
      <c r="C80" s="126">
        <v>55253.164032000001</v>
      </c>
      <c r="D80" s="126">
        <f>SUMIFS('PO Accrual Non MSME'!N:N,'PO Accrual Non MSME'!B:B,'NON MSME VENDORS'!A80)</f>
        <v>0</v>
      </c>
    </row>
    <row r="81" spans="1:4">
      <c r="A81" s="299" t="s">
        <v>467</v>
      </c>
      <c r="B81" s="299" t="s">
        <v>3335</v>
      </c>
      <c r="C81" s="126">
        <v>55100</v>
      </c>
      <c r="D81" s="126">
        <f>SUMIFS('PO Accrual Non MSME'!N:N,'PO Accrual Non MSME'!B:B,'NON MSME VENDORS'!A81)</f>
        <v>308210</v>
      </c>
    </row>
    <row r="82" spans="1:4">
      <c r="A82" s="299" t="s">
        <v>1895</v>
      </c>
      <c r="B82" s="299" t="s">
        <v>3336</v>
      </c>
      <c r="C82" s="126">
        <v>52528</v>
      </c>
      <c r="D82" s="126">
        <f>SUMIFS('PO Accrual Non MSME'!N:N,'PO Accrual Non MSME'!B:B,'NON MSME VENDORS'!A82)</f>
        <v>52528</v>
      </c>
    </row>
    <row r="83" spans="1:4">
      <c r="A83" s="299" t="s">
        <v>1475</v>
      </c>
      <c r="B83" s="299" t="s">
        <v>3337</v>
      </c>
      <c r="C83" s="126">
        <v>52147</v>
      </c>
      <c r="D83" s="126">
        <f>SUMIFS('PO Accrual Non MSME'!N:N,'PO Accrual Non MSME'!B:B,'NON MSME VENDORS'!A83)</f>
        <v>0</v>
      </c>
    </row>
    <row r="84" spans="1:4">
      <c r="A84" s="299" t="s">
        <v>1578</v>
      </c>
      <c r="B84" s="299" t="s">
        <v>3338</v>
      </c>
      <c r="C84" s="126">
        <v>44334.78</v>
      </c>
      <c r="D84" s="126">
        <f>SUMIFS('PO Accrual Non MSME'!N:N,'PO Accrual Non MSME'!B:B,'NON MSME VENDORS'!A84)</f>
        <v>0</v>
      </c>
    </row>
    <row r="85" spans="1:4" ht="28.8">
      <c r="A85" s="299" t="s">
        <v>539</v>
      </c>
      <c r="B85" s="299" t="s">
        <v>3339</v>
      </c>
      <c r="C85" s="126">
        <v>38911.800000000003</v>
      </c>
      <c r="D85" s="126">
        <f>SUMIFS('PO Accrual Non MSME'!N:N,'PO Accrual Non MSME'!B:B,'NON MSME VENDORS'!A85)</f>
        <v>0</v>
      </c>
    </row>
    <row r="86" spans="1:4" ht="28.8">
      <c r="A86" s="299" t="s">
        <v>300</v>
      </c>
      <c r="B86" s="299" t="s">
        <v>3340</v>
      </c>
      <c r="C86" s="126">
        <v>36869.46</v>
      </c>
      <c r="D86" s="126">
        <f>SUMIFS('PO Accrual Non MSME'!N:N,'PO Accrual Non MSME'!B:B,'NON MSME VENDORS'!A86)</f>
        <v>52608</v>
      </c>
    </row>
    <row r="87" spans="1:4">
      <c r="A87" s="299" t="s">
        <v>320</v>
      </c>
      <c r="B87" s="299" t="s">
        <v>3341</v>
      </c>
      <c r="C87" s="126">
        <v>36290.300000000003</v>
      </c>
      <c r="D87" s="126">
        <f>SUMIFS('PO Accrual Non MSME'!N:N,'PO Accrual Non MSME'!B:B,'NON MSME VENDORS'!A87)</f>
        <v>0</v>
      </c>
    </row>
    <row r="88" spans="1:4">
      <c r="A88" s="299" t="s">
        <v>294</v>
      </c>
      <c r="B88" s="299" t="s">
        <v>3342</v>
      </c>
      <c r="C88" s="126">
        <v>30000.6</v>
      </c>
      <c r="D88" s="126">
        <f>SUMIFS('PO Accrual Non MSME'!N:N,'PO Accrual Non MSME'!B:B,'NON MSME VENDORS'!A88)</f>
        <v>0</v>
      </c>
    </row>
    <row r="89" spans="1:4">
      <c r="A89" s="299" t="s">
        <v>1405</v>
      </c>
      <c r="B89" s="299" t="s">
        <v>3343</v>
      </c>
      <c r="C89" s="126">
        <v>23394.18</v>
      </c>
      <c r="D89" s="126">
        <f>SUMIFS('PO Accrual Non MSME'!N:N,'PO Accrual Non MSME'!B:B,'NON MSME VENDORS'!A89)</f>
        <v>0</v>
      </c>
    </row>
    <row r="90" spans="1:4">
      <c r="A90" s="299" t="s">
        <v>1277</v>
      </c>
      <c r="B90" s="299" t="s">
        <v>3344</v>
      </c>
      <c r="C90" s="126">
        <v>17685</v>
      </c>
      <c r="D90" s="126">
        <f>SUMIFS('PO Accrual Non MSME'!N:N,'PO Accrual Non MSME'!B:B,'NON MSME VENDORS'!A90)</f>
        <v>0</v>
      </c>
    </row>
    <row r="91" spans="1:4">
      <c r="A91" s="299" t="s">
        <v>498</v>
      </c>
      <c r="B91" s="299" t="s">
        <v>3345</v>
      </c>
      <c r="C91" s="126">
        <v>16182</v>
      </c>
      <c r="D91" s="126">
        <f>SUMIFS('PO Accrual Non MSME'!N:N,'PO Accrual Non MSME'!B:B,'NON MSME VENDORS'!A91)</f>
        <v>0</v>
      </c>
    </row>
    <row r="92" spans="1:4">
      <c r="A92" s="299" t="s">
        <v>267</v>
      </c>
      <c r="B92" s="299" t="s">
        <v>3346</v>
      </c>
      <c r="C92" s="126">
        <v>11202.58</v>
      </c>
      <c r="D92" s="126">
        <f>SUMIFS('PO Accrual Non MSME'!N:N,'PO Accrual Non MSME'!B:B,'NON MSME VENDORS'!A92)</f>
        <v>0</v>
      </c>
    </row>
    <row r="93" spans="1:4">
      <c r="A93" s="299" t="s">
        <v>1084</v>
      </c>
      <c r="B93" s="299" t="s">
        <v>3347</v>
      </c>
      <c r="C93" s="126">
        <v>9105.2800000000007</v>
      </c>
      <c r="D93" s="126">
        <f>SUMIFS('PO Accrual Non MSME'!N:N,'PO Accrual Non MSME'!B:B,'NON MSME VENDORS'!A93)</f>
        <v>0</v>
      </c>
    </row>
    <row r="94" spans="1:4">
      <c r="A94" s="299" t="s">
        <v>313</v>
      </c>
      <c r="B94" s="299" t="s">
        <v>3348</v>
      </c>
      <c r="C94" s="126">
        <v>5670</v>
      </c>
      <c r="D94" s="126">
        <f>SUMIFS('PO Accrual Non MSME'!N:N,'PO Accrual Non MSME'!B:B,'NON MSME VENDORS'!A94)</f>
        <v>0</v>
      </c>
    </row>
    <row r="95" spans="1:4" ht="28.8">
      <c r="A95" s="299" t="s">
        <v>538</v>
      </c>
      <c r="B95" s="299" t="s">
        <v>3349</v>
      </c>
      <c r="C95" s="126">
        <v>1998</v>
      </c>
      <c r="D95" s="126">
        <f>SUMIFS('PO Accrual Non MSME'!N:N,'PO Accrual Non MSME'!B:B,'NON MSME VENDORS'!A95)</f>
        <v>3197</v>
      </c>
    </row>
    <row r="96" spans="1:4">
      <c r="A96" s="299" t="s">
        <v>304</v>
      </c>
      <c r="B96" s="299" t="s">
        <v>3350</v>
      </c>
      <c r="C96" s="126">
        <v>1198.8</v>
      </c>
      <c r="D96" s="126">
        <f>SUMIFS('PO Accrual Non MSME'!N:N,'PO Accrual Non MSME'!B:B,'NON MSME VENDORS'!A96)</f>
        <v>0</v>
      </c>
    </row>
    <row r="97" spans="1:4">
      <c r="A97" s="299" t="s">
        <v>332</v>
      </c>
      <c r="B97" s="299" t="s">
        <v>3351</v>
      </c>
      <c r="C97" s="126">
        <v>24</v>
      </c>
      <c r="D97" s="126">
        <f>SUMIFS('PO Accrual Non MSME'!N:N,'PO Accrual Non MSME'!B:B,'NON MSME VENDORS'!A97)</f>
        <v>0</v>
      </c>
    </row>
    <row r="98" spans="1:4">
      <c r="A98" s="299" t="s">
        <v>469</v>
      </c>
      <c r="B98" s="299"/>
      <c r="C98" s="126">
        <v>-20</v>
      </c>
      <c r="D98" s="126">
        <f>SUMIFS('PO Accrual Non MSME'!N:N,'PO Accrual Non MSME'!B:B,'NON MSME VENDORS'!A98)</f>
        <v>0</v>
      </c>
    </row>
    <row r="99" spans="1:4">
      <c r="A99" s="299" t="s">
        <v>484</v>
      </c>
      <c r="B99" s="299" t="s">
        <v>3352</v>
      </c>
      <c r="C99" s="126">
        <v>-1800</v>
      </c>
      <c r="D99" s="126">
        <f>SUMIFS('PO Accrual Non MSME'!N:N,'PO Accrual Non MSME'!B:B,'NON MSME VENDORS'!A99)</f>
        <v>0</v>
      </c>
    </row>
    <row r="100" spans="1:4">
      <c r="A100" s="299" t="s">
        <v>471</v>
      </c>
      <c r="B100" s="299"/>
      <c r="C100" s="126">
        <v>-2087</v>
      </c>
      <c r="D100" s="126">
        <f>SUMIFS('PO Accrual Non MSME'!N:N,'PO Accrual Non MSME'!B:B,'NON MSME VENDORS'!A100)</f>
        <v>613682</v>
      </c>
    </row>
    <row r="101" spans="1:4" ht="28.8">
      <c r="A101" s="299" t="s">
        <v>511</v>
      </c>
      <c r="B101" s="299" t="s">
        <v>3353</v>
      </c>
      <c r="C101" s="126">
        <v>-4841</v>
      </c>
      <c r="D101" s="126">
        <f>SUMIFS('PO Accrual Non MSME'!N:N,'PO Accrual Non MSME'!B:B,'NON MSME VENDORS'!A101)</f>
        <v>0</v>
      </c>
    </row>
    <row r="102" spans="1:4">
      <c r="A102" s="299" t="s">
        <v>1804</v>
      </c>
      <c r="B102" s="299" t="s">
        <v>3354</v>
      </c>
      <c r="C102" s="126">
        <v>-54661.72</v>
      </c>
      <c r="D102" s="126">
        <f>SUMIFS('PO Accrual Non MSME'!N:N,'PO Accrual Non MSME'!B:B,'NON MSME VENDORS'!A102)</f>
        <v>0</v>
      </c>
    </row>
    <row r="103" spans="1:4" hidden="1">
      <c r="A103" s="268" t="s">
        <v>2661</v>
      </c>
      <c r="B103" s="180" t="s">
        <v>3488</v>
      </c>
      <c r="C103" s="125"/>
      <c r="D103" s="158">
        <v>10058239</v>
      </c>
    </row>
    <row r="104" spans="1:4" hidden="1">
      <c r="A104" s="268" t="s">
        <v>460</v>
      </c>
      <c r="B104" s="180" t="s">
        <v>3489</v>
      </c>
      <c r="C104" s="125"/>
      <c r="D104" s="158">
        <v>4994995</v>
      </c>
    </row>
    <row r="105" spans="1:4" hidden="1">
      <c r="A105" s="268" t="s">
        <v>2663</v>
      </c>
      <c r="B105" s="180" t="s">
        <v>3490</v>
      </c>
      <c r="C105" s="125"/>
      <c r="D105" s="158">
        <v>3150000</v>
      </c>
    </row>
    <row r="106" spans="1:4" hidden="1">
      <c r="A106" s="268" t="s">
        <v>258</v>
      </c>
      <c r="B106" s="180"/>
      <c r="C106" s="125"/>
      <c r="D106" s="158">
        <v>2013900.649</v>
      </c>
    </row>
    <row r="107" spans="1:4" hidden="1">
      <c r="A107" s="268" t="s">
        <v>319</v>
      </c>
      <c r="B107" s="180"/>
      <c r="C107" s="125"/>
      <c r="D107" s="158">
        <v>1964973.6699999978</v>
      </c>
    </row>
    <row r="108" spans="1:4" hidden="1">
      <c r="A108" s="268" t="s">
        <v>2641</v>
      </c>
      <c r="B108" s="180"/>
      <c r="C108" s="125"/>
      <c r="D108" s="158">
        <v>1084366</v>
      </c>
    </row>
    <row r="109" spans="1:4" hidden="1">
      <c r="A109" s="268" t="s">
        <v>2225</v>
      </c>
      <c r="B109" s="180"/>
      <c r="C109" s="125"/>
      <c r="D109" s="158">
        <v>834000</v>
      </c>
    </row>
    <row r="110" spans="1:4" hidden="1">
      <c r="A110" s="268" t="s">
        <v>489</v>
      </c>
      <c r="B110" s="180"/>
      <c r="C110" s="125"/>
      <c r="D110" s="158">
        <v>550000</v>
      </c>
    </row>
    <row r="111" spans="1:4" hidden="1">
      <c r="A111" s="268" t="s">
        <v>473</v>
      </c>
      <c r="B111" s="180"/>
      <c r="C111" s="125"/>
      <c r="D111" s="158">
        <v>506660</v>
      </c>
    </row>
    <row r="112" spans="1:4" hidden="1">
      <c r="A112" s="268" t="s">
        <v>270</v>
      </c>
      <c r="B112" s="180"/>
      <c r="C112" s="125"/>
      <c r="D112" s="158">
        <v>496147.74</v>
      </c>
    </row>
    <row r="113" spans="1:4" hidden="1">
      <c r="A113" s="268" t="s">
        <v>2352</v>
      </c>
      <c r="B113" s="180"/>
      <c r="C113" s="125"/>
      <c r="D113" s="158">
        <v>456750</v>
      </c>
    </row>
    <row r="114" spans="1:4" hidden="1">
      <c r="A114" s="268" t="s">
        <v>2207</v>
      </c>
      <c r="B114" s="180"/>
      <c r="C114" s="125"/>
      <c r="D114" s="158">
        <v>452322</v>
      </c>
    </row>
    <row r="115" spans="1:4" hidden="1">
      <c r="A115" s="268" t="s">
        <v>326</v>
      </c>
      <c r="B115" s="180"/>
      <c r="C115" s="125"/>
      <c r="D115" s="158">
        <v>354244.66429300007</v>
      </c>
    </row>
    <row r="116" spans="1:4" hidden="1">
      <c r="A116" s="268" t="s">
        <v>2322</v>
      </c>
      <c r="B116" s="180"/>
      <c r="C116" s="125"/>
      <c r="D116" s="158">
        <v>343000</v>
      </c>
    </row>
    <row r="117" spans="1:4" hidden="1">
      <c r="A117" s="268" t="s">
        <v>2325</v>
      </c>
      <c r="B117" s="180"/>
      <c r="C117" s="125"/>
      <c r="D117" s="158">
        <v>320782.88300000003</v>
      </c>
    </row>
    <row r="118" spans="1:4" hidden="1">
      <c r="A118" s="268" t="s">
        <v>2479</v>
      </c>
      <c r="B118" s="180"/>
      <c r="C118" s="125"/>
      <c r="D118" s="158">
        <v>315000</v>
      </c>
    </row>
    <row r="119" spans="1:4" hidden="1">
      <c r="A119" s="268" t="s">
        <v>321</v>
      </c>
      <c r="B119" s="180"/>
      <c r="C119" s="125"/>
      <c r="D119" s="158">
        <v>308671</v>
      </c>
    </row>
    <row r="120" spans="1:4" hidden="1">
      <c r="A120" s="268" t="s">
        <v>470</v>
      </c>
      <c r="B120" s="180"/>
      <c r="C120" s="125"/>
      <c r="D120" s="158">
        <v>306352.5</v>
      </c>
    </row>
    <row r="121" spans="1:4" hidden="1">
      <c r="A121" s="268" t="s">
        <v>2349</v>
      </c>
      <c r="B121" s="180"/>
      <c r="C121" s="125"/>
      <c r="D121" s="158">
        <v>288000</v>
      </c>
    </row>
    <row r="122" spans="1:4" hidden="1">
      <c r="A122" s="268" t="s">
        <v>2219</v>
      </c>
      <c r="B122" s="180"/>
      <c r="C122" s="125"/>
      <c r="D122" s="158">
        <v>258357</v>
      </c>
    </row>
    <row r="123" spans="1:4" hidden="1">
      <c r="A123" s="268" t="s">
        <v>2385</v>
      </c>
      <c r="B123" s="180"/>
      <c r="C123" s="125"/>
      <c r="D123" s="158">
        <v>249750</v>
      </c>
    </row>
    <row r="124" spans="1:4" hidden="1">
      <c r="A124" s="268" t="s">
        <v>2336</v>
      </c>
      <c r="B124" s="180"/>
      <c r="C124" s="125"/>
      <c r="D124" s="158">
        <v>201163</v>
      </c>
    </row>
    <row r="125" spans="1:4" hidden="1">
      <c r="A125" s="268" t="s">
        <v>488</v>
      </c>
      <c r="B125" s="180"/>
      <c r="C125" s="125"/>
      <c r="D125" s="158">
        <v>196391</v>
      </c>
    </row>
    <row r="126" spans="1:4" hidden="1">
      <c r="A126" s="268" t="s">
        <v>476</v>
      </c>
      <c r="B126" s="180"/>
      <c r="C126" s="125"/>
      <c r="D126" s="158">
        <v>188470.66666666669</v>
      </c>
    </row>
    <row r="127" spans="1:4" hidden="1">
      <c r="A127" s="268" t="s">
        <v>2346</v>
      </c>
      <c r="B127" s="180"/>
      <c r="C127" s="125"/>
      <c r="D127" s="158">
        <v>167796.54</v>
      </c>
    </row>
    <row r="128" spans="1:4" hidden="1">
      <c r="A128" s="268" t="s">
        <v>2442</v>
      </c>
      <c r="B128" s="180"/>
      <c r="C128" s="125"/>
      <c r="D128" s="158">
        <v>149327</v>
      </c>
    </row>
    <row r="129" spans="1:4" hidden="1">
      <c r="A129" s="268" t="s">
        <v>2269</v>
      </c>
      <c r="B129" s="180"/>
      <c r="C129" s="125"/>
      <c r="D129" s="158">
        <v>135000</v>
      </c>
    </row>
    <row r="130" spans="1:4" hidden="1">
      <c r="A130" s="268" t="s">
        <v>2654</v>
      </c>
      <c r="B130" s="180"/>
      <c r="C130" s="125"/>
      <c r="D130" s="158">
        <v>117882</v>
      </c>
    </row>
    <row r="131" spans="1:4" hidden="1">
      <c r="A131" s="268" t="s">
        <v>468</v>
      </c>
      <c r="B131" s="180"/>
      <c r="C131" s="125"/>
      <c r="D131" s="158">
        <v>111809</v>
      </c>
    </row>
    <row r="132" spans="1:4" hidden="1">
      <c r="A132" s="268" t="s">
        <v>487</v>
      </c>
      <c r="B132" s="180"/>
      <c r="C132" s="125"/>
      <c r="D132" s="158">
        <v>89892</v>
      </c>
    </row>
    <row r="133" spans="1:4" hidden="1">
      <c r="A133" s="268" t="s">
        <v>483</v>
      </c>
      <c r="B133" s="180"/>
      <c r="C133" s="125"/>
      <c r="D133" s="158">
        <v>71477</v>
      </c>
    </row>
    <row r="134" spans="1:4" hidden="1">
      <c r="A134" s="268" t="s">
        <v>315</v>
      </c>
      <c r="B134" s="180"/>
      <c r="C134" s="125"/>
      <c r="D134" s="158">
        <v>58590</v>
      </c>
    </row>
    <row r="135" spans="1:4" hidden="1">
      <c r="A135" s="268" t="s">
        <v>2456</v>
      </c>
      <c r="B135" s="180"/>
      <c r="C135" s="125"/>
      <c r="D135" s="158">
        <v>56134</v>
      </c>
    </row>
    <row r="136" spans="1:4" hidden="1">
      <c r="A136" s="268" t="s">
        <v>475</v>
      </c>
      <c r="B136" s="180"/>
      <c r="C136" s="125"/>
      <c r="D136" s="158">
        <v>31850</v>
      </c>
    </row>
    <row r="137" spans="1:4" hidden="1">
      <c r="A137" s="268" t="s">
        <v>2273</v>
      </c>
      <c r="B137" s="180"/>
      <c r="C137" s="125"/>
      <c r="D137" s="158">
        <v>24300</v>
      </c>
    </row>
    <row r="138" spans="1:4" hidden="1">
      <c r="A138" s="268" t="s">
        <v>2266</v>
      </c>
      <c r="B138" s="180"/>
      <c r="C138" s="125"/>
      <c r="D138" s="158">
        <v>11601</v>
      </c>
    </row>
    <row r="139" spans="1:4" hidden="1">
      <c r="A139" s="268" t="s">
        <v>345</v>
      </c>
      <c r="B139" s="180"/>
      <c r="C139" s="125"/>
      <c r="D139" s="158">
        <v>5694</v>
      </c>
    </row>
    <row r="140" spans="1:4" hidden="1">
      <c r="A140" s="268" t="s">
        <v>2631</v>
      </c>
      <c r="B140" s="180"/>
      <c r="C140" s="125"/>
      <c r="D140" s="158">
        <v>2497</v>
      </c>
    </row>
    <row r="141" spans="1:4">
      <c r="C141" s="334">
        <f>SUM(C7:C140)</f>
        <v>341710410.40521806</v>
      </c>
      <c r="D141" s="143">
        <f>SUM(D7:D140)</f>
        <v>135313939.41406041</v>
      </c>
    </row>
  </sheetData>
  <autoFilter ref="A6:D102" xr:uid="{84AB4D07-D7FD-4092-BAFB-083FF490F893}"/>
  <conditionalFormatting sqref="A1:A1048576">
    <cfRule type="duplicateValues" dxfId="1" priority="1"/>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CB816C-0F5A-499D-8F9C-C97DC651F4C7}">
  <dimension ref="A1:L31"/>
  <sheetViews>
    <sheetView showGridLines="0" zoomScale="85" workbookViewId="0">
      <selection activeCell="C6" sqref="C6"/>
    </sheetView>
  </sheetViews>
  <sheetFormatPr defaultRowHeight="14.4"/>
  <cols>
    <col min="1" max="1" width="2.69921875" customWidth="1"/>
    <col min="2" max="2" width="47.5" bestFit="1" customWidth="1"/>
    <col min="3" max="3" width="87" style="178" customWidth="1"/>
    <col min="4" max="4" width="10.69921875" bestFit="1" customWidth="1"/>
    <col min="5" max="5" width="14.69921875" bestFit="1" customWidth="1"/>
    <col min="6" max="6" width="14.8984375" bestFit="1" customWidth="1"/>
    <col min="8" max="8" width="16.296875" bestFit="1" customWidth="1"/>
    <col min="10" max="10" width="23.09765625" bestFit="1" customWidth="1"/>
    <col min="11" max="11" width="24" bestFit="1" customWidth="1"/>
    <col min="12" max="12" width="18.796875" bestFit="1" customWidth="1"/>
  </cols>
  <sheetData>
    <row r="1" spans="1:12">
      <c r="A1" s="161">
        <f>Memo!A1</f>
        <v>0</v>
      </c>
    </row>
    <row r="2" spans="1:12">
      <c r="A2" s="161">
        <f>Memo!A2</f>
        <v>0</v>
      </c>
    </row>
    <row r="3" spans="1:12">
      <c r="A3" s="161">
        <f>Memo!A3</f>
        <v>0</v>
      </c>
    </row>
    <row r="4" spans="1:12">
      <c r="A4" s="161"/>
    </row>
    <row r="5" spans="1:12">
      <c r="A5" s="161" t="s">
        <v>3255</v>
      </c>
    </row>
    <row r="6" spans="1:12">
      <c r="A6" t="s">
        <v>3256</v>
      </c>
    </row>
    <row r="7" spans="1:12">
      <c r="A7" s="161"/>
    </row>
    <row r="8" spans="1:12">
      <c r="A8" s="161"/>
    </row>
    <row r="9" spans="1:12">
      <c r="B9" s="294" t="s">
        <v>5</v>
      </c>
      <c r="C9" s="303" t="s">
        <v>581</v>
      </c>
      <c r="D9" s="295" t="s">
        <v>680</v>
      </c>
      <c r="E9" s="294" t="s">
        <v>3232</v>
      </c>
      <c r="F9" s="294" t="s">
        <v>3233</v>
      </c>
      <c r="H9" s="296" t="s">
        <v>3234</v>
      </c>
      <c r="J9" s="297" t="s">
        <v>3235</v>
      </c>
      <c r="K9" s="297" t="s">
        <v>3236</v>
      </c>
      <c r="L9" s="297" t="s">
        <v>3237</v>
      </c>
    </row>
    <row r="10" spans="1:12">
      <c r="B10" s="268" t="s">
        <v>2660</v>
      </c>
      <c r="C10" s="299" t="s">
        <v>3238</v>
      </c>
      <c r="D10" s="268" t="s">
        <v>97</v>
      </c>
      <c r="E10" s="298">
        <v>0</v>
      </c>
      <c r="F10" s="298">
        <v>15794328.000000056</v>
      </c>
      <c r="H10" s="204">
        <f>F10+E10</f>
        <v>15794328.000000056</v>
      </c>
      <c r="J10" s="125">
        <v>88678</v>
      </c>
      <c r="K10" s="140">
        <v>46153</v>
      </c>
      <c r="L10" s="204">
        <v>15794328.000000056</v>
      </c>
    </row>
    <row r="11" spans="1:12">
      <c r="B11" s="268" t="s">
        <v>1642</v>
      </c>
      <c r="C11" s="299" t="s">
        <v>3239</v>
      </c>
      <c r="D11" s="268" t="s">
        <v>96</v>
      </c>
      <c r="E11" s="158">
        <v>3482912.4</v>
      </c>
      <c r="F11" s="298">
        <v>0</v>
      </c>
      <c r="H11" s="204">
        <f t="shared" ref="H11:H29" si="0">F11+E11</f>
        <v>3482912.4</v>
      </c>
      <c r="J11" s="141">
        <v>88254</v>
      </c>
      <c r="K11" s="140">
        <v>46126</v>
      </c>
      <c r="L11" s="204">
        <v>3482912.4</v>
      </c>
    </row>
    <row r="12" spans="1:12" ht="28.8">
      <c r="B12" s="268" t="s">
        <v>451</v>
      </c>
      <c r="C12" s="299" t="s">
        <v>3240</v>
      </c>
      <c r="D12" s="268" t="s">
        <v>95</v>
      </c>
      <c r="E12" s="158">
        <v>2796352.2</v>
      </c>
      <c r="F12" s="298">
        <v>0</v>
      </c>
      <c r="H12" s="204">
        <f t="shared" si="0"/>
        <v>2796352.2</v>
      </c>
      <c r="J12" s="125">
        <v>88421</v>
      </c>
      <c r="K12" s="129">
        <v>46136</v>
      </c>
      <c r="L12" s="204">
        <v>2796352.2</v>
      </c>
    </row>
    <row r="13" spans="1:12" ht="28.8">
      <c r="B13" s="268" t="s">
        <v>390</v>
      </c>
      <c r="C13" s="300" t="s">
        <v>3241</v>
      </c>
      <c r="D13" s="268" t="s">
        <v>97</v>
      </c>
      <c r="E13" s="158">
        <v>2673120</v>
      </c>
      <c r="F13" s="298">
        <v>0</v>
      </c>
      <c r="H13" s="204">
        <f t="shared" si="0"/>
        <v>2673120</v>
      </c>
      <c r="J13" s="141">
        <v>88504</v>
      </c>
      <c r="K13" s="140">
        <v>46143</v>
      </c>
      <c r="L13" s="204">
        <v>2673120</v>
      </c>
    </row>
    <row r="14" spans="1:12">
      <c r="B14" s="268" t="s">
        <v>2641</v>
      </c>
      <c r="C14" s="299" t="s">
        <v>3242</v>
      </c>
      <c r="D14" s="268" t="s">
        <v>3243</v>
      </c>
      <c r="E14" s="158">
        <v>0</v>
      </c>
      <c r="F14" s="158">
        <v>1084366</v>
      </c>
      <c r="H14" s="204">
        <f t="shared" si="0"/>
        <v>1084366</v>
      </c>
      <c r="J14" s="125">
        <v>88874</v>
      </c>
      <c r="K14" s="140">
        <v>46164</v>
      </c>
      <c r="L14" s="204">
        <v>1084366</v>
      </c>
    </row>
    <row r="15" spans="1:12" ht="28.8">
      <c r="B15" s="268" t="s">
        <v>1380</v>
      </c>
      <c r="C15" s="300" t="s">
        <v>3244</v>
      </c>
      <c r="D15" s="268" t="s">
        <v>95</v>
      </c>
      <c r="E15" s="158">
        <v>516359.84</v>
      </c>
      <c r="F15" s="158">
        <v>0</v>
      </c>
      <c r="H15" s="204">
        <f t="shared" si="0"/>
        <v>516359.84</v>
      </c>
      <c r="J15" s="125">
        <v>88283</v>
      </c>
      <c r="K15" s="140">
        <v>46127</v>
      </c>
      <c r="L15" s="204">
        <v>516359.84</v>
      </c>
    </row>
    <row r="16" spans="1:12">
      <c r="B16" s="268" t="s">
        <v>296</v>
      </c>
      <c r="C16" s="300" t="s">
        <v>3245</v>
      </c>
      <c r="D16" s="268" t="s">
        <v>3243</v>
      </c>
      <c r="E16" s="238">
        <v>508535.91</v>
      </c>
      <c r="F16" s="238">
        <v>0</v>
      </c>
      <c r="H16" s="204">
        <f t="shared" si="0"/>
        <v>508535.91</v>
      </c>
      <c r="J16" s="125">
        <v>88299</v>
      </c>
      <c r="K16" s="129">
        <v>46128</v>
      </c>
      <c r="L16" s="204">
        <v>508535.91</v>
      </c>
    </row>
    <row r="17" spans="2:12">
      <c r="B17" s="268" t="s">
        <v>366</v>
      </c>
      <c r="C17" s="300" t="s">
        <v>3246</v>
      </c>
      <c r="D17" s="268" t="s">
        <v>97</v>
      </c>
      <c r="E17" s="238">
        <v>448468.61</v>
      </c>
      <c r="F17" s="238">
        <v>0</v>
      </c>
      <c r="H17" s="204">
        <f t="shared" si="0"/>
        <v>448468.61</v>
      </c>
      <c r="J17" s="125">
        <v>88362</v>
      </c>
      <c r="K17" s="140">
        <v>46133</v>
      </c>
      <c r="L17" s="204">
        <v>448468.61</v>
      </c>
    </row>
    <row r="18" spans="2:12">
      <c r="B18" s="343" t="s">
        <v>383</v>
      </c>
      <c r="C18" s="345" t="s">
        <v>3247</v>
      </c>
      <c r="D18" s="343" t="s">
        <v>97</v>
      </c>
      <c r="E18" s="301">
        <v>440650.57</v>
      </c>
      <c r="F18" s="125"/>
      <c r="H18" s="346">
        <f>F19+E18</f>
        <v>1248264.57</v>
      </c>
      <c r="J18" s="125">
        <v>88402</v>
      </c>
      <c r="K18" s="140">
        <v>46135</v>
      </c>
      <c r="L18" s="204">
        <v>440650.57</v>
      </c>
    </row>
    <row r="19" spans="2:12">
      <c r="B19" s="344"/>
      <c r="C19" s="345"/>
      <c r="D19" s="344"/>
      <c r="E19" s="302"/>
      <c r="F19" s="301">
        <v>807614</v>
      </c>
      <c r="H19" s="347"/>
      <c r="J19" s="125">
        <v>88147</v>
      </c>
      <c r="K19" s="140">
        <v>46121</v>
      </c>
      <c r="L19" s="204">
        <v>807614</v>
      </c>
    </row>
    <row r="20" spans="2:12">
      <c r="B20" s="268" t="s">
        <v>857</v>
      </c>
      <c r="C20" s="299" t="s">
        <v>3248</v>
      </c>
      <c r="D20" s="268" t="s">
        <v>3243</v>
      </c>
      <c r="E20" s="238">
        <v>337536</v>
      </c>
      <c r="F20" s="238">
        <v>0</v>
      </c>
      <c r="H20" s="204">
        <f t="shared" si="0"/>
        <v>337536</v>
      </c>
      <c r="J20" s="141">
        <v>88512</v>
      </c>
      <c r="K20" s="140">
        <v>46143</v>
      </c>
      <c r="L20" s="204">
        <v>337536</v>
      </c>
    </row>
    <row r="21" spans="2:12">
      <c r="B21" s="268" t="s">
        <v>506</v>
      </c>
      <c r="C21" s="299" t="s">
        <v>3249</v>
      </c>
      <c r="D21" s="268" t="s">
        <v>95</v>
      </c>
      <c r="E21" s="238">
        <v>291570</v>
      </c>
      <c r="F21" s="238">
        <v>0</v>
      </c>
      <c r="H21" s="204">
        <f t="shared" si="0"/>
        <v>291570</v>
      </c>
      <c r="J21" s="125">
        <v>88352</v>
      </c>
      <c r="K21" s="140">
        <v>46132</v>
      </c>
      <c r="L21" s="204">
        <v>291570</v>
      </c>
    </row>
    <row r="22" spans="2:12" ht="28.8">
      <c r="B22" s="268" t="s">
        <v>355</v>
      </c>
      <c r="C22" s="299" t="s">
        <v>2574</v>
      </c>
      <c r="D22" s="268" t="s">
        <v>95</v>
      </c>
      <c r="E22" s="238">
        <v>254902.96</v>
      </c>
      <c r="F22" s="238">
        <v>0</v>
      </c>
      <c r="H22" s="204">
        <f t="shared" si="0"/>
        <v>254902.96</v>
      </c>
      <c r="J22" s="125">
        <v>88055</v>
      </c>
      <c r="K22" s="140">
        <v>46114</v>
      </c>
      <c r="L22" s="204">
        <v>254902.96</v>
      </c>
    </row>
    <row r="23" spans="2:12">
      <c r="B23" s="268" t="s">
        <v>373</v>
      </c>
      <c r="C23" s="180"/>
      <c r="D23" s="268" t="s">
        <v>97</v>
      </c>
      <c r="E23" s="238">
        <v>207546.40000000002</v>
      </c>
      <c r="F23" s="238">
        <v>0</v>
      </c>
      <c r="G23" s="125"/>
      <c r="H23" s="204">
        <f t="shared" si="0"/>
        <v>207546.40000000002</v>
      </c>
      <c r="J23" s="125">
        <v>88429</v>
      </c>
      <c r="K23" s="140">
        <v>46136</v>
      </c>
      <c r="L23" s="204">
        <v>207546.40000000002</v>
      </c>
    </row>
    <row r="24" spans="2:12">
      <c r="B24" s="268" t="s">
        <v>362</v>
      </c>
      <c r="C24" s="180" t="s">
        <v>3250</v>
      </c>
      <c r="D24" s="268" t="s">
        <v>97</v>
      </c>
      <c r="E24" s="238">
        <v>145962.79999999999</v>
      </c>
      <c r="F24" s="238">
        <v>0</v>
      </c>
      <c r="H24" s="204">
        <f t="shared" si="0"/>
        <v>145962.79999999999</v>
      </c>
      <c r="J24" s="125">
        <v>88061</v>
      </c>
      <c r="K24" s="140">
        <v>46115</v>
      </c>
      <c r="L24" s="204">
        <v>145962.79999999999</v>
      </c>
    </row>
    <row r="25" spans="2:12" ht="28.8">
      <c r="B25" s="268" t="s">
        <v>320</v>
      </c>
      <c r="C25" s="180" t="s">
        <v>2195</v>
      </c>
      <c r="D25" s="268" t="s">
        <v>3243</v>
      </c>
      <c r="E25" s="238">
        <v>70895.3</v>
      </c>
      <c r="F25" s="238">
        <v>0</v>
      </c>
      <c r="H25" s="204">
        <f t="shared" si="0"/>
        <v>70895.3</v>
      </c>
      <c r="J25" s="141">
        <v>88292</v>
      </c>
      <c r="K25" s="140">
        <v>46128</v>
      </c>
      <c r="L25" s="204">
        <v>70895.3</v>
      </c>
    </row>
    <row r="26" spans="2:12">
      <c r="B26" s="268" t="s">
        <v>405</v>
      </c>
      <c r="C26" s="180" t="s">
        <v>3251</v>
      </c>
      <c r="D26" s="268" t="s">
        <v>95</v>
      </c>
      <c r="E26" s="238">
        <v>62397.99</v>
      </c>
      <c r="F26" s="238">
        <v>0</v>
      </c>
      <c r="H26" s="204">
        <f t="shared" si="0"/>
        <v>62397.99</v>
      </c>
      <c r="J26" s="125">
        <v>88285</v>
      </c>
      <c r="K26" s="140">
        <v>46127</v>
      </c>
      <c r="L26" s="204">
        <v>62397.99</v>
      </c>
    </row>
    <row r="27" spans="2:12">
      <c r="B27" s="268" t="s">
        <v>321</v>
      </c>
      <c r="C27" s="180" t="s">
        <v>3252</v>
      </c>
      <c r="D27" s="268" t="s">
        <v>3243</v>
      </c>
      <c r="E27" s="238">
        <v>50904.17</v>
      </c>
      <c r="F27" s="238">
        <v>0</v>
      </c>
      <c r="H27" s="204">
        <f t="shared" si="0"/>
        <v>50904.17</v>
      </c>
      <c r="J27" s="141">
        <v>88696</v>
      </c>
      <c r="K27" s="140">
        <v>46154</v>
      </c>
      <c r="L27" s="204">
        <v>50904.17</v>
      </c>
    </row>
    <row r="28" spans="2:12">
      <c r="B28" s="268" t="s">
        <v>275</v>
      </c>
      <c r="C28" s="180" t="s">
        <v>3253</v>
      </c>
      <c r="D28" s="268" t="s">
        <v>3243</v>
      </c>
      <c r="E28" s="238">
        <v>45071.8</v>
      </c>
      <c r="F28" s="238">
        <v>0</v>
      </c>
      <c r="H28" s="204">
        <f t="shared" si="0"/>
        <v>45071.8</v>
      </c>
      <c r="J28" s="125">
        <v>88011</v>
      </c>
      <c r="K28" s="140">
        <v>46113</v>
      </c>
      <c r="L28" s="204">
        <v>45071.8</v>
      </c>
    </row>
    <row r="29" spans="2:12">
      <c r="B29" s="268" t="s">
        <v>375</v>
      </c>
      <c r="C29" s="180" t="s">
        <v>3254</v>
      </c>
      <c r="D29" s="268" t="s">
        <v>96</v>
      </c>
      <c r="E29" s="238">
        <v>24959</v>
      </c>
      <c r="F29" s="238">
        <v>0</v>
      </c>
      <c r="H29" s="204">
        <f t="shared" si="0"/>
        <v>24959</v>
      </c>
      <c r="J29" s="141">
        <v>88367</v>
      </c>
      <c r="K29" s="140">
        <v>46133</v>
      </c>
      <c r="L29" s="204">
        <v>24959</v>
      </c>
    </row>
    <row r="30" spans="2:12" ht="14.95" thickBot="1">
      <c r="E30" s="304">
        <f>SUM(E10:E29)</f>
        <v>12358145.950000003</v>
      </c>
      <c r="F30" s="304">
        <f>SUM(F10:F29)</f>
        <v>17686308.000000056</v>
      </c>
      <c r="H30" s="304">
        <f>SUM(H10:H29)</f>
        <v>30044453.950000055</v>
      </c>
      <c r="L30" s="304">
        <f t="shared" ref="L30" si="1">H30</f>
        <v>30044453.950000055</v>
      </c>
    </row>
    <row r="31" spans="2:12" ht="14.95" thickTop="1"/>
  </sheetData>
  <autoFilter ref="A9:L29" xr:uid="{66CB816C-0F5A-499D-8F9C-C97DC651F4C7}"/>
  <mergeCells count="4">
    <mergeCell ref="B18:B19"/>
    <mergeCell ref="C18:C19"/>
    <mergeCell ref="D18:D19"/>
    <mergeCell ref="H18:H19"/>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3EDB8-A44D-4E9A-B5AD-5820DB76BBD5}">
  <sheetPr>
    <tabColor rgb="FFFFFF00"/>
  </sheetPr>
  <dimension ref="A1:R47"/>
  <sheetViews>
    <sheetView topLeftCell="A10" zoomScale="83" zoomScaleNormal="80" workbookViewId="0">
      <selection activeCell="A23" sqref="A23"/>
    </sheetView>
  </sheetViews>
  <sheetFormatPr defaultColWidth="9.19921875" defaultRowHeight="13.3"/>
  <cols>
    <col min="1" max="1" width="21.09765625" style="27" customWidth="1"/>
    <col min="2" max="2" width="28.796875" style="27" customWidth="1"/>
    <col min="3" max="3" width="16.3984375" style="74" customWidth="1"/>
    <col min="4" max="4" width="12.8984375" style="27" bestFit="1" customWidth="1"/>
    <col min="5" max="5" width="14.796875" style="74" bestFit="1" customWidth="1"/>
    <col min="6" max="6" width="8.796875" style="27" bestFit="1" customWidth="1"/>
    <col min="7" max="7" width="11.19921875" style="94" bestFit="1" customWidth="1"/>
    <col min="8" max="8" width="13.5" style="27" bestFit="1" customWidth="1"/>
    <col min="9" max="9" width="35.19921875" style="27" customWidth="1"/>
    <col min="10" max="10" width="12.59765625" style="27" customWidth="1"/>
    <col min="11" max="11" width="11.09765625" style="27" customWidth="1"/>
    <col min="12" max="12" width="8.796875" style="27" bestFit="1" customWidth="1"/>
    <col min="13" max="13" width="10.59765625" style="74" customWidth="1"/>
    <col min="14" max="14" width="9.19921875" style="27"/>
    <col min="15" max="15" width="9.796875" style="27" bestFit="1" customWidth="1"/>
    <col min="16" max="16" width="12.796875" style="27" customWidth="1"/>
    <col min="17" max="16384" width="9.19921875" style="27"/>
  </cols>
  <sheetData>
    <row r="1" spans="1:5">
      <c r="A1" s="46">
        <f>Memo!A1</f>
        <v>0</v>
      </c>
    </row>
    <row r="2" spans="1:5">
      <c r="A2" s="46">
        <f>Memo!A2</f>
        <v>0</v>
      </c>
    </row>
    <row r="3" spans="1:5">
      <c r="A3" s="46">
        <f>Memo!A3</f>
        <v>0</v>
      </c>
    </row>
    <row r="5" spans="1:5">
      <c r="A5" s="3" t="s">
        <v>186</v>
      </c>
      <c r="C5" s="27"/>
      <c r="E5" s="27"/>
    </row>
    <row r="6" spans="1:5">
      <c r="A6" s="1" t="s">
        <v>638</v>
      </c>
      <c r="C6" s="27"/>
      <c r="E6" s="27"/>
    </row>
    <row r="7" spans="1:5">
      <c r="A7" s="1" t="s">
        <v>639</v>
      </c>
      <c r="C7" s="27"/>
      <c r="E7" s="27"/>
    </row>
    <row r="8" spans="1:5">
      <c r="A8" s="27" t="s">
        <v>640</v>
      </c>
      <c r="C8" s="27"/>
      <c r="E8" s="27"/>
    </row>
    <row r="9" spans="1:5">
      <c r="C9" s="27"/>
      <c r="E9" s="27"/>
    </row>
    <row r="10" spans="1:5">
      <c r="A10" s="26" t="s">
        <v>641</v>
      </c>
      <c r="C10" s="27"/>
      <c r="E10" s="27"/>
    </row>
    <row r="11" spans="1:5">
      <c r="A11" s="27" t="s">
        <v>642</v>
      </c>
      <c r="C11" s="27"/>
      <c r="E11" s="27"/>
    </row>
    <row r="12" spans="1:5">
      <c r="A12" s="27" t="s">
        <v>643</v>
      </c>
      <c r="C12" s="27"/>
      <c r="E12" s="27"/>
    </row>
    <row r="13" spans="1:5">
      <c r="C13" s="27"/>
      <c r="E13" s="27"/>
    </row>
    <row r="14" spans="1:5">
      <c r="A14" s="28" t="s">
        <v>232</v>
      </c>
      <c r="C14" s="27"/>
      <c r="E14" s="27"/>
    </row>
    <row r="15" spans="1:5">
      <c r="A15" s="28"/>
      <c r="C15" s="27"/>
      <c r="E15" s="27"/>
    </row>
    <row r="16" spans="1:5">
      <c r="A16" s="30" t="s">
        <v>93</v>
      </c>
      <c r="B16" s="30" t="s">
        <v>230</v>
      </c>
      <c r="C16" s="30" t="s">
        <v>231</v>
      </c>
      <c r="D16" s="30" t="s">
        <v>115</v>
      </c>
      <c r="E16" s="27"/>
    </row>
    <row r="17" spans="1:18">
      <c r="A17" s="29" t="s">
        <v>229</v>
      </c>
      <c r="B17" s="31">
        <v>40017.732602543576</v>
      </c>
      <c r="C17" s="31">
        <f>Q21</f>
        <v>40017.732602543576</v>
      </c>
      <c r="D17" s="32">
        <f>B17-C17</f>
        <v>0</v>
      </c>
      <c r="E17" s="27"/>
    </row>
    <row r="19" spans="1:18">
      <c r="A19" s="28" t="s">
        <v>621</v>
      </c>
      <c r="I19" s="317">
        <f>F23+45</f>
        <v>45373</v>
      </c>
      <c r="J19" s="27">
        <f>L23-I19+1</f>
        <v>13</v>
      </c>
      <c r="K19" s="27">
        <f>J19/28</f>
        <v>0.4642857142857143</v>
      </c>
    </row>
    <row r="20" spans="1:18">
      <c r="O20" s="342" t="s">
        <v>204</v>
      </c>
      <c r="P20" s="342"/>
      <c r="Q20" s="342"/>
      <c r="R20" s="342"/>
    </row>
    <row r="21" spans="1:18">
      <c r="A21" s="348" t="s">
        <v>636</v>
      </c>
      <c r="B21" s="348"/>
      <c r="C21" s="348"/>
      <c r="D21" s="348"/>
      <c r="E21" s="348"/>
      <c r="F21" s="348"/>
      <c r="G21" s="348"/>
      <c r="H21" s="348"/>
      <c r="I21" s="348"/>
      <c r="J21" s="348" t="s">
        <v>637</v>
      </c>
      <c r="K21" s="348"/>
      <c r="L21" s="348"/>
      <c r="M21" s="348"/>
      <c r="Q21" s="104">
        <f>SUM(Q22:Q47)</f>
        <v>40017.732602543576</v>
      </c>
      <c r="R21" s="104">
        <f>SUM(R22:R47)</f>
        <v>0</v>
      </c>
    </row>
    <row r="22" spans="1:18" s="33" customFormat="1" ht="26.6">
      <c r="A22" s="25" t="s">
        <v>209</v>
      </c>
      <c r="B22" s="25" t="s">
        <v>210</v>
      </c>
      <c r="C22" s="25" t="s">
        <v>211</v>
      </c>
      <c r="D22" s="25" t="s">
        <v>212</v>
      </c>
      <c r="E22" s="25" t="s">
        <v>213</v>
      </c>
      <c r="F22" s="25" t="s">
        <v>10</v>
      </c>
      <c r="G22" s="24" t="s">
        <v>214</v>
      </c>
      <c r="H22" s="25" t="s">
        <v>215</v>
      </c>
      <c r="I22" s="25" t="s">
        <v>216</v>
      </c>
      <c r="J22" s="25" t="s">
        <v>217</v>
      </c>
      <c r="K22" s="25" t="s">
        <v>218</v>
      </c>
      <c r="L22" s="25" t="s">
        <v>219</v>
      </c>
      <c r="M22" s="25" t="s">
        <v>582</v>
      </c>
      <c r="O22" s="25" t="s">
        <v>502</v>
      </c>
      <c r="P22" s="25" t="s">
        <v>217</v>
      </c>
      <c r="Q22" s="25" t="s">
        <v>218</v>
      </c>
      <c r="R22" s="25" t="s">
        <v>115</v>
      </c>
    </row>
    <row r="23" spans="1:18" s="91" customFormat="1">
      <c r="A23" s="77" t="s">
        <v>583</v>
      </c>
      <c r="B23" s="75" t="s">
        <v>62</v>
      </c>
      <c r="C23" s="76" t="s">
        <v>95</v>
      </c>
      <c r="D23" s="76" t="s">
        <v>223</v>
      </c>
      <c r="E23" s="75" t="s">
        <v>94</v>
      </c>
      <c r="F23" s="78">
        <v>45328</v>
      </c>
      <c r="G23" s="79">
        <v>109096</v>
      </c>
      <c r="H23" s="80">
        <f>F23+45</f>
        <v>45373</v>
      </c>
      <c r="I23" s="81" t="s">
        <v>584</v>
      </c>
      <c r="J23" s="34">
        <v>0.4</v>
      </c>
      <c r="K23" s="82">
        <v>732.70317364831863</v>
      </c>
      <c r="L23" s="78">
        <v>45385</v>
      </c>
      <c r="M23" s="83">
        <v>45</v>
      </c>
      <c r="N23" s="90"/>
      <c r="O23" s="92">
        <f>F23+M23</f>
        <v>45373</v>
      </c>
      <c r="P23" s="93">
        <f>(L23-O23)/30</f>
        <v>0.4</v>
      </c>
      <c r="Q23" s="93">
        <f>(G23*(1+'MSME Interest rate'!$B$12)^J23)-G23</f>
        <v>732.70317364831863</v>
      </c>
      <c r="R23" s="93">
        <f>K23-Q23</f>
        <v>0</v>
      </c>
    </row>
    <row r="24" spans="1:18">
      <c r="A24" s="77" t="s">
        <v>583</v>
      </c>
      <c r="B24" s="75" t="s">
        <v>34</v>
      </c>
      <c r="C24" s="76" t="s">
        <v>97</v>
      </c>
      <c r="D24" s="76" t="s">
        <v>585</v>
      </c>
      <c r="E24" s="75">
        <v>220240494</v>
      </c>
      <c r="F24" s="78">
        <v>45359</v>
      </c>
      <c r="G24" s="79">
        <v>1740</v>
      </c>
      <c r="H24" s="80">
        <f>F24+45</f>
        <v>45404</v>
      </c>
      <c r="I24" s="84" t="s">
        <v>586</v>
      </c>
      <c r="J24" s="34">
        <v>0.3</v>
      </c>
      <c r="K24" s="82">
        <v>8.7572152283853484</v>
      </c>
      <c r="L24" s="78">
        <v>45413</v>
      </c>
      <c r="M24" s="83">
        <v>45</v>
      </c>
      <c r="O24" s="92">
        <f t="shared" ref="O24:O47" si="0">F24+M24</f>
        <v>45404</v>
      </c>
      <c r="P24" s="93">
        <f t="shared" ref="P24:P47" si="1">(L24-O24)/30</f>
        <v>0.3</v>
      </c>
      <c r="Q24" s="93">
        <f>(G24*(1+'MSME Interest rate'!$B$12)^J24)-G24</f>
        <v>8.7572152283853484</v>
      </c>
      <c r="R24" s="93">
        <f t="shared" ref="R24:R47" si="2">K24-Q24</f>
        <v>0</v>
      </c>
    </row>
    <row r="25" spans="1:18" ht="26.6">
      <c r="A25" s="77" t="s">
        <v>583</v>
      </c>
      <c r="B25" s="75" t="s">
        <v>587</v>
      </c>
      <c r="C25" s="76" t="s">
        <v>95</v>
      </c>
      <c r="D25" s="76" t="s">
        <v>588</v>
      </c>
      <c r="E25" s="75" t="s">
        <v>589</v>
      </c>
      <c r="F25" s="78">
        <v>45349</v>
      </c>
      <c r="G25" s="79">
        <v>34097.08</v>
      </c>
      <c r="H25" s="80">
        <f>F25+30</f>
        <v>45379</v>
      </c>
      <c r="I25" s="84" t="s">
        <v>586</v>
      </c>
      <c r="J25" s="34">
        <v>1.1333333333333333</v>
      </c>
      <c r="K25" s="82">
        <v>652.83672648400534</v>
      </c>
      <c r="L25" s="78">
        <v>45413</v>
      </c>
      <c r="M25" s="85">
        <v>30</v>
      </c>
      <c r="O25" s="92">
        <f t="shared" si="0"/>
        <v>45379</v>
      </c>
      <c r="P25" s="93">
        <f t="shared" si="1"/>
        <v>1.1333333333333333</v>
      </c>
      <c r="Q25" s="93">
        <f>(G25*(1+'MSME Interest rate'!$B$12)^J25)-G25</f>
        <v>652.83672648400534</v>
      </c>
      <c r="R25" s="93">
        <f t="shared" si="2"/>
        <v>0</v>
      </c>
    </row>
    <row r="26" spans="1:18">
      <c r="A26" s="77" t="s">
        <v>583</v>
      </c>
      <c r="B26" s="75" t="s">
        <v>590</v>
      </c>
      <c r="C26" s="76" t="s">
        <v>95</v>
      </c>
      <c r="D26" s="76" t="s">
        <v>591</v>
      </c>
      <c r="E26" s="75">
        <v>130</v>
      </c>
      <c r="F26" s="78">
        <v>45355</v>
      </c>
      <c r="G26" s="79">
        <v>28350</v>
      </c>
      <c r="H26" s="80">
        <f>F26+30</f>
        <v>45385</v>
      </c>
      <c r="I26" s="84" t="s">
        <v>586</v>
      </c>
      <c r="J26" s="34">
        <v>0.93333333333333335</v>
      </c>
      <c r="K26" s="82">
        <v>446.26283069390774</v>
      </c>
      <c r="L26" s="78">
        <v>45413</v>
      </c>
      <c r="M26" s="85">
        <v>30</v>
      </c>
      <c r="O26" s="92">
        <f t="shared" si="0"/>
        <v>45385</v>
      </c>
      <c r="P26" s="93">
        <f t="shared" si="1"/>
        <v>0.93333333333333335</v>
      </c>
      <c r="Q26" s="93">
        <f>(G26*(1+'MSME Interest rate'!$B$12)^J26)-G26</f>
        <v>446.26283069390774</v>
      </c>
      <c r="R26" s="93">
        <f t="shared" si="2"/>
        <v>0</v>
      </c>
    </row>
    <row r="27" spans="1:18" ht="26.6">
      <c r="A27" s="77" t="s">
        <v>583</v>
      </c>
      <c r="B27" s="86" t="s">
        <v>29</v>
      </c>
      <c r="C27" s="76" t="s">
        <v>95</v>
      </c>
      <c r="D27" s="76" t="s">
        <v>222</v>
      </c>
      <c r="E27" s="86" t="s">
        <v>592</v>
      </c>
      <c r="F27" s="87">
        <v>45414</v>
      </c>
      <c r="G27" s="88">
        <v>8187.9</v>
      </c>
      <c r="H27" s="80">
        <f t="shared" ref="H27:H34" si="3">F27+45</f>
        <v>45459</v>
      </c>
      <c r="I27" s="84" t="s">
        <v>593</v>
      </c>
      <c r="J27" s="34">
        <v>6.6666666666666666E-2</v>
      </c>
      <c r="K27" s="82">
        <v>9.1396270579862176</v>
      </c>
      <c r="L27" s="87">
        <v>45461</v>
      </c>
      <c r="M27" s="85">
        <v>45</v>
      </c>
      <c r="O27" s="92">
        <f t="shared" si="0"/>
        <v>45459</v>
      </c>
      <c r="P27" s="93">
        <f t="shared" si="1"/>
        <v>6.6666666666666666E-2</v>
      </c>
      <c r="Q27" s="93">
        <f>(G27*(1+'MSME Interest rate'!$B$12)^J27)-G27</f>
        <v>9.1396270579862176</v>
      </c>
      <c r="R27" s="93">
        <f t="shared" si="2"/>
        <v>0</v>
      </c>
    </row>
    <row r="28" spans="1:18">
      <c r="A28" s="77" t="s">
        <v>583</v>
      </c>
      <c r="B28" s="86" t="s">
        <v>62</v>
      </c>
      <c r="C28" s="76" t="s">
        <v>95</v>
      </c>
      <c r="D28" s="76" t="s">
        <v>223</v>
      </c>
      <c r="E28" s="86" t="s">
        <v>594</v>
      </c>
      <c r="F28" s="87">
        <v>45399</v>
      </c>
      <c r="G28" s="88">
        <v>46559.040000000001</v>
      </c>
      <c r="H28" s="80">
        <f t="shared" si="3"/>
        <v>45444</v>
      </c>
      <c r="I28" s="81" t="s">
        <v>595</v>
      </c>
      <c r="J28" s="34">
        <v>6.6666666666666666E-2</v>
      </c>
      <c r="K28" s="82">
        <v>51.970866983952874</v>
      </c>
      <c r="L28" s="87">
        <v>45446</v>
      </c>
      <c r="M28" s="85">
        <v>45</v>
      </c>
      <c r="O28" s="92">
        <f t="shared" si="0"/>
        <v>45444</v>
      </c>
      <c r="P28" s="93">
        <f t="shared" si="1"/>
        <v>6.6666666666666666E-2</v>
      </c>
      <c r="Q28" s="93">
        <f>(G28*(1+'MSME Interest rate'!$B$12)^J28)-G28</f>
        <v>51.970866983952874</v>
      </c>
      <c r="R28" s="93">
        <f t="shared" si="2"/>
        <v>0</v>
      </c>
    </row>
    <row r="29" spans="1:18" ht="26.6">
      <c r="A29" s="77" t="s">
        <v>583</v>
      </c>
      <c r="B29" s="86" t="s">
        <v>31</v>
      </c>
      <c r="C29" s="76" t="s">
        <v>95</v>
      </c>
      <c r="D29" s="76" t="s">
        <v>221</v>
      </c>
      <c r="E29" s="86" t="s">
        <v>596</v>
      </c>
      <c r="F29" s="87">
        <v>45399</v>
      </c>
      <c r="G29" s="88">
        <v>10611</v>
      </c>
      <c r="H29" s="80">
        <f t="shared" si="3"/>
        <v>45444</v>
      </c>
      <c r="I29" s="81" t="s">
        <v>595</v>
      </c>
      <c r="J29" s="34">
        <v>6.6666666666666666E-2</v>
      </c>
      <c r="K29" s="82">
        <v>11.844378010515356</v>
      </c>
      <c r="L29" s="87">
        <v>45446</v>
      </c>
      <c r="M29" s="85">
        <v>45</v>
      </c>
      <c r="O29" s="92">
        <f t="shared" si="0"/>
        <v>45444</v>
      </c>
      <c r="P29" s="93">
        <f t="shared" si="1"/>
        <v>6.6666666666666666E-2</v>
      </c>
      <c r="Q29" s="93">
        <f>(G29*(1+'MSME Interest rate'!$B$12)^J29)-G29</f>
        <v>11.844378010515356</v>
      </c>
      <c r="R29" s="93">
        <f t="shared" si="2"/>
        <v>0</v>
      </c>
    </row>
    <row r="30" spans="1:18" ht="26.6">
      <c r="A30" s="77" t="s">
        <v>583</v>
      </c>
      <c r="B30" s="86" t="s">
        <v>31</v>
      </c>
      <c r="C30" s="76" t="s">
        <v>95</v>
      </c>
      <c r="D30" s="76" t="s">
        <v>221</v>
      </c>
      <c r="E30" s="86" t="s">
        <v>597</v>
      </c>
      <c r="F30" s="87">
        <v>45399</v>
      </c>
      <c r="G30" s="88">
        <v>2947.5</v>
      </c>
      <c r="H30" s="80">
        <f t="shared" si="3"/>
        <v>45444</v>
      </c>
      <c r="I30" s="81" t="s">
        <v>595</v>
      </c>
      <c r="J30" s="34">
        <v>6.6666666666666666E-2</v>
      </c>
      <c r="K30" s="82">
        <v>3.2901050029208818</v>
      </c>
      <c r="L30" s="87">
        <v>45446</v>
      </c>
      <c r="M30" s="85">
        <v>45</v>
      </c>
      <c r="O30" s="92">
        <f t="shared" si="0"/>
        <v>45444</v>
      </c>
      <c r="P30" s="93">
        <f t="shared" si="1"/>
        <v>6.6666666666666666E-2</v>
      </c>
      <c r="Q30" s="93">
        <f>(G30*(1+'MSME Interest rate'!$B$12)^J30)-G30</f>
        <v>3.2901050029208818</v>
      </c>
      <c r="R30" s="93">
        <f t="shared" si="2"/>
        <v>0</v>
      </c>
    </row>
    <row r="31" spans="1:18">
      <c r="A31" s="77" t="s">
        <v>583</v>
      </c>
      <c r="B31" s="86" t="s">
        <v>34</v>
      </c>
      <c r="C31" s="76" t="s">
        <v>97</v>
      </c>
      <c r="D31" s="76" t="s">
        <v>585</v>
      </c>
      <c r="E31" s="86">
        <v>420240656</v>
      </c>
      <c r="F31" s="87">
        <v>45399</v>
      </c>
      <c r="G31" s="88">
        <v>1983.6</v>
      </c>
      <c r="H31" s="80">
        <f t="shared" si="3"/>
        <v>45444</v>
      </c>
      <c r="I31" s="81" t="s">
        <v>595</v>
      </c>
      <c r="J31" s="34">
        <v>6.6666666666666666E-2</v>
      </c>
      <c r="K31" s="82">
        <v>2.214165321049677</v>
      </c>
      <c r="L31" s="87">
        <v>45446</v>
      </c>
      <c r="M31" s="85">
        <v>45</v>
      </c>
      <c r="O31" s="92">
        <f t="shared" si="0"/>
        <v>45444</v>
      </c>
      <c r="P31" s="93">
        <f t="shared" si="1"/>
        <v>6.6666666666666666E-2</v>
      </c>
      <c r="Q31" s="93">
        <f>(G31*(1+'MSME Interest rate'!$B$12)^J31)-G31</f>
        <v>2.214165321049677</v>
      </c>
      <c r="R31" s="93">
        <f t="shared" si="2"/>
        <v>0</v>
      </c>
    </row>
    <row r="32" spans="1:18">
      <c r="A32" s="77" t="s">
        <v>583</v>
      </c>
      <c r="B32" s="86" t="s">
        <v>34</v>
      </c>
      <c r="C32" s="76" t="s">
        <v>97</v>
      </c>
      <c r="D32" s="76" t="s">
        <v>585</v>
      </c>
      <c r="E32" s="86">
        <v>420240657</v>
      </c>
      <c r="F32" s="87">
        <v>45399</v>
      </c>
      <c r="G32" s="88">
        <v>1983.6</v>
      </c>
      <c r="H32" s="80">
        <f t="shared" si="3"/>
        <v>45444</v>
      </c>
      <c r="I32" s="81" t="s">
        <v>595</v>
      </c>
      <c r="J32" s="34">
        <v>6.6666666666666666E-2</v>
      </c>
      <c r="K32" s="82">
        <v>2.214165321049677</v>
      </c>
      <c r="L32" s="87">
        <v>45446</v>
      </c>
      <c r="M32" s="85">
        <v>45</v>
      </c>
      <c r="O32" s="92">
        <f t="shared" si="0"/>
        <v>45444</v>
      </c>
      <c r="P32" s="93">
        <f t="shared" si="1"/>
        <v>6.6666666666666666E-2</v>
      </c>
      <c r="Q32" s="93">
        <f>(G32*(1+'MSME Interest rate'!$B$12)^J32)-G32</f>
        <v>2.214165321049677</v>
      </c>
      <c r="R32" s="93">
        <f t="shared" si="2"/>
        <v>0</v>
      </c>
    </row>
    <row r="33" spans="1:18">
      <c r="A33" s="77" t="s">
        <v>583</v>
      </c>
      <c r="B33" s="75" t="s">
        <v>33</v>
      </c>
      <c r="C33" s="76" t="s">
        <v>97</v>
      </c>
      <c r="D33" s="76" t="s">
        <v>220</v>
      </c>
      <c r="E33" s="85" t="s">
        <v>598</v>
      </c>
      <c r="F33" s="78">
        <v>45447</v>
      </c>
      <c r="G33" s="79">
        <v>161399.1</v>
      </c>
      <c r="H33" s="80">
        <f t="shared" si="3"/>
        <v>45492</v>
      </c>
      <c r="I33" s="81" t="s">
        <v>599</v>
      </c>
      <c r="J33" s="34">
        <v>0.43333333333333335</v>
      </c>
      <c r="K33" s="82">
        <v>1174.6371363533835</v>
      </c>
      <c r="L33" s="78">
        <v>45505</v>
      </c>
      <c r="M33" s="85">
        <v>45</v>
      </c>
      <c r="O33" s="92">
        <f t="shared" si="0"/>
        <v>45492</v>
      </c>
      <c r="P33" s="93">
        <f t="shared" si="1"/>
        <v>0.43333333333333335</v>
      </c>
      <c r="Q33" s="93">
        <f>(G33*(1+'MSME Interest rate'!$B$12)^J33)-G33</f>
        <v>1174.6371363533835</v>
      </c>
      <c r="R33" s="93">
        <f t="shared" si="2"/>
        <v>0</v>
      </c>
    </row>
    <row r="34" spans="1:18" ht="26.6">
      <c r="A34" s="77" t="s">
        <v>583</v>
      </c>
      <c r="B34" s="75" t="s">
        <v>114</v>
      </c>
      <c r="C34" s="76" t="s">
        <v>97</v>
      </c>
      <c r="D34" s="76" t="s">
        <v>600</v>
      </c>
      <c r="E34" s="85" t="s">
        <v>601</v>
      </c>
      <c r="F34" s="78">
        <v>45412</v>
      </c>
      <c r="G34" s="79">
        <v>48103.199999999997</v>
      </c>
      <c r="H34" s="80">
        <f t="shared" si="3"/>
        <v>45457</v>
      </c>
      <c r="I34" s="81" t="s">
        <v>602</v>
      </c>
      <c r="J34" s="34">
        <v>1.6</v>
      </c>
      <c r="K34" s="82">
        <v>1305.3467988370976</v>
      </c>
      <c r="L34" s="78">
        <v>45505</v>
      </c>
      <c r="M34" s="85">
        <v>45</v>
      </c>
      <c r="O34" s="92">
        <f t="shared" si="0"/>
        <v>45457</v>
      </c>
      <c r="P34" s="93">
        <f t="shared" si="1"/>
        <v>1.6</v>
      </c>
      <c r="Q34" s="93">
        <f>(G34*(1+'MSME Interest rate'!$B$12)^J34)-G34</f>
        <v>1305.3467988370976</v>
      </c>
      <c r="R34" s="93">
        <f t="shared" si="2"/>
        <v>0</v>
      </c>
    </row>
    <row r="35" spans="1:18" ht="26.6">
      <c r="A35" s="77" t="s">
        <v>583</v>
      </c>
      <c r="B35" s="75" t="s">
        <v>603</v>
      </c>
      <c r="C35" s="81" t="s">
        <v>97</v>
      </c>
      <c r="D35" s="76"/>
      <c r="E35" s="75" t="s">
        <v>604</v>
      </c>
      <c r="F35" s="89">
        <v>45576</v>
      </c>
      <c r="G35" s="79">
        <v>40136</v>
      </c>
      <c r="H35" s="80">
        <v>45591</v>
      </c>
      <c r="I35" s="81" t="s">
        <v>605</v>
      </c>
      <c r="J35" s="34">
        <v>0.2</v>
      </c>
      <c r="K35" s="82">
        <v>129.6023008737684</v>
      </c>
      <c r="L35" s="78">
        <v>45597</v>
      </c>
      <c r="M35" s="83">
        <v>15</v>
      </c>
      <c r="O35" s="92">
        <f t="shared" si="0"/>
        <v>45591</v>
      </c>
      <c r="P35" s="93">
        <f t="shared" si="1"/>
        <v>0.2</v>
      </c>
      <c r="Q35" s="93">
        <f>(G35*(1+'MSME Interest rate'!$C$12)^J35)-G35</f>
        <v>129.6023008737684</v>
      </c>
      <c r="R35" s="93">
        <f t="shared" si="2"/>
        <v>0</v>
      </c>
    </row>
    <row r="36" spans="1:18">
      <c r="A36" s="77" t="s">
        <v>583</v>
      </c>
      <c r="B36" s="75" t="s">
        <v>606</v>
      </c>
      <c r="C36" s="81" t="s">
        <v>97</v>
      </c>
      <c r="D36" s="76"/>
      <c r="E36" s="75">
        <v>1144</v>
      </c>
      <c r="F36" s="78">
        <v>45618</v>
      </c>
      <c r="G36" s="79">
        <v>1803870</v>
      </c>
      <c r="H36" s="80">
        <v>45625</v>
      </c>
      <c r="I36" s="81" t="s">
        <v>605</v>
      </c>
      <c r="J36" s="34">
        <v>0.1</v>
      </c>
      <c r="K36" s="82">
        <v>2910.0717369338963</v>
      </c>
      <c r="L36" s="78">
        <v>45628</v>
      </c>
      <c r="M36" s="83">
        <v>7</v>
      </c>
      <c r="O36" s="92">
        <f t="shared" si="0"/>
        <v>45625</v>
      </c>
      <c r="P36" s="93">
        <f t="shared" si="1"/>
        <v>0.1</v>
      </c>
      <c r="Q36" s="93">
        <f>(G36*(1+'MSME Interest rate'!$C$12)^J36)-G36</f>
        <v>2910.0717369338963</v>
      </c>
      <c r="R36" s="93">
        <f t="shared" si="2"/>
        <v>0</v>
      </c>
    </row>
    <row r="37" spans="1:18">
      <c r="A37" s="77" t="s">
        <v>583</v>
      </c>
      <c r="B37" s="75" t="s">
        <v>409</v>
      </c>
      <c r="C37" s="81" t="s">
        <v>97</v>
      </c>
      <c r="D37" s="76"/>
      <c r="E37" s="75" t="s">
        <v>607</v>
      </c>
      <c r="F37" s="78">
        <v>45594</v>
      </c>
      <c r="G37" s="79">
        <v>355350</v>
      </c>
      <c r="H37" s="80">
        <v>45639</v>
      </c>
      <c r="I37" s="81" t="s">
        <v>608</v>
      </c>
      <c r="J37" s="34">
        <v>0.8</v>
      </c>
      <c r="K37" s="82">
        <v>4612.0915936349775</v>
      </c>
      <c r="L37" s="78">
        <v>45663</v>
      </c>
      <c r="M37" s="81">
        <v>45</v>
      </c>
      <c r="O37" s="92">
        <f t="shared" si="0"/>
        <v>45639</v>
      </c>
      <c r="P37" s="93">
        <f t="shared" si="1"/>
        <v>0.8</v>
      </c>
      <c r="Q37" s="93">
        <f>(G37*(1+'MSME Interest rate'!$C$12)^J37)-G37</f>
        <v>4612.0915936349775</v>
      </c>
      <c r="R37" s="93">
        <f t="shared" si="2"/>
        <v>0</v>
      </c>
    </row>
    <row r="38" spans="1:18">
      <c r="A38" s="77" t="s">
        <v>583</v>
      </c>
      <c r="B38" s="75" t="s">
        <v>609</v>
      </c>
      <c r="C38" s="81" t="s">
        <v>97</v>
      </c>
      <c r="D38" s="76"/>
      <c r="E38" s="75">
        <v>480241744</v>
      </c>
      <c r="F38" s="78">
        <v>45630</v>
      </c>
      <c r="G38" s="79">
        <v>172322.84</v>
      </c>
      <c r="H38" s="80">
        <v>45660</v>
      </c>
      <c r="I38" s="81" t="s">
        <v>608</v>
      </c>
      <c r="J38" s="34">
        <v>0.2</v>
      </c>
      <c r="K38" s="82">
        <v>556.44400431288523</v>
      </c>
      <c r="L38" s="78">
        <v>45666</v>
      </c>
      <c r="M38" s="81">
        <v>30</v>
      </c>
      <c r="O38" s="92">
        <f t="shared" si="0"/>
        <v>45660</v>
      </c>
      <c r="P38" s="93">
        <f t="shared" si="1"/>
        <v>0.2</v>
      </c>
      <c r="Q38" s="93">
        <f>(G38*(1+'MSME Interest rate'!$C$12)^J38)-G38</f>
        <v>556.44400431288523</v>
      </c>
      <c r="R38" s="93">
        <f t="shared" si="2"/>
        <v>0</v>
      </c>
    </row>
    <row r="39" spans="1:18" ht="26.6">
      <c r="A39" s="77" t="s">
        <v>583</v>
      </c>
      <c r="B39" s="75" t="s">
        <v>399</v>
      </c>
      <c r="C39" s="81" t="s">
        <v>97</v>
      </c>
      <c r="D39" s="76"/>
      <c r="E39" s="75" t="s">
        <v>610</v>
      </c>
      <c r="F39" s="78">
        <v>45561</v>
      </c>
      <c r="G39" s="79">
        <v>512157.6</v>
      </c>
      <c r="H39" s="80">
        <v>45591</v>
      </c>
      <c r="I39" s="81" t="s">
        <v>608</v>
      </c>
      <c r="J39" s="34">
        <v>2.4333333333333331</v>
      </c>
      <c r="K39" s="82">
        <v>20487.963767740061</v>
      </c>
      <c r="L39" s="78">
        <v>45664</v>
      </c>
      <c r="M39" s="81">
        <v>30</v>
      </c>
      <c r="O39" s="92">
        <f t="shared" si="0"/>
        <v>45591</v>
      </c>
      <c r="P39" s="93">
        <f t="shared" si="1"/>
        <v>2.4333333333333331</v>
      </c>
      <c r="Q39" s="93">
        <f>(G39*(1+'MSME Interest rate'!$C$12)^J39)-G39</f>
        <v>20487.963767740061</v>
      </c>
      <c r="R39" s="93">
        <f t="shared" si="2"/>
        <v>0</v>
      </c>
    </row>
    <row r="40" spans="1:18" ht="26.6">
      <c r="A40" s="77" t="s">
        <v>583</v>
      </c>
      <c r="B40" s="75" t="s">
        <v>611</v>
      </c>
      <c r="C40" s="81" t="s">
        <v>95</v>
      </c>
      <c r="D40" s="76"/>
      <c r="E40" s="75" t="s">
        <v>612</v>
      </c>
      <c r="F40" s="78">
        <v>45562</v>
      </c>
      <c r="G40" s="79">
        <v>31566.23</v>
      </c>
      <c r="H40" s="80">
        <v>45607</v>
      </c>
      <c r="I40" s="81" t="s">
        <v>608</v>
      </c>
      <c r="J40" s="34">
        <v>2.1666666666666665</v>
      </c>
      <c r="K40" s="82">
        <v>1121.9389190123475</v>
      </c>
      <c r="L40" s="78">
        <v>45672</v>
      </c>
      <c r="M40" s="81">
        <v>45</v>
      </c>
      <c r="O40" s="92">
        <f t="shared" si="0"/>
        <v>45607</v>
      </c>
      <c r="P40" s="93">
        <f t="shared" si="1"/>
        <v>2.1666666666666665</v>
      </c>
      <c r="Q40" s="93">
        <f>(G40*(1+'MSME Interest rate'!$C$12)^J40)-G40</f>
        <v>1121.9389190123475</v>
      </c>
      <c r="R40" s="93">
        <f t="shared" si="2"/>
        <v>0</v>
      </c>
    </row>
    <row r="41" spans="1:18" ht="26.6">
      <c r="A41" s="77" t="s">
        <v>583</v>
      </c>
      <c r="B41" s="75" t="s">
        <v>611</v>
      </c>
      <c r="C41" s="81" t="s">
        <v>95</v>
      </c>
      <c r="D41" s="76"/>
      <c r="E41" s="75" t="s">
        <v>613</v>
      </c>
      <c r="F41" s="78">
        <v>45594</v>
      </c>
      <c r="G41" s="79">
        <v>42705.78</v>
      </c>
      <c r="H41" s="80">
        <v>45639</v>
      </c>
      <c r="I41" s="81" t="s">
        <v>608</v>
      </c>
      <c r="J41" s="34">
        <v>1.1000000000000001</v>
      </c>
      <c r="K41" s="82">
        <v>763.98305170350795</v>
      </c>
      <c r="L41" s="78">
        <v>45672</v>
      </c>
      <c r="M41" s="81">
        <v>45</v>
      </c>
      <c r="O41" s="92">
        <f t="shared" si="0"/>
        <v>45639</v>
      </c>
      <c r="P41" s="93">
        <f t="shared" si="1"/>
        <v>1.1000000000000001</v>
      </c>
      <c r="Q41" s="93">
        <f>(G41*(1+'MSME Interest rate'!$C$12)^J41)-G41</f>
        <v>763.98305170350795</v>
      </c>
      <c r="R41" s="93">
        <f t="shared" si="2"/>
        <v>0</v>
      </c>
    </row>
    <row r="42" spans="1:18" ht="26.6">
      <c r="A42" s="77" t="s">
        <v>583</v>
      </c>
      <c r="B42" s="75" t="s">
        <v>611</v>
      </c>
      <c r="C42" s="81" t="s">
        <v>95</v>
      </c>
      <c r="D42" s="76"/>
      <c r="E42" s="75" t="s">
        <v>614</v>
      </c>
      <c r="F42" s="78">
        <v>45580</v>
      </c>
      <c r="G42" s="79">
        <v>6043.87</v>
      </c>
      <c r="H42" s="80">
        <v>45625</v>
      </c>
      <c r="I42" s="81" t="s">
        <v>608</v>
      </c>
      <c r="J42" s="34">
        <v>1.5666666666666667</v>
      </c>
      <c r="K42" s="82">
        <v>154.57363250504932</v>
      </c>
      <c r="L42" s="78">
        <v>45672</v>
      </c>
      <c r="M42" s="81">
        <v>45</v>
      </c>
      <c r="O42" s="92">
        <f t="shared" si="0"/>
        <v>45625</v>
      </c>
      <c r="P42" s="93">
        <f t="shared" si="1"/>
        <v>1.5666666666666667</v>
      </c>
      <c r="Q42" s="93">
        <f>(G42*(1+'MSME Interest rate'!$C$12)^J42)-G42</f>
        <v>154.57363250504932</v>
      </c>
      <c r="R42" s="93">
        <f t="shared" si="2"/>
        <v>0</v>
      </c>
    </row>
    <row r="43" spans="1:18" ht="26.6">
      <c r="A43" s="77" t="s">
        <v>583</v>
      </c>
      <c r="B43" s="75" t="s">
        <v>615</v>
      </c>
      <c r="C43" s="81" t="s">
        <v>95</v>
      </c>
      <c r="D43" s="76"/>
      <c r="E43" s="75">
        <v>588</v>
      </c>
      <c r="F43" s="78">
        <v>45517</v>
      </c>
      <c r="G43" s="79">
        <v>6490</v>
      </c>
      <c r="H43" s="80">
        <v>45517</v>
      </c>
      <c r="I43" s="81" t="s">
        <v>608</v>
      </c>
      <c r="J43" s="34">
        <v>5.166666666666667</v>
      </c>
      <c r="K43" s="82">
        <v>563.65557533148149</v>
      </c>
      <c r="L43" s="78">
        <v>45672</v>
      </c>
      <c r="M43" s="81">
        <v>0</v>
      </c>
      <c r="O43" s="92">
        <f t="shared" si="0"/>
        <v>45517</v>
      </c>
      <c r="P43" s="93">
        <f t="shared" si="1"/>
        <v>5.166666666666667</v>
      </c>
      <c r="Q43" s="93">
        <f>(G43*(1+'MSME Interest rate'!$C$12)^J43)-G43</f>
        <v>563.65557533148149</v>
      </c>
      <c r="R43" s="93">
        <f t="shared" si="2"/>
        <v>0</v>
      </c>
    </row>
    <row r="44" spans="1:18" ht="26.6">
      <c r="A44" s="77" t="s">
        <v>583</v>
      </c>
      <c r="B44" s="75" t="s">
        <v>504</v>
      </c>
      <c r="C44" s="81" t="s">
        <v>97</v>
      </c>
      <c r="D44" s="76"/>
      <c r="E44" s="75">
        <v>242513831</v>
      </c>
      <c r="F44" s="78">
        <v>45660</v>
      </c>
      <c r="G44" s="79">
        <v>19571.400000000001</v>
      </c>
      <c r="H44" s="80">
        <v>45690</v>
      </c>
      <c r="I44" s="81" t="s">
        <v>608</v>
      </c>
      <c r="J44" s="34">
        <v>0.4</v>
      </c>
      <c r="K44" s="82">
        <v>126.59924994299945</v>
      </c>
      <c r="L44" s="78">
        <v>45702</v>
      </c>
      <c r="M44" s="81">
        <v>30</v>
      </c>
      <c r="O44" s="92">
        <f t="shared" si="0"/>
        <v>45690</v>
      </c>
      <c r="P44" s="93">
        <f t="shared" si="1"/>
        <v>0.4</v>
      </c>
      <c r="Q44" s="93">
        <f>(G44*(1+'MSME Interest rate'!$C$12)^J44)-G44</f>
        <v>126.59924994299945</v>
      </c>
      <c r="R44" s="93">
        <f t="shared" si="2"/>
        <v>0</v>
      </c>
    </row>
    <row r="45" spans="1:18" ht="26.6">
      <c r="A45" s="77" t="s">
        <v>583</v>
      </c>
      <c r="B45" s="75" t="s">
        <v>616</v>
      </c>
      <c r="C45" s="81" t="s">
        <v>95</v>
      </c>
      <c r="D45" s="76"/>
      <c r="E45" s="75">
        <v>656</v>
      </c>
      <c r="F45" s="78">
        <v>45622</v>
      </c>
      <c r="G45" s="79">
        <v>143646.16</v>
      </c>
      <c r="H45" s="80">
        <v>45667</v>
      </c>
      <c r="I45" s="81" t="s">
        <v>608</v>
      </c>
      <c r="J45" s="34">
        <v>1.3</v>
      </c>
      <c r="K45" s="82">
        <v>3041.893931361672</v>
      </c>
      <c r="L45" s="78">
        <v>45706</v>
      </c>
      <c r="M45" s="81">
        <v>45</v>
      </c>
      <c r="O45" s="92">
        <f t="shared" si="0"/>
        <v>45667</v>
      </c>
      <c r="P45" s="93">
        <f t="shared" si="1"/>
        <v>1.3</v>
      </c>
      <c r="Q45" s="93">
        <f>(G45*(1+'MSME Interest rate'!$C$12)^J45)-G45</f>
        <v>3041.893931361672</v>
      </c>
      <c r="R45" s="93">
        <f t="shared" si="2"/>
        <v>0</v>
      </c>
    </row>
    <row r="46" spans="1:18">
      <c r="A46" s="77" t="s">
        <v>583</v>
      </c>
      <c r="B46" s="75" t="s">
        <v>617</v>
      </c>
      <c r="C46" s="81" t="s">
        <v>97</v>
      </c>
      <c r="D46" s="76"/>
      <c r="E46" s="75" t="s">
        <v>618</v>
      </c>
      <c r="F46" s="78">
        <v>45575</v>
      </c>
      <c r="G46" s="79">
        <v>23485.68</v>
      </c>
      <c r="H46" s="80">
        <v>45605</v>
      </c>
      <c r="I46" s="81" t="s">
        <v>608</v>
      </c>
      <c r="J46" s="34">
        <v>2.8666666666666667</v>
      </c>
      <c r="K46" s="82">
        <v>1110.7120717962607</v>
      </c>
      <c r="L46" s="78">
        <v>45691</v>
      </c>
      <c r="M46" s="81">
        <v>30</v>
      </c>
      <c r="O46" s="92">
        <f t="shared" si="0"/>
        <v>45605</v>
      </c>
      <c r="P46" s="93">
        <f t="shared" si="1"/>
        <v>2.8666666666666667</v>
      </c>
      <c r="Q46" s="93">
        <f>(G46*(1+'MSME Interest rate'!$C$12)^J46)-G46</f>
        <v>1110.7120717962607</v>
      </c>
      <c r="R46" s="93">
        <f t="shared" si="2"/>
        <v>0</v>
      </c>
    </row>
    <row r="47" spans="1:18">
      <c r="A47" s="77" t="s">
        <v>583</v>
      </c>
      <c r="B47" s="75" t="s">
        <v>619</v>
      </c>
      <c r="C47" s="81" t="s">
        <v>95</v>
      </c>
      <c r="D47" s="76"/>
      <c r="E47" s="75" t="s">
        <v>620</v>
      </c>
      <c r="F47" s="78">
        <v>45715</v>
      </c>
      <c r="G47" s="79">
        <v>68815.87</v>
      </c>
      <c r="H47" s="80">
        <v>45722</v>
      </c>
      <c r="I47" s="81" t="s">
        <v>605</v>
      </c>
      <c r="J47" s="34">
        <v>3.3333333333333333E-2</v>
      </c>
      <c r="K47" s="82">
        <v>36.985578452091431</v>
      </c>
      <c r="L47" s="78">
        <v>45723</v>
      </c>
      <c r="M47" s="81">
        <v>7</v>
      </c>
      <c r="O47" s="92">
        <f t="shared" si="0"/>
        <v>45722</v>
      </c>
      <c r="P47" s="93">
        <f t="shared" si="1"/>
        <v>3.3333333333333333E-2</v>
      </c>
      <c r="Q47" s="93">
        <f>(G47*(1+'MSME Interest rate'!$C$12)^J47)-G47</f>
        <v>36.985578452091431</v>
      </c>
      <c r="R47" s="93">
        <f t="shared" si="2"/>
        <v>0</v>
      </c>
    </row>
  </sheetData>
  <mergeCells count="3">
    <mergeCell ref="O20:R20"/>
    <mergeCell ref="A21:I21"/>
    <mergeCell ref="J21:M21"/>
  </mergeCells>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FE99E-9ECF-45EF-B1C4-4DB61A6BE4DC}">
  <sheetPr>
    <tabColor rgb="FFFFFF00"/>
  </sheetPr>
  <dimension ref="A1:D12"/>
  <sheetViews>
    <sheetView showGridLines="0" zoomScale="73" zoomScaleNormal="80" workbookViewId="0">
      <selection activeCell="C9" sqref="C9"/>
    </sheetView>
  </sheetViews>
  <sheetFormatPr defaultColWidth="8.796875" defaultRowHeight="13.3"/>
  <cols>
    <col min="1" max="1" width="19" style="1" customWidth="1"/>
    <col min="2" max="2" width="15.3984375" style="1" bestFit="1" customWidth="1"/>
    <col min="3" max="3" width="14" style="1" bestFit="1" customWidth="1"/>
    <col min="4" max="16384" width="8.796875" style="1"/>
  </cols>
  <sheetData>
    <row r="1" spans="1:4">
      <c r="A1" s="46">
        <f>Memo!A1</f>
        <v>0</v>
      </c>
    </row>
    <row r="2" spans="1:4">
      <c r="A2" s="46">
        <f>Memo!A2</f>
        <v>0</v>
      </c>
    </row>
    <row r="3" spans="1:4">
      <c r="A3" s="46">
        <f>Memo!A3</f>
        <v>0</v>
      </c>
    </row>
    <row r="5" spans="1:4">
      <c r="A5" s="3" t="s">
        <v>203</v>
      </c>
    </row>
    <row r="6" spans="1:4">
      <c r="A6" s="1" t="s">
        <v>208</v>
      </c>
    </row>
    <row r="7" spans="1:4" ht="13.85" thickBot="1"/>
    <row r="8" spans="1:4" ht="13.85" thickBot="1">
      <c r="A8" s="95" t="s">
        <v>89</v>
      </c>
      <c r="B8" s="96" t="s">
        <v>622</v>
      </c>
      <c r="C8" s="96" t="s">
        <v>623</v>
      </c>
    </row>
    <row r="9" spans="1:4">
      <c r="A9" s="99" t="s">
        <v>224</v>
      </c>
      <c r="B9" s="102">
        <v>6.75</v>
      </c>
      <c r="C9" s="97">
        <v>6.5</v>
      </c>
      <c r="D9" s="103" t="s">
        <v>624</v>
      </c>
    </row>
    <row r="10" spans="1:4">
      <c r="A10" s="100" t="s">
        <v>225</v>
      </c>
      <c r="B10" s="97">
        <f>B9*3</f>
        <v>20.25</v>
      </c>
      <c r="C10" s="97">
        <f>C9*3</f>
        <v>19.5</v>
      </c>
    </row>
    <row r="11" spans="1:4">
      <c r="A11" s="100" t="s">
        <v>226</v>
      </c>
      <c r="B11" s="97">
        <f>B10/12</f>
        <v>1.6875</v>
      </c>
      <c r="C11" s="97">
        <f>C10/12</f>
        <v>1.625</v>
      </c>
    </row>
    <row r="12" spans="1:4" ht="13.85" thickBot="1">
      <c r="A12" s="101" t="s">
        <v>227</v>
      </c>
      <c r="B12" s="98">
        <f>B11/100</f>
        <v>1.6875000000000001E-2</v>
      </c>
      <c r="C12" s="98">
        <f>C11/100</f>
        <v>1.6250000000000001E-2</v>
      </c>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E43E03-0922-476B-AB0E-CA9BB224B3AA}">
  <dimension ref="A1:BO159"/>
  <sheetViews>
    <sheetView showGridLines="0" topLeftCell="A6" zoomScale="80" zoomScaleNormal="80" workbookViewId="0">
      <selection activeCell="D21" sqref="D21"/>
    </sheetView>
  </sheetViews>
  <sheetFormatPr defaultColWidth="11.5" defaultRowHeight="13.3"/>
  <cols>
    <col min="1" max="1" width="52.3984375" style="43" bestFit="1" customWidth="1"/>
    <col min="2" max="2" width="21.3984375" style="43" bestFit="1" customWidth="1"/>
    <col min="3" max="3" width="13.3984375" style="43" bestFit="1" customWidth="1"/>
    <col min="4" max="4" width="18.59765625" style="43" bestFit="1" customWidth="1"/>
    <col min="5" max="5" width="9.19921875" style="43" bestFit="1" customWidth="1"/>
    <col min="6" max="6" width="7.09765625" style="43" bestFit="1" customWidth="1"/>
    <col min="7" max="7" width="21.19921875" style="43" bestFit="1" customWidth="1"/>
    <col min="8" max="8" width="15.19921875" style="44" bestFit="1" customWidth="1"/>
    <col min="9" max="9" width="23" style="43" bestFit="1" customWidth="1"/>
    <col min="10" max="10" width="31" style="43" bestFit="1" customWidth="1"/>
    <col min="11" max="11" width="6.3984375" style="43" bestFit="1" customWidth="1"/>
    <col min="12" max="12" width="14.296875" style="43" bestFit="1" customWidth="1"/>
    <col min="13" max="13" width="8.8984375" style="50" bestFit="1" customWidth="1"/>
    <col min="14" max="14" width="21.796875" style="51" bestFit="1" customWidth="1"/>
    <col min="15" max="15" width="21.59765625" style="51" bestFit="1" customWidth="1"/>
    <col min="16" max="16" width="26.5" style="50" bestFit="1" customWidth="1"/>
    <col min="17" max="17" width="11.59765625" style="51" bestFit="1" customWidth="1"/>
    <col min="18" max="18" width="13.8984375" style="51" bestFit="1" customWidth="1"/>
    <col min="19" max="19" width="28.59765625" style="50" bestFit="1" customWidth="1"/>
    <col min="20" max="20" width="12.09765625" style="51" bestFit="1" customWidth="1"/>
    <col min="21" max="21" width="27.3984375" style="43" bestFit="1" customWidth="1"/>
    <col min="22" max="22" width="21.69921875" style="43" bestFit="1" customWidth="1"/>
    <col min="23" max="23" width="36.3984375" style="43" bestFit="1" customWidth="1"/>
    <col min="24" max="24" width="27.5" style="43" bestFit="1" customWidth="1"/>
    <col min="25" max="25" width="14.3984375" style="43" bestFit="1" customWidth="1"/>
    <col min="26" max="26" width="28.09765625" style="43" bestFit="1" customWidth="1"/>
    <col min="27" max="27" width="21.59765625" style="43" bestFit="1" customWidth="1"/>
    <col min="28" max="28" width="20.59765625" style="43" bestFit="1" customWidth="1"/>
    <col min="29" max="29" width="32.09765625" style="43" bestFit="1" customWidth="1"/>
    <col min="30" max="30" width="23.19921875" style="43" bestFit="1" customWidth="1"/>
    <col min="31" max="31" width="46.19921875" style="43" bestFit="1" customWidth="1"/>
    <col min="32" max="32" width="29.69921875" style="43" bestFit="1" customWidth="1"/>
    <col min="33" max="33" width="17.3984375" style="43" bestFit="1" customWidth="1"/>
    <col min="34" max="34" width="21" style="43" bestFit="1" customWidth="1"/>
    <col min="35" max="35" width="16.3984375" style="43" bestFit="1" customWidth="1"/>
    <col min="36" max="36" width="16.09765625" style="43" bestFit="1" customWidth="1"/>
    <col min="37" max="37" width="27.3984375" style="43" bestFit="1" customWidth="1"/>
    <col min="38" max="38" width="20.8984375" style="43" bestFit="1" customWidth="1"/>
    <col min="39" max="39" width="27.3984375" style="43" bestFit="1" customWidth="1"/>
    <col min="40" max="40" width="28.19921875" style="43" bestFit="1" customWidth="1"/>
    <col min="41" max="41" width="15" style="43" bestFit="1" customWidth="1"/>
    <col min="42" max="42" width="18.796875" style="43" bestFit="1" customWidth="1"/>
    <col min="43" max="43" width="14.09765625" style="43" bestFit="1" customWidth="1"/>
    <col min="44" max="44" width="13.8984375" style="43" bestFit="1" customWidth="1"/>
    <col min="45" max="45" width="16.09765625" style="43" bestFit="1" customWidth="1"/>
    <col min="46" max="46" width="27.5" style="43" bestFit="1" customWidth="1"/>
    <col min="47" max="47" width="15" style="43" bestFit="1" customWidth="1"/>
    <col min="48" max="48" width="22" style="43" bestFit="1" customWidth="1"/>
    <col min="49" max="49" width="23.8984375" style="43" bestFit="1" customWidth="1"/>
    <col min="50" max="50" width="32" style="43" bestFit="1" customWidth="1"/>
    <col min="51" max="51" width="24.3984375" style="43" bestFit="1" customWidth="1"/>
    <col min="52" max="52" width="16" style="43" bestFit="1" customWidth="1"/>
    <col min="53" max="53" width="31.5" style="43" bestFit="1" customWidth="1"/>
    <col min="54" max="54" width="40.19921875" style="43" bestFit="1" customWidth="1"/>
    <col min="55" max="55" width="26.09765625" style="43" bestFit="1" customWidth="1"/>
    <col min="56" max="56" width="17.19921875" style="43" bestFit="1" customWidth="1"/>
    <col min="57" max="57" width="20.8984375" style="43" bestFit="1" customWidth="1"/>
    <col min="58" max="58" width="17.5" style="43" bestFit="1" customWidth="1"/>
    <col min="59" max="59" width="14.59765625" style="43" bestFit="1" customWidth="1"/>
    <col min="60" max="60" width="17.09765625" style="43" bestFit="1" customWidth="1"/>
    <col min="61" max="61" width="13.09765625" style="43" bestFit="1" customWidth="1"/>
    <col min="62" max="62" width="17.8984375" style="43" bestFit="1" customWidth="1"/>
    <col min="63" max="63" width="19.69921875" style="43" bestFit="1" customWidth="1"/>
    <col min="64" max="64" width="10.19921875" style="43" bestFit="1" customWidth="1"/>
    <col min="65" max="65" width="12.09765625" style="43" bestFit="1" customWidth="1"/>
    <col min="66" max="66" width="38.296875" style="43" bestFit="1" customWidth="1"/>
    <col min="67" max="67" width="7.796875" style="43" bestFit="1" customWidth="1"/>
    <col min="68" max="16384" width="11.5" style="43"/>
  </cols>
  <sheetData>
    <row r="1" spans="1:64">
      <c r="A1" s="42">
        <f>Memo!A1</f>
        <v>0</v>
      </c>
      <c r="BL1" s="333">
        <v>46112</v>
      </c>
    </row>
    <row r="2" spans="1:64">
      <c r="A2" s="42">
        <f>Memo!A2</f>
        <v>0</v>
      </c>
    </row>
    <row r="3" spans="1:64">
      <c r="A3" s="42">
        <f>Memo!A3</f>
        <v>0</v>
      </c>
    </row>
    <row r="5" spans="1:64" ht="14.4">
      <c r="A5" s="42" t="s">
        <v>577</v>
      </c>
      <c r="BE5"/>
      <c r="BF5"/>
      <c r="BG5"/>
      <c r="BH5"/>
    </row>
    <row r="6" spans="1:64" ht="14.4">
      <c r="A6" s="42"/>
      <c r="BE6"/>
      <c r="BF6"/>
      <c r="BG6"/>
      <c r="BH6"/>
    </row>
    <row r="7" spans="1:64" ht="14.4">
      <c r="A7" s="30" t="s">
        <v>89</v>
      </c>
      <c r="B7" s="30" t="s">
        <v>3482</v>
      </c>
      <c r="D7" s="30" t="s">
        <v>3483</v>
      </c>
      <c r="BE7"/>
      <c r="BF7"/>
      <c r="BG7"/>
      <c r="BH7"/>
    </row>
    <row r="8" spans="1:64" ht="14.4">
      <c r="A8" s="125" t="s">
        <v>2919</v>
      </c>
      <c r="B8" s="331">
        <f>SUMIFS(O:O,AC:AC,A8)</f>
        <v>-292687.18683100003</v>
      </c>
      <c r="D8" s="332" t="s">
        <v>3484</v>
      </c>
      <c r="BE8"/>
      <c r="BF8"/>
      <c r="BG8"/>
      <c r="BH8"/>
    </row>
    <row r="9" spans="1:64" ht="14.4">
      <c r="A9" s="125" t="s">
        <v>147</v>
      </c>
      <c r="B9" s="331">
        <f t="shared" ref="B9:B14" si="0">SUMIFS(O:O,AC:AC,A9)</f>
        <v>-685136.21968999994</v>
      </c>
      <c r="D9" s="332" t="s">
        <v>3484</v>
      </c>
      <c r="BE9"/>
      <c r="BF9"/>
      <c r="BG9"/>
      <c r="BH9"/>
    </row>
    <row r="10" spans="1:64" ht="14.4">
      <c r="A10" s="125" t="s">
        <v>141</v>
      </c>
      <c r="B10" s="331">
        <f t="shared" si="0"/>
        <v>-3498007.3956230003</v>
      </c>
      <c r="D10" s="332" t="s">
        <v>3484</v>
      </c>
      <c r="BE10"/>
      <c r="BF10"/>
      <c r="BG10"/>
      <c r="BH10"/>
    </row>
    <row r="11" spans="1:64" ht="14.4">
      <c r="A11" s="125" t="s">
        <v>2975</v>
      </c>
      <c r="B11" s="331">
        <f t="shared" si="0"/>
        <v>-1080956.8387150001</v>
      </c>
      <c r="D11" s="332" t="s">
        <v>3484</v>
      </c>
      <c r="BE11"/>
      <c r="BF11"/>
      <c r="BG11"/>
      <c r="BH11"/>
    </row>
    <row r="12" spans="1:64" ht="14.4">
      <c r="A12" s="125" t="s">
        <v>2992</v>
      </c>
      <c r="B12" s="331">
        <f t="shared" si="0"/>
        <v>-18930.86</v>
      </c>
      <c r="D12" s="332" t="s">
        <v>3484</v>
      </c>
      <c r="BE12"/>
      <c r="BF12"/>
      <c r="BG12"/>
      <c r="BH12"/>
    </row>
    <row r="13" spans="1:64" ht="14.4">
      <c r="A13" s="125" t="s">
        <v>3069</v>
      </c>
      <c r="B13" s="331">
        <f t="shared" si="0"/>
        <v>-643658.70543000009</v>
      </c>
      <c r="D13" s="332" t="s">
        <v>3484</v>
      </c>
      <c r="BE13"/>
      <c r="BF13"/>
      <c r="BG13"/>
      <c r="BH13"/>
    </row>
    <row r="14" spans="1:64" ht="14.4">
      <c r="A14" s="125" t="s">
        <v>150</v>
      </c>
      <c r="B14" s="331">
        <f t="shared" si="0"/>
        <v>-246354.46400000001</v>
      </c>
      <c r="D14" s="332" t="s">
        <v>3485</v>
      </c>
      <c r="BE14"/>
      <c r="BF14"/>
      <c r="BG14"/>
      <c r="BH14"/>
    </row>
    <row r="15" spans="1:64" ht="14.4">
      <c r="A15" s="42"/>
      <c r="BE15"/>
      <c r="BF15"/>
      <c r="BG15"/>
      <c r="BH15"/>
    </row>
    <row r="16" spans="1:64" ht="14.4">
      <c r="A16" s="42"/>
      <c r="BE16"/>
      <c r="BF16"/>
      <c r="BG16"/>
      <c r="BH16"/>
    </row>
    <row r="17" spans="1:67" ht="14.4">
      <c r="A17" s="42"/>
      <c r="BE17"/>
      <c r="BF17"/>
      <c r="BG17"/>
      <c r="BH17"/>
    </row>
    <row r="18" spans="1:67" ht="14.4">
      <c r="A18" s="42"/>
      <c r="BE18"/>
      <c r="BF18"/>
      <c r="BG18"/>
      <c r="BH18"/>
    </row>
    <row r="19" spans="1:67" ht="14.4">
      <c r="A19" s="42"/>
      <c r="BE19"/>
      <c r="BF19"/>
      <c r="BG19"/>
      <c r="BH19"/>
    </row>
    <row r="20" spans="1:67">
      <c r="M20" s="54">
        <f>SUBTOTAL(9,M22:M157)</f>
        <v>7978.3133000000089</v>
      </c>
      <c r="N20" s="54"/>
      <c r="O20" s="54">
        <f>SUBTOTAL(9,O22:O157)</f>
        <v>-115731409.00028901</v>
      </c>
      <c r="P20" s="55">
        <f>SUBTOTAL(9,P22:P157)</f>
        <v>-1240463.6499999999</v>
      </c>
      <c r="Q20" s="54">
        <f>SUBTOTAL(9,Q22:Q157)</f>
        <v>0</v>
      </c>
      <c r="R20" s="54">
        <f>SUBTOTAL(9,R22:R157)</f>
        <v>0</v>
      </c>
      <c r="S20" s="55"/>
      <c r="T20" s="54">
        <f>SUBTOTAL(9,T22:T158)</f>
        <v>0</v>
      </c>
      <c r="AM20" s="56">
        <v>45747</v>
      </c>
      <c r="BE20" s="4"/>
      <c r="BF20" s="4"/>
      <c r="BG20" s="40">
        <f>SUM(BG21:BG370)</f>
        <v>0</v>
      </c>
      <c r="BH20" s="40">
        <f>SUM(BH21:BH370)</f>
        <v>0</v>
      </c>
    </row>
    <row r="21" spans="1:67" ht="14.4">
      <c r="A21" s="245" t="s">
        <v>165</v>
      </c>
      <c r="B21" s="245" t="s">
        <v>164</v>
      </c>
      <c r="C21" s="245" t="s">
        <v>2872</v>
      </c>
      <c r="D21" s="245" t="s">
        <v>177</v>
      </c>
      <c r="E21" s="245" t="s">
        <v>175</v>
      </c>
      <c r="F21" s="245" t="s">
        <v>174</v>
      </c>
      <c r="G21" s="245" t="s">
        <v>176</v>
      </c>
      <c r="H21" s="245" t="s">
        <v>170</v>
      </c>
      <c r="I21" s="245" t="s">
        <v>168</v>
      </c>
      <c r="J21" s="246" t="s">
        <v>169</v>
      </c>
      <c r="K21" s="242" t="s">
        <v>110</v>
      </c>
      <c r="L21" s="243" t="s">
        <v>2873</v>
      </c>
      <c r="M21" s="242" t="s">
        <v>41</v>
      </c>
      <c r="N21" s="244" t="s">
        <v>2874</v>
      </c>
      <c r="O21" s="244" t="s">
        <v>2875</v>
      </c>
      <c r="P21" s="246" t="s">
        <v>173</v>
      </c>
      <c r="Q21" s="245" t="s">
        <v>167</v>
      </c>
      <c r="R21" s="245" t="s">
        <v>166</v>
      </c>
      <c r="S21" s="245" t="s">
        <v>9</v>
      </c>
      <c r="T21" s="245" t="s">
        <v>2876</v>
      </c>
      <c r="U21" s="245" t="s">
        <v>2877</v>
      </c>
      <c r="V21" s="245" t="s">
        <v>2878</v>
      </c>
      <c r="W21" s="245" t="s">
        <v>2879</v>
      </c>
      <c r="X21" s="245" t="s">
        <v>163</v>
      </c>
      <c r="Y21" s="245" t="s">
        <v>172</v>
      </c>
      <c r="Z21" s="245" t="s">
        <v>162</v>
      </c>
      <c r="AA21" s="245" t="s">
        <v>2880</v>
      </c>
      <c r="AB21" s="245" t="s">
        <v>2881</v>
      </c>
      <c r="AC21" s="245" t="s">
        <v>155</v>
      </c>
      <c r="AD21" s="245" t="s">
        <v>161</v>
      </c>
      <c r="AE21" s="245" t="s">
        <v>2882</v>
      </c>
      <c r="AF21" s="245" t="s">
        <v>2883</v>
      </c>
      <c r="AG21" s="245" t="s">
        <v>159</v>
      </c>
      <c r="AH21" s="245" t="s">
        <v>157</v>
      </c>
      <c r="AI21" s="245" t="s">
        <v>2884</v>
      </c>
      <c r="AJ21" s="245" t="s">
        <v>2885</v>
      </c>
      <c r="AK21" s="245" t="s">
        <v>154</v>
      </c>
      <c r="AL21" s="245" t="s">
        <v>160</v>
      </c>
      <c r="AM21" s="245" t="s">
        <v>2886</v>
      </c>
      <c r="AN21" s="245" t="s">
        <v>2887</v>
      </c>
      <c r="AO21" s="245" t="s">
        <v>158</v>
      </c>
      <c r="AP21" s="245" t="s">
        <v>156</v>
      </c>
      <c r="AQ21" s="245" t="s">
        <v>2888</v>
      </c>
      <c r="AR21" s="245" t="s">
        <v>2889</v>
      </c>
      <c r="AS21" s="245" t="s">
        <v>2890</v>
      </c>
      <c r="AT21" s="245" t="s">
        <v>2891</v>
      </c>
      <c r="AU21" s="245" t="s">
        <v>2892</v>
      </c>
      <c r="AV21" s="245" t="s">
        <v>2893</v>
      </c>
      <c r="AW21" s="245" t="s">
        <v>2894</v>
      </c>
      <c r="AX21" s="245" t="s">
        <v>2895</v>
      </c>
      <c r="AY21" s="245" t="s">
        <v>2896</v>
      </c>
      <c r="AZ21" s="245" t="s">
        <v>2897</v>
      </c>
      <c r="BA21" s="245" t="s">
        <v>2898</v>
      </c>
      <c r="BB21" s="245" t="s">
        <v>2899</v>
      </c>
      <c r="BC21" s="245" t="s">
        <v>2900</v>
      </c>
      <c r="BD21" s="245" t="s">
        <v>2901</v>
      </c>
      <c r="BE21" s="245" t="s">
        <v>2902</v>
      </c>
      <c r="BF21" s="245" t="s">
        <v>2903</v>
      </c>
      <c r="BG21" s="245" t="s">
        <v>2904</v>
      </c>
      <c r="BH21" s="245" t="s">
        <v>2905</v>
      </c>
      <c r="BI21" s="245" t="s">
        <v>171</v>
      </c>
      <c r="BJ21" s="245" t="s">
        <v>2906</v>
      </c>
      <c r="BK21" s="245" t="s">
        <v>2907</v>
      </c>
      <c r="BL21" s="245" t="s">
        <v>2908</v>
      </c>
      <c r="BM21" s="245" t="s">
        <v>2909</v>
      </c>
      <c r="BN21" s="245" t="s">
        <v>2910</v>
      </c>
      <c r="BO21" s="245" t="s">
        <v>2911</v>
      </c>
    </row>
    <row r="22" spans="1:67" ht="14.4">
      <c r="A22" s="125" t="s">
        <v>2912</v>
      </c>
      <c r="B22" s="125" t="s">
        <v>128</v>
      </c>
      <c r="C22" s="125" t="s">
        <v>132</v>
      </c>
      <c r="D22" s="125" t="s">
        <v>2913</v>
      </c>
      <c r="E22" s="125" t="s">
        <v>2914</v>
      </c>
      <c r="F22" s="125" t="s">
        <v>132</v>
      </c>
      <c r="G22" s="125" t="s">
        <v>2915</v>
      </c>
      <c r="H22" s="125" t="s">
        <v>30</v>
      </c>
      <c r="I22" s="125" t="s">
        <v>26</v>
      </c>
      <c r="J22" s="238">
        <v>-27.72</v>
      </c>
      <c r="K22" s="203">
        <v>91.033950000000004</v>
      </c>
      <c r="L22" s="238">
        <f>J22*K22</f>
        <v>-2523.4610940000002</v>
      </c>
      <c r="M22" s="203">
        <v>94.654300000000006</v>
      </c>
      <c r="N22" s="238">
        <f>(M22-K22)*J22</f>
        <v>-100.35610200000005</v>
      </c>
      <c r="O22" s="126">
        <f>J22*M22</f>
        <v>-2623.817196</v>
      </c>
      <c r="P22" s="238">
        <v>-27.72</v>
      </c>
      <c r="Q22" s="125" t="s">
        <v>26</v>
      </c>
      <c r="R22" s="125" t="s">
        <v>2916</v>
      </c>
      <c r="S22" s="125" t="s">
        <v>2917</v>
      </c>
      <c r="T22" s="125" t="s">
        <v>2918</v>
      </c>
      <c r="U22" s="125" t="s">
        <v>122</v>
      </c>
      <c r="V22" s="125" t="s">
        <v>30</v>
      </c>
      <c r="W22" s="239">
        <v>-27.72</v>
      </c>
      <c r="X22" s="125" t="s">
        <v>127</v>
      </c>
      <c r="Y22" s="125" t="s">
        <v>131</v>
      </c>
      <c r="Z22" s="125" t="s">
        <v>125</v>
      </c>
      <c r="AA22" s="125" t="s">
        <v>126</v>
      </c>
      <c r="AB22" s="125" t="s">
        <v>125</v>
      </c>
      <c r="AC22" s="125" t="s">
        <v>2919</v>
      </c>
      <c r="AD22" s="125" t="s">
        <v>127</v>
      </c>
      <c r="AE22" s="239">
        <v>-27.72</v>
      </c>
      <c r="AF22" s="125" t="s">
        <v>125</v>
      </c>
      <c r="AG22" s="125" t="s">
        <v>126</v>
      </c>
      <c r="AH22" s="125" t="s">
        <v>554</v>
      </c>
      <c r="AI22" s="125" t="s">
        <v>125</v>
      </c>
      <c r="AJ22" s="125" t="s">
        <v>2920</v>
      </c>
      <c r="AK22" s="125" t="s">
        <v>122</v>
      </c>
      <c r="AL22" s="125" t="s">
        <v>127</v>
      </c>
      <c r="AM22" s="125" t="s">
        <v>125</v>
      </c>
      <c r="AN22" s="125" t="s">
        <v>2921</v>
      </c>
      <c r="AO22" s="125" t="s">
        <v>126</v>
      </c>
      <c r="AP22" s="125" t="s">
        <v>554</v>
      </c>
      <c r="AQ22" s="125" t="s">
        <v>125</v>
      </c>
      <c r="AR22" s="125" t="s">
        <v>2922</v>
      </c>
      <c r="AS22" s="125" t="s">
        <v>109</v>
      </c>
      <c r="AT22" s="125" t="s">
        <v>109</v>
      </c>
      <c r="AU22" s="240" t="s">
        <v>109</v>
      </c>
      <c r="AV22" s="125" t="s">
        <v>109</v>
      </c>
      <c r="AW22" s="125" t="s">
        <v>109</v>
      </c>
      <c r="AX22" s="125" t="s">
        <v>109</v>
      </c>
      <c r="AY22" s="125" t="s">
        <v>2923</v>
      </c>
      <c r="AZ22" s="241">
        <v>46070</v>
      </c>
      <c r="BA22" s="125" t="s">
        <v>30</v>
      </c>
      <c r="BB22" s="125">
        <v>1</v>
      </c>
      <c r="BC22" s="125" t="s">
        <v>132</v>
      </c>
      <c r="BD22" s="125" t="s">
        <v>124</v>
      </c>
      <c r="BE22" s="125" t="s">
        <v>2924</v>
      </c>
      <c r="BF22" s="125" t="s">
        <v>2925</v>
      </c>
      <c r="BG22" s="125" t="s">
        <v>2924</v>
      </c>
      <c r="BH22" s="125" t="s">
        <v>2926</v>
      </c>
      <c r="BI22" s="125" t="s">
        <v>130</v>
      </c>
      <c r="BJ22" s="125" t="s">
        <v>2927</v>
      </c>
      <c r="BK22" s="125" t="s">
        <v>2928</v>
      </c>
      <c r="BL22" s="125">
        <f>$BL$1-AZ22</f>
        <v>42</v>
      </c>
      <c r="BM22" s="125" t="s">
        <v>2929</v>
      </c>
      <c r="BN22" s="125" t="s">
        <v>2930</v>
      </c>
      <c r="BO22" s="125" t="s">
        <v>2931</v>
      </c>
    </row>
    <row r="23" spans="1:67" ht="14.4">
      <c r="A23" s="125" t="s">
        <v>2912</v>
      </c>
      <c r="B23" s="125" t="s">
        <v>128</v>
      </c>
      <c r="C23" s="125" t="s">
        <v>132</v>
      </c>
      <c r="D23" s="125" t="s">
        <v>2913</v>
      </c>
      <c r="E23" s="125" t="s">
        <v>149</v>
      </c>
      <c r="F23" s="125" t="s">
        <v>132</v>
      </c>
      <c r="G23" s="125" t="s">
        <v>557</v>
      </c>
      <c r="H23" s="125" t="s">
        <v>30</v>
      </c>
      <c r="I23" s="125" t="s">
        <v>26</v>
      </c>
      <c r="J23" s="238">
        <v>21</v>
      </c>
      <c r="K23" s="203">
        <v>91.033950000000004</v>
      </c>
      <c r="L23" s="238">
        <f t="shared" ref="L23:L86" si="1">J23*K23</f>
        <v>1911.7129500000001</v>
      </c>
      <c r="M23" s="203">
        <v>94.654300000000006</v>
      </c>
      <c r="N23" s="238">
        <f t="shared" ref="N23:N86" si="2">(M23-K23)*J23</f>
        <v>76.027350000000041</v>
      </c>
      <c r="O23" s="126">
        <f t="shared" ref="O23:O86" si="3">J23*M23</f>
        <v>1987.7403000000002</v>
      </c>
      <c r="P23" s="238">
        <v>21</v>
      </c>
      <c r="Q23" s="125" t="s">
        <v>26</v>
      </c>
      <c r="R23" s="125" t="s">
        <v>148</v>
      </c>
      <c r="S23" s="125" t="s">
        <v>2932</v>
      </c>
      <c r="T23" s="125" t="s">
        <v>2933</v>
      </c>
      <c r="U23" s="125" t="s">
        <v>122</v>
      </c>
      <c r="V23" s="125" t="s">
        <v>30</v>
      </c>
      <c r="W23" s="239">
        <v>21</v>
      </c>
      <c r="X23" s="125" t="s">
        <v>127</v>
      </c>
      <c r="Y23" s="125" t="s">
        <v>145</v>
      </c>
      <c r="Z23" s="125" t="s">
        <v>125</v>
      </c>
      <c r="AA23" s="125" t="s">
        <v>126</v>
      </c>
      <c r="AB23" s="125" t="s">
        <v>125</v>
      </c>
      <c r="AC23" s="125" t="s">
        <v>147</v>
      </c>
      <c r="AD23" s="125" t="s">
        <v>127</v>
      </c>
      <c r="AE23" s="239">
        <v>21</v>
      </c>
      <c r="AF23" s="125" t="s">
        <v>142</v>
      </c>
      <c r="AG23" s="125" t="s">
        <v>143</v>
      </c>
      <c r="AH23" s="125" t="s">
        <v>2934</v>
      </c>
      <c r="AI23" s="125" t="s">
        <v>555</v>
      </c>
      <c r="AJ23" s="125" t="s">
        <v>2935</v>
      </c>
      <c r="AK23" s="125" t="s">
        <v>122</v>
      </c>
      <c r="AL23" s="125" t="s">
        <v>127</v>
      </c>
      <c r="AM23" s="125" t="s">
        <v>125</v>
      </c>
      <c r="AN23" s="125" t="s">
        <v>2921</v>
      </c>
      <c r="AO23" s="125" t="s">
        <v>126</v>
      </c>
      <c r="AP23" s="125" t="s">
        <v>554</v>
      </c>
      <c r="AQ23" s="125" t="s">
        <v>125</v>
      </c>
      <c r="AR23" s="125" t="s">
        <v>2922</v>
      </c>
      <c r="AS23" s="125" t="s">
        <v>109</v>
      </c>
      <c r="AT23" s="125" t="s">
        <v>109</v>
      </c>
      <c r="AU23" s="240" t="s">
        <v>109</v>
      </c>
      <c r="AV23" s="125" t="s">
        <v>109</v>
      </c>
      <c r="AW23" s="125" t="s">
        <v>109</v>
      </c>
      <c r="AX23" s="125" t="s">
        <v>109</v>
      </c>
      <c r="AY23" s="125" t="s">
        <v>2923</v>
      </c>
      <c r="AZ23" s="241">
        <v>46100</v>
      </c>
      <c r="BA23" s="125" t="s">
        <v>30</v>
      </c>
      <c r="BB23" s="125">
        <v>1</v>
      </c>
      <c r="BC23" s="125" t="s">
        <v>132</v>
      </c>
      <c r="BD23" s="125" t="s">
        <v>124</v>
      </c>
      <c r="BE23" s="125" t="s">
        <v>2924</v>
      </c>
      <c r="BF23" s="125" t="s">
        <v>2925</v>
      </c>
      <c r="BG23" s="125" t="s">
        <v>2924</v>
      </c>
      <c r="BH23" s="125" t="s">
        <v>2926</v>
      </c>
      <c r="BI23" s="125" t="s">
        <v>130</v>
      </c>
      <c r="BJ23" s="125" t="s">
        <v>2936</v>
      </c>
      <c r="BK23" s="125" t="s">
        <v>2937</v>
      </c>
      <c r="BL23" s="125">
        <f t="shared" ref="BL23:BL86" si="4">$BL$1-AZ23</f>
        <v>12</v>
      </c>
      <c r="BM23" s="125" t="s">
        <v>2938</v>
      </c>
      <c r="BN23" s="125" t="s">
        <v>2939</v>
      </c>
      <c r="BO23" s="125" t="s">
        <v>2931</v>
      </c>
    </row>
    <row r="24" spans="1:67" ht="14.4">
      <c r="A24" s="125" t="s">
        <v>2912</v>
      </c>
      <c r="B24" s="125" t="s">
        <v>128</v>
      </c>
      <c r="C24" s="125" t="s">
        <v>132</v>
      </c>
      <c r="D24" s="125" t="s">
        <v>2913</v>
      </c>
      <c r="E24" s="125" t="s">
        <v>149</v>
      </c>
      <c r="F24" s="125" t="s">
        <v>132</v>
      </c>
      <c r="G24" s="125" t="s">
        <v>134</v>
      </c>
      <c r="H24" s="125" t="s">
        <v>30</v>
      </c>
      <c r="I24" s="125" t="s">
        <v>26</v>
      </c>
      <c r="J24" s="238">
        <v>-42</v>
      </c>
      <c r="K24" s="203">
        <v>91.033950000000004</v>
      </c>
      <c r="L24" s="238">
        <f t="shared" si="1"/>
        <v>-3823.4259000000002</v>
      </c>
      <c r="M24" s="203">
        <v>94.654300000000006</v>
      </c>
      <c r="N24" s="238">
        <f t="shared" si="2"/>
        <v>-152.05470000000008</v>
      </c>
      <c r="O24" s="126">
        <f t="shared" si="3"/>
        <v>-3975.4806000000003</v>
      </c>
      <c r="P24" s="238">
        <v>-42</v>
      </c>
      <c r="Q24" s="125" t="s">
        <v>26</v>
      </c>
      <c r="R24" s="125" t="s">
        <v>148</v>
      </c>
      <c r="S24" s="125" t="s">
        <v>2940</v>
      </c>
      <c r="T24" s="125" t="s">
        <v>2941</v>
      </c>
      <c r="U24" s="125" t="s">
        <v>122</v>
      </c>
      <c r="V24" s="125" t="s">
        <v>30</v>
      </c>
      <c r="W24" s="239">
        <v>-42</v>
      </c>
      <c r="X24" s="125" t="s">
        <v>127</v>
      </c>
      <c r="Y24" s="125" t="s">
        <v>145</v>
      </c>
      <c r="Z24" s="125" t="s">
        <v>125</v>
      </c>
      <c r="AA24" s="125" t="s">
        <v>126</v>
      </c>
      <c r="AB24" s="125" t="s">
        <v>125</v>
      </c>
      <c r="AC24" s="125" t="s">
        <v>147</v>
      </c>
      <c r="AD24" s="125" t="s">
        <v>127</v>
      </c>
      <c r="AE24" s="239">
        <v>-42</v>
      </c>
      <c r="AF24" s="125" t="s">
        <v>142</v>
      </c>
      <c r="AG24" s="125" t="s">
        <v>143</v>
      </c>
      <c r="AH24" s="125" t="s">
        <v>2934</v>
      </c>
      <c r="AI24" s="125" t="s">
        <v>555</v>
      </c>
      <c r="AJ24" s="125" t="s">
        <v>2935</v>
      </c>
      <c r="AK24" s="125" t="s">
        <v>122</v>
      </c>
      <c r="AL24" s="125" t="s">
        <v>127</v>
      </c>
      <c r="AM24" s="125" t="s">
        <v>125</v>
      </c>
      <c r="AN24" s="125" t="s">
        <v>2921</v>
      </c>
      <c r="AO24" s="125" t="s">
        <v>126</v>
      </c>
      <c r="AP24" s="125" t="s">
        <v>554</v>
      </c>
      <c r="AQ24" s="125" t="s">
        <v>125</v>
      </c>
      <c r="AR24" s="125" t="s">
        <v>2922</v>
      </c>
      <c r="AS24" s="125" t="s">
        <v>109</v>
      </c>
      <c r="AT24" s="125" t="s">
        <v>109</v>
      </c>
      <c r="AU24" s="240" t="s">
        <v>109</v>
      </c>
      <c r="AV24" s="125" t="s">
        <v>109</v>
      </c>
      <c r="AW24" s="125" t="s">
        <v>109</v>
      </c>
      <c r="AX24" s="125" t="s">
        <v>109</v>
      </c>
      <c r="AY24" s="125" t="s">
        <v>2923</v>
      </c>
      <c r="AZ24" s="241">
        <v>46109</v>
      </c>
      <c r="BA24" s="125" t="s">
        <v>30</v>
      </c>
      <c r="BB24" s="125">
        <v>1</v>
      </c>
      <c r="BC24" s="125" t="s">
        <v>132</v>
      </c>
      <c r="BD24" s="125" t="s">
        <v>124</v>
      </c>
      <c r="BE24" s="125" t="s">
        <v>2924</v>
      </c>
      <c r="BF24" s="125" t="s">
        <v>2925</v>
      </c>
      <c r="BG24" s="125" t="s">
        <v>2924</v>
      </c>
      <c r="BH24" s="125" t="s">
        <v>2926</v>
      </c>
      <c r="BI24" s="125" t="s">
        <v>130</v>
      </c>
      <c r="BJ24" s="125" t="s">
        <v>2942</v>
      </c>
      <c r="BK24" s="125" t="s">
        <v>2937</v>
      </c>
      <c r="BL24" s="125">
        <f t="shared" si="4"/>
        <v>3</v>
      </c>
      <c r="BM24" s="125" t="s">
        <v>2938</v>
      </c>
      <c r="BN24" s="125" t="s">
        <v>2939</v>
      </c>
      <c r="BO24" s="125" t="s">
        <v>2931</v>
      </c>
    </row>
    <row r="25" spans="1:67" ht="14.4">
      <c r="A25" s="125" t="s">
        <v>2912</v>
      </c>
      <c r="B25" s="125" t="s">
        <v>128</v>
      </c>
      <c r="C25" s="125" t="s">
        <v>132</v>
      </c>
      <c r="D25" s="125" t="s">
        <v>2913</v>
      </c>
      <c r="E25" s="125" t="s">
        <v>146</v>
      </c>
      <c r="F25" s="125" t="s">
        <v>132</v>
      </c>
      <c r="G25" s="125" t="s">
        <v>134</v>
      </c>
      <c r="H25" s="125" t="s">
        <v>30</v>
      </c>
      <c r="I25" s="125" t="s">
        <v>26</v>
      </c>
      <c r="J25" s="238">
        <v>-17201.25</v>
      </c>
      <c r="K25" s="203">
        <v>91.033950000000004</v>
      </c>
      <c r="L25" s="238">
        <f t="shared" si="1"/>
        <v>-1565897.7324375</v>
      </c>
      <c r="M25" s="203">
        <v>94.654300000000006</v>
      </c>
      <c r="N25" s="238">
        <f t="shared" si="2"/>
        <v>-62274.545437500034</v>
      </c>
      <c r="O25" s="126">
        <f t="shared" si="3"/>
        <v>-1628172.2778750001</v>
      </c>
      <c r="P25" s="238">
        <v>-17201.25</v>
      </c>
      <c r="Q25" s="125" t="s">
        <v>26</v>
      </c>
      <c r="R25" s="125" t="s">
        <v>144</v>
      </c>
      <c r="S25" s="125" t="s">
        <v>2943</v>
      </c>
      <c r="T25" s="125" t="s">
        <v>2944</v>
      </c>
      <c r="U25" s="125" t="s">
        <v>122</v>
      </c>
      <c r="V25" s="125" t="s">
        <v>30</v>
      </c>
      <c r="W25" s="239">
        <v>-17201.25</v>
      </c>
      <c r="X25" s="125" t="s">
        <v>127</v>
      </c>
      <c r="Y25" s="125" t="s">
        <v>145</v>
      </c>
      <c r="Z25" s="125" t="s">
        <v>125</v>
      </c>
      <c r="AA25" s="125" t="s">
        <v>126</v>
      </c>
      <c r="AB25" s="125" t="s">
        <v>125</v>
      </c>
      <c r="AC25" s="125" t="s">
        <v>141</v>
      </c>
      <c r="AD25" s="125" t="s">
        <v>127</v>
      </c>
      <c r="AE25" s="239">
        <v>-17201.25</v>
      </c>
      <c r="AF25" s="125" t="s">
        <v>142</v>
      </c>
      <c r="AG25" s="125" t="s">
        <v>143</v>
      </c>
      <c r="AH25" s="125" t="s">
        <v>2934</v>
      </c>
      <c r="AI25" s="125" t="s">
        <v>555</v>
      </c>
      <c r="AJ25" s="125" t="s">
        <v>2945</v>
      </c>
      <c r="AK25" s="125" t="s">
        <v>122</v>
      </c>
      <c r="AL25" s="125" t="s">
        <v>127</v>
      </c>
      <c r="AM25" s="125" t="s">
        <v>125</v>
      </c>
      <c r="AN25" s="125" t="s">
        <v>2921</v>
      </c>
      <c r="AO25" s="125" t="s">
        <v>126</v>
      </c>
      <c r="AP25" s="125" t="s">
        <v>554</v>
      </c>
      <c r="AQ25" s="125" t="s">
        <v>125</v>
      </c>
      <c r="AR25" s="125" t="s">
        <v>2922</v>
      </c>
      <c r="AS25" s="125" t="s">
        <v>109</v>
      </c>
      <c r="AT25" s="125" t="s">
        <v>109</v>
      </c>
      <c r="AU25" s="240" t="s">
        <v>109</v>
      </c>
      <c r="AV25" s="125" t="s">
        <v>109</v>
      </c>
      <c r="AW25" s="125" t="s">
        <v>109</v>
      </c>
      <c r="AX25" s="125" t="s">
        <v>109</v>
      </c>
      <c r="AY25" s="125" t="s">
        <v>2923</v>
      </c>
      <c r="AZ25" s="241">
        <v>46108</v>
      </c>
      <c r="BA25" s="125" t="s">
        <v>30</v>
      </c>
      <c r="BB25" s="125">
        <v>1</v>
      </c>
      <c r="BC25" s="125" t="s">
        <v>132</v>
      </c>
      <c r="BD25" s="125" t="s">
        <v>124</v>
      </c>
      <c r="BE25" s="125" t="s">
        <v>2924</v>
      </c>
      <c r="BF25" s="125" t="s">
        <v>2925</v>
      </c>
      <c r="BG25" s="125" t="s">
        <v>2924</v>
      </c>
      <c r="BH25" s="125" t="s">
        <v>2926</v>
      </c>
      <c r="BI25" s="125" t="s">
        <v>130</v>
      </c>
      <c r="BJ25" s="125" t="s">
        <v>2942</v>
      </c>
      <c r="BK25" s="125" t="s">
        <v>2928</v>
      </c>
      <c r="BL25" s="125">
        <f t="shared" si="4"/>
        <v>4</v>
      </c>
      <c r="BM25" s="125" t="s">
        <v>2938</v>
      </c>
      <c r="BN25" s="125" t="s">
        <v>2930</v>
      </c>
      <c r="BO25" s="125" t="s">
        <v>2931</v>
      </c>
    </row>
    <row r="26" spans="1:67" ht="14.4">
      <c r="A26" s="125" t="s">
        <v>2912</v>
      </c>
      <c r="B26" s="125" t="s">
        <v>128</v>
      </c>
      <c r="C26" s="125" t="s">
        <v>132</v>
      </c>
      <c r="D26" s="125" t="s">
        <v>2913</v>
      </c>
      <c r="E26" s="125" t="s">
        <v>133</v>
      </c>
      <c r="F26" s="125" t="s">
        <v>132</v>
      </c>
      <c r="G26" s="125" t="s">
        <v>134</v>
      </c>
      <c r="H26" s="125" t="s">
        <v>28</v>
      </c>
      <c r="I26" s="125" t="s">
        <v>26</v>
      </c>
      <c r="J26" s="238">
        <v>-217208.5</v>
      </c>
      <c r="K26" s="238">
        <v>1</v>
      </c>
      <c r="L26" s="238">
        <f t="shared" si="1"/>
        <v>-217208.5</v>
      </c>
      <c r="M26" s="238">
        <v>1</v>
      </c>
      <c r="N26" s="238">
        <f t="shared" si="2"/>
        <v>0</v>
      </c>
      <c r="O26" s="238">
        <f t="shared" si="3"/>
        <v>-217208.5</v>
      </c>
      <c r="P26" s="238">
        <v>-2311.37</v>
      </c>
      <c r="Q26" s="125" t="s">
        <v>26</v>
      </c>
      <c r="R26" s="125" t="s">
        <v>129</v>
      </c>
      <c r="S26" s="125" t="s">
        <v>2946</v>
      </c>
      <c r="T26" s="125" t="s">
        <v>2947</v>
      </c>
      <c r="U26" s="125" t="s">
        <v>122</v>
      </c>
      <c r="V26" s="125" t="s">
        <v>30</v>
      </c>
      <c r="W26" s="239">
        <v>-2386.02</v>
      </c>
      <c r="X26" s="125" t="s">
        <v>127</v>
      </c>
      <c r="Y26" s="125" t="s">
        <v>131</v>
      </c>
      <c r="Z26" s="125" t="s">
        <v>125</v>
      </c>
      <c r="AA26" s="125" t="s">
        <v>126</v>
      </c>
      <c r="AB26" s="125" t="s">
        <v>125</v>
      </c>
      <c r="AC26" s="125" t="s">
        <v>123</v>
      </c>
      <c r="AD26" s="125" t="s">
        <v>127</v>
      </c>
      <c r="AE26" s="239">
        <v>-2311.37</v>
      </c>
      <c r="AF26" s="125" t="s">
        <v>559</v>
      </c>
      <c r="AG26" s="125" t="s">
        <v>126</v>
      </c>
      <c r="AH26" s="125" t="s">
        <v>554</v>
      </c>
      <c r="AI26" s="125" t="s">
        <v>2948</v>
      </c>
      <c r="AJ26" s="125" t="s">
        <v>2949</v>
      </c>
      <c r="AK26" s="125" t="s">
        <v>122</v>
      </c>
      <c r="AL26" s="125" t="s">
        <v>127</v>
      </c>
      <c r="AM26" s="125" t="s">
        <v>125</v>
      </c>
      <c r="AN26" s="125" t="s">
        <v>2921</v>
      </c>
      <c r="AO26" s="125" t="s">
        <v>126</v>
      </c>
      <c r="AP26" s="125" t="s">
        <v>554</v>
      </c>
      <c r="AQ26" s="125" t="s">
        <v>125</v>
      </c>
      <c r="AR26" s="125" t="s">
        <v>2922</v>
      </c>
      <c r="AS26" s="125" t="s">
        <v>109</v>
      </c>
      <c r="AT26" s="125" t="s">
        <v>109</v>
      </c>
      <c r="AU26" s="240" t="s">
        <v>109</v>
      </c>
      <c r="AV26" s="125" t="s">
        <v>109</v>
      </c>
      <c r="AW26" s="125" t="s">
        <v>109</v>
      </c>
      <c r="AX26" s="125" t="s">
        <v>109</v>
      </c>
      <c r="AY26" s="125" t="s">
        <v>2923</v>
      </c>
      <c r="AZ26" s="241">
        <v>46108</v>
      </c>
      <c r="BA26" s="125" t="s">
        <v>30</v>
      </c>
      <c r="BB26" s="125">
        <v>1</v>
      </c>
      <c r="BC26" s="125" t="s">
        <v>132</v>
      </c>
      <c r="BD26" s="125" t="s">
        <v>124</v>
      </c>
      <c r="BE26" s="125" t="s">
        <v>2924</v>
      </c>
      <c r="BF26" s="125" t="s">
        <v>2924</v>
      </c>
      <c r="BG26" s="125" t="s">
        <v>2924</v>
      </c>
      <c r="BH26" s="125" t="s">
        <v>2926</v>
      </c>
      <c r="BI26" s="125" t="s">
        <v>130</v>
      </c>
      <c r="BJ26" s="125" t="s">
        <v>2942</v>
      </c>
      <c r="BK26" s="125" t="s">
        <v>2937</v>
      </c>
      <c r="BL26" s="125">
        <f t="shared" si="4"/>
        <v>4</v>
      </c>
      <c r="BM26" s="125" t="s">
        <v>2938</v>
      </c>
      <c r="BN26" s="125" t="s">
        <v>2950</v>
      </c>
      <c r="BO26" s="125" t="s">
        <v>92</v>
      </c>
    </row>
    <row r="27" spans="1:67" ht="14.4">
      <c r="A27" s="125" t="s">
        <v>2912</v>
      </c>
      <c r="B27" s="125" t="s">
        <v>128</v>
      </c>
      <c r="C27" s="125" t="s">
        <v>132</v>
      </c>
      <c r="D27" s="125" t="s">
        <v>2913</v>
      </c>
      <c r="E27" s="125" t="s">
        <v>139</v>
      </c>
      <c r="F27" s="125" t="s">
        <v>132</v>
      </c>
      <c r="G27" s="125" t="s">
        <v>140</v>
      </c>
      <c r="H27" s="125" t="s">
        <v>28</v>
      </c>
      <c r="I27" s="125" t="s">
        <v>26</v>
      </c>
      <c r="J27" s="238">
        <v>19940609.280000001</v>
      </c>
      <c r="K27" s="238">
        <v>1</v>
      </c>
      <c r="L27" s="238">
        <f t="shared" si="1"/>
        <v>19940609.280000001</v>
      </c>
      <c r="M27" s="238">
        <v>1</v>
      </c>
      <c r="N27" s="238">
        <f t="shared" si="2"/>
        <v>0</v>
      </c>
      <c r="O27" s="238">
        <f t="shared" si="3"/>
        <v>19940609.280000001</v>
      </c>
      <c r="P27" s="238">
        <v>212193.4</v>
      </c>
      <c r="Q27" s="125" t="s">
        <v>26</v>
      </c>
      <c r="R27" s="125" t="s">
        <v>138</v>
      </c>
      <c r="S27" s="125" t="s">
        <v>2951</v>
      </c>
      <c r="T27" s="125" t="s">
        <v>2952</v>
      </c>
      <c r="U27" s="125" t="s">
        <v>122</v>
      </c>
      <c r="V27" s="125" t="s">
        <v>30</v>
      </c>
      <c r="W27" s="239">
        <v>219045.85</v>
      </c>
      <c r="X27" s="125" t="s">
        <v>127</v>
      </c>
      <c r="Y27" s="125" t="s">
        <v>131</v>
      </c>
      <c r="Z27" s="125" t="s">
        <v>125</v>
      </c>
      <c r="AA27" s="125" t="s">
        <v>126</v>
      </c>
      <c r="AB27" s="125" t="s">
        <v>125</v>
      </c>
      <c r="AC27" s="125" t="s">
        <v>137</v>
      </c>
      <c r="AD27" s="125" t="s">
        <v>127</v>
      </c>
      <c r="AE27" s="239">
        <v>212193.4</v>
      </c>
      <c r="AF27" s="125" t="s">
        <v>2953</v>
      </c>
      <c r="AG27" s="125" t="s">
        <v>126</v>
      </c>
      <c r="AH27" s="125" t="s">
        <v>554</v>
      </c>
      <c r="AI27" s="125" t="s">
        <v>2954</v>
      </c>
      <c r="AJ27" s="125" t="s">
        <v>2955</v>
      </c>
      <c r="AK27" s="125" t="s">
        <v>122</v>
      </c>
      <c r="AL27" s="125" t="s">
        <v>127</v>
      </c>
      <c r="AM27" s="125" t="s">
        <v>125</v>
      </c>
      <c r="AN27" s="125" t="s">
        <v>2921</v>
      </c>
      <c r="AO27" s="125" t="s">
        <v>126</v>
      </c>
      <c r="AP27" s="125" t="s">
        <v>554</v>
      </c>
      <c r="AQ27" s="125" t="s">
        <v>125</v>
      </c>
      <c r="AR27" s="125" t="s">
        <v>2922</v>
      </c>
      <c r="AS27" s="125" t="s">
        <v>109</v>
      </c>
      <c r="AT27" s="125" t="s">
        <v>109</v>
      </c>
      <c r="AU27" s="240" t="s">
        <v>109</v>
      </c>
      <c r="AV27" s="125" t="s">
        <v>109</v>
      </c>
      <c r="AW27" s="125" t="s">
        <v>109</v>
      </c>
      <c r="AX27" s="125" t="s">
        <v>109</v>
      </c>
      <c r="AY27" s="125" t="s">
        <v>2923</v>
      </c>
      <c r="AZ27" s="241">
        <v>46111</v>
      </c>
      <c r="BA27" s="125" t="s">
        <v>30</v>
      </c>
      <c r="BB27" s="125">
        <v>1</v>
      </c>
      <c r="BC27" s="125" t="s">
        <v>132</v>
      </c>
      <c r="BD27" s="125" t="s">
        <v>124</v>
      </c>
      <c r="BE27" s="125" t="s">
        <v>2924</v>
      </c>
      <c r="BF27" s="125" t="s">
        <v>2924</v>
      </c>
      <c r="BG27" s="125" t="s">
        <v>2924</v>
      </c>
      <c r="BH27" s="125" t="s">
        <v>109</v>
      </c>
      <c r="BI27" s="125" t="s">
        <v>130</v>
      </c>
      <c r="BJ27" s="125" t="s">
        <v>2956</v>
      </c>
      <c r="BK27" s="125" t="s">
        <v>2937</v>
      </c>
      <c r="BL27" s="125">
        <f t="shared" si="4"/>
        <v>1</v>
      </c>
      <c r="BM27" s="125" t="s">
        <v>2938</v>
      </c>
      <c r="BN27" s="125" t="s">
        <v>2957</v>
      </c>
      <c r="BO27" s="125" t="s">
        <v>92</v>
      </c>
    </row>
    <row r="28" spans="1:67" ht="14.4">
      <c r="A28" s="125" t="s">
        <v>2912</v>
      </c>
      <c r="B28" s="125" t="s">
        <v>128</v>
      </c>
      <c r="C28" s="125" t="s">
        <v>132</v>
      </c>
      <c r="D28" s="125" t="s">
        <v>2913</v>
      </c>
      <c r="E28" s="125" t="s">
        <v>149</v>
      </c>
      <c r="F28" s="125" t="s">
        <v>132</v>
      </c>
      <c r="G28" s="125" t="s">
        <v>557</v>
      </c>
      <c r="H28" s="125" t="s">
        <v>30</v>
      </c>
      <c r="I28" s="125" t="s">
        <v>26</v>
      </c>
      <c r="J28" s="238">
        <v>21</v>
      </c>
      <c r="K28" s="203">
        <v>91.033950000000004</v>
      </c>
      <c r="L28" s="238">
        <f t="shared" si="1"/>
        <v>1911.7129500000001</v>
      </c>
      <c r="M28" s="203">
        <v>94.654300000000006</v>
      </c>
      <c r="N28" s="238">
        <f t="shared" si="2"/>
        <v>76.027350000000041</v>
      </c>
      <c r="O28" s="126">
        <f t="shared" si="3"/>
        <v>1987.7403000000002</v>
      </c>
      <c r="P28" s="238">
        <v>21</v>
      </c>
      <c r="Q28" s="125" t="s">
        <v>26</v>
      </c>
      <c r="R28" s="125" t="s">
        <v>148</v>
      </c>
      <c r="S28" s="125" t="s">
        <v>2958</v>
      </c>
      <c r="T28" s="125" t="s">
        <v>2959</v>
      </c>
      <c r="U28" s="125" t="s">
        <v>122</v>
      </c>
      <c r="V28" s="125" t="s">
        <v>30</v>
      </c>
      <c r="W28" s="239">
        <v>21</v>
      </c>
      <c r="X28" s="125" t="s">
        <v>127</v>
      </c>
      <c r="Y28" s="125" t="s">
        <v>145</v>
      </c>
      <c r="Z28" s="125" t="s">
        <v>125</v>
      </c>
      <c r="AA28" s="125" t="s">
        <v>126</v>
      </c>
      <c r="AB28" s="125" t="s">
        <v>125</v>
      </c>
      <c r="AC28" s="125" t="s">
        <v>147</v>
      </c>
      <c r="AD28" s="125" t="s">
        <v>127</v>
      </c>
      <c r="AE28" s="239">
        <v>21</v>
      </c>
      <c r="AF28" s="125" t="s">
        <v>142</v>
      </c>
      <c r="AG28" s="125" t="s">
        <v>143</v>
      </c>
      <c r="AH28" s="125" t="s">
        <v>2934</v>
      </c>
      <c r="AI28" s="125" t="s">
        <v>555</v>
      </c>
      <c r="AJ28" s="125" t="s">
        <v>2935</v>
      </c>
      <c r="AK28" s="125" t="s">
        <v>122</v>
      </c>
      <c r="AL28" s="125" t="s">
        <v>127</v>
      </c>
      <c r="AM28" s="125" t="s">
        <v>125</v>
      </c>
      <c r="AN28" s="125" t="s">
        <v>2921</v>
      </c>
      <c r="AO28" s="125" t="s">
        <v>126</v>
      </c>
      <c r="AP28" s="125" t="s">
        <v>554</v>
      </c>
      <c r="AQ28" s="125" t="s">
        <v>125</v>
      </c>
      <c r="AR28" s="125" t="s">
        <v>2922</v>
      </c>
      <c r="AS28" s="125" t="s">
        <v>109</v>
      </c>
      <c r="AT28" s="125" t="s">
        <v>109</v>
      </c>
      <c r="AU28" s="240" t="s">
        <v>109</v>
      </c>
      <c r="AV28" s="125" t="s">
        <v>109</v>
      </c>
      <c r="AW28" s="125" t="s">
        <v>109</v>
      </c>
      <c r="AX28" s="125" t="s">
        <v>109</v>
      </c>
      <c r="AY28" s="125" t="s">
        <v>2923</v>
      </c>
      <c r="AZ28" s="241">
        <v>46100</v>
      </c>
      <c r="BA28" s="125" t="s">
        <v>30</v>
      </c>
      <c r="BB28" s="125">
        <v>1</v>
      </c>
      <c r="BC28" s="125" t="s">
        <v>132</v>
      </c>
      <c r="BD28" s="125" t="s">
        <v>124</v>
      </c>
      <c r="BE28" s="125" t="s">
        <v>2924</v>
      </c>
      <c r="BF28" s="125" t="s">
        <v>2925</v>
      </c>
      <c r="BG28" s="125" t="s">
        <v>2924</v>
      </c>
      <c r="BH28" s="125" t="s">
        <v>2926</v>
      </c>
      <c r="BI28" s="125" t="s">
        <v>130</v>
      </c>
      <c r="BJ28" s="125" t="s">
        <v>2936</v>
      </c>
      <c r="BK28" s="125" t="s">
        <v>2937</v>
      </c>
      <c r="BL28" s="125">
        <f t="shared" si="4"/>
        <v>12</v>
      </c>
      <c r="BM28" s="125" t="s">
        <v>2938</v>
      </c>
      <c r="BN28" s="125" t="s">
        <v>2939</v>
      </c>
      <c r="BO28" s="125" t="s">
        <v>2931</v>
      </c>
    </row>
    <row r="29" spans="1:67" ht="14.4">
      <c r="A29" s="125" t="s">
        <v>2912</v>
      </c>
      <c r="B29" s="125" t="s">
        <v>128</v>
      </c>
      <c r="C29" s="125" t="s">
        <v>132</v>
      </c>
      <c r="D29" s="125" t="s">
        <v>2913</v>
      </c>
      <c r="E29" s="125" t="s">
        <v>149</v>
      </c>
      <c r="F29" s="125" t="s">
        <v>132</v>
      </c>
      <c r="G29" s="125" t="s">
        <v>134</v>
      </c>
      <c r="H29" s="125" t="s">
        <v>30</v>
      </c>
      <c r="I29" s="125" t="s">
        <v>26</v>
      </c>
      <c r="J29" s="238">
        <v>-21</v>
      </c>
      <c r="K29" s="203">
        <v>91.033950000000004</v>
      </c>
      <c r="L29" s="238">
        <f t="shared" si="1"/>
        <v>-1911.7129500000001</v>
      </c>
      <c r="M29" s="203">
        <v>94.654300000000006</v>
      </c>
      <c r="N29" s="238">
        <f t="shared" si="2"/>
        <v>-76.027350000000041</v>
      </c>
      <c r="O29" s="126">
        <f t="shared" si="3"/>
        <v>-1987.7403000000002</v>
      </c>
      <c r="P29" s="238">
        <v>-21</v>
      </c>
      <c r="Q29" s="125" t="s">
        <v>26</v>
      </c>
      <c r="R29" s="125" t="s">
        <v>148</v>
      </c>
      <c r="S29" s="125" t="s">
        <v>2960</v>
      </c>
      <c r="T29" s="125" t="s">
        <v>2961</v>
      </c>
      <c r="U29" s="125" t="s">
        <v>122</v>
      </c>
      <c r="V29" s="125" t="s">
        <v>30</v>
      </c>
      <c r="W29" s="239">
        <v>-21</v>
      </c>
      <c r="X29" s="125" t="s">
        <v>127</v>
      </c>
      <c r="Y29" s="125" t="s">
        <v>145</v>
      </c>
      <c r="Z29" s="125" t="s">
        <v>125</v>
      </c>
      <c r="AA29" s="125" t="s">
        <v>126</v>
      </c>
      <c r="AB29" s="125" t="s">
        <v>125</v>
      </c>
      <c r="AC29" s="125" t="s">
        <v>147</v>
      </c>
      <c r="AD29" s="125" t="s">
        <v>127</v>
      </c>
      <c r="AE29" s="239">
        <v>-21</v>
      </c>
      <c r="AF29" s="125" t="s">
        <v>142</v>
      </c>
      <c r="AG29" s="125" t="s">
        <v>143</v>
      </c>
      <c r="AH29" s="125" t="s">
        <v>2934</v>
      </c>
      <c r="AI29" s="125" t="s">
        <v>555</v>
      </c>
      <c r="AJ29" s="125" t="s">
        <v>2935</v>
      </c>
      <c r="AK29" s="125" t="s">
        <v>122</v>
      </c>
      <c r="AL29" s="125" t="s">
        <v>127</v>
      </c>
      <c r="AM29" s="125" t="s">
        <v>125</v>
      </c>
      <c r="AN29" s="125" t="s">
        <v>2921</v>
      </c>
      <c r="AO29" s="125" t="s">
        <v>126</v>
      </c>
      <c r="AP29" s="125" t="s">
        <v>554</v>
      </c>
      <c r="AQ29" s="125" t="s">
        <v>125</v>
      </c>
      <c r="AR29" s="125" t="s">
        <v>2922</v>
      </c>
      <c r="AS29" s="125" t="s">
        <v>109</v>
      </c>
      <c r="AT29" s="125" t="s">
        <v>109</v>
      </c>
      <c r="AU29" s="240" t="s">
        <v>109</v>
      </c>
      <c r="AV29" s="125" t="s">
        <v>109</v>
      </c>
      <c r="AW29" s="125" t="s">
        <v>109</v>
      </c>
      <c r="AX29" s="125" t="s">
        <v>109</v>
      </c>
      <c r="AY29" s="125" t="s">
        <v>2923</v>
      </c>
      <c r="AZ29" s="241">
        <v>46100</v>
      </c>
      <c r="BA29" s="125" t="s">
        <v>30</v>
      </c>
      <c r="BB29" s="125">
        <v>1</v>
      </c>
      <c r="BC29" s="125" t="s">
        <v>132</v>
      </c>
      <c r="BD29" s="125" t="s">
        <v>124</v>
      </c>
      <c r="BE29" s="125" t="s">
        <v>2924</v>
      </c>
      <c r="BF29" s="125" t="s">
        <v>2925</v>
      </c>
      <c r="BG29" s="125" t="s">
        <v>2924</v>
      </c>
      <c r="BH29" s="125" t="s">
        <v>2926</v>
      </c>
      <c r="BI29" s="125" t="s">
        <v>130</v>
      </c>
      <c r="BJ29" s="125" t="s">
        <v>2942</v>
      </c>
      <c r="BK29" s="125" t="s">
        <v>2937</v>
      </c>
      <c r="BL29" s="125">
        <f t="shared" si="4"/>
        <v>12</v>
      </c>
      <c r="BM29" s="125" t="s">
        <v>2938</v>
      </c>
      <c r="BN29" s="125" t="s">
        <v>2939</v>
      </c>
      <c r="BO29" s="125" t="s">
        <v>2931</v>
      </c>
    </row>
    <row r="30" spans="1:67" ht="14.4">
      <c r="A30" s="125" t="s">
        <v>2912</v>
      </c>
      <c r="B30" s="125" t="s">
        <v>128</v>
      </c>
      <c r="C30" s="125" t="s">
        <v>132</v>
      </c>
      <c r="D30" s="125" t="s">
        <v>2913</v>
      </c>
      <c r="E30" s="125" t="s">
        <v>149</v>
      </c>
      <c r="F30" s="125" t="s">
        <v>132</v>
      </c>
      <c r="G30" s="125" t="s">
        <v>134</v>
      </c>
      <c r="H30" s="125" t="s">
        <v>30</v>
      </c>
      <c r="I30" s="125" t="s">
        <v>26</v>
      </c>
      <c r="J30" s="238">
        <v>-21</v>
      </c>
      <c r="K30" s="203">
        <v>91.033950000000004</v>
      </c>
      <c r="L30" s="238">
        <f t="shared" si="1"/>
        <v>-1911.7129500000001</v>
      </c>
      <c r="M30" s="203">
        <v>94.654300000000006</v>
      </c>
      <c r="N30" s="238">
        <f t="shared" si="2"/>
        <v>-76.027350000000041</v>
      </c>
      <c r="O30" s="126">
        <f t="shared" si="3"/>
        <v>-1987.7403000000002</v>
      </c>
      <c r="P30" s="238">
        <v>-21</v>
      </c>
      <c r="Q30" s="125" t="s">
        <v>26</v>
      </c>
      <c r="R30" s="125" t="s">
        <v>148</v>
      </c>
      <c r="S30" s="125" t="s">
        <v>2962</v>
      </c>
      <c r="T30" s="125" t="s">
        <v>2963</v>
      </c>
      <c r="U30" s="125" t="s">
        <v>122</v>
      </c>
      <c r="V30" s="125" t="s">
        <v>30</v>
      </c>
      <c r="W30" s="239">
        <v>-21</v>
      </c>
      <c r="X30" s="125" t="s">
        <v>127</v>
      </c>
      <c r="Y30" s="125" t="s">
        <v>145</v>
      </c>
      <c r="Z30" s="125" t="s">
        <v>125</v>
      </c>
      <c r="AA30" s="125" t="s">
        <v>126</v>
      </c>
      <c r="AB30" s="125" t="s">
        <v>125</v>
      </c>
      <c r="AC30" s="125" t="s">
        <v>147</v>
      </c>
      <c r="AD30" s="125" t="s">
        <v>127</v>
      </c>
      <c r="AE30" s="239">
        <v>-21</v>
      </c>
      <c r="AF30" s="125" t="s">
        <v>142</v>
      </c>
      <c r="AG30" s="125" t="s">
        <v>143</v>
      </c>
      <c r="AH30" s="125" t="s">
        <v>2934</v>
      </c>
      <c r="AI30" s="125" t="s">
        <v>555</v>
      </c>
      <c r="AJ30" s="125" t="s">
        <v>2935</v>
      </c>
      <c r="AK30" s="125" t="s">
        <v>122</v>
      </c>
      <c r="AL30" s="125" t="s">
        <v>127</v>
      </c>
      <c r="AM30" s="125" t="s">
        <v>125</v>
      </c>
      <c r="AN30" s="125" t="s">
        <v>2921</v>
      </c>
      <c r="AO30" s="125" t="s">
        <v>126</v>
      </c>
      <c r="AP30" s="125" t="s">
        <v>554</v>
      </c>
      <c r="AQ30" s="125" t="s">
        <v>125</v>
      </c>
      <c r="AR30" s="125" t="s">
        <v>2922</v>
      </c>
      <c r="AS30" s="125" t="s">
        <v>109</v>
      </c>
      <c r="AT30" s="125" t="s">
        <v>109</v>
      </c>
      <c r="AU30" s="240" t="s">
        <v>109</v>
      </c>
      <c r="AV30" s="125" t="s">
        <v>109</v>
      </c>
      <c r="AW30" s="125" t="s">
        <v>109</v>
      </c>
      <c r="AX30" s="125" t="s">
        <v>109</v>
      </c>
      <c r="AY30" s="125" t="s">
        <v>2923</v>
      </c>
      <c r="AZ30" s="241">
        <v>46100</v>
      </c>
      <c r="BA30" s="125" t="s">
        <v>30</v>
      </c>
      <c r="BB30" s="125">
        <v>1</v>
      </c>
      <c r="BC30" s="125" t="s">
        <v>132</v>
      </c>
      <c r="BD30" s="125" t="s">
        <v>124</v>
      </c>
      <c r="BE30" s="125" t="s">
        <v>2924</v>
      </c>
      <c r="BF30" s="125" t="s">
        <v>2925</v>
      </c>
      <c r="BG30" s="125" t="s">
        <v>2924</v>
      </c>
      <c r="BH30" s="125" t="s">
        <v>2926</v>
      </c>
      <c r="BI30" s="125" t="s">
        <v>130</v>
      </c>
      <c r="BJ30" s="125" t="s">
        <v>2942</v>
      </c>
      <c r="BK30" s="125" t="s">
        <v>2937</v>
      </c>
      <c r="BL30" s="125">
        <f t="shared" si="4"/>
        <v>12</v>
      </c>
      <c r="BM30" s="125" t="s">
        <v>2938</v>
      </c>
      <c r="BN30" s="125" t="s">
        <v>2939</v>
      </c>
      <c r="BO30" s="125" t="s">
        <v>2931</v>
      </c>
    </row>
    <row r="31" spans="1:67" ht="14.4">
      <c r="A31" s="125" t="s">
        <v>2912</v>
      </c>
      <c r="B31" s="125" t="s">
        <v>128</v>
      </c>
      <c r="C31" s="125" t="s">
        <v>132</v>
      </c>
      <c r="D31" s="125" t="s">
        <v>2913</v>
      </c>
      <c r="E31" s="125" t="s">
        <v>149</v>
      </c>
      <c r="F31" s="125" t="s">
        <v>132</v>
      </c>
      <c r="G31" s="125" t="s">
        <v>134</v>
      </c>
      <c r="H31" s="125" t="s">
        <v>30</v>
      </c>
      <c r="I31" s="125" t="s">
        <v>26</v>
      </c>
      <c r="J31" s="238">
        <v>-21</v>
      </c>
      <c r="K31" s="203">
        <v>91.033950000000004</v>
      </c>
      <c r="L31" s="238">
        <f t="shared" si="1"/>
        <v>-1911.7129500000001</v>
      </c>
      <c r="M31" s="203">
        <v>94.654300000000006</v>
      </c>
      <c r="N31" s="238">
        <f t="shared" si="2"/>
        <v>-76.027350000000041</v>
      </c>
      <c r="O31" s="126">
        <f t="shared" si="3"/>
        <v>-1987.7403000000002</v>
      </c>
      <c r="P31" s="238">
        <v>-21</v>
      </c>
      <c r="Q31" s="125" t="s">
        <v>26</v>
      </c>
      <c r="R31" s="125" t="s">
        <v>148</v>
      </c>
      <c r="S31" s="125" t="s">
        <v>2964</v>
      </c>
      <c r="T31" s="125" t="s">
        <v>2965</v>
      </c>
      <c r="U31" s="125" t="s">
        <v>122</v>
      </c>
      <c r="V31" s="125" t="s">
        <v>30</v>
      </c>
      <c r="W31" s="239">
        <v>-21</v>
      </c>
      <c r="X31" s="125" t="s">
        <v>127</v>
      </c>
      <c r="Y31" s="125" t="s">
        <v>145</v>
      </c>
      <c r="Z31" s="125" t="s">
        <v>125</v>
      </c>
      <c r="AA31" s="125" t="s">
        <v>126</v>
      </c>
      <c r="AB31" s="125" t="s">
        <v>125</v>
      </c>
      <c r="AC31" s="125" t="s">
        <v>147</v>
      </c>
      <c r="AD31" s="125" t="s">
        <v>127</v>
      </c>
      <c r="AE31" s="239">
        <v>-21</v>
      </c>
      <c r="AF31" s="125" t="s">
        <v>142</v>
      </c>
      <c r="AG31" s="125" t="s">
        <v>143</v>
      </c>
      <c r="AH31" s="125" t="s">
        <v>2934</v>
      </c>
      <c r="AI31" s="125" t="s">
        <v>555</v>
      </c>
      <c r="AJ31" s="125" t="s">
        <v>2935</v>
      </c>
      <c r="AK31" s="125" t="s">
        <v>122</v>
      </c>
      <c r="AL31" s="125" t="s">
        <v>127</v>
      </c>
      <c r="AM31" s="125" t="s">
        <v>125</v>
      </c>
      <c r="AN31" s="125" t="s">
        <v>2921</v>
      </c>
      <c r="AO31" s="125" t="s">
        <v>126</v>
      </c>
      <c r="AP31" s="125" t="s">
        <v>554</v>
      </c>
      <c r="AQ31" s="125" t="s">
        <v>125</v>
      </c>
      <c r="AR31" s="125" t="s">
        <v>2922</v>
      </c>
      <c r="AS31" s="125" t="s">
        <v>109</v>
      </c>
      <c r="AT31" s="125" t="s">
        <v>109</v>
      </c>
      <c r="AU31" s="240" t="s">
        <v>109</v>
      </c>
      <c r="AV31" s="125" t="s">
        <v>109</v>
      </c>
      <c r="AW31" s="125" t="s">
        <v>109</v>
      </c>
      <c r="AX31" s="125" t="s">
        <v>109</v>
      </c>
      <c r="AY31" s="125" t="s">
        <v>2923</v>
      </c>
      <c r="AZ31" s="241">
        <v>46100</v>
      </c>
      <c r="BA31" s="125" t="s">
        <v>30</v>
      </c>
      <c r="BB31" s="125">
        <v>1</v>
      </c>
      <c r="BC31" s="125" t="s">
        <v>132</v>
      </c>
      <c r="BD31" s="125" t="s">
        <v>124</v>
      </c>
      <c r="BE31" s="125" t="s">
        <v>2924</v>
      </c>
      <c r="BF31" s="125" t="s">
        <v>2925</v>
      </c>
      <c r="BG31" s="125" t="s">
        <v>2924</v>
      </c>
      <c r="BH31" s="125" t="s">
        <v>2926</v>
      </c>
      <c r="BI31" s="125" t="s">
        <v>130</v>
      </c>
      <c r="BJ31" s="125" t="s">
        <v>2942</v>
      </c>
      <c r="BK31" s="125" t="s">
        <v>2937</v>
      </c>
      <c r="BL31" s="125">
        <f t="shared" si="4"/>
        <v>12</v>
      </c>
      <c r="BM31" s="125" t="s">
        <v>2938</v>
      </c>
      <c r="BN31" s="125" t="s">
        <v>2939</v>
      </c>
      <c r="BO31" s="125" t="s">
        <v>2931</v>
      </c>
    </row>
    <row r="32" spans="1:67" ht="14.4">
      <c r="A32" s="125" t="s">
        <v>2912</v>
      </c>
      <c r="B32" s="125" t="s">
        <v>128</v>
      </c>
      <c r="C32" s="125" t="s">
        <v>132</v>
      </c>
      <c r="D32" s="125" t="s">
        <v>2913</v>
      </c>
      <c r="E32" s="125" t="s">
        <v>149</v>
      </c>
      <c r="F32" s="125" t="s">
        <v>132</v>
      </c>
      <c r="G32" s="125" t="s">
        <v>134</v>
      </c>
      <c r="H32" s="125" t="s">
        <v>30</v>
      </c>
      <c r="I32" s="125" t="s">
        <v>26</v>
      </c>
      <c r="J32" s="238">
        <v>-63</v>
      </c>
      <c r="K32" s="203">
        <v>91.033950000000004</v>
      </c>
      <c r="L32" s="238">
        <f t="shared" si="1"/>
        <v>-5735.1388500000003</v>
      </c>
      <c r="M32" s="203">
        <v>94.654300000000006</v>
      </c>
      <c r="N32" s="238">
        <f t="shared" si="2"/>
        <v>-228.08205000000012</v>
      </c>
      <c r="O32" s="126">
        <f t="shared" si="3"/>
        <v>-5963.2209000000003</v>
      </c>
      <c r="P32" s="238">
        <v>-63</v>
      </c>
      <c r="Q32" s="125" t="s">
        <v>26</v>
      </c>
      <c r="R32" s="125" t="s">
        <v>148</v>
      </c>
      <c r="S32" s="125" t="s">
        <v>2966</v>
      </c>
      <c r="T32" s="125" t="s">
        <v>2967</v>
      </c>
      <c r="U32" s="125" t="s">
        <v>122</v>
      </c>
      <c r="V32" s="125" t="s">
        <v>30</v>
      </c>
      <c r="W32" s="239">
        <v>-63</v>
      </c>
      <c r="X32" s="125" t="s">
        <v>127</v>
      </c>
      <c r="Y32" s="125" t="s">
        <v>145</v>
      </c>
      <c r="Z32" s="125" t="s">
        <v>125</v>
      </c>
      <c r="AA32" s="125" t="s">
        <v>126</v>
      </c>
      <c r="AB32" s="125" t="s">
        <v>125</v>
      </c>
      <c r="AC32" s="125" t="s">
        <v>147</v>
      </c>
      <c r="AD32" s="125" t="s">
        <v>127</v>
      </c>
      <c r="AE32" s="239">
        <v>-63</v>
      </c>
      <c r="AF32" s="125" t="s">
        <v>142</v>
      </c>
      <c r="AG32" s="125" t="s">
        <v>143</v>
      </c>
      <c r="AH32" s="125" t="s">
        <v>2934</v>
      </c>
      <c r="AI32" s="125" t="s">
        <v>555</v>
      </c>
      <c r="AJ32" s="125" t="s">
        <v>2935</v>
      </c>
      <c r="AK32" s="125" t="s">
        <v>122</v>
      </c>
      <c r="AL32" s="125" t="s">
        <v>127</v>
      </c>
      <c r="AM32" s="125" t="s">
        <v>125</v>
      </c>
      <c r="AN32" s="125" t="s">
        <v>2921</v>
      </c>
      <c r="AO32" s="125" t="s">
        <v>126</v>
      </c>
      <c r="AP32" s="125" t="s">
        <v>554</v>
      </c>
      <c r="AQ32" s="125" t="s">
        <v>125</v>
      </c>
      <c r="AR32" s="125" t="s">
        <v>2922</v>
      </c>
      <c r="AS32" s="125" t="s">
        <v>109</v>
      </c>
      <c r="AT32" s="125" t="s">
        <v>109</v>
      </c>
      <c r="AU32" s="240" t="s">
        <v>109</v>
      </c>
      <c r="AV32" s="125" t="s">
        <v>109</v>
      </c>
      <c r="AW32" s="125" t="s">
        <v>109</v>
      </c>
      <c r="AX32" s="125" t="s">
        <v>109</v>
      </c>
      <c r="AY32" s="125" t="s">
        <v>2923</v>
      </c>
      <c r="AZ32" s="241">
        <v>46100</v>
      </c>
      <c r="BA32" s="125" t="s">
        <v>30</v>
      </c>
      <c r="BB32" s="125">
        <v>1</v>
      </c>
      <c r="BC32" s="125" t="s">
        <v>132</v>
      </c>
      <c r="BD32" s="125" t="s">
        <v>124</v>
      </c>
      <c r="BE32" s="125" t="s">
        <v>2924</v>
      </c>
      <c r="BF32" s="125" t="s">
        <v>2925</v>
      </c>
      <c r="BG32" s="125" t="s">
        <v>2924</v>
      </c>
      <c r="BH32" s="125" t="s">
        <v>2926</v>
      </c>
      <c r="BI32" s="125" t="s">
        <v>130</v>
      </c>
      <c r="BJ32" s="125" t="s">
        <v>2942</v>
      </c>
      <c r="BK32" s="125" t="s">
        <v>2937</v>
      </c>
      <c r="BL32" s="125">
        <f t="shared" si="4"/>
        <v>12</v>
      </c>
      <c r="BM32" s="125" t="s">
        <v>2938</v>
      </c>
      <c r="BN32" s="125" t="s">
        <v>2939</v>
      </c>
      <c r="BO32" s="125" t="s">
        <v>2931</v>
      </c>
    </row>
    <row r="33" spans="1:67" ht="14.4">
      <c r="A33" s="125" t="s">
        <v>2912</v>
      </c>
      <c r="B33" s="125" t="s">
        <v>128</v>
      </c>
      <c r="C33" s="125" t="s">
        <v>132</v>
      </c>
      <c r="D33" s="125" t="s">
        <v>2913</v>
      </c>
      <c r="E33" s="125" t="s">
        <v>149</v>
      </c>
      <c r="F33" s="125" t="s">
        <v>132</v>
      </c>
      <c r="G33" s="125" t="s">
        <v>2915</v>
      </c>
      <c r="H33" s="125" t="s">
        <v>30</v>
      </c>
      <c r="I33" s="125" t="s">
        <v>26</v>
      </c>
      <c r="J33" s="238">
        <v>-731</v>
      </c>
      <c r="K33" s="203">
        <v>91.033950000000004</v>
      </c>
      <c r="L33" s="238">
        <f t="shared" si="1"/>
        <v>-66545.817450000002</v>
      </c>
      <c r="M33" s="203">
        <v>94.654300000000006</v>
      </c>
      <c r="N33" s="238">
        <f t="shared" si="2"/>
        <v>-2646.4758500000016</v>
      </c>
      <c r="O33" s="126">
        <f t="shared" si="3"/>
        <v>-69192.293300000005</v>
      </c>
      <c r="P33" s="238">
        <v>-731</v>
      </c>
      <c r="Q33" s="125" t="s">
        <v>26</v>
      </c>
      <c r="R33" s="125" t="s">
        <v>148</v>
      </c>
      <c r="S33" s="125" t="s">
        <v>2968</v>
      </c>
      <c r="T33" s="125" t="s">
        <v>2969</v>
      </c>
      <c r="U33" s="125" t="s">
        <v>122</v>
      </c>
      <c r="V33" s="125" t="s">
        <v>30</v>
      </c>
      <c r="W33" s="239">
        <v>-731</v>
      </c>
      <c r="X33" s="125" t="s">
        <v>127</v>
      </c>
      <c r="Y33" s="125" t="s">
        <v>145</v>
      </c>
      <c r="Z33" s="125" t="s">
        <v>125</v>
      </c>
      <c r="AA33" s="125" t="s">
        <v>126</v>
      </c>
      <c r="AB33" s="125" t="s">
        <v>125</v>
      </c>
      <c r="AC33" s="125" t="s">
        <v>147</v>
      </c>
      <c r="AD33" s="125" t="s">
        <v>127</v>
      </c>
      <c r="AE33" s="239">
        <v>-731</v>
      </c>
      <c r="AF33" s="125" t="s">
        <v>142</v>
      </c>
      <c r="AG33" s="125" t="s">
        <v>143</v>
      </c>
      <c r="AH33" s="125" t="s">
        <v>2934</v>
      </c>
      <c r="AI33" s="125" t="s">
        <v>555</v>
      </c>
      <c r="AJ33" s="125" t="s">
        <v>2935</v>
      </c>
      <c r="AK33" s="125" t="s">
        <v>122</v>
      </c>
      <c r="AL33" s="125" t="s">
        <v>127</v>
      </c>
      <c r="AM33" s="125" t="s">
        <v>125</v>
      </c>
      <c r="AN33" s="125" t="s">
        <v>2921</v>
      </c>
      <c r="AO33" s="125" t="s">
        <v>126</v>
      </c>
      <c r="AP33" s="125" t="s">
        <v>554</v>
      </c>
      <c r="AQ33" s="125" t="s">
        <v>125</v>
      </c>
      <c r="AR33" s="125" t="s">
        <v>2922</v>
      </c>
      <c r="AS33" s="125" t="s">
        <v>109</v>
      </c>
      <c r="AT33" s="125" t="s">
        <v>109</v>
      </c>
      <c r="AU33" s="240" t="s">
        <v>109</v>
      </c>
      <c r="AV33" s="125" t="s">
        <v>109</v>
      </c>
      <c r="AW33" s="125" t="s">
        <v>109</v>
      </c>
      <c r="AX33" s="125" t="s">
        <v>109</v>
      </c>
      <c r="AY33" s="125" t="s">
        <v>2923</v>
      </c>
      <c r="AZ33" s="241">
        <v>46052</v>
      </c>
      <c r="BA33" s="125" t="s">
        <v>30</v>
      </c>
      <c r="BB33" s="125">
        <v>1</v>
      </c>
      <c r="BC33" s="125" t="s">
        <v>132</v>
      </c>
      <c r="BD33" s="125" t="s">
        <v>124</v>
      </c>
      <c r="BE33" s="125" t="s">
        <v>2924</v>
      </c>
      <c r="BF33" s="125" t="s">
        <v>2925</v>
      </c>
      <c r="BG33" s="125" t="s">
        <v>2924</v>
      </c>
      <c r="BH33" s="125" t="s">
        <v>2926</v>
      </c>
      <c r="BI33" s="125" t="s">
        <v>130</v>
      </c>
      <c r="BJ33" s="125" t="s">
        <v>2927</v>
      </c>
      <c r="BK33" s="125" t="s">
        <v>2928</v>
      </c>
      <c r="BL33" s="125">
        <f t="shared" si="4"/>
        <v>60</v>
      </c>
      <c r="BM33" s="125" t="s">
        <v>2970</v>
      </c>
      <c r="BN33" s="125" t="s">
        <v>2939</v>
      </c>
      <c r="BO33" s="125" t="s">
        <v>2931</v>
      </c>
    </row>
    <row r="34" spans="1:67" ht="14.4">
      <c r="A34" s="125" t="s">
        <v>2912</v>
      </c>
      <c r="B34" s="125" t="s">
        <v>128</v>
      </c>
      <c r="C34" s="125" t="s">
        <v>132</v>
      </c>
      <c r="D34" s="125" t="s">
        <v>2913</v>
      </c>
      <c r="E34" s="125" t="s">
        <v>2971</v>
      </c>
      <c r="F34" s="125" t="s">
        <v>132</v>
      </c>
      <c r="G34" s="125" t="s">
        <v>134</v>
      </c>
      <c r="H34" s="125" t="s">
        <v>30</v>
      </c>
      <c r="I34" s="125" t="s">
        <v>26</v>
      </c>
      <c r="J34" s="238">
        <v>-10077.42</v>
      </c>
      <c r="K34" s="203">
        <v>91.033950000000004</v>
      </c>
      <c r="L34" s="238">
        <f t="shared" si="1"/>
        <v>-917387.34840900009</v>
      </c>
      <c r="M34" s="203">
        <v>94.654300000000006</v>
      </c>
      <c r="N34" s="238">
        <f t="shared" si="2"/>
        <v>-36483.787497000019</v>
      </c>
      <c r="O34" s="126">
        <f t="shared" si="3"/>
        <v>-953871.13590600004</v>
      </c>
      <c r="P34" s="238">
        <v>-10077.42</v>
      </c>
      <c r="Q34" s="125" t="s">
        <v>26</v>
      </c>
      <c r="R34" s="125" t="s">
        <v>2972</v>
      </c>
      <c r="S34" s="125" t="s">
        <v>2973</v>
      </c>
      <c r="T34" s="125" t="s">
        <v>2974</v>
      </c>
      <c r="U34" s="125" t="s">
        <v>122</v>
      </c>
      <c r="V34" s="125" t="s">
        <v>30</v>
      </c>
      <c r="W34" s="239">
        <v>-10077.42</v>
      </c>
      <c r="X34" s="125" t="s">
        <v>127</v>
      </c>
      <c r="Y34" s="125" t="s">
        <v>131</v>
      </c>
      <c r="Z34" s="125" t="s">
        <v>125</v>
      </c>
      <c r="AA34" s="125" t="s">
        <v>126</v>
      </c>
      <c r="AB34" s="125" t="s">
        <v>125</v>
      </c>
      <c r="AC34" s="125" t="s">
        <v>2975</v>
      </c>
      <c r="AD34" s="125" t="s">
        <v>127</v>
      </c>
      <c r="AE34" s="239">
        <v>-10077.42</v>
      </c>
      <c r="AF34" s="125" t="s">
        <v>559</v>
      </c>
      <c r="AG34" s="125" t="s">
        <v>126</v>
      </c>
      <c r="AH34" s="125" t="s">
        <v>554</v>
      </c>
      <c r="AI34" s="125" t="s">
        <v>2976</v>
      </c>
      <c r="AJ34" s="125" t="s">
        <v>2955</v>
      </c>
      <c r="AK34" s="125" t="s">
        <v>122</v>
      </c>
      <c r="AL34" s="125" t="s">
        <v>127</v>
      </c>
      <c r="AM34" s="125" t="s">
        <v>125</v>
      </c>
      <c r="AN34" s="125" t="s">
        <v>2921</v>
      </c>
      <c r="AO34" s="125" t="s">
        <v>126</v>
      </c>
      <c r="AP34" s="125" t="s">
        <v>554</v>
      </c>
      <c r="AQ34" s="125" t="s">
        <v>125</v>
      </c>
      <c r="AR34" s="125" t="s">
        <v>2922</v>
      </c>
      <c r="AS34" s="125" t="s">
        <v>109</v>
      </c>
      <c r="AT34" s="125" t="s">
        <v>109</v>
      </c>
      <c r="AU34" s="240" t="s">
        <v>109</v>
      </c>
      <c r="AV34" s="125" t="s">
        <v>109</v>
      </c>
      <c r="AW34" s="125" t="s">
        <v>109</v>
      </c>
      <c r="AX34" s="125" t="s">
        <v>109</v>
      </c>
      <c r="AY34" s="125" t="s">
        <v>2923</v>
      </c>
      <c r="AZ34" s="241">
        <v>46111</v>
      </c>
      <c r="BA34" s="125" t="s">
        <v>30</v>
      </c>
      <c r="BB34" s="125">
        <v>1</v>
      </c>
      <c r="BC34" s="125" t="s">
        <v>132</v>
      </c>
      <c r="BD34" s="125" t="s">
        <v>124</v>
      </c>
      <c r="BE34" s="125" t="s">
        <v>2924</v>
      </c>
      <c r="BF34" s="125" t="s">
        <v>2925</v>
      </c>
      <c r="BG34" s="125" t="s">
        <v>2924</v>
      </c>
      <c r="BH34" s="125" t="s">
        <v>2926</v>
      </c>
      <c r="BI34" s="125" t="s">
        <v>130</v>
      </c>
      <c r="BJ34" s="125" t="s">
        <v>2942</v>
      </c>
      <c r="BK34" s="125" t="s">
        <v>2928</v>
      </c>
      <c r="BL34" s="125">
        <f t="shared" si="4"/>
        <v>1</v>
      </c>
      <c r="BM34" s="125" t="s">
        <v>2938</v>
      </c>
      <c r="BN34" s="125" t="s">
        <v>2930</v>
      </c>
      <c r="BO34" s="125" t="s">
        <v>2931</v>
      </c>
    </row>
    <row r="35" spans="1:67" ht="14.4">
      <c r="A35" s="125" t="s">
        <v>2912</v>
      </c>
      <c r="B35" s="125" t="s">
        <v>128</v>
      </c>
      <c r="C35" s="125" t="s">
        <v>132</v>
      </c>
      <c r="D35" s="125" t="s">
        <v>2913</v>
      </c>
      <c r="E35" s="125" t="s">
        <v>149</v>
      </c>
      <c r="F35" s="125" t="s">
        <v>132</v>
      </c>
      <c r="G35" s="125" t="s">
        <v>134</v>
      </c>
      <c r="H35" s="125" t="s">
        <v>30</v>
      </c>
      <c r="I35" s="125" t="s">
        <v>26</v>
      </c>
      <c r="J35" s="238">
        <v>-21</v>
      </c>
      <c r="K35" s="203">
        <v>91.033950000000004</v>
      </c>
      <c r="L35" s="238">
        <f t="shared" si="1"/>
        <v>-1911.7129500000001</v>
      </c>
      <c r="M35" s="203">
        <v>94.654300000000006</v>
      </c>
      <c r="N35" s="238">
        <f t="shared" si="2"/>
        <v>-76.027350000000041</v>
      </c>
      <c r="O35" s="126">
        <f t="shared" si="3"/>
        <v>-1987.7403000000002</v>
      </c>
      <c r="P35" s="238">
        <v>-21</v>
      </c>
      <c r="Q35" s="125" t="s">
        <v>26</v>
      </c>
      <c r="R35" s="125" t="s">
        <v>148</v>
      </c>
      <c r="S35" s="125" t="s">
        <v>2977</v>
      </c>
      <c r="T35" s="125" t="s">
        <v>2978</v>
      </c>
      <c r="U35" s="125" t="s">
        <v>122</v>
      </c>
      <c r="V35" s="125" t="s">
        <v>30</v>
      </c>
      <c r="W35" s="239">
        <v>-21</v>
      </c>
      <c r="X35" s="125" t="s">
        <v>127</v>
      </c>
      <c r="Y35" s="125" t="s">
        <v>145</v>
      </c>
      <c r="Z35" s="125" t="s">
        <v>125</v>
      </c>
      <c r="AA35" s="125" t="s">
        <v>126</v>
      </c>
      <c r="AB35" s="125" t="s">
        <v>125</v>
      </c>
      <c r="AC35" s="125" t="s">
        <v>147</v>
      </c>
      <c r="AD35" s="125" t="s">
        <v>127</v>
      </c>
      <c r="AE35" s="239">
        <v>-21</v>
      </c>
      <c r="AF35" s="125" t="s">
        <v>142</v>
      </c>
      <c r="AG35" s="125" t="s">
        <v>143</v>
      </c>
      <c r="AH35" s="125" t="s">
        <v>2934</v>
      </c>
      <c r="AI35" s="125" t="s">
        <v>555</v>
      </c>
      <c r="AJ35" s="125" t="s">
        <v>2935</v>
      </c>
      <c r="AK35" s="125" t="s">
        <v>122</v>
      </c>
      <c r="AL35" s="125" t="s">
        <v>127</v>
      </c>
      <c r="AM35" s="125" t="s">
        <v>125</v>
      </c>
      <c r="AN35" s="125" t="s">
        <v>2921</v>
      </c>
      <c r="AO35" s="125" t="s">
        <v>126</v>
      </c>
      <c r="AP35" s="125" t="s">
        <v>554</v>
      </c>
      <c r="AQ35" s="125" t="s">
        <v>125</v>
      </c>
      <c r="AR35" s="125" t="s">
        <v>2922</v>
      </c>
      <c r="AS35" s="125" t="s">
        <v>109</v>
      </c>
      <c r="AT35" s="125" t="s">
        <v>109</v>
      </c>
      <c r="AU35" s="240" t="s">
        <v>109</v>
      </c>
      <c r="AV35" s="125" t="s">
        <v>109</v>
      </c>
      <c r="AW35" s="125" t="s">
        <v>109</v>
      </c>
      <c r="AX35" s="125" t="s">
        <v>109</v>
      </c>
      <c r="AY35" s="125" t="s">
        <v>2923</v>
      </c>
      <c r="AZ35" s="241">
        <v>46109</v>
      </c>
      <c r="BA35" s="125" t="s">
        <v>30</v>
      </c>
      <c r="BB35" s="125">
        <v>1</v>
      </c>
      <c r="BC35" s="125" t="s">
        <v>132</v>
      </c>
      <c r="BD35" s="125" t="s">
        <v>124</v>
      </c>
      <c r="BE35" s="125" t="s">
        <v>2924</v>
      </c>
      <c r="BF35" s="125" t="s">
        <v>2925</v>
      </c>
      <c r="BG35" s="125" t="s">
        <v>2924</v>
      </c>
      <c r="BH35" s="125" t="s">
        <v>2926</v>
      </c>
      <c r="BI35" s="125" t="s">
        <v>130</v>
      </c>
      <c r="BJ35" s="125" t="s">
        <v>2942</v>
      </c>
      <c r="BK35" s="125" t="s">
        <v>2937</v>
      </c>
      <c r="BL35" s="125">
        <f t="shared" si="4"/>
        <v>3</v>
      </c>
      <c r="BM35" s="125" t="s">
        <v>2938</v>
      </c>
      <c r="BN35" s="125" t="s">
        <v>2939</v>
      </c>
      <c r="BO35" s="125" t="s">
        <v>2931</v>
      </c>
    </row>
    <row r="36" spans="1:67" ht="14.4">
      <c r="A36" s="125" t="s">
        <v>2912</v>
      </c>
      <c r="B36" s="125" t="s">
        <v>128</v>
      </c>
      <c r="C36" s="125" t="s">
        <v>132</v>
      </c>
      <c r="D36" s="125" t="s">
        <v>2913</v>
      </c>
      <c r="E36" s="125" t="s">
        <v>149</v>
      </c>
      <c r="F36" s="125" t="s">
        <v>132</v>
      </c>
      <c r="G36" s="125" t="s">
        <v>2915</v>
      </c>
      <c r="H36" s="125" t="s">
        <v>30</v>
      </c>
      <c r="I36" s="125" t="s">
        <v>26</v>
      </c>
      <c r="J36" s="238">
        <v>-21</v>
      </c>
      <c r="K36" s="203">
        <v>91.033950000000004</v>
      </c>
      <c r="L36" s="238">
        <f t="shared" si="1"/>
        <v>-1911.7129500000001</v>
      </c>
      <c r="M36" s="203">
        <v>94.654300000000006</v>
      </c>
      <c r="N36" s="238">
        <f t="shared" si="2"/>
        <v>-76.027350000000041</v>
      </c>
      <c r="O36" s="126">
        <f t="shared" si="3"/>
        <v>-1987.7403000000002</v>
      </c>
      <c r="P36" s="238">
        <v>-21</v>
      </c>
      <c r="Q36" s="125" t="s">
        <v>26</v>
      </c>
      <c r="R36" s="125" t="s">
        <v>148</v>
      </c>
      <c r="S36" s="125" t="s">
        <v>2979</v>
      </c>
      <c r="T36" s="125" t="s">
        <v>2980</v>
      </c>
      <c r="U36" s="125" t="s">
        <v>122</v>
      </c>
      <c r="V36" s="125" t="s">
        <v>30</v>
      </c>
      <c r="W36" s="239">
        <v>-21</v>
      </c>
      <c r="X36" s="125" t="s">
        <v>127</v>
      </c>
      <c r="Y36" s="125" t="s">
        <v>145</v>
      </c>
      <c r="Z36" s="125" t="s">
        <v>125</v>
      </c>
      <c r="AA36" s="125" t="s">
        <v>126</v>
      </c>
      <c r="AB36" s="125" t="s">
        <v>125</v>
      </c>
      <c r="AC36" s="125" t="s">
        <v>147</v>
      </c>
      <c r="AD36" s="125" t="s">
        <v>127</v>
      </c>
      <c r="AE36" s="239">
        <v>-21</v>
      </c>
      <c r="AF36" s="125" t="s">
        <v>142</v>
      </c>
      <c r="AG36" s="125" t="s">
        <v>143</v>
      </c>
      <c r="AH36" s="125" t="s">
        <v>2934</v>
      </c>
      <c r="AI36" s="125" t="s">
        <v>555</v>
      </c>
      <c r="AJ36" s="125" t="s">
        <v>2935</v>
      </c>
      <c r="AK36" s="125" t="s">
        <v>122</v>
      </c>
      <c r="AL36" s="125" t="s">
        <v>127</v>
      </c>
      <c r="AM36" s="125" t="s">
        <v>125</v>
      </c>
      <c r="AN36" s="125" t="s">
        <v>2921</v>
      </c>
      <c r="AO36" s="125" t="s">
        <v>126</v>
      </c>
      <c r="AP36" s="125" t="s">
        <v>554</v>
      </c>
      <c r="AQ36" s="125" t="s">
        <v>125</v>
      </c>
      <c r="AR36" s="125" t="s">
        <v>2922</v>
      </c>
      <c r="AS36" s="125" t="s">
        <v>109</v>
      </c>
      <c r="AT36" s="125" t="s">
        <v>109</v>
      </c>
      <c r="AU36" s="240" t="s">
        <v>109</v>
      </c>
      <c r="AV36" s="125" t="s">
        <v>109</v>
      </c>
      <c r="AW36" s="125" t="s">
        <v>109</v>
      </c>
      <c r="AX36" s="125" t="s">
        <v>109</v>
      </c>
      <c r="AY36" s="125" t="s">
        <v>2923</v>
      </c>
      <c r="AZ36" s="241">
        <v>46079</v>
      </c>
      <c r="BA36" s="125" t="s">
        <v>30</v>
      </c>
      <c r="BB36" s="125">
        <v>1</v>
      </c>
      <c r="BC36" s="125" t="s">
        <v>132</v>
      </c>
      <c r="BD36" s="125" t="s">
        <v>124</v>
      </c>
      <c r="BE36" s="125" t="s">
        <v>2924</v>
      </c>
      <c r="BF36" s="125" t="s">
        <v>2925</v>
      </c>
      <c r="BG36" s="125" t="s">
        <v>2924</v>
      </c>
      <c r="BH36" s="125" t="s">
        <v>2926</v>
      </c>
      <c r="BI36" s="125" t="s">
        <v>130</v>
      </c>
      <c r="BJ36" s="125" t="s">
        <v>2927</v>
      </c>
      <c r="BK36" s="125" t="s">
        <v>2937</v>
      </c>
      <c r="BL36" s="125">
        <f t="shared" si="4"/>
        <v>33</v>
      </c>
      <c r="BM36" s="125" t="s">
        <v>2929</v>
      </c>
      <c r="BN36" s="125" t="s">
        <v>2939</v>
      </c>
      <c r="BO36" s="125" t="s">
        <v>2931</v>
      </c>
    </row>
    <row r="37" spans="1:67" ht="14.4">
      <c r="A37" s="125" t="s">
        <v>2912</v>
      </c>
      <c r="B37" s="125" t="s">
        <v>128</v>
      </c>
      <c r="C37" s="125" t="s">
        <v>132</v>
      </c>
      <c r="D37" s="125" t="s">
        <v>2913</v>
      </c>
      <c r="E37" s="125" t="s">
        <v>149</v>
      </c>
      <c r="F37" s="125" t="s">
        <v>132</v>
      </c>
      <c r="G37" s="125" t="s">
        <v>2915</v>
      </c>
      <c r="H37" s="125" t="s">
        <v>30</v>
      </c>
      <c r="I37" s="125" t="s">
        <v>26</v>
      </c>
      <c r="J37" s="238">
        <v>-250</v>
      </c>
      <c r="K37" s="203">
        <v>91.033950000000004</v>
      </c>
      <c r="L37" s="238">
        <f t="shared" si="1"/>
        <v>-22758.487500000003</v>
      </c>
      <c r="M37" s="203">
        <v>94.654300000000006</v>
      </c>
      <c r="N37" s="238">
        <f t="shared" si="2"/>
        <v>-905.08750000000055</v>
      </c>
      <c r="O37" s="126">
        <f t="shared" si="3"/>
        <v>-23663.575000000001</v>
      </c>
      <c r="P37" s="238">
        <v>-250</v>
      </c>
      <c r="Q37" s="125" t="s">
        <v>26</v>
      </c>
      <c r="R37" s="125" t="s">
        <v>148</v>
      </c>
      <c r="S37" s="125" t="s">
        <v>2981</v>
      </c>
      <c r="T37" s="125" t="s">
        <v>2982</v>
      </c>
      <c r="U37" s="125" t="s">
        <v>122</v>
      </c>
      <c r="V37" s="125" t="s">
        <v>30</v>
      </c>
      <c r="W37" s="239">
        <v>-250</v>
      </c>
      <c r="X37" s="125" t="s">
        <v>127</v>
      </c>
      <c r="Y37" s="125" t="s">
        <v>145</v>
      </c>
      <c r="Z37" s="125" t="s">
        <v>125</v>
      </c>
      <c r="AA37" s="125" t="s">
        <v>126</v>
      </c>
      <c r="AB37" s="125" t="s">
        <v>125</v>
      </c>
      <c r="AC37" s="125" t="s">
        <v>147</v>
      </c>
      <c r="AD37" s="125" t="s">
        <v>127</v>
      </c>
      <c r="AE37" s="239">
        <v>-250</v>
      </c>
      <c r="AF37" s="125" t="s">
        <v>142</v>
      </c>
      <c r="AG37" s="125" t="s">
        <v>143</v>
      </c>
      <c r="AH37" s="125" t="s">
        <v>2934</v>
      </c>
      <c r="AI37" s="125" t="s">
        <v>555</v>
      </c>
      <c r="AJ37" s="125" t="s">
        <v>2935</v>
      </c>
      <c r="AK37" s="125" t="s">
        <v>122</v>
      </c>
      <c r="AL37" s="125" t="s">
        <v>127</v>
      </c>
      <c r="AM37" s="125" t="s">
        <v>125</v>
      </c>
      <c r="AN37" s="125" t="s">
        <v>2921</v>
      </c>
      <c r="AO37" s="125" t="s">
        <v>126</v>
      </c>
      <c r="AP37" s="125" t="s">
        <v>554</v>
      </c>
      <c r="AQ37" s="125" t="s">
        <v>125</v>
      </c>
      <c r="AR37" s="125" t="s">
        <v>2922</v>
      </c>
      <c r="AS37" s="125" t="s">
        <v>109</v>
      </c>
      <c r="AT37" s="125" t="s">
        <v>109</v>
      </c>
      <c r="AU37" s="240" t="s">
        <v>109</v>
      </c>
      <c r="AV37" s="125" t="s">
        <v>109</v>
      </c>
      <c r="AW37" s="125" t="s">
        <v>109</v>
      </c>
      <c r="AX37" s="125" t="s">
        <v>109</v>
      </c>
      <c r="AY37" s="125" t="s">
        <v>2923</v>
      </c>
      <c r="AZ37" s="241">
        <v>46080</v>
      </c>
      <c r="BA37" s="125" t="s">
        <v>30</v>
      </c>
      <c r="BB37" s="125">
        <v>1</v>
      </c>
      <c r="BC37" s="125" t="s">
        <v>132</v>
      </c>
      <c r="BD37" s="125" t="s">
        <v>124</v>
      </c>
      <c r="BE37" s="125" t="s">
        <v>2924</v>
      </c>
      <c r="BF37" s="125" t="s">
        <v>2925</v>
      </c>
      <c r="BG37" s="125" t="s">
        <v>2924</v>
      </c>
      <c r="BH37" s="125" t="s">
        <v>2926</v>
      </c>
      <c r="BI37" s="125" t="s">
        <v>130</v>
      </c>
      <c r="BJ37" s="125" t="s">
        <v>2927</v>
      </c>
      <c r="BK37" s="125" t="s">
        <v>2937</v>
      </c>
      <c r="BL37" s="125">
        <f t="shared" si="4"/>
        <v>32</v>
      </c>
      <c r="BM37" s="125" t="s">
        <v>2929</v>
      </c>
      <c r="BN37" s="125" t="s">
        <v>2939</v>
      </c>
      <c r="BO37" s="125" t="s">
        <v>2931</v>
      </c>
    </row>
    <row r="38" spans="1:67" ht="14.4">
      <c r="A38" s="125" t="s">
        <v>2912</v>
      </c>
      <c r="B38" s="125" t="s">
        <v>128</v>
      </c>
      <c r="C38" s="125" t="s">
        <v>132</v>
      </c>
      <c r="D38" s="125" t="s">
        <v>2913</v>
      </c>
      <c r="E38" s="125" t="s">
        <v>149</v>
      </c>
      <c r="F38" s="125" t="s">
        <v>132</v>
      </c>
      <c r="G38" s="125" t="s">
        <v>2915</v>
      </c>
      <c r="H38" s="125" t="s">
        <v>30</v>
      </c>
      <c r="I38" s="125" t="s">
        <v>26</v>
      </c>
      <c r="J38" s="238">
        <v>-1000</v>
      </c>
      <c r="K38" s="203">
        <v>91.033950000000004</v>
      </c>
      <c r="L38" s="238">
        <f t="shared" si="1"/>
        <v>-91033.950000000012</v>
      </c>
      <c r="M38" s="203">
        <v>94.654300000000006</v>
      </c>
      <c r="N38" s="238">
        <f t="shared" si="2"/>
        <v>-3620.3500000000022</v>
      </c>
      <c r="O38" s="126">
        <f t="shared" si="3"/>
        <v>-94654.3</v>
      </c>
      <c r="P38" s="238">
        <v>-1000</v>
      </c>
      <c r="Q38" s="125" t="s">
        <v>26</v>
      </c>
      <c r="R38" s="125" t="s">
        <v>148</v>
      </c>
      <c r="S38" s="125" t="s">
        <v>2983</v>
      </c>
      <c r="T38" s="125" t="s">
        <v>2984</v>
      </c>
      <c r="U38" s="125" t="s">
        <v>122</v>
      </c>
      <c r="V38" s="125" t="s">
        <v>30</v>
      </c>
      <c r="W38" s="239">
        <v>-1000</v>
      </c>
      <c r="X38" s="125" t="s">
        <v>127</v>
      </c>
      <c r="Y38" s="125" t="s">
        <v>145</v>
      </c>
      <c r="Z38" s="125" t="s">
        <v>125</v>
      </c>
      <c r="AA38" s="125" t="s">
        <v>126</v>
      </c>
      <c r="AB38" s="125" t="s">
        <v>125</v>
      </c>
      <c r="AC38" s="125" t="s">
        <v>147</v>
      </c>
      <c r="AD38" s="125" t="s">
        <v>127</v>
      </c>
      <c r="AE38" s="239">
        <v>-1000</v>
      </c>
      <c r="AF38" s="125" t="s">
        <v>142</v>
      </c>
      <c r="AG38" s="125" t="s">
        <v>143</v>
      </c>
      <c r="AH38" s="125" t="s">
        <v>2934</v>
      </c>
      <c r="AI38" s="125" t="s">
        <v>555</v>
      </c>
      <c r="AJ38" s="125" t="s">
        <v>2935</v>
      </c>
      <c r="AK38" s="125" t="s">
        <v>122</v>
      </c>
      <c r="AL38" s="125" t="s">
        <v>127</v>
      </c>
      <c r="AM38" s="125" t="s">
        <v>125</v>
      </c>
      <c r="AN38" s="125" t="s">
        <v>2921</v>
      </c>
      <c r="AO38" s="125" t="s">
        <v>126</v>
      </c>
      <c r="AP38" s="125" t="s">
        <v>554</v>
      </c>
      <c r="AQ38" s="125" t="s">
        <v>125</v>
      </c>
      <c r="AR38" s="125" t="s">
        <v>2922</v>
      </c>
      <c r="AS38" s="125" t="s">
        <v>109</v>
      </c>
      <c r="AT38" s="125" t="s">
        <v>109</v>
      </c>
      <c r="AU38" s="240" t="s">
        <v>109</v>
      </c>
      <c r="AV38" s="125" t="s">
        <v>109</v>
      </c>
      <c r="AW38" s="125" t="s">
        <v>109</v>
      </c>
      <c r="AX38" s="125" t="s">
        <v>109</v>
      </c>
      <c r="AY38" s="125" t="s">
        <v>2923</v>
      </c>
      <c r="AZ38" s="241">
        <v>46080</v>
      </c>
      <c r="BA38" s="125" t="s">
        <v>30</v>
      </c>
      <c r="BB38" s="125">
        <v>1</v>
      </c>
      <c r="BC38" s="125" t="s">
        <v>132</v>
      </c>
      <c r="BD38" s="125" t="s">
        <v>124</v>
      </c>
      <c r="BE38" s="125" t="s">
        <v>2924</v>
      </c>
      <c r="BF38" s="125" t="s">
        <v>2925</v>
      </c>
      <c r="BG38" s="125" t="s">
        <v>2924</v>
      </c>
      <c r="BH38" s="125" t="s">
        <v>2926</v>
      </c>
      <c r="BI38" s="125" t="s">
        <v>130</v>
      </c>
      <c r="BJ38" s="125" t="s">
        <v>2927</v>
      </c>
      <c r="BK38" s="125" t="s">
        <v>2937</v>
      </c>
      <c r="BL38" s="125">
        <f t="shared" si="4"/>
        <v>32</v>
      </c>
      <c r="BM38" s="125" t="s">
        <v>2929</v>
      </c>
      <c r="BN38" s="125" t="s">
        <v>2939</v>
      </c>
      <c r="BO38" s="125" t="s">
        <v>2931</v>
      </c>
    </row>
    <row r="39" spans="1:67" ht="14.4">
      <c r="A39" s="125" t="s">
        <v>2912</v>
      </c>
      <c r="B39" s="125" t="s">
        <v>128</v>
      </c>
      <c r="C39" s="125" t="s">
        <v>132</v>
      </c>
      <c r="D39" s="125" t="s">
        <v>2913</v>
      </c>
      <c r="E39" s="125" t="s">
        <v>149</v>
      </c>
      <c r="F39" s="125" t="s">
        <v>132</v>
      </c>
      <c r="G39" s="125" t="s">
        <v>2915</v>
      </c>
      <c r="H39" s="125" t="s">
        <v>30</v>
      </c>
      <c r="I39" s="125" t="s">
        <v>26</v>
      </c>
      <c r="J39" s="238">
        <v>-250</v>
      </c>
      <c r="K39" s="203">
        <v>91.033950000000004</v>
      </c>
      <c r="L39" s="238">
        <f t="shared" si="1"/>
        <v>-22758.487500000003</v>
      </c>
      <c r="M39" s="203">
        <v>94.654300000000006</v>
      </c>
      <c r="N39" s="238">
        <f t="shared" si="2"/>
        <v>-905.08750000000055</v>
      </c>
      <c r="O39" s="126">
        <f t="shared" si="3"/>
        <v>-23663.575000000001</v>
      </c>
      <c r="P39" s="238">
        <v>-250</v>
      </c>
      <c r="Q39" s="125" t="s">
        <v>26</v>
      </c>
      <c r="R39" s="125" t="s">
        <v>148</v>
      </c>
      <c r="S39" s="125" t="s">
        <v>2985</v>
      </c>
      <c r="T39" s="125" t="s">
        <v>2986</v>
      </c>
      <c r="U39" s="125" t="s">
        <v>122</v>
      </c>
      <c r="V39" s="125" t="s">
        <v>30</v>
      </c>
      <c r="W39" s="239">
        <v>-250</v>
      </c>
      <c r="X39" s="125" t="s">
        <v>127</v>
      </c>
      <c r="Y39" s="125" t="s">
        <v>145</v>
      </c>
      <c r="Z39" s="125" t="s">
        <v>125</v>
      </c>
      <c r="AA39" s="125" t="s">
        <v>126</v>
      </c>
      <c r="AB39" s="125" t="s">
        <v>125</v>
      </c>
      <c r="AC39" s="125" t="s">
        <v>147</v>
      </c>
      <c r="AD39" s="125" t="s">
        <v>127</v>
      </c>
      <c r="AE39" s="239">
        <v>-250</v>
      </c>
      <c r="AF39" s="125" t="s">
        <v>142</v>
      </c>
      <c r="AG39" s="125" t="s">
        <v>143</v>
      </c>
      <c r="AH39" s="125" t="s">
        <v>2934</v>
      </c>
      <c r="AI39" s="125" t="s">
        <v>555</v>
      </c>
      <c r="AJ39" s="125" t="s">
        <v>2935</v>
      </c>
      <c r="AK39" s="125" t="s">
        <v>122</v>
      </c>
      <c r="AL39" s="125" t="s">
        <v>127</v>
      </c>
      <c r="AM39" s="125" t="s">
        <v>125</v>
      </c>
      <c r="AN39" s="125" t="s">
        <v>2921</v>
      </c>
      <c r="AO39" s="125" t="s">
        <v>126</v>
      </c>
      <c r="AP39" s="125" t="s">
        <v>554</v>
      </c>
      <c r="AQ39" s="125" t="s">
        <v>125</v>
      </c>
      <c r="AR39" s="125" t="s">
        <v>2922</v>
      </c>
      <c r="AS39" s="125" t="s">
        <v>109</v>
      </c>
      <c r="AT39" s="125" t="s">
        <v>109</v>
      </c>
      <c r="AU39" s="240" t="s">
        <v>109</v>
      </c>
      <c r="AV39" s="125" t="s">
        <v>109</v>
      </c>
      <c r="AW39" s="125" t="s">
        <v>109</v>
      </c>
      <c r="AX39" s="125" t="s">
        <v>109</v>
      </c>
      <c r="AY39" s="125" t="s">
        <v>2923</v>
      </c>
      <c r="AZ39" s="241">
        <v>46080</v>
      </c>
      <c r="BA39" s="125" t="s">
        <v>30</v>
      </c>
      <c r="BB39" s="125">
        <v>1</v>
      </c>
      <c r="BC39" s="125" t="s">
        <v>132</v>
      </c>
      <c r="BD39" s="125" t="s">
        <v>124</v>
      </c>
      <c r="BE39" s="125" t="s">
        <v>2924</v>
      </c>
      <c r="BF39" s="125" t="s">
        <v>2925</v>
      </c>
      <c r="BG39" s="125" t="s">
        <v>2924</v>
      </c>
      <c r="BH39" s="125" t="s">
        <v>2926</v>
      </c>
      <c r="BI39" s="125" t="s">
        <v>130</v>
      </c>
      <c r="BJ39" s="125" t="s">
        <v>2927</v>
      </c>
      <c r="BK39" s="125" t="s">
        <v>2937</v>
      </c>
      <c r="BL39" s="125">
        <f t="shared" si="4"/>
        <v>32</v>
      </c>
      <c r="BM39" s="125" t="s">
        <v>2929</v>
      </c>
      <c r="BN39" s="125" t="s">
        <v>2939</v>
      </c>
      <c r="BO39" s="125" t="s">
        <v>2931</v>
      </c>
    </row>
    <row r="40" spans="1:67" ht="14.4">
      <c r="A40" s="125" t="s">
        <v>2912</v>
      </c>
      <c r="B40" s="125" t="s">
        <v>128</v>
      </c>
      <c r="C40" s="125" t="s">
        <v>132</v>
      </c>
      <c r="D40" s="125" t="s">
        <v>2913</v>
      </c>
      <c r="E40" s="125" t="s">
        <v>2987</v>
      </c>
      <c r="F40" s="125" t="s">
        <v>132</v>
      </c>
      <c r="G40" s="125" t="s">
        <v>2988</v>
      </c>
      <c r="H40" s="125" t="s">
        <v>30</v>
      </c>
      <c r="I40" s="125" t="s">
        <v>26</v>
      </c>
      <c r="J40" s="238">
        <v>-200</v>
      </c>
      <c r="K40" s="203">
        <v>91.033950000000004</v>
      </c>
      <c r="L40" s="238">
        <f t="shared" si="1"/>
        <v>-18206.79</v>
      </c>
      <c r="M40" s="203">
        <v>94.654300000000006</v>
      </c>
      <c r="N40" s="238">
        <f t="shared" si="2"/>
        <v>-724.07000000000039</v>
      </c>
      <c r="O40" s="126">
        <f t="shared" si="3"/>
        <v>-18930.86</v>
      </c>
      <c r="P40" s="238">
        <v>-200</v>
      </c>
      <c r="Q40" s="125" t="s">
        <v>26</v>
      </c>
      <c r="R40" s="125" t="s">
        <v>2989</v>
      </c>
      <c r="S40" s="125" t="s">
        <v>2990</v>
      </c>
      <c r="T40" s="125" t="s">
        <v>2991</v>
      </c>
      <c r="U40" s="125" t="s">
        <v>122</v>
      </c>
      <c r="V40" s="125" t="s">
        <v>30</v>
      </c>
      <c r="W40" s="239">
        <v>-200</v>
      </c>
      <c r="X40" s="125" t="s">
        <v>127</v>
      </c>
      <c r="Y40" s="125" t="s">
        <v>145</v>
      </c>
      <c r="Z40" s="125" t="s">
        <v>125</v>
      </c>
      <c r="AA40" s="125" t="s">
        <v>126</v>
      </c>
      <c r="AB40" s="125" t="s">
        <v>125</v>
      </c>
      <c r="AC40" s="125" t="s">
        <v>2992</v>
      </c>
      <c r="AD40" s="125" t="s">
        <v>127</v>
      </c>
      <c r="AE40" s="239">
        <v>-200</v>
      </c>
      <c r="AF40" s="125" t="s">
        <v>2993</v>
      </c>
      <c r="AG40" s="125" t="s">
        <v>143</v>
      </c>
      <c r="AH40" s="125" t="s">
        <v>556</v>
      </c>
      <c r="AI40" s="125" t="s">
        <v>2993</v>
      </c>
      <c r="AJ40" s="125" t="s">
        <v>2994</v>
      </c>
      <c r="AK40" s="125" t="s">
        <v>122</v>
      </c>
      <c r="AL40" s="125" t="s">
        <v>127</v>
      </c>
      <c r="AM40" s="125" t="s">
        <v>125</v>
      </c>
      <c r="AN40" s="125" t="s">
        <v>2921</v>
      </c>
      <c r="AO40" s="125" t="s">
        <v>126</v>
      </c>
      <c r="AP40" s="125" t="s">
        <v>554</v>
      </c>
      <c r="AQ40" s="125" t="s">
        <v>125</v>
      </c>
      <c r="AR40" s="125" t="s">
        <v>2922</v>
      </c>
      <c r="AS40" s="125" t="s">
        <v>109</v>
      </c>
      <c r="AT40" s="125" t="s">
        <v>109</v>
      </c>
      <c r="AU40" s="240" t="s">
        <v>109</v>
      </c>
      <c r="AV40" s="125" t="s">
        <v>109</v>
      </c>
      <c r="AW40" s="125" t="s">
        <v>109</v>
      </c>
      <c r="AX40" s="125" t="s">
        <v>109</v>
      </c>
      <c r="AY40" s="125" t="s">
        <v>2923</v>
      </c>
      <c r="AZ40" s="241">
        <v>46105</v>
      </c>
      <c r="BA40" s="125" t="s">
        <v>30</v>
      </c>
      <c r="BB40" s="125">
        <v>1</v>
      </c>
      <c r="BC40" s="125" t="s">
        <v>132</v>
      </c>
      <c r="BD40" s="125" t="s">
        <v>2995</v>
      </c>
      <c r="BE40" s="125" t="s">
        <v>2924</v>
      </c>
      <c r="BF40" s="125" t="s">
        <v>2996</v>
      </c>
      <c r="BG40" s="125" t="s">
        <v>2924</v>
      </c>
      <c r="BH40" s="125" t="s">
        <v>2997</v>
      </c>
      <c r="BI40" s="125" t="s">
        <v>130</v>
      </c>
      <c r="BJ40" s="125" t="s">
        <v>2998</v>
      </c>
      <c r="BK40" s="125" t="s">
        <v>2937</v>
      </c>
      <c r="BL40" s="125">
        <f t="shared" si="4"/>
        <v>7</v>
      </c>
      <c r="BM40" s="125" t="s">
        <v>2938</v>
      </c>
      <c r="BN40" s="125" t="s">
        <v>2999</v>
      </c>
      <c r="BO40" s="125" t="s">
        <v>2931</v>
      </c>
    </row>
    <row r="41" spans="1:67" ht="14.4">
      <c r="A41" s="125" t="s">
        <v>2912</v>
      </c>
      <c r="B41" s="125" t="s">
        <v>128</v>
      </c>
      <c r="C41" s="125" t="s">
        <v>132</v>
      </c>
      <c r="D41" s="125" t="s">
        <v>2913</v>
      </c>
      <c r="E41" s="125" t="s">
        <v>2914</v>
      </c>
      <c r="F41" s="125" t="s">
        <v>132</v>
      </c>
      <c r="G41" s="125" t="s">
        <v>134</v>
      </c>
      <c r="H41" s="125" t="s">
        <v>30</v>
      </c>
      <c r="I41" s="125" t="s">
        <v>26</v>
      </c>
      <c r="J41" s="238">
        <v>-51.72</v>
      </c>
      <c r="K41" s="203">
        <v>91.033950000000004</v>
      </c>
      <c r="L41" s="238">
        <f t="shared" si="1"/>
        <v>-4708.2758940000003</v>
      </c>
      <c r="M41" s="203">
        <v>94.654300000000006</v>
      </c>
      <c r="N41" s="238">
        <f t="shared" si="2"/>
        <v>-187.2445020000001</v>
      </c>
      <c r="O41" s="126">
        <f t="shared" si="3"/>
        <v>-4895.5203959999999</v>
      </c>
      <c r="P41" s="238">
        <v>-51.72</v>
      </c>
      <c r="Q41" s="125" t="s">
        <v>26</v>
      </c>
      <c r="R41" s="125" t="s">
        <v>2916</v>
      </c>
      <c r="S41" s="125" t="s">
        <v>3000</v>
      </c>
      <c r="T41" s="125" t="s">
        <v>3001</v>
      </c>
      <c r="U41" s="125" t="s">
        <v>122</v>
      </c>
      <c r="V41" s="125" t="s">
        <v>30</v>
      </c>
      <c r="W41" s="239">
        <v>-51.72</v>
      </c>
      <c r="X41" s="125" t="s">
        <v>127</v>
      </c>
      <c r="Y41" s="125" t="s">
        <v>131</v>
      </c>
      <c r="Z41" s="125" t="s">
        <v>125</v>
      </c>
      <c r="AA41" s="125" t="s">
        <v>126</v>
      </c>
      <c r="AB41" s="125" t="s">
        <v>125</v>
      </c>
      <c r="AC41" s="125" t="s">
        <v>2919</v>
      </c>
      <c r="AD41" s="125" t="s">
        <v>127</v>
      </c>
      <c r="AE41" s="239">
        <v>-51.72</v>
      </c>
      <c r="AF41" s="125" t="s">
        <v>125</v>
      </c>
      <c r="AG41" s="125" t="s">
        <v>126</v>
      </c>
      <c r="AH41" s="125" t="s">
        <v>554</v>
      </c>
      <c r="AI41" s="125" t="s">
        <v>125</v>
      </c>
      <c r="AJ41" s="125" t="s">
        <v>2920</v>
      </c>
      <c r="AK41" s="125" t="s">
        <v>122</v>
      </c>
      <c r="AL41" s="125" t="s">
        <v>127</v>
      </c>
      <c r="AM41" s="125" t="s">
        <v>125</v>
      </c>
      <c r="AN41" s="125" t="s">
        <v>2921</v>
      </c>
      <c r="AO41" s="125" t="s">
        <v>126</v>
      </c>
      <c r="AP41" s="125" t="s">
        <v>554</v>
      </c>
      <c r="AQ41" s="125" t="s">
        <v>125</v>
      </c>
      <c r="AR41" s="125" t="s">
        <v>2922</v>
      </c>
      <c r="AS41" s="125" t="s">
        <v>109</v>
      </c>
      <c r="AT41" s="125" t="s">
        <v>109</v>
      </c>
      <c r="AU41" s="240" t="s">
        <v>109</v>
      </c>
      <c r="AV41" s="125" t="s">
        <v>109</v>
      </c>
      <c r="AW41" s="125" t="s">
        <v>109</v>
      </c>
      <c r="AX41" s="125" t="s">
        <v>109</v>
      </c>
      <c r="AY41" s="125" t="s">
        <v>2923</v>
      </c>
      <c r="AZ41" s="241">
        <v>46100</v>
      </c>
      <c r="BA41" s="125" t="s">
        <v>30</v>
      </c>
      <c r="BB41" s="125">
        <v>1</v>
      </c>
      <c r="BC41" s="125" t="s">
        <v>132</v>
      </c>
      <c r="BD41" s="125" t="s">
        <v>124</v>
      </c>
      <c r="BE41" s="125" t="s">
        <v>2924</v>
      </c>
      <c r="BF41" s="125" t="s">
        <v>2925</v>
      </c>
      <c r="BG41" s="125" t="s">
        <v>2924</v>
      </c>
      <c r="BH41" s="125" t="s">
        <v>2926</v>
      </c>
      <c r="BI41" s="125" t="s">
        <v>130</v>
      </c>
      <c r="BJ41" s="125" t="s">
        <v>2942</v>
      </c>
      <c r="BK41" s="125" t="s">
        <v>2928</v>
      </c>
      <c r="BL41" s="125">
        <f t="shared" si="4"/>
        <v>12</v>
      </c>
      <c r="BM41" s="125" t="s">
        <v>2938</v>
      </c>
      <c r="BN41" s="125" t="s">
        <v>2930</v>
      </c>
      <c r="BO41" s="125" t="s">
        <v>2931</v>
      </c>
    </row>
    <row r="42" spans="1:67" ht="14.4">
      <c r="A42" s="125" t="s">
        <v>2912</v>
      </c>
      <c r="B42" s="125" t="s">
        <v>128</v>
      </c>
      <c r="C42" s="125" t="s">
        <v>132</v>
      </c>
      <c r="D42" s="125" t="s">
        <v>2913</v>
      </c>
      <c r="E42" s="125" t="s">
        <v>149</v>
      </c>
      <c r="F42" s="125" t="s">
        <v>132</v>
      </c>
      <c r="G42" s="125" t="s">
        <v>134</v>
      </c>
      <c r="H42" s="125" t="s">
        <v>30</v>
      </c>
      <c r="I42" s="125" t="s">
        <v>26</v>
      </c>
      <c r="J42" s="238">
        <v>-21</v>
      </c>
      <c r="K42" s="203">
        <v>91.033950000000004</v>
      </c>
      <c r="L42" s="238">
        <f t="shared" si="1"/>
        <v>-1911.7129500000001</v>
      </c>
      <c r="M42" s="203">
        <v>94.654300000000006</v>
      </c>
      <c r="N42" s="238">
        <f t="shared" si="2"/>
        <v>-76.027350000000041</v>
      </c>
      <c r="O42" s="126">
        <f t="shared" si="3"/>
        <v>-1987.7403000000002</v>
      </c>
      <c r="P42" s="238">
        <v>-21</v>
      </c>
      <c r="Q42" s="125" t="s">
        <v>26</v>
      </c>
      <c r="R42" s="125" t="s">
        <v>148</v>
      </c>
      <c r="S42" s="125" t="s">
        <v>3002</v>
      </c>
      <c r="T42" s="125" t="s">
        <v>3003</v>
      </c>
      <c r="U42" s="125" t="s">
        <v>122</v>
      </c>
      <c r="V42" s="125" t="s">
        <v>30</v>
      </c>
      <c r="W42" s="239">
        <v>-21</v>
      </c>
      <c r="X42" s="125" t="s">
        <v>127</v>
      </c>
      <c r="Y42" s="125" t="s">
        <v>145</v>
      </c>
      <c r="Z42" s="125" t="s">
        <v>125</v>
      </c>
      <c r="AA42" s="125" t="s">
        <v>126</v>
      </c>
      <c r="AB42" s="125" t="s">
        <v>125</v>
      </c>
      <c r="AC42" s="125" t="s">
        <v>147</v>
      </c>
      <c r="AD42" s="125" t="s">
        <v>127</v>
      </c>
      <c r="AE42" s="239">
        <v>-21</v>
      </c>
      <c r="AF42" s="125" t="s">
        <v>142</v>
      </c>
      <c r="AG42" s="125" t="s">
        <v>143</v>
      </c>
      <c r="AH42" s="125" t="s">
        <v>2934</v>
      </c>
      <c r="AI42" s="125" t="s">
        <v>555</v>
      </c>
      <c r="AJ42" s="125" t="s">
        <v>2935</v>
      </c>
      <c r="AK42" s="125" t="s">
        <v>122</v>
      </c>
      <c r="AL42" s="125" t="s">
        <v>127</v>
      </c>
      <c r="AM42" s="125" t="s">
        <v>125</v>
      </c>
      <c r="AN42" s="125" t="s">
        <v>2921</v>
      </c>
      <c r="AO42" s="125" t="s">
        <v>126</v>
      </c>
      <c r="AP42" s="125" t="s">
        <v>554</v>
      </c>
      <c r="AQ42" s="125" t="s">
        <v>125</v>
      </c>
      <c r="AR42" s="125" t="s">
        <v>2922</v>
      </c>
      <c r="AS42" s="125" t="s">
        <v>109</v>
      </c>
      <c r="AT42" s="125" t="s">
        <v>109</v>
      </c>
      <c r="AU42" s="240" t="s">
        <v>109</v>
      </c>
      <c r="AV42" s="125" t="s">
        <v>109</v>
      </c>
      <c r="AW42" s="125" t="s">
        <v>109</v>
      </c>
      <c r="AX42" s="125" t="s">
        <v>109</v>
      </c>
      <c r="AY42" s="125" t="s">
        <v>2923</v>
      </c>
      <c r="AZ42" s="241">
        <v>46100</v>
      </c>
      <c r="BA42" s="125" t="s">
        <v>30</v>
      </c>
      <c r="BB42" s="125">
        <v>1</v>
      </c>
      <c r="BC42" s="125" t="s">
        <v>132</v>
      </c>
      <c r="BD42" s="125" t="s">
        <v>124</v>
      </c>
      <c r="BE42" s="125" t="s">
        <v>2924</v>
      </c>
      <c r="BF42" s="125" t="s">
        <v>2925</v>
      </c>
      <c r="BG42" s="125" t="s">
        <v>2924</v>
      </c>
      <c r="BH42" s="125" t="s">
        <v>2926</v>
      </c>
      <c r="BI42" s="125" t="s">
        <v>130</v>
      </c>
      <c r="BJ42" s="125" t="s">
        <v>2942</v>
      </c>
      <c r="BK42" s="125" t="s">
        <v>2937</v>
      </c>
      <c r="BL42" s="125">
        <f t="shared" si="4"/>
        <v>12</v>
      </c>
      <c r="BM42" s="125" t="s">
        <v>2938</v>
      </c>
      <c r="BN42" s="125" t="s">
        <v>2939</v>
      </c>
      <c r="BO42" s="125" t="s">
        <v>2931</v>
      </c>
    </row>
    <row r="43" spans="1:67" ht="14.4">
      <c r="A43" s="125" t="s">
        <v>2912</v>
      </c>
      <c r="B43" s="125" t="s">
        <v>128</v>
      </c>
      <c r="C43" s="125" t="s">
        <v>132</v>
      </c>
      <c r="D43" s="125" t="s">
        <v>2913</v>
      </c>
      <c r="E43" s="125" t="s">
        <v>136</v>
      </c>
      <c r="F43" s="125" t="s">
        <v>132</v>
      </c>
      <c r="G43" s="125" t="s">
        <v>134</v>
      </c>
      <c r="H43" s="125" t="s">
        <v>28</v>
      </c>
      <c r="I43" s="125" t="s">
        <v>26</v>
      </c>
      <c r="J43" s="238">
        <v>-461300</v>
      </c>
      <c r="K43" s="238">
        <v>1</v>
      </c>
      <c r="L43" s="238">
        <f t="shared" si="1"/>
        <v>-461300</v>
      </c>
      <c r="M43" s="238">
        <v>1</v>
      </c>
      <c r="N43" s="238">
        <f t="shared" si="2"/>
        <v>0</v>
      </c>
      <c r="O43" s="238">
        <f t="shared" si="3"/>
        <v>-461300</v>
      </c>
      <c r="P43" s="238">
        <v>-4908.82</v>
      </c>
      <c r="Q43" s="125" t="s">
        <v>26</v>
      </c>
      <c r="R43" s="125" t="s">
        <v>129</v>
      </c>
      <c r="S43" s="125" t="s">
        <v>3004</v>
      </c>
      <c r="T43" s="125" t="s">
        <v>3005</v>
      </c>
      <c r="U43" s="125" t="s">
        <v>122</v>
      </c>
      <c r="V43" s="125" t="s">
        <v>30</v>
      </c>
      <c r="W43" s="239">
        <v>-5067.34</v>
      </c>
      <c r="X43" s="125" t="s">
        <v>127</v>
      </c>
      <c r="Y43" s="125" t="s">
        <v>131</v>
      </c>
      <c r="Z43" s="125" t="s">
        <v>125</v>
      </c>
      <c r="AA43" s="125" t="s">
        <v>126</v>
      </c>
      <c r="AB43" s="125" t="s">
        <v>125</v>
      </c>
      <c r="AC43" s="125" t="s">
        <v>135</v>
      </c>
      <c r="AD43" s="125" t="s">
        <v>127</v>
      </c>
      <c r="AE43" s="239">
        <v>-4908.82</v>
      </c>
      <c r="AF43" s="125" t="s">
        <v>559</v>
      </c>
      <c r="AG43" s="125" t="s">
        <v>126</v>
      </c>
      <c r="AH43" s="125" t="s">
        <v>554</v>
      </c>
      <c r="AI43" s="125" t="s">
        <v>2948</v>
      </c>
      <c r="AJ43" s="125" t="s">
        <v>2949</v>
      </c>
      <c r="AK43" s="125" t="s">
        <v>122</v>
      </c>
      <c r="AL43" s="125" t="s">
        <v>127</v>
      </c>
      <c r="AM43" s="125" t="s">
        <v>125</v>
      </c>
      <c r="AN43" s="125" t="s">
        <v>2921</v>
      </c>
      <c r="AO43" s="125" t="s">
        <v>126</v>
      </c>
      <c r="AP43" s="125" t="s">
        <v>554</v>
      </c>
      <c r="AQ43" s="125" t="s">
        <v>125</v>
      </c>
      <c r="AR43" s="125" t="s">
        <v>2922</v>
      </c>
      <c r="AS43" s="125" t="s">
        <v>109</v>
      </c>
      <c r="AT43" s="125" t="s">
        <v>109</v>
      </c>
      <c r="AU43" s="240" t="s">
        <v>109</v>
      </c>
      <c r="AV43" s="125" t="s">
        <v>109</v>
      </c>
      <c r="AW43" s="125" t="s">
        <v>109</v>
      </c>
      <c r="AX43" s="125" t="s">
        <v>109</v>
      </c>
      <c r="AY43" s="125" t="s">
        <v>2923</v>
      </c>
      <c r="AZ43" s="241">
        <v>46111</v>
      </c>
      <c r="BA43" s="125" t="s">
        <v>30</v>
      </c>
      <c r="BB43" s="125">
        <v>1</v>
      </c>
      <c r="BC43" s="125" t="s">
        <v>132</v>
      </c>
      <c r="BD43" s="125" t="s">
        <v>124</v>
      </c>
      <c r="BE43" s="125" t="s">
        <v>2924</v>
      </c>
      <c r="BF43" s="125" t="s">
        <v>2924</v>
      </c>
      <c r="BG43" s="125" t="s">
        <v>2924</v>
      </c>
      <c r="BH43" s="125" t="s">
        <v>2926</v>
      </c>
      <c r="BI43" s="125" t="s">
        <v>130</v>
      </c>
      <c r="BJ43" s="125" t="s">
        <v>2942</v>
      </c>
      <c r="BK43" s="125" t="s">
        <v>2937</v>
      </c>
      <c r="BL43" s="125">
        <f t="shared" si="4"/>
        <v>1</v>
      </c>
      <c r="BM43" s="125" t="s">
        <v>2938</v>
      </c>
      <c r="BN43" s="125" t="s">
        <v>2950</v>
      </c>
      <c r="BO43" s="125" t="s">
        <v>92</v>
      </c>
    </row>
    <row r="44" spans="1:67" ht="14.4">
      <c r="A44" s="125" t="s">
        <v>2912</v>
      </c>
      <c r="B44" s="125" t="s">
        <v>128</v>
      </c>
      <c r="C44" s="125" t="s">
        <v>132</v>
      </c>
      <c r="D44" s="125" t="s">
        <v>2913</v>
      </c>
      <c r="E44" s="125" t="s">
        <v>149</v>
      </c>
      <c r="F44" s="125" t="s">
        <v>132</v>
      </c>
      <c r="G44" s="125" t="s">
        <v>2915</v>
      </c>
      <c r="H44" s="125" t="s">
        <v>30</v>
      </c>
      <c r="I44" s="125" t="s">
        <v>26</v>
      </c>
      <c r="J44" s="238">
        <v>-21</v>
      </c>
      <c r="K44" s="203">
        <v>91.033950000000004</v>
      </c>
      <c r="L44" s="238">
        <f t="shared" si="1"/>
        <v>-1911.7129500000001</v>
      </c>
      <c r="M44" s="203">
        <v>94.654300000000006</v>
      </c>
      <c r="N44" s="238">
        <f t="shared" si="2"/>
        <v>-76.027350000000041</v>
      </c>
      <c r="O44" s="126">
        <f t="shared" si="3"/>
        <v>-1987.7403000000002</v>
      </c>
      <c r="P44" s="238">
        <v>-21</v>
      </c>
      <c r="Q44" s="125" t="s">
        <v>26</v>
      </c>
      <c r="R44" s="125" t="s">
        <v>148</v>
      </c>
      <c r="S44" s="125" t="s">
        <v>3002</v>
      </c>
      <c r="T44" s="125" t="s">
        <v>3006</v>
      </c>
      <c r="U44" s="125" t="s">
        <v>122</v>
      </c>
      <c r="V44" s="125" t="s">
        <v>30</v>
      </c>
      <c r="W44" s="239">
        <v>-21</v>
      </c>
      <c r="X44" s="125" t="s">
        <v>127</v>
      </c>
      <c r="Y44" s="125" t="s">
        <v>145</v>
      </c>
      <c r="Z44" s="125" t="s">
        <v>125</v>
      </c>
      <c r="AA44" s="125" t="s">
        <v>126</v>
      </c>
      <c r="AB44" s="125" t="s">
        <v>125</v>
      </c>
      <c r="AC44" s="125" t="s">
        <v>147</v>
      </c>
      <c r="AD44" s="125" t="s">
        <v>127</v>
      </c>
      <c r="AE44" s="239">
        <v>-21</v>
      </c>
      <c r="AF44" s="125" t="s">
        <v>142</v>
      </c>
      <c r="AG44" s="125" t="s">
        <v>143</v>
      </c>
      <c r="AH44" s="125" t="s">
        <v>2934</v>
      </c>
      <c r="AI44" s="125" t="s">
        <v>555</v>
      </c>
      <c r="AJ44" s="125" t="s">
        <v>2935</v>
      </c>
      <c r="AK44" s="125" t="s">
        <v>122</v>
      </c>
      <c r="AL44" s="125" t="s">
        <v>127</v>
      </c>
      <c r="AM44" s="125" t="s">
        <v>125</v>
      </c>
      <c r="AN44" s="125" t="s">
        <v>2921</v>
      </c>
      <c r="AO44" s="125" t="s">
        <v>126</v>
      </c>
      <c r="AP44" s="125" t="s">
        <v>554</v>
      </c>
      <c r="AQ44" s="125" t="s">
        <v>125</v>
      </c>
      <c r="AR44" s="125" t="s">
        <v>2922</v>
      </c>
      <c r="AS44" s="125" t="s">
        <v>109</v>
      </c>
      <c r="AT44" s="125" t="s">
        <v>109</v>
      </c>
      <c r="AU44" s="240" t="s">
        <v>109</v>
      </c>
      <c r="AV44" s="125" t="s">
        <v>109</v>
      </c>
      <c r="AW44" s="125" t="s">
        <v>109</v>
      </c>
      <c r="AX44" s="125" t="s">
        <v>109</v>
      </c>
      <c r="AY44" s="125" t="s">
        <v>2923</v>
      </c>
      <c r="AZ44" s="241">
        <v>46079</v>
      </c>
      <c r="BA44" s="125" t="s">
        <v>30</v>
      </c>
      <c r="BB44" s="125">
        <v>1</v>
      </c>
      <c r="BC44" s="125" t="s">
        <v>132</v>
      </c>
      <c r="BD44" s="125" t="s">
        <v>124</v>
      </c>
      <c r="BE44" s="125" t="s">
        <v>2924</v>
      </c>
      <c r="BF44" s="125" t="s">
        <v>2925</v>
      </c>
      <c r="BG44" s="125" t="s">
        <v>2924</v>
      </c>
      <c r="BH44" s="125" t="s">
        <v>2926</v>
      </c>
      <c r="BI44" s="125" t="s">
        <v>130</v>
      </c>
      <c r="BJ44" s="125" t="s">
        <v>2927</v>
      </c>
      <c r="BK44" s="125" t="s">
        <v>2937</v>
      </c>
      <c r="BL44" s="125">
        <f t="shared" si="4"/>
        <v>33</v>
      </c>
      <c r="BM44" s="125" t="s">
        <v>2929</v>
      </c>
      <c r="BN44" s="125" t="s">
        <v>2939</v>
      </c>
      <c r="BO44" s="125" t="s">
        <v>2931</v>
      </c>
    </row>
    <row r="45" spans="1:67" ht="14.4">
      <c r="A45" s="125" t="s">
        <v>2912</v>
      </c>
      <c r="B45" s="125" t="s">
        <v>128</v>
      </c>
      <c r="C45" s="125" t="s">
        <v>132</v>
      </c>
      <c r="D45" s="125" t="s">
        <v>2913</v>
      </c>
      <c r="E45" s="125" t="s">
        <v>560</v>
      </c>
      <c r="F45" s="125" t="s">
        <v>132</v>
      </c>
      <c r="G45" s="125" t="s">
        <v>557</v>
      </c>
      <c r="H45" s="125" t="s">
        <v>28</v>
      </c>
      <c r="I45" s="125" t="s">
        <v>26</v>
      </c>
      <c r="J45" s="238">
        <v>-1431633.43</v>
      </c>
      <c r="K45" s="238">
        <v>1</v>
      </c>
      <c r="L45" s="238">
        <f t="shared" si="1"/>
        <v>-1431633.43</v>
      </c>
      <c r="M45" s="238">
        <v>1</v>
      </c>
      <c r="N45" s="238">
        <f t="shared" si="2"/>
        <v>0</v>
      </c>
      <c r="O45" s="238">
        <f t="shared" si="3"/>
        <v>-1431633.43</v>
      </c>
      <c r="P45" s="238">
        <v>-15234.4</v>
      </c>
      <c r="Q45" s="125" t="s">
        <v>26</v>
      </c>
      <c r="R45" s="125" t="s">
        <v>3007</v>
      </c>
      <c r="S45" s="125" t="s">
        <v>3008</v>
      </c>
      <c r="T45" s="125" t="s">
        <v>3009</v>
      </c>
      <c r="U45" s="125" t="s">
        <v>122</v>
      </c>
      <c r="V45" s="125" t="s">
        <v>30</v>
      </c>
      <c r="W45" s="239">
        <v>-15726.37</v>
      </c>
      <c r="X45" s="125" t="s">
        <v>127</v>
      </c>
      <c r="Y45" s="125" t="s">
        <v>145</v>
      </c>
      <c r="Z45" s="125" t="s">
        <v>125</v>
      </c>
      <c r="AA45" s="125" t="s">
        <v>126</v>
      </c>
      <c r="AB45" s="125" t="s">
        <v>125</v>
      </c>
      <c r="AC45" s="125" t="s">
        <v>3010</v>
      </c>
      <c r="AD45" s="125" t="s">
        <v>127</v>
      </c>
      <c r="AE45" s="239">
        <v>-15234.4</v>
      </c>
      <c r="AF45" s="125" t="s">
        <v>151</v>
      </c>
      <c r="AG45" s="125" t="s">
        <v>143</v>
      </c>
      <c r="AH45" s="125" t="s">
        <v>556</v>
      </c>
      <c r="AI45" s="125" t="s">
        <v>151</v>
      </c>
      <c r="AJ45" s="125" t="s">
        <v>3011</v>
      </c>
      <c r="AK45" s="125" t="s">
        <v>122</v>
      </c>
      <c r="AL45" s="125" t="s">
        <v>127</v>
      </c>
      <c r="AM45" s="125" t="s">
        <v>125</v>
      </c>
      <c r="AN45" s="125" t="s">
        <v>2921</v>
      </c>
      <c r="AO45" s="125" t="s">
        <v>126</v>
      </c>
      <c r="AP45" s="125" t="s">
        <v>554</v>
      </c>
      <c r="AQ45" s="125" t="s">
        <v>125</v>
      </c>
      <c r="AR45" s="125" t="s">
        <v>2922</v>
      </c>
      <c r="AS45" s="125" t="s">
        <v>109</v>
      </c>
      <c r="AT45" s="125" t="s">
        <v>109</v>
      </c>
      <c r="AU45" s="240" t="s">
        <v>109</v>
      </c>
      <c r="AV45" s="125" t="s">
        <v>109</v>
      </c>
      <c r="AW45" s="125" t="s">
        <v>109</v>
      </c>
      <c r="AX45" s="125" t="s">
        <v>109</v>
      </c>
      <c r="AY45" s="125" t="s">
        <v>2923</v>
      </c>
      <c r="AZ45" s="241">
        <v>46079</v>
      </c>
      <c r="BA45" s="125" t="s">
        <v>30</v>
      </c>
      <c r="BB45" s="125">
        <v>1</v>
      </c>
      <c r="BC45" s="125" t="s">
        <v>132</v>
      </c>
      <c r="BD45" s="125" t="s">
        <v>124</v>
      </c>
      <c r="BE45" s="125" t="s">
        <v>2924</v>
      </c>
      <c r="BF45" s="125" t="s">
        <v>2924</v>
      </c>
      <c r="BG45" s="125" t="s">
        <v>2924</v>
      </c>
      <c r="BH45" s="125" t="s">
        <v>2926</v>
      </c>
      <c r="BI45" s="125" t="s">
        <v>130</v>
      </c>
      <c r="BJ45" s="125" t="s">
        <v>2936</v>
      </c>
      <c r="BK45" s="125" t="s">
        <v>2928</v>
      </c>
      <c r="BL45" s="125">
        <f t="shared" si="4"/>
        <v>33</v>
      </c>
      <c r="BM45" s="125" t="s">
        <v>2929</v>
      </c>
      <c r="BN45" s="125" t="s">
        <v>3012</v>
      </c>
      <c r="BO45" s="125" t="s">
        <v>92</v>
      </c>
    </row>
    <row r="46" spans="1:67" ht="14.4">
      <c r="A46" s="125" t="s">
        <v>2912</v>
      </c>
      <c r="B46" s="125" t="s">
        <v>128</v>
      </c>
      <c r="C46" s="125" t="s">
        <v>132</v>
      </c>
      <c r="D46" s="125" t="s">
        <v>2913</v>
      </c>
      <c r="E46" s="125" t="s">
        <v>149</v>
      </c>
      <c r="F46" s="125" t="s">
        <v>132</v>
      </c>
      <c r="G46" s="125" t="s">
        <v>557</v>
      </c>
      <c r="H46" s="125" t="s">
        <v>30</v>
      </c>
      <c r="I46" s="125" t="s">
        <v>26</v>
      </c>
      <c r="J46" s="238">
        <v>21</v>
      </c>
      <c r="K46" s="203">
        <v>91.033950000000004</v>
      </c>
      <c r="L46" s="238">
        <f t="shared" si="1"/>
        <v>1911.7129500000001</v>
      </c>
      <c r="M46" s="203">
        <v>94.654300000000006</v>
      </c>
      <c r="N46" s="238">
        <f t="shared" si="2"/>
        <v>76.027350000000041</v>
      </c>
      <c r="O46" s="126">
        <f t="shared" si="3"/>
        <v>1987.7403000000002</v>
      </c>
      <c r="P46" s="238">
        <v>21</v>
      </c>
      <c r="Q46" s="125" t="s">
        <v>26</v>
      </c>
      <c r="R46" s="125" t="s">
        <v>148</v>
      </c>
      <c r="S46" s="125" t="s">
        <v>3013</v>
      </c>
      <c r="T46" s="125" t="s">
        <v>3014</v>
      </c>
      <c r="U46" s="125" t="s">
        <v>122</v>
      </c>
      <c r="V46" s="125" t="s">
        <v>30</v>
      </c>
      <c r="W46" s="239">
        <v>21</v>
      </c>
      <c r="X46" s="125" t="s">
        <v>127</v>
      </c>
      <c r="Y46" s="125" t="s">
        <v>145</v>
      </c>
      <c r="Z46" s="125" t="s">
        <v>125</v>
      </c>
      <c r="AA46" s="125" t="s">
        <v>126</v>
      </c>
      <c r="AB46" s="125" t="s">
        <v>125</v>
      </c>
      <c r="AC46" s="125" t="s">
        <v>147</v>
      </c>
      <c r="AD46" s="125" t="s">
        <v>127</v>
      </c>
      <c r="AE46" s="239">
        <v>21</v>
      </c>
      <c r="AF46" s="125" t="s">
        <v>142</v>
      </c>
      <c r="AG46" s="125" t="s">
        <v>143</v>
      </c>
      <c r="AH46" s="125" t="s">
        <v>2934</v>
      </c>
      <c r="AI46" s="125" t="s">
        <v>555</v>
      </c>
      <c r="AJ46" s="125" t="s">
        <v>2935</v>
      </c>
      <c r="AK46" s="125" t="s">
        <v>122</v>
      </c>
      <c r="AL46" s="125" t="s">
        <v>127</v>
      </c>
      <c r="AM46" s="125" t="s">
        <v>125</v>
      </c>
      <c r="AN46" s="125" t="s">
        <v>2921</v>
      </c>
      <c r="AO46" s="125" t="s">
        <v>126</v>
      </c>
      <c r="AP46" s="125" t="s">
        <v>554</v>
      </c>
      <c r="AQ46" s="125" t="s">
        <v>125</v>
      </c>
      <c r="AR46" s="125" t="s">
        <v>2922</v>
      </c>
      <c r="AS46" s="125" t="s">
        <v>109</v>
      </c>
      <c r="AT46" s="125" t="s">
        <v>109</v>
      </c>
      <c r="AU46" s="240" t="s">
        <v>109</v>
      </c>
      <c r="AV46" s="125" t="s">
        <v>109</v>
      </c>
      <c r="AW46" s="125" t="s">
        <v>109</v>
      </c>
      <c r="AX46" s="125" t="s">
        <v>109</v>
      </c>
      <c r="AY46" s="125" t="s">
        <v>2923</v>
      </c>
      <c r="AZ46" s="241">
        <v>46100</v>
      </c>
      <c r="BA46" s="125" t="s">
        <v>30</v>
      </c>
      <c r="BB46" s="125">
        <v>1</v>
      </c>
      <c r="BC46" s="125" t="s">
        <v>132</v>
      </c>
      <c r="BD46" s="125" t="s">
        <v>124</v>
      </c>
      <c r="BE46" s="125" t="s">
        <v>2924</v>
      </c>
      <c r="BF46" s="125" t="s">
        <v>2925</v>
      </c>
      <c r="BG46" s="125" t="s">
        <v>2924</v>
      </c>
      <c r="BH46" s="125" t="s">
        <v>2926</v>
      </c>
      <c r="BI46" s="125" t="s">
        <v>130</v>
      </c>
      <c r="BJ46" s="125" t="s">
        <v>2936</v>
      </c>
      <c r="BK46" s="125" t="s">
        <v>2937</v>
      </c>
      <c r="BL46" s="125">
        <f t="shared" si="4"/>
        <v>12</v>
      </c>
      <c r="BM46" s="125" t="s">
        <v>2938</v>
      </c>
      <c r="BN46" s="125" t="s">
        <v>2939</v>
      </c>
      <c r="BO46" s="125" t="s">
        <v>2931</v>
      </c>
    </row>
    <row r="47" spans="1:67" ht="14.4">
      <c r="A47" s="125" t="s">
        <v>2912</v>
      </c>
      <c r="B47" s="125" t="s">
        <v>128</v>
      </c>
      <c r="C47" s="125" t="s">
        <v>132</v>
      </c>
      <c r="D47" s="125" t="s">
        <v>2913</v>
      </c>
      <c r="E47" s="125" t="s">
        <v>149</v>
      </c>
      <c r="F47" s="125" t="s">
        <v>132</v>
      </c>
      <c r="G47" s="125" t="s">
        <v>557</v>
      </c>
      <c r="H47" s="125" t="s">
        <v>30</v>
      </c>
      <c r="I47" s="125" t="s">
        <v>26</v>
      </c>
      <c r="J47" s="238">
        <v>21</v>
      </c>
      <c r="K47" s="203">
        <v>91.033950000000004</v>
      </c>
      <c r="L47" s="238">
        <f t="shared" si="1"/>
        <v>1911.7129500000001</v>
      </c>
      <c r="M47" s="203">
        <v>94.654300000000006</v>
      </c>
      <c r="N47" s="238">
        <f t="shared" si="2"/>
        <v>76.027350000000041</v>
      </c>
      <c r="O47" s="126">
        <f t="shared" si="3"/>
        <v>1987.7403000000002</v>
      </c>
      <c r="P47" s="238">
        <v>21</v>
      </c>
      <c r="Q47" s="125" t="s">
        <v>26</v>
      </c>
      <c r="R47" s="125" t="s">
        <v>148</v>
      </c>
      <c r="S47" s="125" t="s">
        <v>3015</v>
      </c>
      <c r="T47" s="125" t="s">
        <v>3016</v>
      </c>
      <c r="U47" s="125" t="s">
        <v>122</v>
      </c>
      <c r="V47" s="125" t="s">
        <v>30</v>
      </c>
      <c r="W47" s="239">
        <v>21</v>
      </c>
      <c r="X47" s="125" t="s">
        <v>127</v>
      </c>
      <c r="Y47" s="125" t="s">
        <v>145</v>
      </c>
      <c r="Z47" s="125" t="s">
        <v>125</v>
      </c>
      <c r="AA47" s="125" t="s">
        <v>126</v>
      </c>
      <c r="AB47" s="125" t="s">
        <v>125</v>
      </c>
      <c r="AC47" s="125" t="s">
        <v>147</v>
      </c>
      <c r="AD47" s="125" t="s">
        <v>127</v>
      </c>
      <c r="AE47" s="239">
        <v>21</v>
      </c>
      <c r="AF47" s="125" t="s">
        <v>142</v>
      </c>
      <c r="AG47" s="125" t="s">
        <v>143</v>
      </c>
      <c r="AH47" s="125" t="s">
        <v>2934</v>
      </c>
      <c r="AI47" s="125" t="s">
        <v>555</v>
      </c>
      <c r="AJ47" s="125" t="s">
        <v>2935</v>
      </c>
      <c r="AK47" s="125" t="s">
        <v>122</v>
      </c>
      <c r="AL47" s="125" t="s">
        <v>127</v>
      </c>
      <c r="AM47" s="125" t="s">
        <v>125</v>
      </c>
      <c r="AN47" s="125" t="s">
        <v>2921</v>
      </c>
      <c r="AO47" s="125" t="s">
        <v>126</v>
      </c>
      <c r="AP47" s="125" t="s">
        <v>554</v>
      </c>
      <c r="AQ47" s="125" t="s">
        <v>125</v>
      </c>
      <c r="AR47" s="125" t="s">
        <v>2922</v>
      </c>
      <c r="AS47" s="125" t="s">
        <v>109</v>
      </c>
      <c r="AT47" s="125" t="s">
        <v>109</v>
      </c>
      <c r="AU47" s="240" t="s">
        <v>109</v>
      </c>
      <c r="AV47" s="125" t="s">
        <v>109</v>
      </c>
      <c r="AW47" s="125" t="s">
        <v>109</v>
      </c>
      <c r="AX47" s="125" t="s">
        <v>109</v>
      </c>
      <c r="AY47" s="125" t="s">
        <v>2923</v>
      </c>
      <c r="AZ47" s="241">
        <v>46100</v>
      </c>
      <c r="BA47" s="125" t="s">
        <v>30</v>
      </c>
      <c r="BB47" s="125">
        <v>1</v>
      </c>
      <c r="BC47" s="125" t="s">
        <v>132</v>
      </c>
      <c r="BD47" s="125" t="s">
        <v>124</v>
      </c>
      <c r="BE47" s="125" t="s">
        <v>2924</v>
      </c>
      <c r="BF47" s="125" t="s">
        <v>2925</v>
      </c>
      <c r="BG47" s="125" t="s">
        <v>2924</v>
      </c>
      <c r="BH47" s="125" t="s">
        <v>2926</v>
      </c>
      <c r="BI47" s="125" t="s">
        <v>130</v>
      </c>
      <c r="BJ47" s="125" t="s">
        <v>2936</v>
      </c>
      <c r="BK47" s="125" t="s">
        <v>2937</v>
      </c>
      <c r="BL47" s="125">
        <f t="shared" si="4"/>
        <v>12</v>
      </c>
      <c r="BM47" s="125" t="s">
        <v>2938</v>
      </c>
      <c r="BN47" s="125" t="s">
        <v>2939</v>
      </c>
      <c r="BO47" s="125" t="s">
        <v>2931</v>
      </c>
    </row>
    <row r="48" spans="1:67" ht="14.4">
      <c r="A48" s="125" t="s">
        <v>2912</v>
      </c>
      <c r="B48" s="125" t="s">
        <v>128</v>
      </c>
      <c r="C48" s="125" t="s">
        <v>132</v>
      </c>
      <c r="D48" s="125" t="s">
        <v>2913</v>
      </c>
      <c r="E48" s="125" t="s">
        <v>149</v>
      </c>
      <c r="F48" s="125" t="s">
        <v>132</v>
      </c>
      <c r="G48" s="125" t="s">
        <v>557</v>
      </c>
      <c r="H48" s="125" t="s">
        <v>30</v>
      </c>
      <c r="I48" s="125" t="s">
        <v>26</v>
      </c>
      <c r="J48" s="238">
        <v>21</v>
      </c>
      <c r="K48" s="203">
        <v>91.033950000000004</v>
      </c>
      <c r="L48" s="238">
        <f t="shared" si="1"/>
        <v>1911.7129500000001</v>
      </c>
      <c r="M48" s="203">
        <v>94.654300000000006</v>
      </c>
      <c r="N48" s="238">
        <f t="shared" si="2"/>
        <v>76.027350000000041</v>
      </c>
      <c r="O48" s="126">
        <f t="shared" si="3"/>
        <v>1987.7403000000002</v>
      </c>
      <c r="P48" s="238">
        <v>21</v>
      </c>
      <c r="Q48" s="125" t="s">
        <v>26</v>
      </c>
      <c r="R48" s="125" t="s">
        <v>148</v>
      </c>
      <c r="S48" s="125" t="s">
        <v>3017</v>
      </c>
      <c r="T48" s="125" t="s">
        <v>3018</v>
      </c>
      <c r="U48" s="125" t="s">
        <v>122</v>
      </c>
      <c r="V48" s="125" t="s">
        <v>30</v>
      </c>
      <c r="W48" s="239">
        <v>21</v>
      </c>
      <c r="X48" s="125" t="s">
        <v>127</v>
      </c>
      <c r="Y48" s="125" t="s">
        <v>145</v>
      </c>
      <c r="Z48" s="125" t="s">
        <v>125</v>
      </c>
      <c r="AA48" s="125" t="s">
        <v>126</v>
      </c>
      <c r="AB48" s="125" t="s">
        <v>125</v>
      </c>
      <c r="AC48" s="125" t="s">
        <v>147</v>
      </c>
      <c r="AD48" s="125" t="s">
        <v>127</v>
      </c>
      <c r="AE48" s="239">
        <v>21</v>
      </c>
      <c r="AF48" s="125" t="s">
        <v>142</v>
      </c>
      <c r="AG48" s="125" t="s">
        <v>143</v>
      </c>
      <c r="AH48" s="125" t="s">
        <v>2934</v>
      </c>
      <c r="AI48" s="125" t="s">
        <v>555</v>
      </c>
      <c r="AJ48" s="125" t="s">
        <v>2935</v>
      </c>
      <c r="AK48" s="125" t="s">
        <v>122</v>
      </c>
      <c r="AL48" s="125" t="s">
        <v>127</v>
      </c>
      <c r="AM48" s="125" t="s">
        <v>125</v>
      </c>
      <c r="AN48" s="125" t="s">
        <v>2921</v>
      </c>
      <c r="AO48" s="125" t="s">
        <v>126</v>
      </c>
      <c r="AP48" s="125" t="s">
        <v>554</v>
      </c>
      <c r="AQ48" s="125" t="s">
        <v>125</v>
      </c>
      <c r="AR48" s="125" t="s">
        <v>2922</v>
      </c>
      <c r="AS48" s="125" t="s">
        <v>109</v>
      </c>
      <c r="AT48" s="125" t="s">
        <v>109</v>
      </c>
      <c r="AU48" s="240" t="s">
        <v>109</v>
      </c>
      <c r="AV48" s="125" t="s">
        <v>109</v>
      </c>
      <c r="AW48" s="125" t="s">
        <v>109</v>
      </c>
      <c r="AX48" s="125" t="s">
        <v>109</v>
      </c>
      <c r="AY48" s="125" t="s">
        <v>2923</v>
      </c>
      <c r="AZ48" s="241">
        <v>46100</v>
      </c>
      <c r="BA48" s="125" t="s">
        <v>30</v>
      </c>
      <c r="BB48" s="125">
        <v>1</v>
      </c>
      <c r="BC48" s="125" t="s">
        <v>132</v>
      </c>
      <c r="BD48" s="125" t="s">
        <v>124</v>
      </c>
      <c r="BE48" s="125" t="s">
        <v>2924</v>
      </c>
      <c r="BF48" s="125" t="s">
        <v>2925</v>
      </c>
      <c r="BG48" s="125" t="s">
        <v>2924</v>
      </c>
      <c r="BH48" s="125" t="s">
        <v>2926</v>
      </c>
      <c r="BI48" s="125" t="s">
        <v>130</v>
      </c>
      <c r="BJ48" s="125" t="s">
        <v>2936</v>
      </c>
      <c r="BK48" s="125" t="s">
        <v>2937</v>
      </c>
      <c r="BL48" s="125">
        <f t="shared" si="4"/>
        <v>12</v>
      </c>
      <c r="BM48" s="125" t="s">
        <v>2938</v>
      </c>
      <c r="BN48" s="125" t="s">
        <v>2939</v>
      </c>
      <c r="BO48" s="125" t="s">
        <v>2931</v>
      </c>
    </row>
    <row r="49" spans="1:67" ht="14.4">
      <c r="A49" s="125" t="s">
        <v>2912</v>
      </c>
      <c r="B49" s="125" t="s">
        <v>128</v>
      </c>
      <c r="C49" s="125" t="s">
        <v>132</v>
      </c>
      <c r="D49" s="125" t="s">
        <v>2913</v>
      </c>
      <c r="E49" s="125" t="s">
        <v>149</v>
      </c>
      <c r="F49" s="125" t="s">
        <v>132</v>
      </c>
      <c r="G49" s="125" t="s">
        <v>557</v>
      </c>
      <c r="H49" s="125" t="s">
        <v>30</v>
      </c>
      <c r="I49" s="125" t="s">
        <v>26</v>
      </c>
      <c r="J49" s="238">
        <v>63</v>
      </c>
      <c r="K49" s="203">
        <v>91.033950000000004</v>
      </c>
      <c r="L49" s="238">
        <f t="shared" si="1"/>
        <v>5735.1388500000003</v>
      </c>
      <c r="M49" s="203">
        <v>94.654300000000006</v>
      </c>
      <c r="N49" s="238">
        <f t="shared" si="2"/>
        <v>228.08205000000012</v>
      </c>
      <c r="O49" s="126">
        <f t="shared" si="3"/>
        <v>5963.2209000000003</v>
      </c>
      <c r="P49" s="238">
        <v>63</v>
      </c>
      <c r="Q49" s="125" t="s">
        <v>26</v>
      </c>
      <c r="R49" s="125" t="s">
        <v>148</v>
      </c>
      <c r="S49" s="125" t="s">
        <v>3019</v>
      </c>
      <c r="T49" s="125" t="s">
        <v>3020</v>
      </c>
      <c r="U49" s="125" t="s">
        <v>122</v>
      </c>
      <c r="V49" s="125" t="s">
        <v>30</v>
      </c>
      <c r="W49" s="239">
        <v>63</v>
      </c>
      <c r="X49" s="125" t="s">
        <v>127</v>
      </c>
      <c r="Y49" s="125" t="s">
        <v>145</v>
      </c>
      <c r="Z49" s="125" t="s">
        <v>125</v>
      </c>
      <c r="AA49" s="125" t="s">
        <v>126</v>
      </c>
      <c r="AB49" s="125" t="s">
        <v>125</v>
      </c>
      <c r="AC49" s="125" t="s">
        <v>147</v>
      </c>
      <c r="AD49" s="125" t="s">
        <v>127</v>
      </c>
      <c r="AE49" s="239">
        <v>63</v>
      </c>
      <c r="AF49" s="125" t="s">
        <v>142</v>
      </c>
      <c r="AG49" s="125" t="s">
        <v>143</v>
      </c>
      <c r="AH49" s="125" t="s">
        <v>2934</v>
      </c>
      <c r="AI49" s="125" t="s">
        <v>555</v>
      </c>
      <c r="AJ49" s="125" t="s">
        <v>2935</v>
      </c>
      <c r="AK49" s="125" t="s">
        <v>122</v>
      </c>
      <c r="AL49" s="125" t="s">
        <v>127</v>
      </c>
      <c r="AM49" s="125" t="s">
        <v>125</v>
      </c>
      <c r="AN49" s="125" t="s">
        <v>2921</v>
      </c>
      <c r="AO49" s="125" t="s">
        <v>126</v>
      </c>
      <c r="AP49" s="125" t="s">
        <v>554</v>
      </c>
      <c r="AQ49" s="125" t="s">
        <v>125</v>
      </c>
      <c r="AR49" s="125" t="s">
        <v>2922</v>
      </c>
      <c r="AS49" s="125" t="s">
        <v>109</v>
      </c>
      <c r="AT49" s="125" t="s">
        <v>109</v>
      </c>
      <c r="AU49" s="240" t="s">
        <v>109</v>
      </c>
      <c r="AV49" s="125" t="s">
        <v>109</v>
      </c>
      <c r="AW49" s="125" t="s">
        <v>109</v>
      </c>
      <c r="AX49" s="125" t="s">
        <v>109</v>
      </c>
      <c r="AY49" s="125" t="s">
        <v>2923</v>
      </c>
      <c r="AZ49" s="241">
        <v>46100</v>
      </c>
      <c r="BA49" s="125" t="s">
        <v>30</v>
      </c>
      <c r="BB49" s="125">
        <v>1</v>
      </c>
      <c r="BC49" s="125" t="s">
        <v>132</v>
      </c>
      <c r="BD49" s="125" t="s">
        <v>124</v>
      </c>
      <c r="BE49" s="125" t="s">
        <v>2924</v>
      </c>
      <c r="BF49" s="125" t="s">
        <v>2925</v>
      </c>
      <c r="BG49" s="125" t="s">
        <v>2924</v>
      </c>
      <c r="BH49" s="125" t="s">
        <v>2926</v>
      </c>
      <c r="BI49" s="125" t="s">
        <v>130</v>
      </c>
      <c r="BJ49" s="125" t="s">
        <v>2936</v>
      </c>
      <c r="BK49" s="125" t="s">
        <v>2937</v>
      </c>
      <c r="BL49" s="125">
        <f t="shared" si="4"/>
        <v>12</v>
      </c>
      <c r="BM49" s="125" t="s">
        <v>2938</v>
      </c>
      <c r="BN49" s="125" t="s">
        <v>2939</v>
      </c>
      <c r="BO49" s="125" t="s">
        <v>2931</v>
      </c>
    </row>
    <row r="50" spans="1:67" ht="14.4">
      <c r="A50" s="125" t="s">
        <v>2912</v>
      </c>
      <c r="B50" s="125" t="s">
        <v>128</v>
      </c>
      <c r="C50" s="125" t="s">
        <v>132</v>
      </c>
      <c r="D50" s="125" t="s">
        <v>2913</v>
      </c>
      <c r="E50" s="125" t="s">
        <v>149</v>
      </c>
      <c r="F50" s="125" t="s">
        <v>132</v>
      </c>
      <c r="G50" s="125" t="s">
        <v>134</v>
      </c>
      <c r="H50" s="125" t="s">
        <v>30</v>
      </c>
      <c r="I50" s="125" t="s">
        <v>26</v>
      </c>
      <c r="J50" s="238">
        <v>-1000</v>
      </c>
      <c r="K50" s="203">
        <v>91.033950000000004</v>
      </c>
      <c r="L50" s="238">
        <f t="shared" si="1"/>
        <v>-91033.950000000012</v>
      </c>
      <c r="M50" s="203">
        <v>94.654300000000006</v>
      </c>
      <c r="N50" s="238">
        <f t="shared" si="2"/>
        <v>-3620.3500000000022</v>
      </c>
      <c r="O50" s="126">
        <f t="shared" si="3"/>
        <v>-94654.3</v>
      </c>
      <c r="P50" s="238">
        <v>-1000</v>
      </c>
      <c r="Q50" s="125" t="s">
        <v>26</v>
      </c>
      <c r="R50" s="125" t="s">
        <v>148</v>
      </c>
      <c r="S50" s="125" t="s">
        <v>3021</v>
      </c>
      <c r="T50" s="125" t="s">
        <v>3022</v>
      </c>
      <c r="U50" s="125" t="s">
        <v>122</v>
      </c>
      <c r="V50" s="125" t="s">
        <v>30</v>
      </c>
      <c r="W50" s="239">
        <v>-1000</v>
      </c>
      <c r="X50" s="125" t="s">
        <v>127</v>
      </c>
      <c r="Y50" s="125" t="s">
        <v>145</v>
      </c>
      <c r="Z50" s="125" t="s">
        <v>125</v>
      </c>
      <c r="AA50" s="125" t="s">
        <v>126</v>
      </c>
      <c r="AB50" s="125" t="s">
        <v>125</v>
      </c>
      <c r="AC50" s="125" t="s">
        <v>147</v>
      </c>
      <c r="AD50" s="125" t="s">
        <v>127</v>
      </c>
      <c r="AE50" s="239">
        <v>-1000</v>
      </c>
      <c r="AF50" s="125" t="s">
        <v>142</v>
      </c>
      <c r="AG50" s="125" t="s">
        <v>143</v>
      </c>
      <c r="AH50" s="125" t="s">
        <v>2934</v>
      </c>
      <c r="AI50" s="125" t="s">
        <v>555</v>
      </c>
      <c r="AJ50" s="125" t="s">
        <v>2935</v>
      </c>
      <c r="AK50" s="125" t="s">
        <v>122</v>
      </c>
      <c r="AL50" s="125" t="s">
        <v>127</v>
      </c>
      <c r="AM50" s="125" t="s">
        <v>125</v>
      </c>
      <c r="AN50" s="125" t="s">
        <v>2921</v>
      </c>
      <c r="AO50" s="125" t="s">
        <v>126</v>
      </c>
      <c r="AP50" s="125" t="s">
        <v>554</v>
      </c>
      <c r="AQ50" s="125" t="s">
        <v>125</v>
      </c>
      <c r="AR50" s="125" t="s">
        <v>2922</v>
      </c>
      <c r="AS50" s="125" t="s">
        <v>109</v>
      </c>
      <c r="AT50" s="125" t="s">
        <v>109</v>
      </c>
      <c r="AU50" s="240" t="s">
        <v>109</v>
      </c>
      <c r="AV50" s="125" t="s">
        <v>109</v>
      </c>
      <c r="AW50" s="125" t="s">
        <v>109</v>
      </c>
      <c r="AX50" s="125" t="s">
        <v>109</v>
      </c>
      <c r="AY50" s="125" t="s">
        <v>2923</v>
      </c>
      <c r="AZ50" s="241">
        <v>46110</v>
      </c>
      <c r="BA50" s="125" t="s">
        <v>30</v>
      </c>
      <c r="BB50" s="125">
        <v>1</v>
      </c>
      <c r="BC50" s="125" t="s">
        <v>132</v>
      </c>
      <c r="BD50" s="125" t="s">
        <v>124</v>
      </c>
      <c r="BE50" s="125" t="s">
        <v>2924</v>
      </c>
      <c r="BF50" s="125" t="s">
        <v>2925</v>
      </c>
      <c r="BG50" s="125" t="s">
        <v>2924</v>
      </c>
      <c r="BH50" s="125" t="s">
        <v>2926</v>
      </c>
      <c r="BI50" s="125" t="s">
        <v>130</v>
      </c>
      <c r="BJ50" s="125" t="s">
        <v>2942</v>
      </c>
      <c r="BK50" s="125" t="s">
        <v>2937</v>
      </c>
      <c r="BL50" s="125">
        <f t="shared" si="4"/>
        <v>2</v>
      </c>
      <c r="BM50" s="125" t="s">
        <v>2938</v>
      </c>
      <c r="BN50" s="125" t="s">
        <v>2939</v>
      </c>
      <c r="BO50" s="125" t="s">
        <v>2931</v>
      </c>
    </row>
    <row r="51" spans="1:67" ht="14.4">
      <c r="A51" s="125" t="s">
        <v>2912</v>
      </c>
      <c r="B51" s="125" t="s">
        <v>128</v>
      </c>
      <c r="C51" s="125" t="s">
        <v>132</v>
      </c>
      <c r="D51" s="125" t="s">
        <v>2913</v>
      </c>
      <c r="E51" s="125" t="s">
        <v>149</v>
      </c>
      <c r="F51" s="125" t="s">
        <v>132</v>
      </c>
      <c r="G51" s="125" t="s">
        <v>2915</v>
      </c>
      <c r="H51" s="125" t="s">
        <v>30</v>
      </c>
      <c r="I51" s="125" t="s">
        <v>26</v>
      </c>
      <c r="J51" s="238">
        <v>-21</v>
      </c>
      <c r="K51" s="203">
        <v>91.033950000000004</v>
      </c>
      <c r="L51" s="238">
        <f t="shared" si="1"/>
        <v>-1911.7129500000001</v>
      </c>
      <c r="M51" s="203">
        <v>94.654300000000006</v>
      </c>
      <c r="N51" s="238">
        <f t="shared" si="2"/>
        <v>-76.027350000000041</v>
      </c>
      <c r="O51" s="126">
        <f t="shared" si="3"/>
        <v>-1987.7403000000002</v>
      </c>
      <c r="P51" s="238">
        <v>-21</v>
      </c>
      <c r="Q51" s="125" t="s">
        <v>26</v>
      </c>
      <c r="R51" s="125" t="s">
        <v>148</v>
      </c>
      <c r="S51" s="125" t="s">
        <v>3023</v>
      </c>
      <c r="T51" s="125" t="s">
        <v>3024</v>
      </c>
      <c r="U51" s="125" t="s">
        <v>122</v>
      </c>
      <c r="V51" s="125" t="s">
        <v>30</v>
      </c>
      <c r="W51" s="239">
        <v>-21</v>
      </c>
      <c r="X51" s="125" t="s">
        <v>127</v>
      </c>
      <c r="Y51" s="125" t="s">
        <v>145</v>
      </c>
      <c r="Z51" s="125" t="s">
        <v>125</v>
      </c>
      <c r="AA51" s="125" t="s">
        <v>126</v>
      </c>
      <c r="AB51" s="125" t="s">
        <v>125</v>
      </c>
      <c r="AC51" s="125" t="s">
        <v>147</v>
      </c>
      <c r="AD51" s="125" t="s">
        <v>127</v>
      </c>
      <c r="AE51" s="239">
        <v>-21</v>
      </c>
      <c r="AF51" s="125" t="s">
        <v>142</v>
      </c>
      <c r="AG51" s="125" t="s">
        <v>143</v>
      </c>
      <c r="AH51" s="125" t="s">
        <v>2934</v>
      </c>
      <c r="AI51" s="125" t="s">
        <v>555</v>
      </c>
      <c r="AJ51" s="125" t="s">
        <v>2935</v>
      </c>
      <c r="AK51" s="125" t="s">
        <v>122</v>
      </c>
      <c r="AL51" s="125" t="s">
        <v>127</v>
      </c>
      <c r="AM51" s="125" t="s">
        <v>125</v>
      </c>
      <c r="AN51" s="125" t="s">
        <v>2921</v>
      </c>
      <c r="AO51" s="125" t="s">
        <v>126</v>
      </c>
      <c r="AP51" s="125" t="s">
        <v>554</v>
      </c>
      <c r="AQ51" s="125" t="s">
        <v>125</v>
      </c>
      <c r="AR51" s="125" t="s">
        <v>2922</v>
      </c>
      <c r="AS51" s="125" t="s">
        <v>109</v>
      </c>
      <c r="AT51" s="125" t="s">
        <v>109</v>
      </c>
      <c r="AU51" s="240" t="s">
        <v>109</v>
      </c>
      <c r="AV51" s="125" t="s">
        <v>109</v>
      </c>
      <c r="AW51" s="125" t="s">
        <v>109</v>
      </c>
      <c r="AX51" s="125" t="s">
        <v>109</v>
      </c>
      <c r="AY51" s="125" t="s">
        <v>2923</v>
      </c>
      <c r="AZ51" s="241">
        <v>46052</v>
      </c>
      <c r="BA51" s="125" t="s">
        <v>30</v>
      </c>
      <c r="BB51" s="125">
        <v>1</v>
      </c>
      <c r="BC51" s="125" t="s">
        <v>132</v>
      </c>
      <c r="BD51" s="125" t="s">
        <v>124</v>
      </c>
      <c r="BE51" s="125" t="s">
        <v>2924</v>
      </c>
      <c r="BF51" s="125" t="s">
        <v>2925</v>
      </c>
      <c r="BG51" s="125" t="s">
        <v>2924</v>
      </c>
      <c r="BH51" s="125" t="s">
        <v>2926</v>
      </c>
      <c r="BI51" s="125" t="s">
        <v>130</v>
      </c>
      <c r="BJ51" s="125" t="s">
        <v>2927</v>
      </c>
      <c r="BK51" s="125" t="s">
        <v>2928</v>
      </c>
      <c r="BL51" s="125">
        <f t="shared" si="4"/>
        <v>60</v>
      </c>
      <c r="BM51" s="125" t="s">
        <v>2970</v>
      </c>
      <c r="BN51" s="125" t="s">
        <v>2939</v>
      </c>
      <c r="BO51" s="125" t="s">
        <v>2931</v>
      </c>
    </row>
    <row r="52" spans="1:67" ht="14.4">
      <c r="A52" s="125" t="s">
        <v>2912</v>
      </c>
      <c r="B52" s="125" t="s">
        <v>128</v>
      </c>
      <c r="C52" s="125" t="s">
        <v>132</v>
      </c>
      <c r="D52" s="125" t="s">
        <v>2913</v>
      </c>
      <c r="E52" s="125" t="s">
        <v>149</v>
      </c>
      <c r="F52" s="125" t="s">
        <v>132</v>
      </c>
      <c r="G52" s="125" t="s">
        <v>2915</v>
      </c>
      <c r="H52" s="125" t="s">
        <v>30</v>
      </c>
      <c r="I52" s="125" t="s">
        <v>26</v>
      </c>
      <c r="J52" s="238">
        <v>-250</v>
      </c>
      <c r="K52" s="203">
        <v>91.033950000000004</v>
      </c>
      <c r="L52" s="238">
        <f t="shared" si="1"/>
        <v>-22758.487500000003</v>
      </c>
      <c r="M52" s="203">
        <v>94.654300000000006</v>
      </c>
      <c r="N52" s="238">
        <f t="shared" si="2"/>
        <v>-905.08750000000055</v>
      </c>
      <c r="O52" s="126">
        <f t="shared" si="3"/>
        <v>-23663.575000000001</v>
      </c>
      <c r="P52" s="238">
        <v>-250</v>
      </c>
      <c r="Q52" s="125" t="s">
        <v>26</v>
      </c>
      <c r="R52" s="125" t="s">
        <v>148</v>
      </c>
      <c r="S52" s="125" t="s">
        <v>3025</v>
      </c>
      <c r="T52" s="125" t="s">
        <v>3026</v>
      </c>
      <c r="U52" s="125" t="s">
        <v>122</v>
      </c>
      <c r="V52" s="125" t="s">
        <v>30</v>
      </c>
      <c r="W52" s="239">
        <v>-250</v>
      </c>
      <c r="X52" s="125" t="s">
        <v>127</v>
      </c>
      <c r="Y52" s="125" t="s">
        <v>145</v>
      </c>
      <c r="Z52" s="125" t="s">
        <v>125</v>
      </c>
      <c r="AA52" s="125" t="s">
        <v>126</v>
      </c>
      <c r="AB52" s="125" t="s">
        <v>125</v>
      </c>
      <c r="AC52" s="125" t="s">
        <v>147</v>
      </c>
      <c r="AD52" s="125" t="s">
        <v>127</v>
      </c>
      <c r="AE52" s="239">
        <v>-250</v>
      </c>
      <c r="AF52" s="125" t="s">
        <v>142</v>
      </c>
      <c r="AG52" s="125" t="s">
        <v>143</v>
      </c>
      <c r="AH52" s="125" t="s">
        <v>2934</v>
      </c>
      <c r="AI52" s="125" t="s">
        <v>555</v>
      </c>
      <c r="AJ52" s="125" t="s">
        <v>2935</v>
      </c>
      <c r="AK52" s="125" t="s">
        <v>122</v>
      </c>
      <c r="AL52" s="125" t="s">
        <v>127</v>
      </c>
      <c r="AM52" s="125" t="s">
        <v>125</v>
      </c>
      <c r="AN52" s="125" t="s">
        <v>2921</v>
      </c>
      <c r="AO52" s="125" t="s">
        <v>126</v>
      </c>
      <c r="AP52" s="125" t="s">
        <v>554</v>
      </c>
      <c r="AQ52" s="125" t="s">
        <v>125</v>
      </c>
      <c r="AR52" s="125" t="s">
        <v>2922</v>
      </c>
      <c r="AS52" s="125" t="s">
        <v>109</v>
      </c>
      <c r="AT52" s="125" t="s">
        <v>109</v>
      </c>
      <c r="AU52" s="240" t="s">
        <v>109</v>
      </c>
      <c r="AV52" s="125" t="s">
        <v>109</v>
      </c>
      <c r="AW52" s="125" t="s">
        <v>109</v>
      </c>
      <c r="AX52" s="125" t="s">
        <v>109</v>
      </c>
      <c r="AY52" s="125" t="s">
        <v>2923</v>
      </c>
      <c r="AZ52" s="241">
        <v>46052</v>
      </c>
      <c r="BA52" s="125" t="s">
        <v>30</v>
      </c>
      <c r="BB52" s="125">
        <v>1</v>
      </c>
      <c r="BC52" s="125" t="s">
        <v>132</v>
      </c>
      <c r="BD52" s="125" t="s">
        <v>124</v>
      </c>
      <c r="BE52" s="125" t="s">
        <v>2924</v>
      </c>
      <c r="BF52" s="125" t="s">
        <v>2925</v>
      </c>
      <c r="BG52" s="125" t="s">
        <v>2924</v>
      </c>
      <c r="BH52" s="125" t="s">
        <v>2926</v>
      </c>
      <c r="BI52" s="125" t="s">
        <v>130</v>
      </c>
      <c r="BJ52" s="125" t="s">
        <v>2927</v>
      </c>
      <c r="BK52" s="125" t="s">
        <v>2928</v>
      </c>
      <c r="BL52" s="125">
        <f t="shared" si="4"/>
        <v>60</v>
      </c>
      <c r="BM52" s="125" t="s">
        <v>2970</v>
      </c>
      <c r="BN52" s="125" t="s">
        <v>2939</v>
      </c>
      <c r="BO52" s="125" t="s">
        <v>2931</v>
      </c>
    </row>
    <row r="53" spans="1:67" ht="14.4">
      <c r="A53" s="125" t="s">
        <v>2912</v>
      </c>
      <c r="B53" s="125" t="s">
        <v>128</v>
      </c>
      <c r="C53" s="125" t="s">
        <v>132</v>
      </c>
      <c r="D53" s="125" t="s">
        <v>2913</v>
      </c>
      <c r="E53" s="125" t="s">
        <v>149</v>
      </c>
      <c r="F53" s="125" t="s">
        <v>132</v>
      </c>
      <c r="G53" s="125" t="s">
        <v>2915</v>
      </c>
      <c r="H53" s="125" t="s">
        <v>30</v>
      </c>
      <c r="I53" s="125" t="s">
        <v>26</v>
      </c>
      <c r="J53" s="238">
        <v>-250</v>
      </c>
      <c r="K53" s="203">
        <v>91.033950000000004</v>
      </c>
      <c r="L53" s="238">
        <f t="shared" si="1"/>
        <v>-22758.487500000003</v>
      </c>
      <c r="M53" s="203">
        <v>94.654300000000006</v>
      </c>
      <c r="N53" s="238">
        <f t="shared" si="2"/>
        <v>-905.08750000000055</v>
      </c>
      <c r="O53" s="126">
        <f t="shared" si="3"/>
        <v>-23663.575000000001</v>
      </c>
      <c r="P53" s="238">
        <v>-250</v>
      </c>
      <c r="Q53" s="125" t="s">
        <v>26</v>
      </c>
      <c r="R53" s="125" t="s">
        <v>148</v>
      </c>
      <c r="S53" s="125" t="s">
        <v>3027</v>
      </c>
      <c r="T53" s="125" t="s">
        <v>3028</v>
      </c>
      <c r="U53" s="125" t="s">
        <v>122</v>
      </c>
      <c r="V53" s="125" t="s">
        <v>30</v>
      </c>
      <c r="W53" s="239">
        <v>-250</v>
      </c>
      <c r="X53" s="125" t="s">
        <v>127</v>
      </c>
      <c r="Y53" s="125" t="s">
        <v>145</v>
      </c>
      <c r="Z53" s="125" t="s">
        <v>125</v>
      </c>
      <c r="AA53" s="125" t="s">
        <v>126</v>
      </c>
      <c r="AB53" s="125" t="s">
        <v>125</v>
      </c>
      <c r="AC53" s="125" t="s">
        <v>147</v>
      </c>
      <c r="AD53" s="125" t="s">
        <v>127</v>
      </c>
      <c r="AE53" s="239">
        <v>-250</v>
      </c>
      <c r="AF53" s="125" t="s">
        <v>142</v>
      </c>
      <c r="AG53" s="125" t="s">
        <v>143</v>
      </c>
      <c r="AH53" s="125" t="s">
        <v>2934</v>
      </c>
      <c r="AI53" s="125" t="s">
        <v>555</v>
      </c>
      <c r="AJ53" s="125" t="s">
        <v>2935</v>
      </c>
      <c r="AK53" s="125" t="s">
        <v>122</v>
      </c>
      <c r="AL53" s="125" t="s">
        <v>127</v>
      </c>
      <c r="AM53" s="125" t="s">
        <v>125</v>
      </c>
      <c r="AN53" s="125" t="s">
        <v>2921</v>
      </c>
      <c r="AO53" s="125" t="s">
        <v>126</v>
      </c>
      <c r="AP53" s="125" t="s">
        <v>554</v>
      </c>
      <c r="AQ53" s="125" t="s">
        <v>125</v>
      </c>
      <c r="AR53" s="125" t="s">
        <v>2922</v>
      </c>
      <c r="AS53" s="125" t="s">
        <v>109</v>
      </c>
      <c r="AT53" s="125" t="s">
        <v>109</v>
      </c>
      <c r="AU53" s="240" t="s">
        <v>109</v>
      </c>
      <c r="AV53" s="125" t="s">
        <v>109</v>
      </c>
      <c r="AW53" s="125" t="s">
        <v>109</v>
      </c>
      <c r="AX53" s="125" t="s">
        <v>109</v>
      </c>
      <c r="AY53" s="125" t="s">
        <v>2923</v>
      </c>
      <c r="AZ53" s="241">
        <v>46080</v>
      </c>
      <c r="BA53" s="125" t="s">
        <v>30</v>
      </c>
      <c r="BB53" s="125">
        <v>1</v>
      </c>
      <c r="BC53" s="125" t="s">
        <v>132</v>
      </c>
      <c r="BD53" s="125" t="s">
        <v>124</v>
      </c>
      <c r="BE53" s="125" t="s">
        <v>2924</v>
      </c>
      <c r="BF53" s="125" t="s">
        <v>2925</v>
      </c>
      <c r="BG53" s="125" t="s">
        <v>2924</v>
      </c>
      <c r="BH53" s="125" t="s">
        <v>2926</v>
      </c>
      <c r="BI53" s="125" t="s">
        <v>130</v>
      </c>
      <c r="BJ53" s="125" t="s">
        <v>2927</v>
      </c>
      <c r="BK53" s="125" t="s">
        <v>2937</v>
      </c>
      <c r="BL53" s="125">
        <f t="shared" si="4"/>
        <v>32</v>
      </c>
      <c r="BM53" s="125" t="s">
        <v>2929</v>
      </c>
      <c r="BN53" s="125" t="s">
        <v>2939</v>
      </c>
      <c r="BO53" s="125" t="s">
        <v>2931</v>
      </c>
    </row>
    <row r="54" spans="1:67" ht="14.4">
      <c r="A54" s="125" t="s">
        <v>2912</v>
      </c>
      <c r="B54" s="125" t="s">
        <v>128</v>
      </c>
      <c r="C54" s="125" t="s">
        <v>132</v>
      </c>
      <c r="D54" s="125" t="s">
        <v>2913</v>
      </c>
      <c r="E54" s="125" t="s">
        <v>149</v>
      </c>
      <c r="F54" s="125" t="s">
        <v>132</v>
      </c>
      <c r="G54" s="125" t="s">
        <v>2915</v>
      </c>
      <c r="H54" s="125" t="s">
        <v>30</v>
      </c>
      <c r="I54" s="125" t="s">
        <v>26</v>
      </c>
      <c r="J54" s="238">
        <v>-250</v>
      </c>
      <c r="K54" s="203">
        <v>91.033950000000004</v>
      </c>
      <c r="L54" s="238">
        <f t="shared" si="1"/>
        <v>-22758.487500000003</v>
      </c>
      <c r="M54" s="203">
        <v>94.654300000000006</v>
      </c>
      <c r="N54" s="238">
        <f t="shared" si="2"/>
        <v>-905.08750000000055</v>
      </c>
      <c r="O54" s="126">
        <f t="shared" si="3"/>
        <v>-23663.575000000001</v>
      </c>
      <c r="P54" s="238">
        <v>-250</v>
      </c>
      <c r="Q54" s="125" t="s">
        <v>26</v>
      </c>
      <c r="R54" s="125" t="s">
        <v>148</v>
      </c>
      <c r="S54" s="125" t="s">
        <v>3029</v>
      </c>
      <c r="T54" s="125" t="s">
        <v>3030</v>
      </c>
      <c r="U54" s="125" t="s">
        <v>122</v>
      </c>
      <c r="V54" s="125" t="s">
        <v>30</v>
      </c>
      <c r="W54" s="239">
        <v>-250</v>
      </c>
      <c r="X54" s="125" t="s">
        <v>127</v>
      </c>
      <c r="Y54" s="125" t="s">
        <v>145</v>
      </c>
      <c r="Z54" s="125" t="s">
        <v>125</v>
      </c>
      <c r="AA54" s="125" t="s">
        <v>126</v>
      </c>
      <c r="AB54" s="125" t="s">
        <v>125</v>
      </c>
      <c r="AC54" s="125" t="s">
        <v>147</v>
      </c>
      <c r="AD54" s="125" t="s">
        <v>127</v>
      </c>
      <c r="AE54" s="239">
        <v>-250</v>
      </c>
      <c r="AF54" s="125" t="s">
        <v>142</v>
      </c>
      <c r="AG54" s="125" t="s">
        <v>143</v>
      </c>
      <c r="AH54" s="125" t="s">
        <v>2934</v>
      </c>
      <c r="AI54" s="125" t="s">
        <v>555</v>
      </c>
      <c r="AJ54" s="125" t="s">
        <v>2935</v>
      </c>
      <c r="AK54" s="125" t="s">
        <v>122</v>
      </c>
      <c r="AL54" s="125" t="s">
        <v>127</v>
      </c>
      <c r="AM54" s="125" t="s">
        <v>125</v>
      </c>
      <c r="AN54" s="125" t="s">
        <v>2921</v>
      </c>
      <c r="AO54" s="125" t="s">
        <v>126</v>
      </c>
      <c r="AP54" s="125" t="s">
        <v>554</v>
      </c>
      <c r="AQ54" s="125" t="s">
        <v>125</v>
      </c>
      <c r="AR54" s="125" t="s">
        <v>2922</v>
      </c>
      <c r="AS54" s="125" t="s">
        <v>109</v>
      </c>
      <c r="AT54" s="125" t="s">
        <v>109</v>
      </c>
      <c r="AU54" s="240" t="s">
        <v>109</v>
      </c>
      <c r="AV54" s="125" t="s">
        <v>109</v>
      </c>
      <c r="AW54" s="125" t="s">
        <v>109</v>
      </c>
      <c r="AX54" s="125" t="s">
        <v>109</v>
      </c>
      <c r="AY54" s="125" t="s">
        <v>2923</v>
      </c>
      <c r="AZ54" s="241">
        <v>46080</v>
      </c>
      <c r="BA54" s="125" t="s">
        <v>30</v>
      </c>
      <c r="BB54" s="125">
        <v>1</v>
      </c>
      <c r="BC54" s="125" t="s">
        <v>132</v>
      </c>
      <c r="BD54" s="125" t="s">
        <v>124</v>
      </c>
      <c r="BE54" s="125" t="s">
        <v>2924</v>
      </c>
      <c r="BF54" s="125" t="s">
        <v>2925</v>
      </c>
      <c r="BG54" s="125" t="s">
        <v>2924</v>
      </c>
      <c r="BH54" s="125" t="s">
        <v>2926</v>
      </c>
      <c r="BI54" s="125" t="s">
        <v>130</v>
      </c>
      <c r="BJ54" s="125" t="s">
        <v>2927</v>
      </c>
      <c r="BK54" s="125" t="s">
        <v>2937</v>
      </c>
      <c r="BL54" s="125">
        <f t="shared" si="4"/>
        <v>32</v>
      </c>
      <c r="BM54" s="125" t="s">
        <v>2929</v>
      </c>
      <c r="BN54" s="125" t="s">
        <v>2939</v>
      </c>
      <c r="BO54" s="125" t="s">
        <v>2931</v>
      </c>
    </row>
    <row r="55" spans="1:67" ht="14.4">
      <c r="A55" s="125" t="s">
        <v>2912</v>
      </c>
      <c r="B55" s="125" t="s">
        <v>128</v>
      </c>
      <c r="C55" s="125" t="s">
        <v>132</v>
      </c>
      <c r="D55" s="125" t="s">
        <v>2913</v>
      </c>
      <c r="E55" s="125" t="s">
        <v>560</v>
      </c>
      <c r="F55" s="125" t="s">
        <v>132</v>
      </c>
      <c r="G55" s="125" t="s">
        <v>557</v>
      </c>
      <c r="H55" s="125" t="s">
        <v>28</v>
      </c>
      <c r="I55" s="125" t="s">
        <v>26</v>
      </c>
      <c r="J55" s="238">
        <v>-86765.66</v>
      </c>
      <c r="K55" s="238">
        <v>1</v>
      </c>
      <c r="L55" s="238">
        <f t="shared" si="1"/>
        <v>-86765.66</v>
      </c>
      <c r="M55" s="238">
        <v>1</v>
      </c>
      <c r="N55" s="238">
        <f t="shared" si="2"/>
        <v>0</v>
      </c>
      <c r="O55" s="238">
        <f t="shared" si="3"/>
        <v>-86765.66</v>
      </c>
      <c r="P55" s="238">
        <v>-923.3</v>
      </c>
      <c r="Q55" s="125" t="s">
        <v>26</v>
      </c>
      <c r="R55" s="125" t="s">
        <v>3007</v>
      </c>
      <c r="S55" s="125" t="s">
        <v>3031</v>
      </c>
      <c r="T55" s="125" t="s">
        <v>3032</v>
      </c>
      <c r="U55" s="125" t="s">
        <v>122</v>
      </c>
      <c r="V55" s="125" t="s">
        <v>30</v>
      </c>
      <c r="W55" s="239">
        <v>-953.11</v>
      </c>
      <c r="X55" s="125" t="s">
        <v>127</v>
      </c>
      <c r="Y55" s="125" t="s">
        <v>145</v>
      </c>
      <c r="Z55" s="125" t="s">
        <v>125</v>
      </c>
      <c r="AA55" s="125" t="s">
        <v>126</v>
      </c>
      <c r="AB55" s="125" t="s">
        <v>125</v>
      </c>
      <c r="AC55" s="125" t="s">
        <v>3010</v>
      </c>
      <c r="AD55" s="125" t="s">
        <v>127</v>
      </c>
      <c r="AE55" s="239">
        <v>-923.3</v>
      </c>
      <c r="AF55" s="125" t="s">
        <v>151</v>
      </c>
      <c r="AG55" s="125" t="s">
        <v>143</v>
      </c>
      <c r="AH55" s="125" t="s">
        <v>556</v>
      </c>
      <c r="AI55" s="125" t="s">
        <v>151</v>
      </c>
      <c r="AJ55" s="125" t="s">
        <v>3011</v>
      </c>
      <c r="AK55" s="125" t="s">
        <v>122</v>
      </c>
      <c r="AL55" s="125" t="s">
        <v>127</v>
      </c>
      <c r="AM55" s="125" t="s">
        <v>125</v>
      </c>
      <c r="AN55" s="125" t="s">
        <v>2921</v>
      </c>
      <c r="AO55" s="125" t="s">
        <v>126</v>
      </c>
      <c r="AP55" s="125" t="s">
        <v>554</v>
      </c>
      <c r="AQ55" s="125" t="s">
        <v>125</v>
      </c>
      <c r="AR55" s="125" t="s">
        <v>2922</v>
      </c>
      <c r="AS55" s="125" t="s">
        <v>109</v>
      </c>
      <c r="AT55" s="125" t="s">
        <v>109</v>
      </c>
      <c r="AU55" s="240" t="s">
        <v>109</v>
      </c>
      <c r="AV55" s="125" t="s">
        <v>109</v>
      </c>
      <c r="AW55" s="125" t="s">
        <v>109</v>
      </c>
      <c r="AX55" s="125" t="s">
        <v>109</v>
      </c>
      <c r="AY55" s="125" t="s">
        <v>2923</v>
      </c>
      <c r="AZ55" s="241">
        <v>46079</v>
      </c>
      <c r="BA55" s="125" t="s">
        <v>30</v>
      </c>
      <c r="BB55" s="125">
        <v>1</v>
      </c>
      <c r="BC55" s="125" t="s">
        <v>132</v>
      </c>
      <c r="BD55" s="125" t="s">
        <v>124</v>
      </c>
      <c r="BE55" s="125" t="s">
        <v>2924</v>
      </c>
      <c r="BF55" s="125" t="s">
        <v>2924</v>
      </c>
      <c r="BG55" s="125" t="s">
        <v>2924</v>
      </c>
      <c r="BH55" s="125" t="s">
        <v>2926</v>
      </c>
      <c r="BI55" s="125" t="s">
        <v>130</v>
      </c>
      <c r="BJ55" s="125" t="s">
        <v>2936</v>
      </c>
      <c r="BK55" s="125" t="s">
        <v>2928</v>
      </c>
      <c r="BL55" s="125">
        <f t="shared" si="4"/>
        <v>33</v>
      </c>
      <c r="BM55" s="125" t="s">
        <v>2929</v>
      </c>
      <c r="BN55" s="125" t="s">
        <v>3012</v>
      </c>
      <c r="BO55" s="125" t="s">
        <v>92</v>
      </c>
    </row>
    <row r="56" spans="1:67" ht="14.4">
      <c r="A56" s="125" t="s">
        <v>2912</v>
      </c>
      <c r="B56" s="125" t="s">
        <v>128</v>
      </c>
      <c r="C56" s="125" t="s">
        <v>132</v>
      </c>
      <c r="D56" s="125" t="s">
        <v>2913</v>
      </c>
      <c r="E56" s="125" t="s">
        <v>149</v>
      </c>
      <c r="F56" s="125" t="s">
        <v>132</v>
      </c>
      <c r="G56" s="125" t="s">
        <v>134</v>
      </c>
      <c r="H56" s="125" t="s">
        <v>30</v>
      </c>
      <c r="I56" s="125" t="s">
        <v>26</v>
      </c>
      <c r="J56" s="238">
        <v>-21</v>
      </c>
      <c r="K56" s="203">
        <v>91.033950000000004</v>
      </c>
      <c r="L56" s="238">
        <f t="shared" si="1"/>
        <v>-1911.7129500000001</v>
      </c>
      <c r="M56" s="203">
        <v>94.654300000000006</v>
      </c>
      <c r="N56" s="238">
        <f t="shared" si="2"/>
        <v>-76.027350000000041</v>
      </c>
      <c r="O56" s="126">
        <f t="shared" si="3"/>
        <v>-1987.7403000000002</v>
      </c>
      <c r="P56" s="238">
        <v>-21</v>
      </c>
      <c r="Q56" s="125" t="s">
        <v>26</v>
      </c>
      <c r="R56" s="125" t="s">
        <v>148</v>
      </c>
      <c r="S56" s="125" t="s">
        <v>3033</v>
      </c>
      <c r="T56" s="125" t="s">
        <v>3034</v>
      </c>
      <c r="U56" s="125" t="s">
        <v>122</v>
      </c>
      <c r="V56" s="125" t="s">
        <v>30</v>
      </c>
      <c r="W56" s="239">
        <v>-21</v>
      </c>
      <c r="X56" s="125" t="s">
        <v>127</v>
      </c>
      <c r="Y56" s="125" t="s">
        <v>145</v>
      </c>
      <c r="Z56" s="125" t="s">
        <v>125</v>
      </c>
      <c r="AA56" s="125" t="s">
        <v>126</v>
      </c>
      <c r="AB56" s="125" t="s">
        <v>125</v>
      </c>
      <c r="AC56" s="125" t="s">
        <v>147</v>
      </c>
      <c r="AD56" s="125" t="s">
        <v>127</v>
      </c>
      <c r="AE56" s="239">
        <v>-21</v>
      </c>
      <c r="AF56" s="125" t="s">
        <v>142</v>
      </c>
      <c r="AG56" s="125" t="s">
        <v>143</v>
      </c>
      <c r="AH56" s="125" t="s">
        <v>2934</v>
      </c>
      <c r="AI56" s="125" t="s">
        <v>555</v>
      </c>
      <c r="AJ56" s="125" t="s">
        <v>2935</v>
      </c>
      <c r="AK56" s="125" t="s">
        <v>122</v>
      </c>
      <c r="AL56" s="125" t="s">
        <v>127</v>
      </c>
      <c r="AM56" s="125" t="s">
        <v>125</v>
      </c>
      <c r="AN56" s="125" t="s">
        <v>2921</v>
      </c>
      <c r="AO56" s="125" t="s">
        <v>126</v>
      </c>
      <c r="AP56" s="125" t="s">
        <v>554</v>
      </c>
      <c r="AQ56" s="125" t="s">
        <v>125</v>
      </c>
      <c r="AR56" s="125" t="s">
        <v>2922</v>
      </c>
      <c r="AS56" s="125" t="s">
        <v>109</v>
      </c>
      <c r="AT56" s="125" t="s">
        <v>109</v>
      </c>
      <c r="AU56" s="240" t="s">
        <v>109</v>
      </c>
      <c r="AV56" s="125" t="s">
        <v>109</v>
      </c>
      <c r="AW56" s="125" t="s">
        <v>109</v>
      </c>
      <c r="AX56" s="125" t="s">
        <v>109</v>
      </c>
      <c r="AY56" s="125" t="s">
        <v>2923</v>
      </c>
      <c r="AZ56" s="241">
        <v>46109</v>
      </c>
      <c r="BA56" s="125" t="s">
        <v>30</v>
      </c>
      <c r="BB56" s="125">
        <v>1</v>
      </c>
      <c r="BC56" s="125" t="s">
        <v>132</v>
      </c>
      <c r="BD56" s="125" t="s">
        <v>124</v>
      </c>
      <c r="BE56" s="125" t="s">
        <v>2924</v>
      </c>
      <c r="BF56" s="125" t="s">
        <v>2925</v>
      </c>
      <c r="BG56" s="125" t="s">
        <v>2924</v>
      </c>
      <c r="BH56" s="125" t="s">
        <v>2926</v>
      </c>
      <c r="BI56" s="125" t="s">
        <v>130</v>
      </c>
      <c r="BJ56" s="125" t="s">
        <v>2942</v>
      </c>
      <c r="BK56" s="125" t="s">
        <v>2937</v>
      </c>
      <c r="BL56" s="125">
        <f t="shared" si="4"/>
        <v>3</v>
      </c>
      <c r="BM56" s="125" t="s">
        <v>2938</v>
      </c>
      <c r="BN56" s="125" t="s">
        <v>2939</v>
      </c>
      <c r="BO56" s="125" t="s">
        <v>2931</v>
      </c>
    </row>
    <row r="57" spans="1:67" ht="14.4">
      <c r="A57" s="125" t="s">
        <v>2912</v>
      </c>
      <c r="B57" s="125" t="s">
        <v>128</v>
      </c>
      <c r="C57" s="125" t="s">
        <v>132</v>
      </c>
      <c r="D57" s="125" t="s">
        <v>2913</v>
      </c>
      <c r="E57" s="125" t="s">
        <v>149</v>
      </c>
      <c r="F57" s="125" t="s">
        <v>132</v>
      </c>
      <c r="G57" s="125" t="s">
        <v>134</v>
      </c>
      <c r="H57" s="125" t="s">
        <v>30</v>
      </c>
      <c r="I57" s="125" t="s">
        <v>26</v>
      </c>
      <c r="J57" s="238">
        <v>-21</v>
      </c>
      <c r="K57" s="203">
        <v>91.033950000000004</v>
      </c>
      <c r="L57" s="238">
        <f t="shared" si="1"/>
        <v>-1911.7129500000001</v>
      </c>
      <c r="M57" s="203">
        <v>94.654300000000006</v>
      </c>
      <c r="N57" s="238">
        <f t="shared" si="2"/>
        <v>-76.027350000000041</v>
      </c>
      <c r="O57" s="126">
        <f t="shared" si="3"/>
        <v>-1987.7403000000002</v>
      </c>
      <c r="P57" s="238">
        <v>-21</v>
      </c>
      <c r="Q57" s="125" t="s">
        <v>26</v>
      </c>
      <c r="R57" s="125" t="s">
        <v>148</v>
      </c>
      <c r="S57" s="125" t="s">
        <v>3035</v>
      </c>
      <c r="T57" s="125" t="s">
        <v>3036</v>
      </c>
      <c r="U57" s="125" t="s">
        <v>122</v>
      </c>
      <c r="V57" s="125" t="s">
        <v>30</v>
      </c>
      <c r="W57" s="239">
        <v>-21</v>
      </c>
      <c r="X57" s="125" t="s">
        <v>127</v>
      </c>
      <c r="Y57" s="125" t="s">
        <v>145</v>
      </c>
      <c r="Z57" s="125" t="s">
        <v>125</v>
      </c>
      <c r="AA57" s="125" t="s">
        <v>126</v>
      </c>
      <c r="AB57" s="125" t="s">
        <v>125</v>
      </c>
      <c r="AC57" s="125" t="s">
        <v>147</v>
      </c>
      <c r="AD57" s="125" t="s">
        <v>127</v>
      </c>
      <c r="AE57" s="239">
        <v>-21</v>
      </c>
      <c r="AF57" s="125" t="s">
        <v>142</v>
      </c>
      <c r="AG57" s="125" t="s">
        <v>143</v>
      </c>
      <c r="AH57" s="125" t="s">
        <v>2934</v>
      </c>
      <c r="AI57" s="125" t="s">
        <v>555</v>
      </c>
      <c r="AJ57" s="125" t="s">
        <v>2935</v>
      </c>
      <c r="AK57" s="125" t="s">
        <v>122</v>
      </c>
      <c r="AL57" s="125" t="s">
        <v>127</v>
      </c>
      <c r="AM57" s="125" t="s">
        <v>125</v>
      </c>
      <c r="AN57" s="125" t="s">
        <v>2921</v>
      </c>
      <c r="AO57" s="125" t="s">
        <v>126</v>
      </c>
      <c r="AP57" s="125" t="s">
        <v>554</v>
      </c>
      <c r="AQ57" s="125" t="s">
        <v>125</v>
      </c>
      <c r="AR57" s="125" t="s">
        <v>2922</v>
      </c>
      <c r="AS57" s="125" t="s">
        <v>109</v>
      </c>
      <c r="AT57" s="125" t="s">
        <v>109</v>
      </c>
      <c r="AU57" s="240" t="s">
        <v>109</v>
      </c>
      <c r="AV57" s="125" t="s">
        <v>109</v>
      </c>
      <c r="AW57" s="125" t="s">
        <v>109</v>
      </c>
      <c r="AX57" s="125" t="s">
        <v>109</v>
      </c>
      <c r="AY57" s="125" t="s">
        <v>2923</v>
      </c>
      <c r="AZ57" s="241">
        <v>46109</v>
      </c>
      <c r="BA57" s="125" t="s">
        <v>30</v>
      </c>
      <c r="BB57" s="125">
        <v>1</v>
      </c>
      <c r="BC57" s="125" t="s">
        <v>132</v>
      </c>
      <c r="BD57" s="125" t="s">
        <v>124</v>
      </c>
      <c r="BE57" s="125" t="s">
        <v>2924</v>
      </c>
      <c r="BF57" s="125" t="s">
        <v>2925</v>
      </c>
      <c r="BG57" s="125" t="s">
        <v>2924</v>
      </c>
      <c r="BH57" s="125" t="s">
        <v>2926</v>
      </c>
      <c r="BI57" s="125" t="s">
        <v>130</v>
      </c>
      <c r="BJ57" s="125" t="s">
        <v>2942</v>
      </c>
      <c r="BK57" s="125" t="s">
        <v>2937</v>
      </c>
      <c r="BL57" s="125">
        <f t="shared" si="4"/>
        <v>3</v>
      </c>
      <c r="BM57" s="125" t="s">
        <v>2938</v>
      </c>
      <c r="BN57" s="125" t="s">
        <v>2939</v>
      </c>
      <c r="BO57" s="125" t="s">
        <v>2931</v>
      </c>
    </row>
    <row r="58" spans="1:67" ht="14.4">
      <c r="A58" s="125" t="s">
        <v>2912</v>
      </c>
      <c r="B58" s="125" t="s">
        <v>128</v>
      </c>
      <c r="C58" s="125" t="s">
        <v>132</v>
      </c>
      <c r="D58" s="125" t="s">
        <v>2913</v>
      </c>
      <c r="E58" s="125" t="s">
        <v>149</v>
      </c>
      <c r="F58" s="125" t="s">
        <v>132</v>
      </c>
      <c r="G58" s="125" t="s">
        <v>2915</v>
      </c>
      <c r="H58" s="125" t="s">
        <v>30</v>
      </c>
      <c r="I58" s="125" t="s">
        <v>26</v>
      </c>
      <c r="J58" s="238">
        <v>-21</v>
      </c>
      <c r="K58" s="203">
        <v>91.033950000000004</v>
      </c>
      <c r="L58" s="238">
        <f t="shared" si="1"/>
        <v>-1911.7129500000001</v>
      </c>
      <c r="M58" s="203">
        <v>94.654300000000006</v>
      </c>
      <c r="N58" s="238">
        <f t="shared" si="2"/>
        <v>-76.027350000000041</v>
      </c>
      <c r="O58" s="126">
        <f t="shared" si="3"/>
        <v>-1987.7403000000002</v>
      </c>
      <c r="P58" s="238">
        <v>-21</v>
      </c>
      <c r="Q58" s="125" t="s">
        <v>26</v>
      </c>
      <c r="R58" s="125" t="s">
        <v>148</v>
      </c>
      <c r="S58" s="125" t="s">
        <v>2962</v>
      </c>
      <c r="T58" s="125" t="s">
        <v>3037</v>
      </c>
      <c r="U58" s="125" t="s">
        <v>122</v>
      </c>
      <c r="V58" s="125" t="s">
        <v>30</v>
      </c>
      <c r="W58" s="239">
        <v>-21</v>
      </c>
      <c r="X58" s="125" t="s">
        <v>127</v>
      </c>
      <c r="Y58" s="125" t="s">
        <v>145</v>
      </c>
      <c r="Z58" s="125" t="s">
        <v>125</v>
      </c>
      <c r="AA58" s="125" t="s">
        <v>126</v>
      </c>
      <c r="AB58" s="125" t="s">
        <v>125</v>
      </c>
      <c r="AC58" s="125" t="s">
        <v>147</v>
      </c>
      <c r="AD58" s="125" t="s">
        <v>127</v>
      </c>
      <c r="AE58" s="239">
        <v>-21</v>
      </c>
      <c r="AF58" s="125" t="s">
        <v>142</v>
      </c>
      <c r="AG58" s="125" t="s">
        <v>143</v>
      </c>
      <c r="AH58" s="125" t="s">
        <v>2934</v>
      </c>
      <c r="AI58" s="125" t="s">
        <v>555</v>
      </c>
      <c r="AJ58" s="125" t="s">
        <v>2935</v>
      </c>
      <c r="AK58" s="125" t="s">
        <v>122</v>
      </c>
      <c r="AL58" s="125" t="s">
        <v>127</v>
      </c>
      <c r="AM58" s="125" t="s">
        <v>125</v>
      </c>
      <c r="AN58" s="125" t="s">
        <v>2921</v>
      </c>
      <c r="AO58" s="125" t="s">
        <v>126</v>
      </c>
      <c r="AP58" s="125" t="s">
        <v>554</v>
      </c>
      <c r="AQ58" s="125" t="s">
        <v>125</v>
      </c>
      <c r="AR58" s="125" t="s">
        <v>2922</v>
      </c>
      <c r="AS58" s="125" t="s">
        <v>109</v>
      </c>
      <c r="AT58" s="125" t="s">
        <v>109</v>
      </c>
      <c r="AU58" s="240" t="s">
        <v>109</v>
      </c>
      <c r="AV58" s="125" t="s">
        <v>109</v>
      </c>
      <c r="AW58" s="125" t="s">
        <v>109</v>
      </c>
      <c r="AX58" s="125" t="s">
        <v>109</v>
      </c>
      <c r="AY58" s="125" t="s">
        <v>2923</v>
      </c>
      <c r="AZ58" s="241">
        <v>46079</v>
      </c>
      <c r="BA58" s="125" t="s">
        <v>30</v>
      </c>
      <c r="BB58" s="125">
        <v>1</v>
      </c>
      <c r="BC58" s="125" t="s">
        <v>132</v>
      </c>
      <c r="BD58" s="125" t="s">
        <v>124</v>
      </c>
      <c r="BE58" s="125" t="s">
        <v>2924</v>
      </c>
      <c r="BF58" s="125" t="s">
        <v>2925</v>
      </c>
      <c r="BG58" s="125" t="s">
        <v>2924</v>
      </c>
      <c r="BH58" s="125" t="s">
        <v>2926</v>
      </c>
      <c r="BI58" s="125" t="s">
        <v>130</v>
      </c>
      <c r="BJ58" s="125" t="s">
        <v>2927</v>
      </c>
      <c r="BK58" s="125" t="s">
        <v>2937</v>
      </c>
      <c r="BL58" s="125">
        <f t="shared" si="4"/>
        <v>33</v>
      </c>
      <c r="BM58" s="125" t="s">
        <v>2929</v>
      </c>
      <c r="BN58" s="125" t="s">
        <v>2939</v>
      </c>
      <c r="BO58" s="125" t="s">
        <v>2931</v>
      </c>
    </row>
    <row r="59" spans="1:67" ht="14.4">
      <c r="A59" s="125" t="s">
        <v>2912</v>
      </c>
      <c r="B59" s="125" t="s">
        <v>128</v>
      </c>
      <c r="C59" s="125" t="s">
        <v>132</v>
      </c>
      <c r="D59" s="125" t="s">
        <v>2913</v>
      </c>
      <c r="E59" s="125" t="s">
        <v>149</v>
      </c>
      <c r="F59" s="125" t="s">
        <v>132</v>
      </c>
      <c r="G59" s="125" t="s">
        <v>2915</v>
      </c>
      <c r="H59" s="125" t="s">
        <v>30</v>
      </c>
      <c r="I59" s="125" t="s">
        <v>26</v>
      </c>
      <c r="J59" s="238">
        <v>-63</v>
      </c>
      <c r="K59" s="203">
        <v>91.033950000000004</v>
      </c>
      <c r="L59" s="238">
        <f t="shared" si="1"/>
        <v>-5735.1388500000003</v>
      </c>
      <c r="M59" s="203">
        <v>94.654300000000006</v>
      </c>
      <c r="N59" s="238">
        <f t="shared" si="2"/>
        <v>-228.08205000000012</v>
      </c>
      <c r="O59" s="126">
        <f t="shared" si="3"/>
        <v>-5963.2209000000003</v>
      </c>
      <c r="P59" s="238">
        <v>-63</v>
      </c>
      <c r="Q59" s="125" t="s">
        <v>26</v>
      </c>
      <c r="R59" s="125" t="s">
        <v>148</v>
      </c>
      <c r="S59" s="125" t="s">
        <v>2966</v>
      </c>
      <c r="T59" s="125" t="s">
        <v>3038</v>
      </c>
      <c r="U59" s="125" t="s">
        <v>122</v>
      </c>
      <c r="V59" s="125" t="s">
        <v>30</v>
      </c>
      <c r="W59" s="239">
        <v>-63</v>
      </c>
      <c r="X59" s="125" t="s">
        <v>127</v>
      </c>
      <c r="Y59" s="125" t="s">
        <v>145</v>
      </c>
      <c r="Z59" s="125" t="s">
        <v>125</v>
      </c>
      <c r="AA59" s="125" t="s">
        <v>126</v>
      </c>
      <c r="AB59" s="125" t="s">
        <v>125</v>
      </c>
      <c r="AC59" s="125" t="s">
        <v>147</v>
      </c>
      <c r="AD59" s="125" t="s">
        <v>127</v>
      </c>
      <c r="AE59" s="239">
        <v>-63</v>
      </c>
      <c r="AF59" s="125" t="s">
        <v>142</v>
      </c>
      <c r="AG59" s="125" t="s">
        <v>143</v>
      </c>
      <c r="AH59" s="125" t="s">
        <v>2934</v>
      </c>
      <c r="AI59" s="125" t="s">
        <v>555</v>
      </c>
      <c r="AJ59" s="125" t="s">
        <v>2935</v>
      </c>
      <c r="AK59" s="125" t="s">
        <v>122</v>
      </c>
      <c r="AL59" s="125" t="s">
        <v>127</v>
      </c>
      <c r="AM59" s="125" t="s">
        <v>125</v>
      </c>
      <c r="AN59" s="125" t="s">
        <v>2921</v>
      </c>
      <c r="AO59" s="125" t="s">
        <v>126</v>
      </c>
      <c r="AP59" s="125" t="s">
        <v>554</v>
      </c>
      <c r="AQ59" s="125" t="s">
        <v>125</v>
      </c>
      <c r="AR59" s="125" t="s">
        <v>2922</v>
      </c>
      <c r="AS59" s="125" t="s">
        <v>109</v>
      </c>
      <c r="AT59" s="125" t="s">
        <v>109</v>
      </c>
      <c r="AU59" s="240" t="s">
        <v>109</v>
      </c>
      <c r="AV59" s="125" t="s">
        <v>109</v>
      </c>
      <c r="AW59" s="125" t="s">
        <v>109</v>
      </c>
      <c r="AX59" s="125" t="s">
        <v>109</v>
      </c>
      <c r="AY59" s="125" t="s">
        <v>2923</v>
      </c>
      <c r="AZ59" s="241">
        <v>46079</v>
      </c>
      <c r="BA59" s="125" t="s">
        <v>30</v>
      </c>
      <c r="BB59" s="125">
        <v>1</v>
      </c>
      <c r="BC59" s="125" t="s">
        <v>132</v>
      </c>
      <c r="BD59" s="125" t="s">
        <v>124</v>
      </c>
      <c r="BE59" s="125" t="s">
        <v>2924</v>
      </c>
      <c r="BF59" s="125" t="s">
        <v>2925</v>
      </c>
      <c r="BG59" s="125" t="s">
        <v>2924</v>
      </c>
      <c r="BH59" s="125" t="s">
        <v>2926</v>
      </c>
      <c r="BI59" s="125" t="s">
        <v>130</v>
      </c>
      <c r="BJ59" s="125" t="s">
        <v>2927</v>
      </c>
      <c r="BK59" s="125" t="s">
        <v>2937</v>
      </c>
      <c r="BL59" s="125">
        <f t="shared" si="4"/>
        <v>33</v>
      </c>
      <c r="BM59" s="125" t="s">
        <v>2929</v>
      </c>
      <c r="BN59" s="125" t="s">
        <v>2939</v>
      </c>
      <c r="BO59" s="125" t="s">
        <v>2931</v>
      </c>
    </row>
    <row r="60" spans="1:67" ht="14.4">
      <c r="A60" s="125" t="s">
        <v>2912</v>
      </c>
      <c r="B60" s="125" t="s">
        <v>128</v>
      </c>
      <c r="C60" s="125" t="s">
        <v>132</v>
      </c>
      <c r="D60" s="125" t="s">
        <v>2913</v>
      </c>
      <c r="E60" s="125" t="s">
        <v>149</v>
      </c>
      <c r="F60" s="125" t="s">
        <v>132</v>
      </c>
      <c r="G60" s="125" t="s">
        <v>2915</v>
      </c>
      <c r="H60" s="125" t="s">
        <v>30</v>
      </c>
      <c r="I60" s="125" t="s">
        <v>26</v>
      </c>
      <c r="J60" s="238">
        <v>-42</v>
      </c>
      <c r="K60" s="203">
        <v>91.033950000000004</v>
      </c>
      <c r="L60" s="238">
        <f t="shared" si="1"/>
        <v>-3823.4259000000002</v>
      </c>
      <c r="M60" s="203">
        <v>94.654300000000006</v>
      </c>
      <c r="N60" s="238">
        <f t="shared" si="2"/>
        <v>-152.05470000000008</v>
      </c>
      <c r="O60" s="126">
        <f t="shared" si="3"/>
        <v>-3975.4806000000003</v>
      </c>
      <c r="P60" s="238">
        <v>-42</v>
      </c>
      <c r="Q60" s="125" t="s">
        <v>26</v>
      </c>
      <c r="R60" s="125" t="s">
        <v>148</v>
      </c>
      <c r="S60" s="125" t="s">
        <v>3039</v>
      </c>
      <c r="T60" s="125" t="s">
        <v>3040</v>
      </c>
      <c r="U60" s="125" t="s">
        <v>122</v>
      </c>
      <c r="V60" s="125" t="s">
        <v>30</v>
      </c>
      <c r="W60" s="239">
        <v>-42</v>
      </c>
      <c r="X60" s="125" t="s">
        <v>127</v>
      </c>
      <c r="Y60" s="125" t="s">
        <v>145</v>
      </c>
      <c r="Z60" s="125" t="s">
        <v>125</v>
      </c>
      <c r="AA60" s="125" t="s">
        <v>126</v>
      </c>
      <c r="AB60" s="125" t="s">
        <v>125</v>
      </c>
      <c r="AC60" s="125" t="s">
        <v>147</v>
      </c>
      <c r="AD60" s="125" t="s">
        <v>127</v>
      </c>
      <c r="AE60" s="239">
        <v>-42</v>
      </c>
      <c r="AF60" s="125" t="s">
        <v>142</v>
      </c>
      <c r="AG60" s="125" t="s">
        <v>143</v>
      </c>
      <c r="AH60" s="125" t="s">
        <v>2934</v>
      </c>
      <c r="AI60" s="125" t="s">
        <v>555</v>
      </c>
      <c r="AJ60" s="125" t="s">
        <v>2935</v>
      </c>
      <c r="AK60" s="125" t="s">
        <v>122</v>
      </c>
      <c r="AL60" s="125" t="s">
        <v>127</v>
      </c>
      <c r="AM60" s="125" t="s">
        <v>125</v>
      </c>
      <c r="AN60" s="125" t="s">
        <v>2921</v>
      </c>
      <c r="AO60" s="125" t="s">
        <v>126</v>
      </c>
      <c r="AP60" s="125" t="s">
        <v>554</v>
      </c>
      <c r="AQ60" s="125" t="s">
        <v>125</v>
      </c>
      <c r="AR60" s="125" t="s">
        <v>2922</v>
      </c>
      <c r="AS60" s="125" t="s">
        <v>109</v>
      </c>
      <c r="AT60" s="125" t="s">
        <v>109</v>
      </c>
      <c r="AU60" s="240" t="s">
        <v>109</v>
      </c>
      <c r="AV60" s="125" t="s">
        <v>109</v>
      </c>
      <c r="AW60" s="125" t="s">
        <v>109</v>
      </c>
      <c r="AX60" s="125" t="s">
        <v>109</v>
      </c>
      <c r="AY60" s="125" t="s">
        <v>2923</v>
      </c>
      <c r="AZ60" s="241">
        <v>46079</v>
      </c>
      <c r="BA60" s="125" t="s">
        <v>30</v>
      </c>
      <c r="BB60" s="125">
        <v>1</v>
      </c>
      <c r="BC60" s="125" t="s">
        <v>132</v>
      </c>
      <c r="BD60" s="125" t="s">
        <v>124</v>
      </c>
      <c r="BE60" s="125" t="s">
        <v>2924</v>
      </c>
      <c r="BF60" s="125" t="s">
        <v>2925</v>
      </c>
      <c r="BG60" s="125" t="s">
        <v>2924</v>
      </c>
      <c r="BH60" s="125" t="s">
        <v>2926</v>
      </c>
      <c r="BI60" s="125" t="s">
        <v>130</v>
      </c>
      <c r="BJ60" s="125" t="s">
        <v>2927</v>
      </c>
      <c r="BK60" s="125" t="s">
        <v>2937</v>
      </c>
      <c r="BL60" s="125">
        <f t="shared" si="4"/>
        <v>33</v>
      </c>
      <c r="BM60" s="125" t="s">
        <v>2929</v>
      </c>
      <c r="BN60" s="125" t="s">
        <v>2939</v>
      </c>
      <c r="BO60" s="125" t="s">
        <v>2931</v>
      </c>
    </row>
    <row r="61" spans="1:67" ht="14.4">
      <c r="A61" s="125" t="s">
        <v>2912</v>
      </c>
      <c r="B61" s="125" t="s">
        <v>128</v>
      </c>
      <c r="C61" s="125" t="s">
        <v>132</v>
      </c>
      <c r="D61" s="125" t="s">
        <v>2913</v>
      </c>
      <c r="E61" s="125" t="s">
        <v>149</v>
      </c>
      <c r="F61" s="125" t="s">
        <v>132</v>
      </c>
      <c r="G61" s="125" t="s">
        <v>2915</v>
      </c>
      <c r="H61" s="125" t="s">
        <v>30</v>
      </c>
      <c r="I61" s="125" t="s">
        <v>26</v>
      </c>
      <c r="J61" s="238">
        <v>-21</v>
      </c>
      <c r="K61" s="203">
        <v>91.033950000000004</v>
      </c>
      <c r="L61" s="238">
        <f t="shared" si="1"/>
        <v>-1911.7129500000001</v>
      </c>
      <c r="M61" s="203">
        <v>94.654300000000006</v>
      </c>
      <c r="N61" s="238">
        <f t="shared" si="2"/>
        <v>-76.027350000000041</v>
      </c>
      <c r="O61" s="126">
        <f t="shared" si="3"/>
        <v>-1987.7403000000002</v>
      </c>
      <c r="P61" s="238">
        <v>-21</v>
      </c>
      <c r="Q61" s="125" t="s">
        <v>26</v>
      </c>
      <c r="R61" s="125" t="s">
        <v>148</v>
      </c>
      <c r="S61" s="125" t="s">
        <v>3041</v>
      </c>
      <c r="T61" s="125" t="s">
        <v>3042</v>
      </c>
      <c r="U61" s="125" t="s">
        <v>122</v>
      </c>
      <c r="V61" s="125" t="s">
        <v>30</v>
      </c>
      <c r="W61" s="239">
        <v>-21</v>
      </c>
      <c r="X61" s="125" t="s">
        <v>127</v>
      </c>
      <c r="Y61" s="125" t="s">
        <v>145</v>
      </c>
      <c r="Z61" s="125" t="s">
        <v>125</v>
      </c>
      <c r="AA61" s="125" t="s">
        <v>126</v>
      </c>
      <c r="AB61" s="125" t="s">
        <v>125</v>
      </c>
      <c r="AC61" s="125" t="s">
        <v>147</v>
      </c>
      <c r="AD61" s="125" t="s">
        <v>127</v>
      </c>
      <c r="AE61" s="239">
        <v>-21</v>
      </c>
      <c r="AF61" s="125" t="s">
        <v>142</v>
      </c>
      <c r="AG61" s="125" t="s">
        <v>143</v>
      </c>
      <c r="AH61" s="125" t="s">
        <v>2934</v>
      </c>
      <c r="AI61" s="125" t="s">
        <v>555</v>
      </c>
      <c r="AJ61" s="125" t="s">
        <v>2935</v>
      </c>
      <c r="AK61" s="125" t="s">
        <v>122</v>
      </c>
      <c r="AL61" s="125" t="s">
        <v>127</v>
      </c>
      <c r="AM61" s="125" t="s">
        <v>125</v>
      </c>
      <c r="AN61" s="125" t="s">
        <v>2921</v>
      </c>
      <c r="AO61" s="125" t="s">
        <v>126</v>
      </c>
      <c r="AP61" s="125" t="s">
        <v>554</v>
      </c>
      <c r="AQ61" s="125" t="s">
        <v>125</v>
      </c>
      <c r="AR61" s="125" t="s">
        <v>2922</v>
      </c>
      <c r="AS61" s="125" t="s">
        <v>109</v>
      </c>
      <c r="AT61" s="125" t="s">
        <v>109</v>
      </c>
      <c r="AU61" s="240" t="s">
        <v>109</v>
      </c>
      <c r="AV61" s="125" t="s">
        <v>109</v>
      </c>
      <c r="AW61" s="125" t="s">
        <v>109</v>
      </c>
      <c r="AX61" s="125" t="s">
        <v>109</v>
      </c>
      <c r="AY61" s="125" t="s">
        <v>2923</v>
      </c>
      <c r="AZ61" s="241">
        <v>46079</v>
      </c>
      <c r="BA61" s="125" t="s">
        <v>30</v>
      </c>
      <c r="BB61" s="125">
        <v>1</v>
      </c>
      <c r="BC61" s="125" t="s">
        <v>132</v>
      </c>
      <c r="BD61" s="125" t="s">
        <v>124</v>
      </c>
      <c r="BE61" s="125" t="s">
        <v>2924</v>
      </c>
      <c r="BF61" s="125" t="s">
        <v>2925</v>
      </c>
      <c r="BG61" s="125" t="s">
        <v>2924</v>
      </c>
      <c r="BH61" s="125" t="s">
        <v>2926</v>
      </c>
      <c r="BI61" s="125" t="s">
        <v>130</v>
      </c>
      <c r="BJ61" s="125" t="s">
        <v>2927</v>
      </c>
      <c r="BK61" s="125" t="s">
        <v>2937</v>
      </c>
      <c r="BL61" s="125">
        <f t="shared" si="4"/>
        <v>33</v>
      </c>
      <c r="BM61" s="125" t="s">
        <v>2929</v>
      </c>
      <c r="BN61" s="125" t="s">
        <v>2939</v>
      </c>
      <c r="BO61" s="125" t="s">
        <v>2931</v>
      </c>
    </row>
    <row r="62" spans="1:67" ht="14.4">
      <c r="A62" s="125" t="s">
        <v>2912</v>
      </c>
      <c r="B62" s="125" t="s">
        <v>128</v>
      </c>
      <c r="C62" s="125" t="s">
        <v>132</v>
      </c>
      <c r="D62" s="125" t="s">
        <v>2913</v>
      </c>
      <c r="E62" s="125" t="s">
        <v>133</v>
      </c>
      <c r="F62" s="125" t="s">
        <v>132</v>
      </c>
      <c r="G62" s="125" t="s">
        <v>134</v>
      </c>
      <c r="H62" s="125" t="s">
        <v>28</v>
      </c>
      <c r="I62" s="125" t="s">
        <v>26</v>
      </c>
      <c r="J62" s="238">
        <v>-3038.5</v>
      </c>
      <c r="K62" s="238">
        <v>1</v>
      </c>
      <c r="L62" s="238">
        <f t="shared" si="1"/>
        <v>-3038.5</v>
      </c>
      <c r="M62" s="238">
        <v>1</v>
      </c>
      <c r="N62" s="238">
        <f t="shared" si="2"/>
        <v>0</v>
      </c>
      <c r="O62" s="238">
        <f t="shared" si="3"/>
        <v>-3038.5</v>
      </c>
      <c r="P62" s="238">
        <v>-32.33</v>
      </c>
      <c r="Q62" s="125" t="s">
        <v>26</v>
      </c>
      <c r="R62" s="125" t="s">
        <v>129</v>
      </c>
      <c r="S62" s="125" t="s">
        <v>3043</v>
      </c>
      <c r="T62" s="125" t="s">
        <v>3044</v>
      </c>
      <c r="U62" s="125" t="s">
        <v>122</v>
      </c>
      <c r="V62" s="125" t="s">
        <v>30</v>
      </c>
      <c r="W62" s="239">
        <v>-33.380000000000003</v>
      </c>
      <c r="X62" s="125" t="s">
        <v>127</v>
      </c>
      <c r="Y62" s="125" t="s">
        <v>131</v>
      </c>
      <c r="Z62" s="125" t="s">
        <v>125</v>
      </c>
      <c r="AA62" s="125" t="s">
        <v>126</v>
      </c>
      <c r="AB62" s="125" t="s">
        <v>125</v>
      </c>
      <c r="AC62" s="125" t="s">
        <v>123</v>
      </c>
      <c r="AD62" s="125" t="s">
        <v>127</v>
      </c>
      <c r="AE62" s="239">
        <v>-32.33</v>
      </c>
      <c r="AF62" s="125" t="s">
        <v>559</v>
      </c>
      <c r="AG62" s="125" t="s">
        <v>126</v>
      </c>
      <c r="AH62" s="125" t="s">
        <v>554</v>
      </c>
      <c r="AI62" s="125" t="s">
        <v>2948</v>
      </c>
      <c r="AJ62" s="125" t="s">
        <v>2949</v>
      </c>
      <c r="AK62" s="125" t="s">
        <v>122</v>
      </c>
      <c r="AL62" s="125" t="s">
        <v>127</v>
      </c>
      <c r="AM62" s="125" t="s">
        <v>125</v>
      </c>
      <c r="AN62" s="125" t="s">
        <v>2921</v>
      </c>
      <c r="AO62" s="125" t="s">
        <v>126</v>
      </c>
      <c r="AP62" s="125" t="s">
        <v>554</v>
      </c>
      <c r="AQ62" s="125" t="s">
        <v>125</v>
      </c>
      <c r="AR62" s="125" t="s">
        <v>2922</v>
      </c>
      <c r="AS62" s="125" t="s">
        <v>109</v>
      </c>
      <c r="AT62" s="125" t="s">
        <v>109</v>
      </c>
      <c r="AU62" s="240" t="s">
        <v>109</v>
      </c>
      <c r="AV62" s="125" t="s">
        <v>109</v>
      </c>
      <c r="AW62" s="125" t="s">
        <v>109</v>
      </c>
      <c r="AX62" s="125" t="s">
        <v>109</v>
      </c>
      <c r="AY62" s="125" t="s">
        <v>2923</v>
      </c>
      <c r="AZ62" s="241">
        <v>46108</v>
      </c>
      <c r="BA62" s="125" t="s">
        <v>30</v>
      </c>
      <c r="BB62" s="125">
        <v>1</v>
      </c>
      <c r="BC62" s="125" t="s">
        <v>132</v>
      </c>
      <c r="BD62" s="125" t="s">
        <v>124</v>
      </c>
      <c r="BE62" s="125" t="s">
        <v>2924</v>
      </c>
      <c r="BF62" s="125" t="s">
        <v>2924</v>
      </c>
      <c r="BG62" s="125" t="s">
        <v>2924</v>
      </c>
      <c r="BH62" s="125" t="s">
        <v>2926</v>
      </c>
      <c r="BI62" s="125" t="s">
        <v>130</v>
      </c>
      <c r="BJ62" s="125" t="s">
        <v>2942</v>
      </c>
      <c r="BK62" s="125" t="s">
        <v>2937</v>
      </c>
      <c r="BL62" s="125">
        <f t="shared" si="4"/>
        <v>4</v>
      </c>
      <c r="BM62" s="125" t="s">
        <v>2938</v>
      </c>
      <c r="BN62" s="125" t="s">
        <v>2950</v>
      </c>
      <c r="BO62" s="125" t="s">
        <v>92</v>
      </c>
    </row>
    <row r="63" spans="1:67" ht="14.4">
      <c r="A63" s="125" t="s">
        <v>2912</v>
      </c>
      <c r="B63" s="125" t="s">
        <v>128</v>
      </c>
      <c r="C63" s="125" t="s">
        <v>132</v>
      </c>
      <c r="D63" s="125" t="s">
        <v>2913</v>
      </c>
      <c r="E63" s="125" t="s">
        <v>133</v>
      </c>
      <c r="F63" s="125" t="s">
        <v>132</v>
      </c>
      <c r="G63" s="125" t="s">
        <v>134</v>
      </c>
      <c r="H63" s="125" t="s">
        <v>28</v>
      </c>
      <c r="I63" s="125" t="s">
        <v>26</v>
      </c>
      <c r="J63" s="238">
        <v>-19038061</v>
      </c>
      <c r="K63" s="238">
        <v>1</v>
      </c>
      <c r="L63" s="238">
        <f t="shared" si="1"/>
        <v>-19038061</v>
      </c>
      <c r="M63" s="238">
        <v>1</v>
      </c>
      <c r="N63" s="238">
        <f t="shared" si="2"/>
        <v>0</v>
      </c>
      <c r="O63" s="238">
        <f t="shared" si="3"/>
        <v>-19038061</v>
      </c>
      <c r="P63" s="238">
        <v>-202589.14</v>
      </c>
      <c r="Q63" s="125" t="s">
        <v>26</v>
      </c>
      <c r="R63" s="125" t="s">
        <v>129</v>
      </c>
      <c r="S63" s="125" t="s">
        <v>3045</v>
      </c>
      <c r="T63" s="125" t="s">
        <v>3046</v>
      </c>
      <c r="U63" s="125" t="s">
        <v>122</v>
      </c>
      <c r="V63" s="125" t="s">
        <v>30</v>
      </c>
      <c r="W63" s="239">
        <v>-209131.44</v>
      </c>
      <c r="X63" s="125" t="s">
        <v>127</v>
      </c>
      <c r="Y63" s="125" t="s">
        <v>131</v>
      </c>
      <c r="Z63" s="125" t="s">
        <v>125</v>
      </c>
      <c r="AA63" s="125" t="s">
        <v>126</v>
      </c>
      <c r="AB63" s="125" t="s">
        <v>125</v>
      </c>
      <c r="AC63" s="125" t="s">
        <v>123</v>
      </c>
      <c r="AD63" s="125" t="s">
        <v>127</v>
      </c>
      <c r="AE63" s="239">
        <v>-202589.14</v>
      </c>
      <c r="AF63" s="125" t="s">
        <v>559</v>
      </c>
      <c r="AG63" s="125" t="s">
        <v>126</v>
      </c>
      <c r="AH63" s="125" t="s">
        <v>554</v>
      </c>
      <c r="AI63" s="125" t="s">
        <v>2948</v>
      </c>
      <c r="AJ63" s="125" t="s">
        <v>2949</v>
      </c>
      <c r="AK63" s="125" t="s">
        <v>122</v>
      </c>
      <c r="AL63" s="125" t="s">
        <v>127</v>
      </c>
      <c r="AM63" s="125" t="s">
        <v>125</v>
      </c>
      <c r="AN63" s="125" t="s">
        <v>2921</v>
      </c>
      <c r="AO63" s="125" t="s">
        <v>126</v>
      </c>
      <c r="AP63" s="125" t="s">
        <v>554</v>
      </c>
      <c r="AQ63" s="125" t="s">
        <v>125</v>
      </c>
      <c r="AR63" s="125" t="s">
        <v>2922</v>
      </c>
      <c r="AS63" s="125" t="s">
        <v>109</v>
      </c>
      <c r="AT63" s="125" t="s">
        <v>109</v>
      </c>
      <c r="AU63" s="240" t="s">
        <v>109</v>
      </c>
      <c r="AV63" s="125" t="s">
        <v>109</v>
      </c>
      <c r="AW63" s="125" t="s">
        <v>109</v>
      </c>
      <c r="AX63" s="125" t="s">
        <v>109</v>
      </c>
      <c r="AY63" s="125" t="s">
        <v>2923</v>
      </c>
      <c r="AZ63" s="241">
        <v>46108</v>
      </c>
      <c r="BA63" s="125" t="s">
        <v>30</v>
      </c>
      <c r="BB63" s="125">
        <v>1</v>
      </c>
      <c r="BC63" s="125" t="s">
        <v>132</v>
      </c>
      <c r="BD63" s="125" t="s">
        <v>124</v>
      </c>
      <c r="BE63" s="125" t="s">
        <v>2924</v>
      </c>
      <c r="BF63" s="125" t="s">
        <v>2924</v>
      </c>
      <c r="BG63" s="125" t="s">
        <v>2924</v>
      </c>
      <c r="BH63" s="125" t="s">
        <v>2926</v>
      </c>
      <c r="BI63" s="125" t="s">
        <v>130</v>
      </c>
      <c r="BJ63" s="125" t="s">
        <v>2942</v>
      </c>
      <c r="BK63" s="125" t="s">
        <v>2937</v>
      </c>
      <c r="BL63" s="125">
        <f t="shared" si="4"/>
        <v>4</v>
      </c>
      <c r="BM63" s="125" t="s">
        <v>2938</v>
      </c>
      <c r="BN63" s="125" t="s">
        <v>2950</v>
      </c>
      <c r="BO63" s="125" t="s">
        <v>92</v>
      </c>
    </row>
    <row r="64" spans="1:67" ht="14.4">
      <c r="A64" s="125" t="s">
        <v>2912</v>
      </c>
      <c r="B64" s="125" t="s">
        <v>128</v>
      </c>
      <c r="C64" s="125" t="s">
        <v>132</v>
      </c>
      <c r="D64" s="125" t="s">
        <v>2913</v>
      </c>
      <c r="E64" s="125" t="s">
        <v>2971</v>
      </c>
      <c r="F64" s="125" t="s">
        <v>132</v>
      </c>
      <c r="G64" s="125" t="s">
        <v>134</v>
      </c>
      <c r="H64" s="125" t="s">
        <v>30</v>
      </c>
      <c r="I64" s="125" t="s">
        <v>26</v>
      </c>
      <c r="J64" s="238">
        <v>-44</v>
      </c>
      <c r="K64" s="203">
        <v>91.033950000000004</v>
      </c>
      <c r="L64" s="238">
        <f t="shared" si="1"/>
        <v>-4005.4938000000002</v>
      </c>
      <c r="M64" s="203">
        <v>94.654300000000006</v>
      </c>
      <c r="N64" s="238">
        <f t="shared" si="2"/>
        <v>-159.29540000000009</v>
      </c>
      <c r="O64" s="126">
        <f t="shared" si="3"/>
        <v>-4164.7892000000002</v>
      </c>
      <c r="P64" s="238">
        <v>-44</v>
      </c>
      <c r="Q64" s="125" t="s">
        <v>26</v>
      </c>
      <c r="R64" s="125" t="s">
        <v>2972</v>
      </c>
      <c r="S64" s="125" t="s">
        <v>3047</v>
      </c>
      <c r="T64" s="125" t="s">
        <v>3048</v>
      </c>
      <c r="U64" s="125" t="s">
        <v>122</v>
      </c>
      <c r="V64" s="125" t="s">
        <v>30</v>
      </c>
      <c r="W64" s="239">
        <v>-44</v>
      </c>
      <c r="X64" s="125" t="s">
        <v>127</v>
      </c>
      <c r="Y64" s="125" t="s">
        <v>131</v>
      </c>
      <c r="Z64" s="125" t="s">
        <v>125</v>
      </c>
      <c r="AA64" s="125" t="s">
        <v>126</v>
      </c>
      <c r="AB64" s="125" t="s">
        <v>125</v>
      </c>
      <c r="AC64" s="125" t="s">
        <v>2975</v>
      </c>
      <c r="AD64" s="125" t="s">
        <v>127</v>
      </c>
      <c r="AE64" s="239">
        <v>-44</v>
      </c>
      <c r="AF64" s="125" t="s">
        <v>559</v>
      </c>
      <c r="AG64" s="125" t="s">
        <v>126</v>
      </c>
      <c r="AH64" s="125" t="s">
        <v>554</v>
      </c>
      <c r="AI64" s="125" t="s">
        <v>2976</v>
      </c>
      <c r="AJ64" s="125" t="s">
        <v>2955</v>
      </c>
      <c r="AK64" s="125" t="s">
        <v>122</v>
      </c>
      <c r="AL64" s="125" t="s">
        <v>127</v>
      </c>
      <c r="AM64" s="125" t="s">
        <v>125</v>
      </c>
      <c r="AN64" s="125" t="s">
        <v>2921</v>
      </c>
      <c r="AO64" s="125" t="s">
        <v>126</v>
      </c>
      <c r="AP64" s="125" t="s">
        <v>554</v>
      </c>
      <c r="AQ64" s="125" t="s">
        <v>125</v>
      </c>
      <c r="AR64" s="125" t="s">
        <v>2922</v>
      </c>
      <c r="AS64" s="125" t="s">
        <v>109</v>
      </c>
      <c r="AT64" s="125" t="s">
        <v>109</v>
      </c>
      <c r="AU64" s="240" t="s">
        <v>109</v>
      </c>
      <c r="AV64" s="125" t="s">
        <v>109</v>
      </c>
      <c r="AW64" s="125" t="s">
        <v>109</v>
      </c>
      <c r="AX64" s="125" t="s">
        <v>109</v>
      </c>
      <c r="AY64" s="125" t="s">
        <v>2923</v>
      </c>
      <c r="AZ64" s="241">
        <v>46111</v>
      </c>
      <c r="BA64" s="125" t="s">
        <v>30</v>
      </c>
      <c r="BB64" s="125">
        <v>1</v>
      </c>
      <c r="BC64" s="125" t="s">
        <v>132</v>
      </c>
      <c r="BD64" s="125" t="s">
        <v>124</v>
      </c>
      <c r="BE64" s="125" t="s">
        <v>2924</v>
      </c>
      <c r="BF64" s="125" t="s">
        <v>2925</v>
      </c>
      <c r="BG64" s="125" t="s">
        <v>2924</v>
      </c>
      <c r="BH64" s="125" t="s">
        <v>2926</v>
      </c>
      <c r="BI64" s="125" t="s">
        <v>130</v>
      </c>
      <c r="BJ64" s="125" t="s">
        <v>2942</v>
      </c>
      <c r="BK64" s="125" t="s">
        <v>2928</v>
      </c>
      <c r="BL64" s="125">
        <f t="shared" si="4"/>
        <v>1</v>
      </c>
      <c r="BM64" s="125" t="s">
        <v>2938</v>
      </c>
      <c r="BN64" s="125" t="s">
        <v>2930</v>
      </c>
      <c r="BO64" s="125" t="s">
        <v>2931</v>
      </c>
    </row>
    <row r="65" spans="1:67" ht="14.4">
      <c r="A65" s="125" t="s">
        <v>2912</v>
      </c>
      <c r="B65" s="125" t="s">
        <v>128</v>
      </c>
      <c r="C65" s="125" t="s">
        <v>132</v>
      </c>
      <c r="D65" s="125" t="s">
        <v>2913</v>
      </c>
      <c r="E65" s="125" t="s">
        <v>2914</v>
      </c>
      <c r="F65" s="125" t="s">
        <v>132</v>
      </c>
      <c r="G65" s="125" t="s">
        <v>134</v>
      </c>
      <c r="H65" s="125" t="s">
        <v>30</v>
      </c>
      <c r="I65" s="125" t="s">
        <v>26</v>
      </c>
      <c r="J65" s="238">
        <v>-690.82</v>
      </c>
      <c r="K65" s="203">
        <v>91.033950000000004</v>
      </c>
      <c r="L65" s="238">
        <f t="shared" si="1"/>
        <v>-62888.07333900001</v>
      </c>
      <c r="M65" s="203">
        <v>94.654300000000006</v>
      </c>
      <c r="N65" s="238">
        <f t="shared" si="2"/>
        <v>-2501.0101870000017</v>
      </c>
      <c r="O65" s="126">
        <f t="shared" si="3"/>
        <v>-65389.083526000009</v>
      </c>
      <c r="P65" s="238">
        <v>-690.82</v>
      </c>
      <c r="Q65" s="125" t="s">
        <v>26</v>
      </c>
      <c r="R65" s="125" t="s">
        <v>2916</v>
      </c>
      <c r="S65" s="125" t="s">
        <v>3049</v>
      </c>
      <c r="T65" s="125" t="s">
        <v>3050</v>
      </c>
      <c r="U65" s="125" t="s">
        <v>122</v>
      </c>
      <c r="V65" s="125" t="s">
        <v>30</v>
      </c>
      <c r="W65" s="239">
        <v>-690.82</v>
      </c>
      <c r="X65" s="125" t="s">
        <v>127</v>
      </c>
      <c r="Y65" s="125" t="s">
        <v>131</v>
      </c>
      <c r="Z65" s="125" t="s">
        <v>125</v>
      </c>
      <c r="AA65" s="125" t="s">
        <v>126</v>
      </c>
      <c r="AB65" s="125" t="s">
        <v>125</v>
      </c>
      <c r="AC65" s="125" t="s">
        <v>2919</v>
      </c>
      <c r="AD65" s="125" t="s">
        <v>127</v>
      </c>
      <c r="AE65" s="239">
        <v>-690.82</v>
      </c>
      <c r="AF65" s="125" t="s">
        <v>125</v>
      </c>
      <c r="AG65" s="125" t="s">
        <v>126</v>
      </c>
      <c r="AH65" s="125" t="s">
        <v>554</v>
      </c>
      <c r="AI65" s="125" t="s">
        <v>125</v>
      </c>
      <c r="AJ65" s="125" t="s">
        <v>2920</v>
      </c>
      <c r="AK65" s="125" t="s">
        <v>122</v>
      </c>
      <c r="AL65" s="125" t="s">
        <v>127</v>
      </c>
      <c r="AM65" s="125" t="s">
        <v>125</v>
      </c>
      <c r="AN65" s="125" t="s">
        <v>2921</v>
      </c>
      <c r="AO65" s="125" t="s">
        <v>126</v>
      </c>
      <c r="AP65" s="125" t="s">
        <v>554</v>
      </c>
      <c r="AQ65" s="125" t="s">
        <v>125</v>
      </c>
      <c r="AR65" s="125" t="s">
        <v>2922</v>
      </c>
      <c r="AS65" s="125" t="s">
        <v>109</v>
      </c>
      <c r="AT65" s="125" t="s">
        <v>109</v>
      </c>
      <c r="AU65" s="240" t="s">
        <v>109</v>
      </c>
      <c r="AV65" s="125" t="s">
        <v>109</v>
      </c>
      <c r="AW65" s="125" t="s">
        <v>109</v>
      </c>
      <c r="AX65" s="125" t="s">
        <v>109</v>
      </c>
      <c r="AY65" s="125" t="s">
        <v>2923</v>
      </c>
      <c r="AZ65" s="241">
        <v>46100</v>
      </c>
      <c r="BA65" s="125" t="s">
        <v>30</v>
      </c>
      <c r="BB65" s="125">
        <v>1</v>
      </c>
      <c r="BC65" s="125" t="s">
        <v>132</v>
      </c>
      <c r="BD65" s="125" t="s">
        <v>124</v>
      </c>
      <c r="BE65" s="125" t="s">
        <v>2924</v>
      </c>
      <c r="BF65" s="125" t="s">
        <v>2925</v>
      </c>
      <c r="BG65" s="125" t="s">
        <v>2924</v>
      </c>
      <c r="BH65" s="125" t="s">
        <v>2926</v>
      </c>
      <c r="BI65" s="125" t="s">
        <v>130</v>
      </c>
      <c r="BJ65" s="125" t="s">
        <v>2942</v>
      </c>
      <c r="BK65" s="125" t="s">
        <v>2928</v>
      </c>
      <c r="BL65" s="125">
        <f t="shared" si="4"/>
        <v>12</v>
      </c>
      <c r="BM65" s="125" t="s">
        <v>2938</v>
      </c>
      <c r="BN65" s="125" t="s">
        <v>2930</v>
      </c>
      <c r="BO65" s="125" t="s">
        <v>2931</v>
      </c>
    </row>
    <row r="66" spans="1:67" ht="14.4">
      <c r="A66" s="125" t="s">
        <v>2912</v>
      </c>
      <c r="B66" s="125" t="s">
        <v>128</v>
      </c>
      <c r="C66" s="125" t="s">
        <v>132</v>
      </c>
      <c r="D66" s="125" t="s">
        <v>2913</v>
      </c>
      <c r="E66" s="125" t="s">
        <v>2914</v>
      </c>
      <c r="F66" s="125" t="s">
        <v>132</v>
      </c>
      <c r="G66" s="125" t="s">
        <v>134</v>
      </c>
      <c r="H66" s="125" t="s">
        <v>30</v>
      </c>
      <c r="I66" s="125" t="s">
        <v>26</v>
      </c>
      <c r="J66" s="238">
        <v>-49.72</v>
      </c>
      <c r="K66" s="203">
        <v>91.033950000000004</v>
      </c>
      <c r="L66" s="238">
        <f t="shared" si="1"/>
        <v>-4526.2079940000003</v>
      </c>
      <c r="M66" s="203">
        <v>94.654300000000006</v>
      </c>
      <c r="N66" s="238">
        <f t="shared" si="2"/>
        <v>-180.00380200000009</v>
      </c>
      <c r="O66" s="126">
        <f t="shared" si="3"/>
        <v>-4706.2117960000005</v>
      </c>
      <c r="P66" s="238">
        <v>-49.72</v>
      </c>
      <c r="Q66" s="125" t="s">
        <v>26</v>
      </c>
      <c r="R66" s="125" t="s">
        <v>2916</v>
      </c>
      <c r="S66" s="125" t="s">
        <v>3051</v>
      </c>
      <c r="T66" s="125" t="s">
        <v>3052</v>
      </c>
      <c r="U66" s="125" t="s">
        <v>122</v>
      </c>
      <c r="V66" s="125" t="s">
        <v>30</v>
      </c>
      <c r="W66" s="239">
        <v>-49.72</v>
      </c>
      <c r="X66" s="125" t="s">
        <v>127</v>
      </c>
      <c r="Y66" s="125" t="s">
        <v>131</v>
      </c>
      <c r="Z66" s="125" t="s">
        <v>125</v>
      </c>
      <c r="AA66" s="125" t="s">
        <v>126</v>
      </c>
      <c r="AB66" s="125" t="s">
        <v>125</v>
      </c>
      <c r="AC66" s="125" t="s">
        <v>2919</v>
      </c>
      <c r="AD66" s="125" t="s">
        <v>127</v>
      </c>
      <c r="AE66" s="239">
        <v>-49.72</v>
      </c>
      <c r="AF66" s="125" t="s">
        <v>125</v>
      </c>
      <c r="AG66" s="125" t="s">
        <v>126</v>
      </c>
      <c r="AH66" s="125" t="s">
        <v>554</v>
      </c>
      <c r="AI66" s="125" t="s">
        <v>125</v>
      </c>
      <c r="AJ66" s="125" t="s">
        <v>2920</v>
      </c>
      <c r="AK66" s="125" t="s">
        <v>122</v>
      </c>
      <c r="AL66" s="125" t="s">
        <v>127</v>
      </c>
      <c r="AM66" s="125" t="s">
        <v>125</v>
      </c>
      <c r="AN66" s="125" t="s">
        <v>2921</v>
      </c>
      <c r="AO66" s="125" t="s">
        <v>126</v>
      </c>
      <c r="AP66" s="125" t="s">
        <v>554</v>
      </c>
      <c r="AQ66" s="125" t="s">
        <v>125</v>
      </c>
      <c r="AR66" s="125" t="s">
        <v>2922</v>
      </c>
      <c r="AS66" s="125" t="s">
        <v>109</v>
      </c>
      <c r="AT66" s="125" t="s">
        <v>109</v>
      </c>
      <c r="AU66" s="240" t="s">
        <v>109</v>
      </c>
      <c r="AV66" s="125" t="s">
        <v>109</v>
      </c>
      <c r="AW66" s="125" t="s">
        <v>109</v>
      </c>
      <c r="AX66" s="125" t="s">
        <v>109</v>
      </c>
      <c r="AY66" s="125" t="s">
        <v>2923</v>
      </c>
      <c r="AZ66" s="241">
        <v>46100</v>
      </c>
      <c r="BA66" s="125" t="s">
        <v>30</v>
      </c>
      <c r="BB66" s="125">
        <v>1</v>
      </c>
      <c r="BC66" s="125" t="s">
        <v>132</v>
      </c>
      <c r="BD66" s="125" t="s">
        <v>124</v>
      </c>
      <c r="BE66" s="125" t="s">
        <v>2924</v>
      </c>
      <c r="BF66" s="125" t="s">
        <v>2925</v>
      </c>
      <c r="BG66" s="125" t="s">
        <v>2924</v>
      </c>
      <c r="BH66" s="125" t="s">
        <v>2926</v>
      </c>
      <c r="BI66" s="125" t="s">
        <v>130</v>
      </c>
      <c r="BJ66" s="125" t="s">
        <v>2942</v>
      </c>
      <c r="BK66" s="125" t="s">
        <v>2928</v>
      </c>
      <c r="BL66" s="125">
        <f t="shared" si="4"/>
        <v>12</v>
      </c>
      <c r="BM66" s="125" t="s">
        <v>2938</v>
      </c>
      <c r="BN66" s="125" t="s">
        <v>2930</v>
      </c>
      <c r="BO66" s="125" t="s">
        <v>2931</v>
      </c>
    </row>
    <row r="67" spans="1:67" ht="14.4">
      <c r="A67" s="125" t="s">
        <v>2912</v>
      </c>
      <c r="B67" s="125" t="s">
        <v>128</v>
      </c>
      <c r="C67" s="125" t="s">
        <v>132</v>
      </c>
      <c r="D67" s="125" t="s">
        <v>2913</v>
      </c>
      <c r="E67" s="125" t="s">
        <v>2914</v>
      </c>
      <c r="F67" s="125" t="s">
        <v>132</v>
      </c>
      <c r="G67" s="125" t="s">
        <v>134</v>
      </c>
      <c r="H67" s="125" t="s">
        <v>30</v>
      </c>
      <c r="I67" s="125" t="s">
        <v>26</v>
      </c>
      <c r="J67" s="238">
        <v>-54.7</v>
      </c>
      <c r="K67" s="203">
        <v>91.033950000000004</v>
      </c>
      <c r="L67" s="238">
        <f t="shared" si="1"/>
        <v>-4979.5570650000009</v>
      </c>
      <c r="M67" s="203">
        <v>94.654300000000006</v>
      </c>
      <c r="N67" s="238">
        <f t="shared" si="2"/>
        <v>-198.0331450000001</v>
      </c>
      <c r="O67" s="126">
        <f t="shared" si="3"/>
        <v>-5177.5902100000003</v>
      </c>
      <c r="P67" s="238">
        <v>-54.7</v>
      </c>
      <c r="Q67" s="125" t="s">
        <v>26</v>
      </c>
      <c r="R67" s="125" t="s">
        <v>2916</v>
      </c>
      <c r="S67" s="125" t="s">
        <v>3053</v>
      </c>
      <c r="T67" s="125" t="s">
        <v>3054</v>
      </c>
      <c r="U67" s="125" t="s">
        <v>122</v>
      </c>
      <c r="V67" s="125" t="s">
        <v>30</v>
      </c>
      <c r="W67" s="239">
        <v>-54.7</v>
      </c>
      <c r="X67" s="125" t="s">
        <v>127</v>
      </c>
      <c r="Y67" s="125" t="s">
        <v>131</v>
      </c>
      <c r="Z67" s="125" t="s">
        <v>125</v>
      </c>
      <c r="AA67" s="125" t="s">
        <v>126</v>
      </c>
      <c r="AB67" s="125" t="s">
        <v>125</v>
      </c>
      <c r="AC67" s="125" t="s">
        <v>2919</v>
      </c>
      <c r="AD67" s="125" t="s">
        <v>127</v>
      </c>
      <c r="AE67" s="239">
        <v>-54.7</v>
      </c>
      <c r="AF67" s="125" t="s">
        <v>125</v>
      </c>
      <c r="AG67" s="125" t="s">
        <v>126</v>
      </c>
      <c r="AH67" s="125" t="s">
        <v>554</v>
      </c>
      <c r="AI67" s="125" t="s">
        <v>125</v>
      </c>
      <c r="AJ67" s="125" t="s">
        <v>2920</v>
      </c>
      <c r="AK67" s="125" t="s">
        <v>122</v>
      </c>
      <c r="AL67" s="125" t="s">
        <v>127</v>
      </c>
      <c r="AM67" s="125" t="s">
        <v>125</v>
      </c>
      <c r="AN67" s="125" t="s">
        <v>2921</v>
      </c>
      <c r="AO67" s="125" t="s">
        <v>126</v>
      </c>
      <c r="AP67" s="125" t="s">
        <v>554</v>
      </c>
      <c r="AQ67" s="125" t="s">
        <v>125</v>
      </c>
      <c r="AR67" s="125" t="s">
        <v>2922</v>
      </c>
      <c r="AS67" s="125" t="s">
        <v>109</v>
      </c>
      <c r="AT67" s="125" t="s">
        <v>109</v>
      </c>
      <c r="AU67" s="240" t="s">
        <v>109</v>
      </c>
      <c r="AV67" s="125" t="s">
        <v>109</v>
      </c>
      <c r="AW67" s="125" t="s">
        <v>109</v>
      </c>
      <c r="AX67" s="125" t="s">
        <v>109</v>
      </c>
      <c r="AY67" s="125" t="s">
        <v>2923</v>
      </c>
      <c r="AZ67" s="241">
        <v>46100</v>
      </c>
      <c r="BA67" s="125" t="s">
        <v>30</v>
      </c>
      <c r="BB67" s="125">
        <v>1</v>
      </c>
      <c r="BC67" s="125" t="s">
        <v>132</v>
      </c>
      <c r="BD67" s="125" t="s">
        <v>124</v>
      </c>
      <c r="BE67" s="125" t="s">
        <v>2924</v>
      </c>
      <c r="BF67" s="125" t="s">
        <v>2925</v>
      </c>
      <c r="BG67" s="125" t="s">
        <v>2924</v>
      </c>
      <c r="BH67" s="125" t="s">
        <v>2926</v>
      </c>
      <c r="BI67" s="125" t="s">
        <v>130</v>
      </c>
      <c r="BJ67" s="125" t="s">
        <v>2942</v>
      </c>
      <c r="BK67" s="125" t="s">
        <v>2928</v>
      </c>
      <c r="BL67" s="125">
        <f t="shared" si="4"/>
        <v>12</v>
      </c>
      <c r="BM67" s="125" t="s">
        <v>2938</v>
      </c>
      <c r="BN67" s="125" t="s">
        <v>2930</v>
      </c>
      <c r="BO67" s="125" t="s">
        <v>2931</v>
      </c>
    </row>
    <row r="68" spans="1:67" ht="14.4">
      <c r="A68" s="125" t="s">
        <v>2912</v>
      </c>
      <c r="B68" s="125" t="s">
        <v>128</v>
      </c>
      <c r="C68" s="125" t="s">
        <v>132</v>
      </c>
      <c r="D68" s="125" t="s">
        <v>2913</v>
      </c>
      <c r="E68" s="125" t="s">
        <v>2914</v>
      </c>
      <c r="F68" s="125" t="s">
        <v>132</v>
      </c>
      <c r="G68" s="125" t="s">
        <v>2915</v>
      </c>
      <c r="H68" s="125" t="s">
        <v>30</v>
      </c>
      <c r="I68" s="125" t="s">
        <v>26</v>
      </c>
      <c r="J68" s="238">
        <v>-90.72</v>
      </c>
      <c r="K68" s="203">
        <v>91.033950000000004</v>
      </c>
      <c r="L68" s="238">
        <f t="shared" si="1"/>
        <v>-8258.5999439999996</v>
      </c>
      <c r="M68" s="203">
        <v>94.654300000000006</v>
      </c>
      <c r="N68" s="238">
        <f t="shared" si="2"/>
        <v>-328.43815200000017</v>
      </c>
      <c r="O68" s="126">
        <f t="shared" si="3"/>
        <v>-8587.0380960000002</v>
      </c>
      <c r="P68" s="238">
        <v>-90.72</v>
      </c>
      <c r="Q68" s="125" t="s">
        <v>26</v>
      </c>
      <c r="R68" s="125" t="s">
        <v>2916</v>
      </c>
      <c r="S68" s="125" t="s">
        <v>3055</v>
      </c>
      <c r="T68" s="125" t="s">
        <v>3056</v>
      </c>
      <c r="U68" s="125" t="s">
        <v>122</v>
      </c>
      <c r="V68" s="125" t="s">
        <v>30</v>
      </c>
      <c r="W68" s="239">
        <v>-90.72</v>
      </c>
      <c r="X68" s="125" t="s">
        <v>127</v>
      </c>
      <c r="Y68" s="125" t="s">
        <v>131</v>
      </c>
      <c r="Z68" s="125" t="s">
        <v>125</v>
      </c>
      <c r="AA68" s="125" t="s">
        <v>126</v>
      </c>
      <c r="AB68" s="125" t="s">
        <v>125</v>
      </c>
      <c r="AC68" s="125" t="s">
        <v>2919</v>
      </c>
      <c r="AD68" s="125" t="s">
        <v>127</v>
      </c>
      <c r="AE68" s="239">
        <v>-90.72</v>
      </c>
      <c r="AF68" s="125" t="s">
        <v>125</v>
      </c>
      <c r="AG68" s="125" t="s">
        <v>126</v>
      </c>
      <c r="AH68" s="125" t="s">
        <v>554</v>
      </c>
      <c r="AI68" s="125" t="s">
        <v>125</v>
      </c>
      <c r="AJ68" s="125" t="s">
        <v>2920</v>
      </c>
      <c r="AK68" s="125" t="s">
        <v>122</v>
      </c>
      <c r="AL68" s="125" t="s">
        <v>127</v>
      </c>
      <c r="AM68" s="125" t="s">
        <v>125</v>
      </c>
      <c r="AN68" s="125" t="s">
        <v>2921</v>
      </c>
      <c r="AO68" s="125" t="s">
        <v>126</v>
      </c>
      <c r="AP68" s="125" t="s">
        <v>554</v>
      </c>
      <c r="AQ68" s="125" t="s">
        <v>125</v>
      </c>
      <c r="AR68" s="125" t="s">
        <v>2922</v>
      </c>
      <c r="AS68" s="125" t="s">
        <v>109</v>
      </c>
      <c r="AT68" s="125" t="s">
        <v>109</v>
      </c>
      <c r="AU68" s="240" t="s">
        <v>109</v>
      </c>
      <c r="AV68" s="125" t="s">
        <v>109</v>
      </c>
      <c r="AW68" s="125" t="s">
        <v>109</v>
      </c>
      <c r="AX68" s="125" t="s">
        <v>109</v>
      </c>
      <c r="AY68" s="125" t="s">
        <v>2923</v>
      </c>
      <c r="AZ68" s="241">
        <v>46070</v>
      </c>
      <c r="BA68" s="125" t="s">
        <v>30</v>
      </c>
      <c r="BB68" s="125">
        <v>1</v>
      </c>
      <c r="BC68" s="125" t="s">
        <v>132</v>
      </c>
      <c r="BD68" s="125" t="s">
        <v>124</v>
      </c>
      <c r="BE68" s="125" t="s">
        <v>2924</v>
      </c>
      <c r="BF68" s="125" t="s">
        <v>2925</v>
      </c>
      <c r="BG68" s="125" t="s">
        <v>2924</v>
      </c>
      <c r="BH68" s="125" t="s">
        <v>2926</v>
      </c>
      <c r="BI68" s="125" t="s">
        <v>130</v>
      </c>
      <c r="BJ68" s="125" t="s">
        <v>2927</v>
      </c>
      <c r="BK68" s="125" t="s">
        <v>2928</v>
      </c>
      <c r="BL68" s="125">
        <f t="shared" si="4"/>
        <v>42</v>
      </c>
      <c r="BM68" s="125" t="s">
        <v>2929</v>
      </c>
      <c r="BN68" s="125" t="s">
        <v>2930</v>
      </c>
      <c r="BO68" s="125" t="s">
        <v>2931</v>
      </c>
    </row>
    <row r="69" spans="1:67" ht="14.4">
      <c r="A69" s="125" t="s">
        <v>2912</v>
      </c>
      <c r="B69" s="125" t="s">
        <v>128</v>
      </c>
      <c r="C69" s="125" t="s">
        <v>132</v>
      </c>
      <c r="D69" s="125" t="s">
        <v>2913</v>
      </c>
      <c r="E69" s="125" t="s">
        <v>149</v>
      </c>
      <c r="F69" s="125" t="s">
        <v>132</v>
      </c>
      <c r="G69" s="125" t="s">
        <v>557</v>
      </c>
      <c r="H69" s="125" t="s">
        <v>30</v>
      </c>
      <c r="I69" s="125" t="s">
        <v>26</v>
      </c>
      <c r="J69" s="238">
        <v>42</v>
      </c>
      <c r="K69" s="203">
        <v>91.033950000000004</v>
      </c>
      <c r="L69" s="238">
        <f t="shared" si="1"/>
        <v>3823.4259000000002</v>
      </c>
      <c r="M69" s="203">
        <v>94.654300000000006</v>
      </c>
      <c r="N69" s="238">
        <f t="shared" si="2"/>
        <v>152.05470000000008</v>
      </c>
      <c r="O69" s="126">
        <f t="shared" si="3"/>
        <v>3975.4806000000003</v>
      </c>
      <c r="P69" s="238">
        <v>42</v>
      </c>
      <c r="Q69" s="125" t="s">
        <v>26</v>
      </c>
      <c r="R69" s="125" t="s">
        <v>148</v>
      </c>
      <c r="S69" s="125" t="s">
        <v>3057</v>
      </c>
      <c r="T69" s="125" t="s">
        <v>3058</v>
      </c>
      <c r="U69" s="125" t="s">
        <v>122</v>
      </c>
      <c r="V69" s="125" t="s">
        <v>30</v>
      </c>
      <c r="W69" s="239">
        <v>42</v>
      </c>
      <c r="X69" s="125" t="s">
        <v>127</v>
      </c>
      <c r="Y69" s="125" t="s">
        <v>145</v>
      </c>
      <c r="Z69" s="125" t="s">
        <v>125</v>
      </c>
      <c r="AA69" s="125" t="s">
        <v>126</v>
      </c>
      <c r="AB69" s="125" t="s">
        <v>125</v>
      </c>
      <c r="AC69" s="125" t="s">
        <v>147</v>
      </c>
      <c r="AD69" s="125" t="s">
        <v>127</v>
      </c>
      <c r="AE69" s="239">
        <v>42</v>
      </c>
      <c r="AF69" s="125" t="s">
        <v>142</v>
      </c>
      <c r="AG69" s="125" t="s">
        <v>143</v>
      </c>
      <c r="AH69" s="125" t="s">
        <v>2934</v>
      </c>
      <c r="AI69" s="125" t="s">
        <v>555</v>
      </c>
      <c r="AJ69" s="125" t="s">
        <v>2935</v>
      </c>
      <c r="AK69" s="125" t="s">
        <v>122</v>
      </c>
      <c r="AL69" s="125" t="s">
        <v>127</v>
      </c>
      <c r="AM69" s="125" t="s">
        <v>125</v>
      </c>
      <c r="AN69" s="125" t="s">
        <v>2921</v>
      </c>
      <c r="AO69" s="125" t="s">
        <v>126</v>
      </c>
      <c r="AP69" s="125" t="s">
        <v>554</v>
      </c>
      <c r="AQ69" s="125" t="s">
        <v>125</v>
      </c>
      <c r="AR69" s="125" t="s">
        <v>2922</v>
      </c>
      <c r="AS69" s="125" t="s">
        <v>109</v>
      </c>
      <c r="AT69" s="125" t="s">
        <v>109</v>
      </c>
      <c r="AU69" s="240" t="s">
        <v>109</v>
      </c>
      <c r="AV69" s="125" t="s">
        <v>109</v>
      </c>
      <c r="AW69" s="125" t="s">
        <v>109</v>
      </c>
      <c r="AX69" s="125" t="s">
        <v>109</v>
      </c>
      <c r="AY69" s="125" t="s">
        <v>2923</v>
      </c>
      <c r="AZ69" s="241">
        <v>46100</v>
      </c>
      <c r="BA69" s="125" t="s">
        <v>30</v>
      </c>
      <c r="BB69" s="125">
        <v>1</v>
      </c>
      <c r="BC69" s="125" t="s">
        <v>132</v>
      </c>
      <c r="BD69" s="125" t="s">
        <v>124</v>
      </c>
      <c r="BE69" s="125" t="s">
        <v>2924</v>
      </c>
      <c r="BF69" s="125" t="s">
        <v>2925</v>
      </c>
      <c r="BG69" s="125" t="s">
        <v>2924</v>
      </c>
      <c r="BH69" s="125" t="s">
        <v>2926</v>
      </c>
      <c r="BI69" s="125" t="s">
        <v>130</v>
      </c>
      <c r="BJ69" s="125" t="s">
        <v>2936</v>
      </c>
      <c r="BK69" s="125" t="s">
        <v>2937</v>
      </c>
      <c r="BL69" s="125">
        <f t="shared" si="4"/>
        <v>12</v>
      </c>
      <c r="BM69" s="125" t="s">
        <v>2938</v>
      </c>
      <c r="BN69" s="125" t="s">
        <v>2939</v>
      </c>
      <c r="BO69" s="125" t="s">
        <v>2931</v>
      </c>
    </row>
    <row r="70" spans="1:67" ht="14.4">
      <c r="A70" s="125" t="s">
        <v>2912</v>
      </c>
      <c r="B70" s="125" t="s">
        <v>128</v>
      </c>
      <c r="C70" s="125" t="s">
        <v>132</v>
      </c>
      <c r="D70" s="125" t="s">
        <v>2913</v>
      </c>
      <c r="E70" s="125" t="s">
        <v>149</v>
      </c>
      <c r="F70" s="125" t="s">
        <v>132</v>
      </c>
      <c r="G70" s="125" t="s">
        <v>557</v>
      </c>
      <c r="H70" s="125" t="s">
        <v>30</v>
      </c>
      <c r="I70" s="125" t="s">
        <v>26</v>
      </c>
      <c r="J70" s="238">
        <v>21</v>
      </c>
      <c r="K70" s="203">
        <v>91.033950000000004</v>
      </c>
      <c r="L70" s="238">
        <f t="shared" si="1"/>
        <v>1911.7129500000001</v>
      </c>
      <c r="M70" s="203">
        <v>94.654300000000006</v>
      </c>
      <c r="N70" s="238">
        <f t="shared" si="2"/>
        <v>76.027350000000041</v>
      </c>
      <c r="O70" s="126">
        <f t="shared" si="3"/>
        <v>1987.7403000000002</v>
      </c>
      <c r="P70" s="238">
        <v>21</v>
      </c>
      <c r="Q70" s="125" t="s">
        <v>26</v>
      </c>
      <c r="R70" s="125" t="s">
        <v>148</v>
      </c>
      <c r="S70" s="125" t="s">
        <v>3059</v>
      </c>
      <c r="T70" s="125" t="s">
        <v>3060</v>
      </c>
      <c r="U70" s="125" t="s">
        <v>122</v>
      </c>
      <c r="V70" s="125" t="s">
        <v>30</v>
      </c>
      <c r="W70" s="239">
        <v>21</v>
      </c>
      <c r="X70" s="125" t="s">
        <v>127</v>
      </c>
      <c r="Y70" s="125" t="s">
        <v>145</v>
      </c>
      <c r="Z70" s="125" t="s">
        <v>125</v>
      </c>
      <c r="AA70" s="125" t="s">
        <v>126</v>
      </c>
      <c r="AB70" s="125" t="s">
        <v>125</v>
      </c>
      <c r="AC70" s="125" t="s">
        <v>147</v>
      </c>
      <c r="AD70" s="125" t="s">
        <v>127</v>
      </c>
      <c r="AE70" s="239">
        <v>21</v>
      </c>
      <c r="AF70" s="125" t="s">
        <v>142</v>
      </c>
      <c r="AG70" s="125" t="s">
        <v>143</v>
      </c>
      <c r="AH70" s="125" t="s">
        <v>2934</v>
      </c>
      <c r="AI70" s="125" t="s">
        <v>555</v>
      </c>
      <c r="AJ70" s="125" t="s">
        <v>2935</v>
      </c>
      <c r="AK70" s="125" t="s">
        <v>122</v>
      </c>
      <c r="AL70" s="125" t="s">
        <v>127</v>
      </c>
      <c r="AM70" s="125" t="s">
        <v>125</v>
      </c>
      <c r="AN70" s="125" t="s">
        <v>2921</v>
      </c>
      <c r="AO70" s="125" t="s">
        <v>126</v>
      </c>
      <c r="AP70" s="125" t="s">
        <v>554</v>
      </c>
      <c r="AQ70" s="125" t="s">
        <v>125</v>
      </c>
      <c r="AR70" s="125" t="s">
        <v>2922</v>
      </c>
      <c r="AS70" s="125" t="s">
        <v>109</v>
      </c>
      <c r="AT70" s="125" t="s">
        <v>109</v>
      </c>
      <c r="AU70" s="240" t="s">
        <v>109</v>
      </c>
      <c r="AV70" s="125" t="s">
        <v>109</v>
      </c>
      <c r="AW70" s="125" t="s">
        <v>109</v>
      </c>
      <c r="AX70" s="125" t="s">
        <v>109</v>
      </c>
      <c r="AY70" s="125" t="s">
        <v>2923</v>
      </c>
      <c r="AZ70" s="241">
        <v>46100</v>
      </c>
      <c r="BA70" s="125" t="s">
        <v>30</v>
      </c>
      <c r="BB70" s="125">
        <v>1</v>
      </c>
      <c r="BC70" s="125" t="s">
        <v>132</v>
      </c>
      <c r="BD70" s="125" t="s">
        <v>124</v>
      </c>
      <c r="BE70" s="125" t="s">
        <v>2924</v>
      </c>
      <c r="BF70" s="125" t="s">
        <v>2925</v>
      </c>
      <c r="BG70" s="125" t="s">
        <v>2924</v>
      </c>
      <c r="BH70" s="125" t="s">
        <v>2926</v>
      </c>
      <c r="BI70" s="125" t="s">
        <v>130</v>
      </c>
      <c r="BJ70" s="125" t="s">
        <v>2936</v>
      </c>
      <c r="BK70" s="125" t="s">
        <v>2937</v>
      </c>
      <c r="BL70" s="125">
        <f t="shared" si="4"/>
        <v>12</v>
      </c>
      <c r="BM70" s="125" t="s">
        <v>2938</v>
      </c>
      <c r="BN70" s="125" t="s">
        <v>2939</v>
      </c>
      <c r="BO70" s="125" t="s">
        <v>2931</v>
      </c>
    </row>
    <row r="71" spans="1:67" ht="14.4">
      <c r="A71" s="125" t="s">
        <v>2912</v>
      </c>
      <c r="B71" s="125" t="s">
        <v>128</v>
      </c>
      <c r="C71" s="125" t="s">
        <v>132</v>
      </c>
      <c r="D71" s="125" t="s">
        <v>2913</v>
      </c>
      <c r="E71" s="125" t="s">
        <v>149</v>
      </c>
      <c r="F71" s="125" t="s">
        <v>132</v>
      </c>
      <c r="G71" s="125" t="s">
        <v>557</v>
      </c>
      <c r="H71" s="125" t="s">
        <v>30</v>
      </c>
      <c r="I71" s="125" t="s">
        <v>26</v>
      </c>
      <c r="J71" s="238">
        <v>21</v>
      </c>
      <c r="K71" s="203">
        <v>91.033950000000004</v>
      </c>
      <c r="L71" s="238">
        <f t="shared" si="1"/>
        <v>1911.7129500000001</v>
      </c>
      <c r="M71" s="203">
        <v>94.654300000000006</v>
      </c>
      <c r="N71" s="238">
        <f t="shared" si="2"/>
        <v>76.027350000000041</v>
      </c>
      <c r="O71" s="126">
        <f t="shared" si="3"/>
        <v>1987.7403000000002</v>
      </c>
      <c r="P71" s="238">
        <v>21</v>
      </c>
      <c r="Q71" s="125" t="s">
        <v>26</v>
      </c>
      <c r="R71" s="125" t="s">
        <v>148</v>
      </c>
      <c r="S71" s="125" t="s">
        <v>3061</v>
      </c>
      <c r="T71" s="125" t="s">
        <v>3062</v>
      </c>
      <c r="U71" s="125" t="s">
        <v>122</v>
      </c>
      <c r="V71" s="125" t="s">
        <v>30</v>
      </c>
      <c r="W71" s="239">
        <v>21</v>
      </c>
      <c r="X71" s="125" t="s">
        <v>127</v>
      </c>
      <c r="Y71" s="125" t="s">
        <v>145</v>
      </c>
      <c r="Z71" s="125" t="s">
        <v>125</v>
      </c>
      <c r="AA71" s="125" t="s">
        <v>126</v>
      </c>
      <c r="AB71" s="125" t="s">
        <v>125</v>
      </c>
      <c r="AC71" s="125" t="s">
        <v>147</v>
      </c>
      <c r="AD71" s="125" t="s">
        <v>127</v>
      </c>
      <c r="AE71" s="239">
        <v>21</v>
      </c>
      <c r="AF71" s="125" t="s">
        <v>142</v>
      </c>
      <c r="AG71" s="125" t="s">
        <v>143</v>
      </c>
      <c r="AH71" s="125" t="s">
        <v>2934</v>
      </c>
      <c r="AI71" s="125" t="s">
        <v>555</v>
      </c>
      <c r="AJ71" s="125" t="s">
        <v>2935</v>
      </c>
      <c r="AK71" s="125" t="s">
        <v>122</v>
      </c>
      <c r="AL71" s="125" t="s">
        <v>127</v>
      </c>
      <c r="AM71" s="125" t="s">
        <v>125</v>
      </c>
      <c r="AN71" s="125" t="s">
        <v>2921</v>
      </c>
      <c r="AO71" s="125" t="s">
        <v>126</v>
      </c>
      <c r="AP71" s="125" t="s">
        <v>554</v>
      </c>
      <c r="AQ71" s="125" t="s">
        <v>125</v>
      </c>
      <c r="AR71" s="125" t="s">
        <v>2922</v>
      </c>
      <c r="AS71" s="125" t="s">
        <v>109</v>
      </c>
      <c r="AT71" s="125" t="s">
        <v>109</v>
      </c>
      <c r="AU71" s="240" t="s">
        <v>109</v>
      </c>
      <c r="AV71" s="125" t="s">
        <v>109</v>
      </c>
      <c r="AW71" s="125" t="s">
        <v>109</v>
      </c>
      <c r="AX71" s="125" t="s">
        <v>109</v>
      </c>
      <c r="AY71" s="125" t="s">
        <v>2923</v>
      </c>
      <c r="AZ71" s="241">
        <v>46100</v>
      </c>
      <c r="BA71" s="125" t="s">
        <v>30</v>
      </c>
      <c r="BB71" s="125">
        <v>1</v>
      </c>
      <c r="BC71" s="125" t="s">
        <v>132</v>
      </c>
      <c r="BD71" s="125" t="s">
        <v>124</v>
      </c>
      <c r="BE71" s="125" t="s">
        <v>2924</v>
      </c>
      <c r="BF71" s="125" t="s">
        <v>2925</v>
      </c>
      <c r="BG71" s="125" t="s">
        <v>2924</v>
      </c>
      <c r="BH71" s="125" t="s">
        <v>2926</v>
      </c>
      <c r="BI71" s="125" t="s">
        <v>130</v>
      </c>
      <c r="BJ71" s="125" t="s">
        <v>2936</v>
      </c>
      <c r="BK71" s="125" t="s">
        <v>2937</v>
      </c>
      <c r="BL71" s="125">
        <f t="shared" si="4"/>
        <v>12</v>
      </c>
      <c r="BM71" s="125" t="s">
        <v>2938</v>
      </c>
      <c r="BN71" s="125" t="s">
        <v>2939</v>
      </c>
      <c r="BO71" s="125" t="s">
        <v>2931</v>
      </c>
    </row>
    <row r="72" spans="1:67" ht="14.4">
      <c r="A72" s="125" t="s">
        <v>2912</v>
      </c>
      <c r="B72" s="125" t="s">
        <v>128</v>
      </c>
      <c r="C72" s="125" t="s">
        <v>132</v>
      </c>
      <c r="D72" s="125" t="s">
        <v>2913</v>
      </c>
      <c r="E72" s="125" t="s">
        <v>149</v>
      </c>
      <c r="F72" s="125" t="s">
        <v>132</v>
      </c>
      <c r="G72" s="125" t="s">
        <v>557</v>
      </c>
      <c r="H72" s="125" t="s">
        <v>30</v>
      </c>
      <c r="I72" s="125" t="s">
        <v>26</v>
      </c>
      <c r="J72" s="238">
        <v>84</v>
      </c>
      <c r="K72" s="203">
        <v>91.033950000000004</v>
      </c>
      <c r="L72" s="238">
        <f t="shared" si="1"/>
        <v>7646.8518000000004</v>
      </c>
      <c r="M72" s="203">
        <v>94.654300000000006</v>
      </c>
      <c r="N72" s="238">
        <f t="shared" si="2"/>
        <v>304.10940000000016</v>
      </c>
      <c r="O72" s="126">
        <f t="shared" si="3"/>
        <v>7950.9612000000006</v>
      </c>
      <c r="P72" s="238">
        <v>84</v>
      </c>
      <c r="Q72" s="125" t="s">
        <v>26</v>
      </c>
      <c r="R72" s="125" t="s">
        <v>148</v>
      </c>
      <c r="S72" s="125" t="s">
        <v>3063</v>
      </c>
      <c r="T72" s="125" t="s">
        <v>3064</v>
      </c>
      <c r="U72" s="125" t="s">
        <v>122</v>
      </c>
      <c r="V72" s="125" t="s">
        <v>30</v>
      </c>
      <c r="W72" s="239">
        <v>84</v>
      </c>
      <c r="X72" s="125" t="s">
        <v>127</v>
      </c>
      <c r="Y72" s="125" t="s">
        <v>145</v>
      </c>
      <c r="Z72" s="125" t="s">
        <v>125</v>
      </c>
      <c r="AA72" s="125" t="s">
        <v>126</v>
      </c>
      <c r="AB72" s="125" t="s">
        <v>125</v>
      </c>
      <c r="AC72" s="125" t="s">
        <v>147</v>
      </c>
      <c r="AD72" s="125" t="s">
        <v>127</v>
      </c>
      <c r="AE72" s="239">
        <v>84</v>
      </c>
      <c r="AF72" s="125" t="s">
        <v>142</v>
      </c>
      <c r="AG72" s="125" t="s">
        <v>143</v>
      </c>
      <c r="AH72" s="125" t="s">
        <v>2934</v>
      </c>
      <c r="AI72" s="125" t="s">
        <v>555</v>
      </c>
      <c r="AJ72" s="125" t="s">
        <v>2935</v>
      </c>
      <c r="AK72" s="125" t="s">
        <v>122</v>
      </c>
      <c r="AL72" s="125" t="s">
        <v>127</v>
      </c>
      <c r="AM72" s="125" t="s">
        <v>125</v>
      </c>
      <c r="AN72" s="125" t="s">
        <v>2921</v>
      </c>
      <c r="AO72" s="125" t="s">
        <v>126</v>
      </c>
      <c r="AP72" s="125" t="s">
        <v>554</v>
      </c>
      <c r="AQ72" s="125" t="s">
        <v>125</v>
      </c>
      <c r="AR72" s="125" t="s">
        <v>2922</v>
      </c>
      <c r="AS72" s="125" t="s">
        <v>109</v>
      </c>
      <c r="AT72" s="125" t="s">
        <v>109</v>
      </c>
      <c r="AU72" s="240" t="s">
        <v>109</v>
      </c>
      <c r="AV72" s="125" t="s">
        <v>109</v>
      </c>
      <c r="AW72" s="125" t="s">
        <v>109</v>
      </c>
      <c r="AX72" s="125" t="s">
        <v>109</v>
      </c>
      <c r="AY72" s="125" t="s">
        <v>2923</v>
      </c>
      <c r="AZ72" s="241">
        <v>46100</v>
      </c>
      <c r="BA72" s="125" t="s">
        <v>30</v>
      </c>
      <c r="BB72" s="125">
        <v>1</v>
      </c>
      <c r="BC72" s="125" t="s">
        <v>132</v>
      </c>
      <c r="BD72" s="125" t="s">
        <v>124</v>
      </c>
      <c r="BE72" s="125" t="s">
        <v>2924</v>
      </c>
      <c r="BF72" s="125" t="s">
        <v>2925</v>
      </c>
      <c r="BG72" s="125" t="s">
        <v>2924</v>
      </c>
      <c r="BH72" s="125" t="s">
        <v>2926</v>
      </c>
      <c r="BI72" s="125" t="s">
        <v>130</v>
      </c>
      <c r="BJ72" s="125" t="s">
        <v>2936</v>
      </c>
      <c r="BK72" s="125" t="s">
        <v>2937</v>
      </c>
      <c r="BL72" s="125">
        <f t="shared" si="4"/>
        <v>12</v>
      </c>
      <c r="BM72" s="125" t="s">
        <v>2938</v>
      </c>
      <c r="BN72" s="125" t="s">
        <v>2939</v>
      </c>
      <c r="BO72" s="125" t="s">
        <v>2931</v>
      </c>
    </row>
    <row r="73" spans="1:67" ht="14.4">
      <c r="A73" s="125" t="s">
        <v>2912</v>
      </c>
      <c r="B73" s="125" t="s">
        <v>128</v>
      </c>
      <c r="C73" s="125" t="s">
        <v>132</v>
      </c>
      <c r="D73" s="125" t="s">
        <v>2913</v>
      </c>
      <c r="E73" s="125" t="s">
        <v>3065</v>
      </c>
      <c r="F73" s="125" t="s">
        <v>132</v>
      </c>
      <c r="G73" s="125" t="s">
        <v>134</v>
      </c>
      <c r="H73" s="125" t="s">
        <v>30</v>
      </c>
      <c r="I73" s="125" t="s">
        <v>26</v>
      </c>
      <c r="J73" s="238">
        <v>-2266.6999999999998</v>
      </c>
      <c r="K73" s="203">
        <v>91.033950000000004</v>
      </c>
      <c r="L73" s="238">
        <f t="shared" si="1"/>
        <v>-206346.654465</v>
      </c>
      <c r="M73" s="203">
        <v>94.654300000000006</v>
      </c>
      <c r="N73" s="238">
        <f t="shared" si="2"/>
        <v>-8206.2473450000034</v>
      </c>
      <c r="O73" s="126">
        <f t="shared" si="3"/>
        <v>-214552.90181000001</v>
      </c>
      <c r="P73" s="238">
        <v>-2266.6999999999998</v>
      </c>
      <c r="Q73" s="125" t="s">
        <v>26</v>
      </c>
      <c r="R73" s="125" t="s">
        <v>3066</v>
      </c>
      <c r="S73" s="125" t="s">
        <v>3067</v>
      </c>
      <c r="T73" s="125" t="s">
        <v>3068</v>
      </c>
      <c r="U73" s="125" t="s">
        <v>122</v>
      </c>
      <c r="V73" s="125" t="s">
        <v>30</v>
      </c>
      <c r="W73" s="239">
        <v>-2266.6999999999998</v>
      </c>
      <c r="X73" s="125" t="s">
        <v>127</v>
      </c>
      <c r="Y73" s="125" t="s">
        <v>145</v>
      </c>
      <c r="Z73" s="125" t="s">
        <v>125</v>
      </c>
      <c r="AA73" s="125" t="s">
        <v>126</v>
      </c>
      <c r="AB73" s="125" t="s">
        <v>125</v>
      </c>
      <c r="AC73" s="125" t="s">
        <v>3069</v>
      </c>
      <c r="AD73" s="125" t="s">
        <v>127</v>
      </c>
      <c r="AE73" s="239">
        <v>-2266.6999999999998</v>
      </c>
      <c r="AF73" s="125" t="s">
        <v>3070</v>
      </c>
      <c r="AG73" s="125" t="s">
        <v>143</v>
      </c>
      <c r="AH73" s="125" t="s">
        <v>3071</v>
      </c>
      <c r="AI73" s="125" t="s">
        <v>3070</v>
      </c>
      <c r="AJ73" s="125" t="s">
        <v>3072</v>
      </c>
      <c r="AK73" s="125" t="s">
        <v>122</v>
      </c>
      <c r="AL73" s="125" t="s">
        <v>127</v>
      </c>
      <c r="AM73" s="125" t="s">
        <v>125</v>
      </c>
      <c r="AN73" s="125" t="s">
        <v>2921</v>
      </c>
      <c r="AO73" s="125" t="s">
        <v>126</v>
      </c>
      <c r="AP73" s="125" t="s">
        <v>554</v>
      </c>
      <c r="AQ73" s="125" t="s">
        <v>125</v>
      </c>
      <c r="AR73" s="125" t="s">
        <v>2922</v>
      </c>
      <c r="AS73" s="125" t="s">
        <v>109</v>
      </c>
      <c r="AT73" s="125" t="s">
        <v>109</v>
      </c>
      <c r="AU73" s="240" t="s">
        <v>109</v>
      </c>
      <c r="AV73" s="125" t="s">
        <v>109</v>
      </c>
      <c r="AW73" s="125" t="s">
        <v>109</v>
      </c>
      <c r="AX73" s="125" t="s">
        <v>109</v>
      </c>
      <c r="AY73" s="125" t="s">
        <v>2923</v>
      </c>
      <c r="AZ73" s="241">
        <v>45959</v>
      </c>
      <c r="BA73" s="125" t="s">
        <v>30</v>
      </c>
      <c r="BB73" s="125">
        <v>1</v>
      </c>
      <c r="BC73" s="125" t="s">
        <v>132</v>
      </c>
      <c r="BD73" s="125" t="s">
        <v>124</v>
      </c>
      <c r="BE73" s="125" t="s">
        <v>2924</v>
      </c>
      <c r="BF73" s="125" t="s">
        <v>3073</v>
      </c>
      <c r="BG73" s="125" t="s">
        <v>2924</v>
      </c>
      <c r="BH73" s="125" t="s">
        <v>2926</v>
      </c>
      <c r="BI73" s="125" t="s">
        <v>130</v>
      </c>
      <c r="BJ73" s="125" t="s">
        <v>2942</v>
      </c>
      <c r="BK73" s="125" t="s">
        <v>2937</v>
      </c>
      <c r="BL73" s="125">
        <f t="shared" si="4"/>
        <v>153</v>
      </c>
      <c r="BM73" s="125" t="s">
        <v>3074</v>
      </c>
      <c r="BN73" s="125" t="s">
        <v>3075</v>
      </c>
      <c r="BO73" s="125" t="s">
        <v>2931</v>
      </c>
    </row>
    <row r="74" spans="1:67" ht="14.4">
      <c r="A74" s="125" t="s">
        <v>2912</v>
      </c>
      <c r="B74" s="125" t="s">
        <v>128</v>
      </c>
      <c r="C74" s="125" t="s">
        <v>132</v>
      </c>
      <c r="D74" s="125" t="s">
        <v>2913</v>
      </c>
      <c r="E74" s="125" t="s">
        <v>136</v>
      </c>
      <c r="F74" s="125" t="s">
        <v>132</v>
      </c>
      <c r="G74" s="125" t="s">
        <v>134</v>
      </c>
      <c r="H74" s="125" t="s">
        <v>28</v>
      </c>
      <c r="I74" s="125" t="s">
        <v>26</v>
      </c>
      <c r="J74" s="238">
        <v>-525000</v>
      </c>
      <c r="K74" s="238">
        <v>1</v>
      </c>
      <c r="L74" s="238">
        <f t="shared" si="1"/>
        <v>-525000</v>
      </c>
      <c r="M74" s="238">
        <v>1</v>
      </c>
      <c r="N74" s="238">
        <f t="shared" si="2"/>
        <v>0</v>
      </c>
      <c r="O74" s="238">
        <f t="shared" si="3"/>
        <v>-525000</v>
      </c>
      <c r="P74" s="238">
        <v>-5586.67</v>
      </c>
      <c r="Q74" s="125" t="s">
        <v>26</v>
      </c>
      <c r="R74" s="125" t="s">
        <v>129</v>
      </c>
      <c r="S74" s="125" t="s">
        <v>3076</v>
      </c>
      <c r="T74" s="125" t="s">
        <v>3077</v>
      </c>
      <c r="U74" s="125" t="s">
        <v>122</v>
      </c>
      <c r="V74" s="125" t="s">
        <v>30</v>
      </c>
      <c r="W74" s="239">
        <v>-5767.08</v>
      </c>
      <c r="X74" s="125" t="s">
        <v>127</v>
      </c>
      <c r="Y74" s="125" t="s">
        <v>131</v>
      </c>
      <c r="Z74" s="125" t="s">
        <v>125</v>
      </c>
      <c r="AA74" s="125" t="s">
        <v>126</v>
      </c>
      <c r="AB74" s="125" t="s">
        <v>125</v>
      </c>
      <c r="AC74" s="125" t="s">
        <v>135</v>
      </c>
      <c r="AD74" s="125" t="s">
        <v>127</v>
      </c>
      <c r="AE74" s="239">
        <v>-5586.67</v>
      </c>
      <c r="AF74" s="125" t="s">
        <v>559</v>
      </c>
      <c r="AG74" s="125" t="s">
        <v>126</v>
      </c>
      <c r="AH74" s="125" t="s">
        <v>554</v>
      </c>
      <c r="AI74" s="125" t="s">
        <v>2948</v>
      </c>
      <c r="AJ74" s="125" t="s">
        <v>2949</v>
      </c>
      <c r="AK74" s="125" t="s">
        <v>122</v>
      </c>
      <c r="AL74" s="125" t="s">
        <v>127</v>
      </c>
      <c r="AM74" s="125" t="s">
        <v>125</v>
      </c>
      <c r="AN74" s="125" t="s">
        <v>2921</v>
      </c>
      <c r="AO74" s="125" t="s">
        <v>126</v>
      </c>
      <c r="AP74" s="125" t="s">
        <v>554</v>
      </c>
      <c r="AQ74" s="125" t="s">
        <v>125</v>
      </c>
      <c r="AR74" s="125" t="s">
        <v>2922</v>
      </c>
      <c r="AS74" s="125" t="s">
        <v>109</v>
      </c>
      <c r="AT74" s="125" t="s">
        <v>109</v>
      </c>
      <c r="AU74" s="240" t="s">
        <v>109</v>
      </c>
      <c r="AV74" s="125" t="s">
        <v>109</v>
      </c>
      <c r="AW74" s="125" t="s">
        <v>109</v>
      </c>
      <c r="AX74" s="125" t="s">
        <v>109</v>
      </c>
      <c r="AY74" s="125" t="s">
        <v>2923</v>
      </c>
      <c r="AZ74" s="241">
        <v>46111</v>
      </c>
      <c r="BA74" s="125" t="s">
        <v>30</v>
      </c>
      <c r="BB74" s="125">
        <v>1</v>
      </c>
      <c r="BC74" s="125" t="s">
        <v>132</v>
      </c>
      <c r="BD74" s="125" t="s">
        <v>124</v>
      </c>
      <c r="BE74" s="125" t="s">
        <v>2924</v>
      </c>
      <c r="BF74" s="125" t="s">
        <v>2924</v>
      </c>
      <c r="BG74" s="125" t="s">
        <v>2924</v>
      </c>
      <c r="BH74" s="125" t="s">
        <v>2926</v>
      </c>
      <c r="BI74" s="125" t="s">
        <v>130</v>
      </c>
      <c r="BJ74" s="125" t="s">
        <v>2942</v>
      </c>
      <c r="BK74" s="125" t="s">
        <v>2937</v>
      </c>
      <c r="BL74" s="125">
        <f t="shared" si="4"/>
        <v>1</v>
      </c>
      <c r="BM74" s="125" t="s">
        <v>2938</v>
      </c>
      <c r="BN74" s="125" t="s">
        <v>2950</v>
      </c>
      <c r="BO74" s="125" t="s">
        <v>92</v>
      </c>
    </row>
    <row r="75" spans="1:67" ht="14.4">
      <c r="A75" s="125" t="s">
        <v>2912</v>
      </c>
      <c r="B75" s="125" t="s">
        <v>128</v>
      </c>
      <c r="C75" s="125" t="s">
        <v>132</v>
      </c>
      <c r="D75" s="125" t="s">
        <v>2913</v>
      </c>
      <c r="E75" s="125" t="s">
        <v>2914</v>
      </c>
      <c r="F75" s="125" t="s">
        <v>132</v>
      </c>
      <c r="G75" s="125" t="s">
        <v>2915</v>
      </c>
      <c r="H75" s="125" t="s">
        <v>30</v>
      </c>
      <c r="I75" s="125" t="s">
        <v>26</v>
      </c>
      <c r="J75" s="238">
        <v>-606.94000000000005</v>
      </c>
      <c r="K75" s="203">
        <v>91.033950000000004</v>
      </c>
      <c r="L75" s="238">
        <f t="shared" si="1"/>
        <v>-55252.145613000008</v>
      </c>
      <c r="M75" s="203">
        <v>94.654300000000006</v>
      </c>
      <c r="N75" s="238">
        <f t="shared" si="2"/>
        <v>-2197.3352290000012</v>
      </c>
      <c r="O75" s="126">
        <f t="shared" si="3"/>
        <v>-57449.480842000012</v>
      </c>
      <c r="P75" s="238">
        <v>-606.94000000000005</v>
      </c>
      <c r="Q75" s="125" t="s">
        <v>26</v>
      </c>
      <c r="R75" s="125" t="s">
        <v>2916</v>
      </c>
      <c r="S75" s="125" t="s">
        <v>3078</v>
      </c>
      <c r="T75" s="125" t="s">
        <v>3079</v>
      </c>
      <c r="U75" s="125" t="s">
        <v>122</v>
      </c>
      <c r="V75" s="125" t="s">
        <v>30</v>
      </c>
      <c r="W75" s="239">
        <v>-606.94000000000005</v>
      </c>
      <c r="X75" s="125" t="s">
        <v>127</v>
      </c>
      <c r="Y75" s="125" t="s">
        <v>131</v>
      </c>
      <c r="Z75" s="125" t="s">
        <v>125</v>
      </c>
      <c r="AA75" s="125" t="s">
        <v>126</v>
      </c>
      <c r="AB75" s="125" t="s">
        <v>125</v>
      </c>
      <c r="AC75" s="125" t="s">
        <v>2919</v>
      </c>
      <c r="AD75" s="125" t="s">
        <v>127</v>
      </c>
      <c r="AE75" s="239">
        <v>-606.94000000000005</v>
      </c>
      <c r="AF75" s="125" t="s">
        <v>125</v>
      </c>
      <c r="AG75" s="125" t="s">
        <v>126</v>
      </c>
      <c r="AH75" s="125" t="s">
        <v>554</v>
      </c>
      <c r="AI75" s="125" t="s">
        <v>125</v>
      </c>
      <c r="AJ75" s="125" t="s">
        <v>2920</v>
      </c>
      <c r="AK75" s="125" t="s">
        <v>122</v>
      </c>
      <c r="AL75" s="125" t="s">
        <v>127</v>
      </c>
      <c r="AM75" s="125" t="s">
        <v>125</v>
      </c>
      <c r="AN75" s="125" t="s">
        <v>2921</v>
      </c>
      <c r="AO75" s="125" t="s">
        <v>126</v>
      </c>
      <c r="AP75" s="125" t="s">
        <v>554</v>
      </c>
      <c r="AQ75" s="125" t="s">
        <v>125</v>
      </c>
      <c r="AR75" s="125" t="s">
        <v>2922</v>
      </c>
      <c r="AS75" s="125" t="s">
        <v>109</v>
      </c>
      <c r="AT75" s="125" t="s">
        <v>109</v>
      </c>
      <c r="AU75" s="240" t="s">
        <v>109</v>
      </c>
      <c r="AV75" s="125" t="s">
        <v>109</v>
      </c>
      <c r="AW75" s="125" t="s">
        <v>109</v>
      </c>
      <c r="AX75" s="125" t="s">
        <v>109</v>
      </c>
      <c r="AY75" s="125" t="s">
        <v>2923</v>
      </c>
      <c r="AZ75" s="241">
        <v>46070</v>
      </c>
      <c r="BA75" s="125" t="s">
        <v>30</v>
      </c>
      <c r="BB75" s="125">
        <v>1</v>
      </c>
      <c r="BC75" s="125" t="s">
        <v>132</v>
      </c>
      <c r="BD75" s="125" t="s">
        <v>124</v>
      </c>
      <c r="BE75" s="125" t="s">
        <v>2924</v>
      </c>
      <c r="BF75" s="125" t="s">
        <v>2925</v>
      </c>
      <c r="BG75" s="125" t="s">
        <v>2924</v>
      </c>
      <c r="BH75" s="125" t="s">
        <v>2926</v>
      </c>
      <c r="BI75" s="125" t="s">
        <v>130</v>
      </c>
      <c r="BJ75" s="125" t="s">
        <v>2927</v>
      </c>
      <c r="BK75" s="125" t="s">
        <v>2928</v>
      </c>
      <c r="BL75" s="125">
        <f t="shared" si="4"/>
        <v>42</v>
      </c>
      <c r="BM75" s="125" t="s">
        <v>2929</v>
      </c>
      <c r="BN75" s="125" t="s">
        <v>2930</v>
      </c>
      <c r="BO75" s="125" t="s">
        <v>2931</v>
      </c>
    </row>
    <row r="76" spans="1:67" ht="14.4">
      <c r="A76" s="125" t="s">
        <v>2912</v>
      </c>
      <c r="B76" s="125" t="s">
        <v>128</v>
      </c>
      <c r="C76" s="125" t="s">
        <v>132</v>
      </c>
      <c r="D76" s="125" t="s">
        <v>2913</v>
      </c>
      <c r="E76" s="125" t="s">
        <v>2914</v>
      </c>
      <c r="F76" s="125" t="s">
        <v>132</v>
      </c>
      <c r="G76" s="125" t="s">
        <v>2915</v>
      </c>
      <c r="H76" s="125" t="s">
        <v>30</v>
      </c>
      <c r="I76" s="125" t="s">
        <v>26</v>
      </c>
      <c r="J76" s="238">
        <v>-512.46</v>
      </c>
      <c r="K76" s="203">
        <v>91.033950000000004</v>
      </c>
      <c r="L76" s="238">
        <f t="shared" si="1"/>
        <v>-46651.258017000007</v>
      </c>
      <c r="M76" s="203">
        <v>94.654300000000006</v>
      </c>
      <c r="N76" s="238">
        <f t="shared" si="2"/>
        <v>-1855.2845610000011</v>
      </c>
      <c r="O76" s="126">
        <f t="shared" si="3"/>
        <v>-48506.542578000008</v>
      </c>
      <c r="P76" s="238">
        <v>-512.46</v>
      </c>
      <c r="Q76" s="125" t="s">
        <v>26</v>
      </c>
      <c r="R76" s="125" t="s">
        <v>2916</v>
      </c>
      <c r="S76" s="125" t="s">
        <v>3080</v>
      </c>
      <c r="T76" s="125" t="s">
        <v>3081</v>
      </c>
      <c r="U76" s="125" t="s">
        <v>122</v>
      </c>
      <c r="V76" s="125" t="s">
        <v>30</v>
      </c>
      <c r="W76" s="239">
        <v>-512.46</v>
      </c>
      <c r="X76" s="125" t="s">
        <v>127</v>
      </c>
      <c r="Y76" s="125" t="s">
        <v>131</v>
      </c>
      <c r="Z76" s="125" t="s">
        <v>125</v>
      </c>
      <c r="AA76" s="125" t="s">
        <v>126</v>
      </c>
      <c r="AB76" s="125" t="s">
        <v>125</v>
      </c>
      <c r="AC76" s="125" t="s">
        <v>2919</v>
      </c>
      <c r="AD76" s="125" t="s">
        <v>127</v>
      </c>
      <c r="AE76" s="239">
        <v>-512.46</v>
      </c>
      <c r="AF76" s="125" t="s">
        <v>125</v>
      </c>
      <c r="AG76" s="125" t="s">
        <v>126</v>
      </c>
      <c r="AH76" s="125" t="s">
        <v>554</v>
      </c>
      <c r="AI76" s="125" t="s">
        <v>125</v>
      </c>
      <c r="AJ76" s="125" t="s">
        <v>2920</v>
      </c>
      <c r="AK76" s="125" t="s">
        <v>122</v>
      </c>
      <c r="AL76" s="125" t="s">
        <v>127</v>
      </c>
      <c r="AM76" s="125" t="s">
        <v>125</v>
      </c>
      <c r="AN76" s="125" t="s">
        <v>2921</v>
      </c>
      <c r="AO76" s="125" t="s">
        <v>126</v>
      </c>
      <c r="AP76" s="125" t="s">
        <v>554</v>
      </c>
      <c r="AQ76" s="125" t="s">
        <v>125</v>
      </c>
      <c r="AR76" s="125" t="s">
        <v>2922</v>
      </c>
      <c r="AS76" s="125" t="s">
        <v>109</v>
      </c>
      <c r="AT76" s="125" t="s">
        <v>109</v>
      </c>
      <c r="AU76" s="240" t="s">
        <v>109</v>
      </c>
      <c r="AV76" s="125" t="s">
        <v>109</v>
      </c>
      <c r="AW76" s="125" t="s">
        <v>109</v>
      </c>
      <c r="AX76" s="125" t="s">
        <v>109</v>
      </c>
      <c r="AY76" s="125" t="s">
        <v>2923</v>
      </c>
      <c r="AZ76" s="241">
        <v>46044</v>
      </c>
      <c r="BA76" s="125" t="s">
        <v>30</v>
      </c>
      <c r="BB76" s="125">
        <v>1</v>
      </c>
      <c r="BC76" s="125" t="s">
        <v>132</v>
      </c>
      <c r="BD76" s="125" t="s">
        <v>124</v>
      </c>
      <c r="BE76" s="125" t="s">
        <v>2924</v>
      </c>
      <c r="BF76" s="125" t="s">
        <v>2925</v>
      </c>
      <c r="BG76" s="125" t="s">
        <v>2924</v>
      </c>
      <c r="BH76" s="125" t="s">
        <v>2926</v>
      </c>
      <c r="BI76" s="125" t="s">
        <v>130</v>
      </c>
      <c r="BJ76" s="125" t="s">
        <v>2927</v>
      </c>
      <c r="BK76" s="125" t="s">
        <v>2928</v>
      </c>
      <c r="BL76" s="125">
        <f t="shared" si="4"/>
        <v>68</v>
      </c>
      <c r="BM76" s="125" t="s">
        <v>2970</v>
      </c>
      <c r="BN76" s="125" t="s">
        <v>2930</v>
      </c>
      <c r="BO76" s="125" t="s">
        <v>2931</v>
      </c>
    </row>
    <row r="77" spans="1:67" ht="14.4">
      <c r="A77" s="125" t="s">
        <v>2912</v>
      </c>
      <c r="B77" s="125" t="s">
        <v>128</v>
      </c>
      <c r="C77" s="125" t="s">
        <v>132</v>
      </c>
      <c r="D77" s="125" t="s">
        <v>2913</v>
      </c>
      <c r="E77" s="125" t="s">
        <v>149</v>
      </c>
      <c r="F77" s="125" t="s">
        <v>132</v>
      </c>
      <c r="G77" s="125" t="s">
        <v>2915</v>
      </c>
      <c r="H77" s="125" t="s">
        <v>30</v>
      </c>
      <c r="I77" s="125" t="s">
        <v>26</v>
      </c>
      <c r="J77" s="238">
        <v>-21</v>
      </c>
      <c r="K77" s="203">
        <v>91.033950000000004</v>
      </c>
      <c r="L77" s="238">
        <f t="shared" si="1"/>
        <v>-1911.7129500000001</v>
      </c>
      <c r="M77" s="203">
        <v>94.654300000000006</v>
      </c>
      <c r="N77" s="238">
        <f t="shared" si="2"/>
        <v>-76.027350000000041</v>
      </c>
      <c r="O77" s="126">
        <f t="shared" si="3"/>
        <v>-1987.7403000000002</v>
      </c>
      <c r="P77" s="238">
        <v>-21</v>
      </c>
      <c r="Q77" s="125" t="s">
        <v>26</v>
      </c>
      <c r="R77" s="125" t="s">
        <v>148</v>
      </c>
      <c r="S77" s="125" t="s">
        <v>3082</v>
      </c>
      <c r="T77" s="125" t="s">
        <v>3083</v>
      </c>
      <c r="U77" s="125" t="s">
        <v>122</v>
      </c>
      <c r="V77" s="125" t="s">
        <v>30</v>
      </c>
      <c r="W77" s="239">
        <v>-21</v>
      </c>
      <c r="X77" s="125" t="s">
        <v>127</v>
      </c>
      <c r="Y77" s="125" t="s">
        <v>145</v>
      </c>
      <c r="Z77" s="125" t="s">
        <v>125</v>
      </c>
      <c r="AA77" s="125" t="s">
        <v>126</v>
      </c>
      <c r="AB77" s="125" t="s">
        <v>125</v>
      </c>
      <c r="AC77" s="125" t="s">
        <v>147</v>
      </c>
      <c r="AD77" s="125" t="s">
        <v>127</v>
      </c>
      <c r="AE77" s="239">
        <v>-21</v>
      </c>
      <c r="AF77" s="125" t="s">
        <v>142</v>
      </c>
      <c r="AG77" s="125" t="s">
        <v>143</v>
      </c>
      <c r="AH77" s="125" t="s">
        <v>2934</v>
      </c>
      <c r="AI77" s="125" t="s">
        <v>555</v>
      </c>
      <c r="AJ77" s="125" t="s">
        <v>2935</v>
      </c>
      <c r="AK77" s="125" t="s">
        <v>122</v>
      </c>
      <c r="AL77" s="125" t="s">
        <v>127</v>
      </c>
      <c r="AM77" s="125" t="s">
        <v>125</v>
      </c>
      <c r="AN77" s="125" t="s">
        <v>2921</v>
      </c>
      <c r="AO77" s="125" t="s">
        <v>126</v>
      </c>
      <c r="AP77" s="125" t="s">
        <v>554</v>
      </c>
      <c r="AQ77" s="125" t="s">
        <v>125</v>
      </c>
      <c r="AR77" s="125" t="s">
        <v>2922</v>
      </c>
      <c r="AS77" s="125" t="s">
        <v>109</v>
      </c>
      <c r="AT77" s="125" t="s">
        <v>109</v>
      </c>
      <c r="AU77" s="240" t="s">
        <v>109</v>
      </c>
      <c r="AV77" s="125" t="s">
        <v>109</v>
      </c>
      <c r="AW77" s="125" t="s">
        <v>109</v>
      </c>
      <c r="AX77" s="125" t="s">
        <v>109</v>
      </c>
      <c r="AY77" s="125" t="s">
        <v>2923</v>
      </c>
      <c r="AZ77" s="241">
        <v>46052</v>
      </c>
      <c r="BA77" s="125" t="s">
        <v>30</v>
      </c>
      <c r="BB77" s="125">
        <v>1</v>
      </c>
      <c r="BC77" s="125" t="s">
        <v>132</v>
      </c>
      <c r="BD77" s="125" t="s">
        <v>124</v>
      </c>
      <c r="BE77" s="125" t="s">
        <v>2924</v>
      </c>
      <c r="BF77" s="125" t="s">
        <v>2925</v>
      </c>
      <c r="BG77" s="125" t="s">
        <v>2924</v>
      </c>
      <c r="BH77" s="125" t="s">
        <v>2926</v>
      </c>
      <c r="BI77" s="125" t="s">
        <v>130</v>
      </c>
      <c r="BJ77" s="125" t="s">
        <v>2927</v>
      </c>
      <c r="BK77" s="125" t="s">
        <v>2928</v>
      </c>
      <c r="BL77" s="125">
        <f t="shared" si="4"/>
        <v>60</v>
      </c>
      <c r="BM77" s="125" t="s">
        <v>2970</v>
      </c>
      <c r="BN77" s="125" t="s">
        <v>2939</v>
      </c>
      <c r="BO77" s="125" t="s">
        <v>2931</v>
      </c>
    </row>
    <row r="78" spans="1:67" ht="14.4">
      <c r="A78" s="125" t="s">
        <v>2912</v>
      </c>
      <c r="B78" s="125" t="s">
        <v>128</v>
      </c>
      <c r="C78" s="125" t="s">
        <v>132</v>
      </c>
      <c r="D78" s="125" t="s">
        <v>2913</v>
      </c>
      <c r="E78" s="125" t="s">
        <v>2914</v>
      </c>
      <c r="F78" s="125" t="s">
        <v>132</v>
      </c>
      <c r="G78" s="125" t="s">
        <v>2915</v>
      </c>
      <c r="H78" s="125" t="s">
        <v>30</v>
      </c>
      <c r="I78" s="125" t="s">
        <v>26</v>
      </c>
      <c r="J78" s="238">
        <v>-54.7</v>
      </c>
      <c r="K78" s="203">
        <v>91.033950000000004</v>
      </c>
      <c r="L78" s="238">
        <f t="shared" si="1"/>
        <v>-4979.5570650000009</v>
      </c>
      <c r="M78" s="203">
        <v>94.654300000000006</v>
      </c>
      <c r="N78" s="238">
        <f t="shared" si="2"/>
        <v>-198.0331450000001</v>
      </c>
      <c r="O78" s="126">
        <f t="shared" si="3"/>
        <v>-5177.5902100000003</v>
      </c>
      <c r="P78" s="238">
        <v>-54.7</v>
      </c>
      <c r="Q78" s="125" t="s">
        <v>26</v>
      </c>
      <c r="R78" s="125" t="s">
        <v>2916</v>
      </c>
      <c r="S78" s="125" t="s">
        <v>3084</v>
      </c>
      <c r="T78" s="125" t="s">
        <v>3085</v>
      </c>
      <c r="U78" s="125" t="s">
        <v>122</v>
      </c>
      <c r="V78" s="125" t="s">
        <v>30</v>
      </c>
      <c r="W78" s="239">
        <v>-54.7</v>
      </c>
      <c r="X78" s="125" t="s">
        <v>127</v>
      </c>
      <c r="Y78" s="125" t="s">
        <v>131</v>
      </c>
      <c r="Z78" s="125" t="s">
        <v>125</v>
      </c>
      <c r="AA78" s="125" t="s">
        <v>126</v>
      </c>
      <c r="AB78" s="125" t="s">
        <v>125</v>
      </c>
      <c r="AC78" s="125" t="s">
        <v>2919</v>
      </c>
      <c r="AD78" s="125" t="s">
        <v>127</v>
      </c>
      <c r="AE78" s="239">
        <v>-54.7</v>
      </c>
      <c r="AF78" s="125" t="s">
        <v>125</v>
      </c>
      <c r="AG78" s="125" t="s">
        <v>126</v>
      </c>
      <c r="AH78" s="125" t="s">
        <v>554</v>
      </c>
      <c r="AI78" s="125" t="s">
        <v>125</v>
      </c>
      <c r="AJ78" s="125" t="s">
        <v>2920</v>
      </c>
      <c r="AK78" s="125" t="s">
        <v>122</v>
      </c>
      <c r="AL78" s="125" t="s">
        <v>127</v>
      </c>
      <c r="AM78" s="125" t="s">
        <v>125</v>
      </c>
      <c r="AN78" s="125" t="s">
        <v>2921</v>
      </c>
      <c r="AO78" s="125" t="s">
        <v>126</v>
      </c>
      <c r="AP78" s="125" t="s">
        <v>554</v>
      </c>
      <c r="AQ78" s="125" t="s">
        <v>125</v>
      </c>
      <c r="AR78" s="125" t="s">
        <v>2922</v>
      </c>
      <c r="AS78" s="125" t="s">
        <v>109</v>
      </c>
      <c r="AT78" s="125" t="s">
        <v>109</v>
      </c>
      <c r="AU78" s="240" t="s">
        <v>109</v>
      </c>
      <c r="AV78" s="125" t="s">
        <v>109</v>
      </c>
      <c r="AW78" s="125" t="s">
        <v>109</v>
      </c>
      <c r="AX78" s="125" t="s">
        <v>109</v>
      </c>
      <c r="AY78" s="125" t="s">
        <v>2923</v>
      </c>
      <c r="AZ78" s="241">
        <v>46044</v>
      </c>
      <c r="BA78" s="125" t="s">
        <v>30</v>
      </c>
      <c r="BB78" s="125">
        <v>1</v>
      </c>
      <c r="BC78" s="125" t="s">
        <v>132</v>
      </c>
      <c r="BD78" s="125" t="s">
        <v>124</v>
      </c>
      <c r="BE78" s="125" t="s">
        <v>2924</v>
      </c>
      <c r="BF78" s="125" t="s">
        <v>2925</v>
      </c>
      <c r="BG78" s="125" t="s">
        <v>2924</v>
      </c>
      <c r="BH78" s="125" t="s">
        <v>2926</v>
      </c>
      <c r="BI78" s="125" t="s">
        <v>130</v>
      </c>
      <c r="BJ78" s="125" t="s">
        <v>2927</v>
      </c>
      <c r="BK78" s="125" t="s">
        <v>2928</v>
      </c>
      <c r="BL78" s="125">
        <f t="shared" si="4"/>
        <v>68</v>
      </c>
      <c r="BM78" s="125" t="s">
        <v>2970</v>
      </c>
      <c r="BN78" s="125" t="s">
        <v>2930</v>
      </c>
      <c r="BO78" s="125" t="s">
        <v>2931</v>
      </c>
    </row>
    <row r="79" spans="1:67" ht="14.4">
      <c r="A79" s="125" t="s">
        <v>2912</v>
      </c>
      <c r="B79" s="125" t="s">
        <v>128</v>
      </c>
      <c r="C79" s="125" t="s">
        <v>132</v>
      </c>
      <c r="D79" s="125" t="s">
        <v>2913</v>
      </c>
      <c r="E79" s="125" t="s">
        <v>2914</v>
      </c>
      <c r="F79" s="125" t="s">
        <v>132</v>
      </c>
      <c r="G79" s="125" t="s">
        <v>2915</v>
      </c>
      <c r="H79" s="125" t="s">
        <v>30</v>
      </c>
      <c r="I79" s="125" t="s">
        <v>26</v>
      </c>
      <c r="J79" s="238">
        <v>-211.94</v>
      </c>
      <c r="K79" s="203">
        <v>91.033950000000004</v>
      </c>
      <c r="L79" s="238">
        <f t="shared" si="1"/>
        <v>-19293.735363</v>
      </c>
      <c r="M79" s="203">
        <v>94.654300000000006</v>
      </c>
      <c r="N79" s="238">
        <f t="shared" si="2"/>
        <v>-767.29697900000042</v>
      </c>
      <c r="O79" s="126">
        <f t="shared" si="3"/>
        <v>-20061.032342000002</v>
      </c>
      <c r="P79" s="238">
        <v>-211.94</v>
      </c>
      <c r="Q79" s="125" t="s">
        <v>26</v>
      </c>
      <c r="R79" s="125" t="s">
        <v>2916</v>
      </c>
      <c r="S79" s="125" t="s">
        <v>3086</v>
      </c>
      <c r="T79" s="125" t="s">
        <v>3087</v>
      </c>
      <c r="U79" s="125" t="s">
        <v>122</v>
      </c>
      <c r="V79" s="125" t="s">
        <v>30</v>
      </c>
      <c r="W79" s="239">
        <v>-211.94</v>
      </c>
      <c r="X79" s="125" t="s">
        <v>127</v>
      </c>
      <c r="Y79" s="125" t="s">
        <v>131</v>
      </c>
      <c r="Z79" s="125" t="s">
        <v>125</v>
      </c>
      <c r="AA79" s="125" t="s">
        <v>126</v>
      </c>
      <c r="AB79" s="125" t="s">
        <v>125</v>
      </c>
      <c r="AC79" s="125" t="s">
        <v>2919</v>
      </c>
      <c r="AD79" s="125" t="s">
        <v>127</v>
      </c>
      <c r="AE79" s="239">
        <v>-211.94</v>
      </c>
      <c r="AF79" s="125" t="s">
        <v>125</v>
      </c>
      <c r="AG79" s="125" t="s">
        <v>126</v>
      </c>
      <c r="AH79" s="125" t="s">
        <v>554</v>
      </c>
      <c r="AI79" s="125" t="s">
        <v>125</v>
      </c>
      <c r="AJ79" s="125" t="s">
        <v>2920</v>
      </c>
      <c r="AK79" s="125" t="s">
        <v>122</v>
      </c>
      <c r="AL79" s="125" t="s">
        <v>127</v>
      </c>
      <c r="AM79" s="125" t="s">
        <v>125</v>
      </c>
      <c r="AN79" s="125" t="s">
        <v>2921</v>
      </c>
      <c r="AO79" s="125" t="s">
        <v>126</v>
      </c>
      <c r="AP79" s="125" t="s">
        <v>554</v>
      </c>
      <c r="AQ79" s="125" t="s">
        <v>125</v>
      </c>
      <c r="AR79" s="125" t="s">
        <v>2922</v>
      </c>
      <c r="AS79" s="125" t="s">
        <v>109</v>
      </c>
      <c r="AT79" s="125" t="s">
        <v>109</v>
      </c>
      <c r="AU79" s="240" t="s">
        <v>109</v>
      </c>
      <c r="AV79" s="125" t="s">
        <v>109</v>
      </c>
      <c r="AW79" s="125" t="s">
        <v>109</v>
      </c>
      <c r="AX79" s="125" t="s">
        <v>109</v>
      </c>
      <c r="AY79" s="125" t="s">
        <v>2923</v>
      </c>
      <c r="AZ79" s="241">
        <v>46044</v>
      </c>
      <c r="BA79" s="125" t="s">
        <v>30</v>
      </c>
      <c r="BB79" s="125">
        <v>1</v>
      </c>
      <c r="BC79" s="125" t="s">
        <v>132</v>
      </c>
      <c r="BD79" s="125" t="s">
        <v>124</v>
      </c>
      <c r="BE79" s="125" t="s">
        <v>2924</v>
      </c>
      <c r="BF79" s="125" t="s">
        <v>2925</v>
      </c>
      <c r="BG79" s="125" t="s">
        <v>2924</v>
      </c>
      <c r="BH79" s="125" t="s">
        <v>2926</v>
      </c>
      <c r="BI79" s="125" t="s">
        <v>130</v>
      </c>
      <c r="BJ79" s="125" t="s">
        <v>2927</v>
      </c>
      <c r="BK79" s="125" t="s">
        <v>2928</v>
      </c>
      <c r="BL79" s="125">
        <f t="shared" si="4"/>
        <v>68</v>
      </c>
      <c r="BM79" s="125" t="s">
        <v>2970</v>
      </c>
      <c r="BN79" s="125" t="s">
        <v>2930</v>
      </c>
      <c r="BO79" s="125" t="s">
        <v>2931</v>
      </c>
    </row>
    <row r="80" spans="1:67" ht="14.4">
      <c r="A80" s="125" t="s">
        <v>2912</v>
      </c>
      <c r="B80" s="125" t="s">
        <v>128</v>
      </c>
      <c r="C80" s="125" t="s">
        <v>132</v>
      </c>
      <c r="D80" s="125" t="s">
        <v>2913</v>
      </c>
      <c r="E80" s="125" t="s">
        <v>153</v>
      </c>
      <c r="F80" s="125" t="s">
        <v>132</v>
      </c>
      <c r="G80" s="125" t="s">
        <v>134</v>
      </c>
      <c r="H80" s="125" t="s">
        <v>32</v>
      </c>
      <c r="I80" s="125" t="s">
        <v>26</v>
      </c>
      <c r="J80" s="238">
        <v>-2260</v>
      </c>
      <c r="K80" s="238">
        <v>107.27779042139601</v>
      </c>
      <c r="L80" s="238">
        <f t="shared" si="1"/>
        <v>-242447.80635235496</v>
      </c>
      <c r="M80" s="203">
        <v>109.0064</v>
      </c>
      <c r="N80" s="238">
        <f t="shared" si="2"/>
        <v>-3906.6576476450255</v>
      </c>
      <c r="O80" s="126">
        <f t="shared" si="3"/>
        <v>-246354.46400000001</v>
      </c>
      <c r="P80" s="238">
        <v>-2606.5700000000002</v>
      </c>
      <c r="Q80" s="125" t="s">
        <v>26</v>
      </c>
      <c r="R80" s="125" t="s">
        <v>152</v>
      </c>
      <c r="S80" s="125" t="s">
        <v>3088</v>
      </c>
      <c r="T80" s="125" t="s">
        <v>3089</v>
      </c>
      <c r="U80" s="125" t="s">
        <v>122</v>
      </c>
      <c r="V80" s="125" t="s">
        <v>30</v>
      </c>
      <c r="W80" s="239">
        <v>-2663.27</v>
      </c>
      <c r="X80" s="125" t="s">
        <v>127</v>
      </c>
      <c r="Y80" s="125" t="s">
        <v>145</v>
      </c>
      <c r="Z80" s="125" t="s">
        <v>125</v>
      </c>
      <c r="AA80" s="125" t="s">
        <v>126</v>
      </c>
      <c r="AB80" s="125" t="s">
        <v>125</v>
      </c>
      <c r="AC80" s="125" t="s">
        <v>150</v>
      </c>
      <c r="AD80" s="125" t="s">
        <v>127</v>
      </c>
      <c r="AE80" s="239">
        <v>-2606.5700000000002</v>
      </c>
      <c r="AF80" s="125" t="s">
        <v>151</v>
      </c>
      <c r="AG80" s="125" t="s">
        <v>143</v>
      </c>
      <c r="AH80" s="125" t="s">
        <v>556</v>
      </c>
      <c r="AI80" s="125" t="s">
        <v>151</v>
      </c>
      <c r="AJ80" s="125" t="s">
        <v>3090</v>
      </c>
      <c r="AK80" s="125" t="s">
        <v>122</v>
      </c>
      <c r="AL80" s="125" t="s">
        <v>127</v>
      </c>
      <c r="AM80" s="125" t="s">
        <v>125</v>
      </c>
      <c r="AN80" s="125" t="s">
        <v>2921</v>
      </c>
      <c r="AO80" s="125" t="s">
        <v>126</v>
      </c>
      <c r="AP80" s="125" t="s">
        <v>554</v>
      </c>
      <c r="AQ80" s="125" t="s">
        <v>125</v>
      </c>
      <c r="AR80" s="125" t="s">
        <v>2922</v>
      </c>
      <c r="AS80" s="125" t="s">
        <v>109</v>
      </c>
      <c r="AT80" s="125" t="s">
        <v>109</v>
      </c>
      <c r="AU80" s="240" t="s">
        <v>109</v>
      </c>
      <c r="AV80" s="125" t="s">
        <v>109</v>
      </c>
      <c r="AW80" s="125" t="s">
        <v>109</v>
      </c>
      <c r="AX80" s="125" t="s">
        <v>109</v>
      </c>
      <c r="AY80" s="125" t="s">
        <v>2923</v>
      </c>
      <c r="AZ80" s="241">
        <v>45913</v>
      </c>
      <c r="BA80" s="125" t="s">
        <v>30</v>
      </c>
      <c r="BB80" s="125">
        <v>1</v>
      </c>
      <c r="BC80" s="125" t="s">
        <v>132</v>
      </c>
      <c r="BD80" s="125" t="s">
        <v>124</v>
      </c>
      <c r="BE80" s="125" t="s">
        <v>2924</v>
      </c>
      <c r="BF80" s="125" t="s">
        <v>3091</v>
      </c>
      <c r="BG80" s="125" t="s">
        <v>2924</v>
      </c>
      <c r="BH80" s="125" t="s">
        <v>2926</v>
      </c>
      <c r="BI80" s="125" t="s">
        <v>130</v>
      </c>
      <c r="BJ80" s="125" t="s">
        <v>2942</v>
      </c>
      <c r="BK80" s="125" t="s">
        <v>2937</v>
      </c>
      <c r="BL80" s="125">
        <f t="shared" si="4"/>
        <v>199</v>
      </c>
      <c r="BM80" s="125" t="s">
        <v>3092</v>
      </c>
      <c r="BN80" s="125" t="s">
        <v>3093</v>
      </c>
      <c r="BO80" s="125" t="s">
        <v>2931</v>
      </c>
    </row>
    <row r="81" spans="1:67" ht="14.4">
      <c r="A81" s="125" t="s">
        <v>2912</v>
      </c>
      <c r="B81" s="125" t="s">
        <v>128</v>
      </c>
      <c r="C81" s="125" t="s">
        <v>132</v>
      </c>
      <c r="D81" s="125" t="s">
        <v>2913</v>
      </c>
      <c r="E81" s="125" t="s">
        <v>149</v>
      </c>
      <c r="F81" s="125" t="s">
        <v>132</v>
      </c>
      <c r="G81" s="125" t="s">
        <v>134</v>
      </c>
      <c r="H81" s="125" t="s">
        <v>30</v>
      </c>
      <c r="I81" s="125" t="s">
        <v>26</v>
      </c>
      <c r="J81" s="238">
        <v>-352.8</v>
      </c>
      <c r="K81" s="203">
        <v>91.033950000000004</v>
      </c>
      <c r="L81" s="238">
        <f t="shared" si="1"/>
        <v>-32116.777560000002</v>
      </c>
      <c r="M81" s="203">
        <v>94.654300000000006</v>
      </c>
      <c r="N81" s="238">
        <f t="shared" si="2"/>
        <v>-1277.2594800000006</v>
      </c>
      <c r="O81" s="126">
        <f t="shared" si="3"/>
        <v>-33394.037040000003</v>
      </c>
      <c r="P81" s="238">
        <v>-352.8</v>
      </c>
      <c r="Q81" s="125" t="s">
        <v>26</v>
      </c>
      <c r="R81" s="125" t="s">
        <v>148</v>
      </c>
      <c r="S81" s="125" t="s">
        <v>3094</v>
      </c>
      <c r="T81" s="125" t="s">
        <v>3095</v>
      </c>
      <c r="U81" s="125" t="s">
        <v>122</v>
      </c>
      <c r="V81" s="125" t="s">
        <v>30</v>
      </c>
      <c r="W81" s="239">
        <v>-352.8</v>
      </c>
      <c r="X81" s="125" t="s">
        <v>127</v>
      </c>
      <c r="Y81" s="125" t="s">
        <v>145</v>
      </c>
      <c r="Z81" s="125" t="s">
        <v>125</v>
      </c>
      <c r="AA81" s="125" t="s">
        <v>126</v>
      </c>
      <c r="AB81" s="125" t="s">
        <v>125</v>
      </c>
      <c r="AC81" s="125" t="s">
        <v>147</v>
      </c>
      <c r="AD81" s="125" t="s">
        <v>127</v>
      </c>
      <c r="AE81" s="239">
        <v>-352.8</v>
      </c>
      <c r="AF81" s="125" t="s">
        <v>142</v>
      </c>
      <c r="AG81" s="125" t="s">
        <v>143</v>
      </c>
      <c r="AH81" s="125" t="s">
        <v>2934</v>
      </c>
      <c r="AI81" s="125" t="s">
        <v>555</v>
      </c>
      <c r="AJ81" s="125" t="s">
        <v>2935</v>
      </c>
      <c r="AK81" s="125" t="s">
        <v>122</v>
      </c>
      <c r="AL81" s="125" t="s">
        <v>127</v>
      </c>
      <c r="AM81" s="125" t="s">
        <v>125</v>
      </c>
      <c r="AN81" s="125" t="s">
        <v>2921</v>
      </c>
      <c r="AO81" s="125" t="s">
        <v>126</v>
      </c>
      <c r="AP81" s="125" t="s">
        <v>554</v>
      </c>
      <c r="AQ81" s="125" t="s">
        <v>125</v>
      </c>
      <c r="AR81" s="125" t="s">
        <v>2922</v>
      </c>
      <c r="AS81" s="125" t="s">
        <v>109</v>
      </c>
      <c r="AT81" s="125" t="s">
        <v>109</v>
      </c>
      <c r="AU81" s="240" t="s">
        <v>109</v>
      </c>
      <c r="AV81" s="125" t="s">
        <v>109</v>
      </c>
      <c r="AW81" s="125" t="s">
        <v>109</v>
      </c>
      <c r="AX81" s="125" t="s">
        <v>109</v>
      </c>
      <c r="AY81" s="125" t="s">
        <v>2923</v>
      </c>
      <c r="AZ81" s="241">
        <v>46108</v>
      </c>
      <c r="BA81" s="125" t="s">
        <v>30</v>
      </c>
      <c r="BB81" s="125">
        <v>1</v>
      </c>
      <c r="BC81" s="125" t="s">
        <v>132</v>
      </c>
      <c r="BD81" s="125" t="s">
        <v>124</v>
      </c>
      <c r="BE81" s="125" t="s">
        <v>2924</v>
      </c>
      <c r="BF81" s="125" t="s">
        <v>2925</v>
      </c>
      <c r="BG81" s="125" t="s">
        <v>2924</v>
      </c>
      <c r="BH81" s="125" t="s">
        <v>2926</v>
      </c>
      <c r="BI81" s="125" t="s">
        <v>130</v>
      </c>
      <c r="BJ81" s="125" t="s">
        <v>2942</v>
      </c>
      <c r="BK81" s="125" t="s">
        <v>2937</v>
      </c>
      <c r="BL81" s="125">
        <f t="shared" si="4"/>
        <v>4</v>
      </c>
      <c r="BM81" s="125" t="s">
        <v>2938</v>
      </c>
      <c r="BN81" s="125" t="s">
        <v>2939</v>
      </c>
      <c r="BO81" s="125" t="s">
        <v>2931</v>
      </c>
    </row>
    <row r="82" spans="1:67" ht="14.4">
      <c r="A82" s="125" t="s">
        <v>2912</v>
      </c>
      <c r="B82" s="125" t="s">
        <v>128</v>
      </c>
      <c r="C82" s="125" t="s">
        <v>132</v>
      </c>
      <c r="D82" s="125" t="s">
        <v>2913</v>
      </c>
      <c r="E82" s="125" t="s">
        <v>149</v>
      </c>
      <c r="F82" s="125" t="s">
        <v>132</v>
      </c>
      <c r="G82" s="125" t="s">
        <v>134</v>
      </c>
      <c r="H82" s="125" t="s">
        <v>30</v>
      </c>
      <c r="I82" s="125" t="s">
        <v>26</v>
      </c>
      <c r="J82" s="238">
        <v>-21</v>
      </c>
      <c r="K82" s="203">
        <v>91.033950000000004</v>
      </c>
      <c r="L82" s="238">
        <f t="shared" si="1"/>
        <v>-1911.7129500000001</v>
      </c>
      <c r="M82" s="203">
        <v>94.654300000000006</v>
      </c>
      <c r="N82" s="238">
        <f t="shared" si="2"/>
        <v>-76.027350000000041</v>
      </c>
      <c r="O82" s="126">
        <f t="shared" si="3"/>
        <v>-1987.7403000000002</v>
      </c>
      <c r="P82" s="238">
        <v>-21</v>
      </c>
      <c r="Q82" s="125" t="s">
        <v>26</v>
      </c>
      <c r="R82" s="125" t="s">
        <v>148</v>
      </c>
      <c r="S82" s="125" t="s">
        <v>3096</v>
      </c>
      <c r="T82" s="125" t="s">
        <v>3097</v>
      </c>
      <c r="U82" s="125" t="s">
        <v>122</v>
      </c>
      <c r="V82" s="125" t="s">
        <v>30</v>
      </c>
      <c r="W82" s="239">
        <v>-21</v>
      </c>
      <c r="X82" s="125" t="s">
        <v>127</v>
      </c>
      <c r="Y82" s="125" t="s">
        <v>145</v>
      </c>
      <c r="Z82" s="125" t="s">
        <v>125</v>
      </c>
      <c r="AA82" s="125" t="s">
        <v>126</v>
      </c>
      <c r="AB82" s="125" t="s">
        <v>125</v>
      </c>
      <c r="AC82" s="125" t="s">
        <v>147</v>
      </c>
      <c r="AD82" s="125" t="s">
        <v>127</v>
      </c>
      <c r="AE82" s="239">
        <v>-21</v>
      </c>
      <c r="AF82" s="125" t="s">
        <v>142</v>
      </c>
      <c r="AG82" s="125" t="s">
        <v>143</v>
      </c>
      <c r="AH82" s="125" t="s">
        <v>2934</v>
      </c>
      <c r="AI82" s="125" t="s">
        <v>555</v>
      </c>
      <c r="AJ82" s="125" t="s">
        <v>2935</v>
      </c>
      <c r="AK82" s="125" t="s">
        <v>122</v>
      </c>
      <c r="AL82" s="125" t="s">
        <v>127</v>
      </c>
      <c r="AM82" s="125" t="s">
        <v>125</v>
      </c>
      <c r="AN82" s="125" t="s">
        <v>2921</v>
      </c>
      <c r="AO82" s="125" t="s">
        <v>126</v>
      </c>
      <c r="AP82" s="125" t="s">
        <v>554</v>
      </c>
      <c r="AQ82" s="125" t="s">
        <v>125</v>
      </c>
      <c r="AR82" s="125" t="s">
        <v>2922</v>
      </c>
      <c r="AS82" s="125" t="s">
        <v>109</v>
      </c>
      <c r="AT82" s="125" t="s">
        <v>109</v>
      </c>
      <c r="AU82" s="240" t="s">
        <v>109</v>
      </c>
      <c r="AV82" s="125" t="s">
        <v>109</v>
      </c>
      <c r="AW82" s="125" t="s">
        <v>109</v>
      </c>
      <c r="AX82" s="125" t="s">
        <v>109</v>
      </c>
      <c r="AY82" s="125" t="s">
        <v>2923</v>
      </c>
      <c r="AZ82" s="241">
        <v>46100</v>
      </c>
      <c r="BA82" s="125" t="s">
        <v>30</v>
      </c>
      <c r="BB82" s="125">
        <v>1</v>
      </c>
      <c r="BC82" s="125" t="s">
        <v>132</v>
      </c>
      <c r="BD82" s="125" t="s">
        <v>124</v>
      </c>
      <c r="BE82" s="125" t="s">
        <v>2924</v>
      </c>
      <c r="BF82" s="125" t="s">
        <v>2925</v>
      </c>
      <c r="BG82" s="125" t="s">
        <v>2924</v>
      </c>
      <c r="BH82" s="125" t="s">
        <v>2926</v>
      </c>
      <c r="BI82" s="125" t="s">
        <v>130</v>
      </c>
      <c r="BJ82" s="125" t="s">
        <v>2942</v>
      </c>
      <c r="BK82" s="125" t="s">
        <v>2937</v>
      </c>
      <c r="BL82" s="125">
        <f t="shared" si="4"/>
        <v>12</v>
      </c>
      <c r="BM82" s="125" t="s">
        <v>2938</v>
      </c>
      <c r="BN82" s="125" t="s">
        <v>2939</v>
      </c>
      <c r="BO82" s="125" t="s">
        <v>2931</v>
      </c>
    </row>
    <row r="83" spans="1:67" ht="14.4">
      <c r="A83" s="125" t="s">
        <v>2912</v>
      </c>
      <c r="B83" s="125" t="s">
        <v>128</v>
      </c>
      <c r="C83" s="125" t="s">
        <v>132</v>
      </c>
      <c r="D83" s="125" t="s">
        <v>2913</v>
      </c>
      <c r="E83" s="125" t="s">
        <v>149</v>
      </c>
      <c r="F83" s="125" t="s">
        <v>132</v>
      </c>
      <c r="G83" s="125" t="s">
        <v>134</v>
      </c>
      <c r="H83" s="125" t="s">
        <v>30</v>
      </c>
      <c r="I83" s="125" t="s">
        <v>26</v>
      </c>
      <c r="J83" s="238">
        <v>-42</v>
      </c>
      <c r="K83" s="203">
        <v>91.033950000000004</v>
      </c>
      <c r="L83" s="238">
        <f t="shared" si="1"/>
        <v>-3823.4259000000002</v>
      </c>
      <c r="M83" s="203">
        <v>94.654300000000006</v>
      </c>
      <c r="N83" s="238">
        <f t="shared" si="2"/>
        <v>-152.05470000000008</v>
      </c>
      <c r="O83" s="126">
        <f t="shared" si="3"/>
        <v>-3975.4806000000003</v>
      </c>
      <c r="P83" s="238">
        <v>-42</v>
      </c>
      <c r="Q83" s="125" t="s">
        <v>26</v>
      </c>
      <c r="R83" s="125" t="s">
        <v>148</v>
      </c>
      <c r="S83" s="125" t="s">
        <v>3039</v>
      </c>
      <c r="T83" s="125" t="s">
        <v>3098</v>
      </c>
      <c r="U83" s="125" t="s">
        <v>122</v>
      </c>
      <c r="V83" s="125" t="s">
        <v>30</v>
      </c>
      <c r="W83" s="239">
        <v>-42</v>
      </c>
      <c r="X83" s="125" t="s">
        <v>127</v>
      </c>
      <c r="Y83" s="125" t="s">
        <v>145</v>
      </c>
      <c r="Z83" s="125" t="s">
        <v>125</v>
      </c>
      <c r="AA83" s="125" t="s">
        <v>126</v>
      </c>
      <c r="AB83" s="125" t="s">
        <v>125</v>
      </c>
      <c r="AC83" s="125" t="s">
        <v>147</v>
      </c>
      <c r="AD83" s="125" t="s">
        <v>127</v>
      </c>
      <c r="AE83" s="239">
        <v>-42</v>
      </c>
      <c r="AF83" s="125" t="s">
        <v>142</v>
      </c>
      <c r="AG83" s="125" t="s">
        <v>143</v>
      </c>
      <c r="AH83" s="125" t="s">
        <v>2934</v>
      </c>
      <c r="AI83" s="125" t="s">
        <v>555</v>
      </c>
      <c r="AJ83" s="125" t="s">
        <v>2935</v>
      </c>
      <c r="AK83" s="125" t="s">
        <v>122</v>
      </c>
      <c r="AL83" s="125" t="s">
        <v>127</v>
      </c>
      <c r="AM83" s="125" t="s">
        <v>125</v>
      </c>
      <c r="AN83" s="125" t="s">
        <v>2921</v>
      </c>
      <c r="AO83" s="125" t="s">
        <v>126</v>
      </c>
      <c r="AP83" s="125" t="s">
        <v>554</v>
      </c>
      <c r="AQ83" s="125" t="s">
        <v>125</v>
      </c>
      <c r="AR83" s="125" t="s">
        <v>2922</v>
      </c>
      <c r="AS83" s="125" t="s">
        <v>109</v>
      </c>
      <c r="AT83" s="125" t="s">
        <v>109</v>
      </c>
      <c r="AU83" s="240" t="s">
        <v>109</v>
      </c>
      <c r="AV83" s="125" t="s">
        <v>109</v>
      </c>
      <c r="AW83" s="125" t="s">
        <v>109</v>
      </c>
      <c r="AX83" s="125" t="s">
        <v>109</v>
      </c>
      <c r="AY83" s="125" t="s">
        <v>2923</v>
      </c>
      <c r="AZ83" s="241">
        <v>46100</v>
      </c>
      <c r="BA83" s="125" t="s">
        <v>30</v>
      </c>
      <c r="BB83" s="125">
        <v>1</v>
      </c>
      <c r="BC83" s="125" t="s">
        <v>132</v>
      </c>
      <c r="BD83" s="125" t="s">
        <v>124</v>
      </c>
      <c r="BE83" s="125" t="s">
        <v>2924</v>
      </c>
      <c r="BF83" s="125" t="s">
        <v>2925</v>
      </c>
      <c r="BG83" s="125" t="s">
        <v>2924</v>
      </c>
      <c r="BH83" s="125" t="s">
        <v>2926</v>
      </c>
      <c r="BI83" s="125" t="s">
        <v>130</v>
      </c>
      <c r="BJ83" s="125" t="s">
        <v>2942</v>
      </c>
      <c r="BK83" s="125" t="s">
        <v>2937</v>
      </c>
      <c r="BL83" s="125">
        <f t="shared" si="4"/>
        <v>12</v>
      </c>
      <c r="BM83" s="125" t="s">
        <v>2938</v>
      </c>
      <c r="BN83" s="125" t="s">
        <v>2939</v>
      </c>
      <c r="BO83" s="125" t="s">
        <v>2931</v>
      </c>
    </row>
    <row r="84" spans="1:67" ht="14.4">
      <c r="A84" s="125" t="s">
        <v>2912</v>
      </c>
      <c r="B84" s="125" t="s">
        <v>128</v>
      </c>
      <c r="C84" s="125" t="s">
        <v>132</v>
      </c>
      <c r="D84" s="125" t="s">
        <v>2913</v>
      </c>
      <c r="E84" s="125" t="s">
        <v>149</v>
      </c>
      <c r="F84" s="125" t="s">
        <v>132</v>
      </c>
      <c r="G84" s="125" t="s">
        <v>134</v>
      </c>
      <c r="H84" s="125" t="s">
        <v>30</v>
      </c>
      <c r="I84" s="125" t="s">
        <v>26</v>
      </c>
      <c r="J84" s="238">
        <v>-21</v>
      </c>
      <c r="K84" s="203">
        <v>91.033950000000004</v>
      </c>
      <c r="L84" s="238">
        <f t="shared" si="1"/>
        <v>-1911.7129500000001</v>
      </c>
      <c r="M84" s="203">
        <v>94.654300000000006</v>
      </c>
      <c r="N84" s="238">
        <f t="shared" si="2"/>
        <v>-76.027350000000041</v>
      </c>
      <c r="O84" s="126">
        <f t="shared" si="3"/>
        <v>-1987.7403000000002</v>
      </c>
      <c r="P84" s="238">
        <v>-21</v>
      </c>
      <c r="Q84" s="125" t="s">
        <v>26</v>
      </c>
      <c r="R84" s="125" t="s">
        <v>148</v>
      </c>
      <c r="S84" s="125" t="s">
        <v>3099</v>
      </c>
      <c r="T84" s="125" t="s">
        <v>3100</v>
      </c>
      <c r="U84" s="125" t="s">
        <v>122</v>
      </c>
      <c r="V84" s="125" t="s">
        <v>30</v>
      </c>
      <c r="W84" s="239">
        <v>-21</v>
      </c>
      <c r="X84" s="125" t="s">
        <v>127</v>
      </c>
      <c r="Y84" s="125" t="s">
        <v>145</v>
      </c>
      <c r="Z84" s="125" t="s">
        <v>125</v>
      </c>
      <c r="AA84" s="125" t="s">
        <v>126</v>
      </c>
      <c r="AB84" s="125" t="s">
        <v>125</v>
      </c>
      <c r="AC84" s="125" t="s">
        <v>147</v>
      </c>
      <c r="AD84" s="125" t="s">
        <v>127</v>
      </c>
      <c r="AE84" s="239">
        <v>-21</v>
      </c>
      <c r="AF84" s="125" t="s">
        <v>142</v>
      </c>
      <c r="AG84" s="125" t="s">
        <v>143</v>
      </c>
      <c r="AH84" s="125" t="s">
        <v>2934</v>
      </c>
      <c r="AI84" s="125" t="s">
        <v>555</v>
      </c>
      <c r="AJ84" s="125" t="s">
        <v>2935</v>
      </c>
      <c r="AK84" s="125" t="s">
        <v>122</v>
      </c>
      <c r="AL84" s="125" t="s">
        <v>127</v>
      </c>
      <c r="AM84" s="125" t="s">
        <v>125</v>
      </c>
      <c r="AN84" s="125" t="s">
        <v>2921</v>
      </c>
      <c r="AO84" s="125" t="s">
        <v>126</v>
      </c>
      <c r="AP84" s="125" t="s">
        <v>554</v>
      </c>
      <c r="AQ84" s="125" t="s">
        <v>125</v>
      </c>
      <c r="AR84" s="125" t="s">
        <v>2922</v>
      </c>
      <c r="AS84" s="125" t="s">
        <v>109</v>
      </c>
      <c r="AT84" s="125" t="s">
        <v>109</v>
      </c>
      <c r="AU84" s="240" t="s">
        <v>109</v>
      </c>
      <c r="AV84" s="125" t="s">
        <v>109</v>
      </c>
      <c r="AW84" s="125" t="s">
        <v>109</v>
      </c>
      <c r="AX84" s="125" t="s">
        <v>109</v>
      </c>
      <c r="AY84" s="125" t="s">
        <v>2923</v>
      </c>
      <c r="AZ84" s="241">
        <v>46100</v>
      </c>
      <c r="BA84" s="125" t="s">
        <v>30</v>
      </c>
      <c r="BB84" s="125">
        <v>1</v>
      </c>
      <c r="BC84" s="125" t="s">
        <v>132</v>
      </c>
      <c r="BD84" s="125" t="s">
        <v>124</v>
      </c>
      <c r="BE84" s="125" t="s">
        <v>2924</v>
      </c>
      <c r="BF84" s="125" t="s">
        <v>2925</v>
      </c>
      <c r="BG84" s="125" t="s">
        <v>2924</v>
      </c>
      <c r="BH84" s="125" t="s">
        <v>2926</v>
      </c>
      <c r="BI84" s="125" t="s">
        <v>130</v>
      </c>
      <c r="BJ84" s="125" t="s">
        <v>2942</v>
      </c>
      <c r="BK84" s="125" t="s">
        <v>2937</v>
      </c>
      <c r="BL84" s="125">
        <f t="shared" si="4"/>
        <v>12</v>
      </c>
      <c r="BM84" s="125" t="s">
        <v>2938</v>
      </c>
      <c r="BN84" s="125" t="s">
        <v>2939</v>
      </c>
      <c r="BO84" s="125" t="s">
        <v>2931</v>
      </c>
    </row>
    <row r="85" spans="1:67" ht="14.4">
      <c r="A85" s="125" t="s">
        <v>2912</v>
      </c>
      <c r="B85" s="125" t="s">
        <v>128</v>
      </c>
      <c r="C85" s="125" t="s">
        <v>132</v>
      </c>
      <c r="D85" s="125" t="s">
        <v>2913</v>
      </c>
      <c r="E85" s="125" t="s">
        <v>149</v>
      </c>
      <c r="F85" s="125" t="s">
        <v>132</v>
      </c>
      <c r="G85" s="125" t="s">
        <v>134</v>
      </c>
      <c r="H85" s="125" t="s">
        <v>30</v>
      </c>
      <c r="I85" s="125" t="s">
        <v>26</v>
      </c>
      <c r="J85" s="238">
        <v>-21</v>
      </c>
      <c r="K85" s="203">
        <v>91.033950000000004</v>
      </c>
      <c r="L85" s="238">
        <f t="shared" si="1"/>
        <v>-1911.7129500000001</v>
      </c>
      <c r="M85" s="203">
        <v>94.654300000000006</v>
      </c>
      <c r="N85" s="238">
        <f t="shared" si="2"/>
        <v>-76.027350000000041</v>
      </c>
      <c r="O85" s="126">
        <f t="shared" si="3"/>
        <v>-1987.7403000000002</v>
      </c>
      <c r="P85" s="238">
        <v>-21</v>
      </c>
      <c r="Q85" s="125" t="s">
        <v>26</v>
      </c>
      <c r="R85" s="125" t="s">
        <v>148</v>
      </c>
      <c r="S85" s="125" t="s">
        <v>3041</v>
      </c>
      <c r="T85" s="125" t="s">
        <v>3101</v>
      </c>
      <c r="U85" s="125" t="s">
        <v>122</v>
      </c>
      <c r="V85" s="125" t="s">
        <v>30</v>
      </c>
      <c r="W85" s="239">
        <v>-21</v>
      </c>
      <c r="X85" s="125" t="s">
        <v>127</v>
      </c>
      <c r="Y85" s="125" t="s">
        <v>145</v>
      </c>
      <c r="Z85" s="125" t="s">
        <v>125</v>
      </c>
      <c r="AA85" s="125" t="s">
        <v>126</v>
      </c>
      <c r="AB85" s="125" t="s">
        <v>125</v>
      </c>
      <c r="AC85" s="125" t="s">
        <v>147</v>
      </c>
      <c r="AD85" s="125" t="s">
        <v>127</v>
      </c>
      <c r="AE85" s="239">
        <v>-21</v>
      </c>
      <c r="AF85" s="125" t="s">
        <v>142</v>
      </c>
      <c r="AG85" s="125" t="s">
        <v>143</v>
      </c>
      <c r="AH85" s="125" t="s">
        <v>2934</v>
      </c>
      <c r="AI85" s="125" t="s">
        <v>555</v>
      </c>
      <c r="AJ85" s="125" t="s">
        <v>2935</v>
      </c>
      <c r="AK85" s="125" t="s">
        <v>122</v>
      </c>
      <c r="AL85" s="125" t="s">
        <v>127</v>
      </c>
      <c r="AM85" s="125" t="s">
        <v>125</v>
      </c>
      <c r="AN85" s="125" t="s">
        <v>2921</v>
      </c>
      <c r="AO85" s="125" t="s">
        <v>126</v>
      </c>
      <c r="AP85" s="125" t="s">
        <v>554</v>
      </c>
      <c r="AQ85" s="125" t="s">
        <v>125</v>
      </c>
      <c r="AR85" s="125" t="s">
        <v>2922</v>
      </c>
      <c r="AS85" s="125" t="s">
        <v>109</v>
      </c>
      <c r="AT85" s="125" t="s">
        <v>109</v>
      </c>
      <c r="AU85" s="240" t="s">
        <v>109</v>
      </c>
      <c r="AV85" s="125" t="s">
        <v>109</v>
      </c>
      <c r="AW85" s="125" t="s">
        <v>109</v>
      </c>
      <c r="AX85" s="125" t="s">
        <v>109</v>
      </c>
      <c r="AY85" s="125" t="s">
        <v>2923</v>
      </c>
      <c r="AZ85" s="241">
        <v>46100</v>
      </c>
      <c r="BA85" s="125" t="s">
        <v>30</v>
      </c>
      <c r="BB85" s="125">
        <v>1</v>
      </c>
      <c r="BC85" s="125" t="s">
        <v>132</v>
      </c>
      <c r="BD85" s="125" t="s">
        <v>124</v>
      </c>
      <c r="BE85" s="125" t="s">
        <v>2924</v>
      </c>
      <c r="BF85" s="125" t="s">
        <v>2925</v>
      </c>
      <c r="BG85" s="125" t="s">
        <v>2924</v>
      </c>
      <c r="BH85" s="125" t="s">
        <v>2926</v>
      </c>
      <c r="BI85" s="125" t="s">
        <v>130</v>
      </c>
      <c r="BJ85" s="125" t="s">
        <v>2942</v>
      </c>
      <c r="BK85" s="125" t="s">
        <v>2937</v>
      </c>
      <c r="BL85" s="125">
        <f t="shared" si="4"/>
        <v>12</v>
      </c>
      <c r="BM85" s="125" t="s">
        <v>2938</v>
      </c>
      <c r="BN85" s="125" t="s">
        <v>2939</v>
      </c>
      <c r="BO85" s="125" t="s">
        <v>2931</v>
      </c>
    </row>
    <row r="86" spans="1:67" ht="14.4">
      <c r="A86" s="125" t="s">
        <v>2912</v>
      </c>
      <c r="B86" s="125" t="s">
        <v>128</v>
      </c>
      <c r="C86" s="125" t="s">
        <v>132</v>
      </c>
      <c r="D86" s="125" t="s">
        <v>2913</v>
      </c>
      <c r="E86" s="125" t="s">
        <v>149</v>
      </c>
      <c r="F86" s="125" t="s">
        <v>132</v>
      </c>
      <c r="G86" s="125" t="s">
        <v>134</v>
      </c>
      <c r="H86" s="125" t="s">
        <v>30</v>
      </c>
      <c r="I86" s="125" t="s">
        <v>26</v>
      </c>
      <c r="J86" s="238">
        <v>-84</v>
      </c>
      <c r="K86" s="203">
        <v>91.033950000000004</v>
      </c>
      <c r="L86" s="238">
        <f t="shared" si="1"/>
        <v>-7646.8518000000004</v>
      </c>
      <c r="M86" s="203">
        <v>94.654300000000006</v>
      </c>
      <c r="N86" s="238">
        <f t="shared" si="2"/>
        <v>-304.10940000000016</v>
      </c>
      <c r="O86" s="126">
        <f t="shared" si="3"/>
        <v>-7950.9612000000006</v>
      </c>
      <c r="P86" s="238">
        <v>-84</v>
      </c>
      <c r="Q86" s="125" t="s">
        <v>26</v>
      </c>
      <c r="R86" s="125" t="s">
        <v>148</v>
      </c>
      <c r="S86" s="125" t="s">
        <v>3102</v>
      </c>
      <c r="T86" s="125" t="s">
        <v>3103</v>
      </c>
      <c r="U86" s="125" t="s">
        <v>122</v>
      </c>
      <c r="V86" s="125" t="s">
        <v>30</v>
      </c>
      <c r="W86" s="239">
        <v>-84</v>
      </c>
      <c r="X86" s="125" t="s">
        <v>127</v>
      </c>
      <c r="Y86" s="125" t="s">
        <v>145</v>
      </c>
      <c r="Z86" s="125" t="s">
        <v>125</v>
      </c>
      <c r="AA86" s="125" t="s">
        <v>126</v>
      </c>
      <c r="AB86" s="125" t="s">
        <v>125</v>
      </c>
      <c r="AC86" s="125" t="s">
        <v>147</v>
      </c>
      <c r="AD86" s="125" t="s">
        <v>127</v>
      </c>
      <c r="AE86" s="239">
        <v>-84</v>
      </c>
      <c r="AF86" s="125" t="s">
        <v>142</v>
      </c>
      <c r="AG86" s="125" t="s">
        <v>143</v>
      </c>
      <c r="AH86" s="125" t="s">
        <v>2934</v>
      </c>
      <c r="AI86" s="125" t="s">
        <v>555</v>
      </c>
      <c r="AJ86" s="125" t="s">
        <v>2935</v>
      </c>
      <c r="AK86" s="125" t="s">
        <v>122</v>
      </c>
      <c r="AL86" s="125" t="s">
        <v>127</v>
      </c>
      <c r="AM86" s="125" t="s">
        <v>125</v>
      </c>
      <c r="AN86" s="125" t="s">
        <v>2921</v>
      </c>
      <c r="AO86" s="125" t="s">
        <v>126</v>
      </c>
      <c r="AP86" s="125" t="s">
        <v>554</v>
      </c>
      <c r="AQ86" s="125" t="s">
        <v>125</v>
      </c>
      <c r="AR86" s="125" t="s">
        <v>2922</v>
      </c>
      <c r="AS86" s="125" t="s">
        <v>109</v>
      </c>
      <c r="AT86" s="125" t="s">
        <v>109</v>
      </c>
      <c r="AU86" s="240" t="s">
        <v>109</v>
      </c>
      <c r="AV86" s="125" t="s">
        <v>109</v>
      </c>
      <c r="AW86" s="125" t="s">
        <v>109</v>
      </c>
      <c r="AX86" s="125" t="s">
        <v>109</v>
      </c>
      <c r="AY86" s="125" t="s">
        <v>2923</v>
      </c>
      <c r="AZ86" s="241">
        <v>46100</v>
      </c>
      <c r="BA86" s="125" t="s">
        <v>30</v>
      </c>
      <c r="BB86" s="125">
        <v>1</v>
      </c>
      <c r="BC86" s="125" t="s">
        <v>132</v>
      </c>
      <c r="BD86" s="125" t="s">
        <v>124</v>
      </c>
      <c r="BE86" s="125" t="s">
        <v>2924</v>
      </c>
      <c r="BF86" s="125" t="s">
        <v>2925</v>
      </c>
      <c r="BG86" s="125" t="s">
        <v>2924</v>
      </c>
      <c r="BH86" s="125" t="s">
        <v>2926</v>
      </c>
      <c r="BI86" s="125" t="s">
        <v>130</v>
      </c>
      <c r="BJ86" s="125" t="s">
        <v>2942</v>
      </c>
      <c r="BK86" s="125" t="s">
        <v>2937</v>
      </c>
      <c r="BL86" s="125">
        <f t="shared" si="4"/>
        <v>12</v>
      </c>
      <c r="BM86" s="125" t="s">
        <v>2938</v>
      </c>
      <c r="BN86" s="125" t="s">
        <v>2939</v>
      </c>
      <c r="BO86" s="125" t="s">
        <v>2931</v>
      </c>
    </row>
    <row r="87" spans="1:67" ht="14.4">
      <c r="A87" s="125" t="s">
        <v>2912</v>
      </c>
      <c r="B87" s="125" t="s">
        <v>128</v>
      </c>
      <c r="C87" s="125" t="s">
        <v>132</v>
      </c>
      <c r="D87" s="125" t="s">
        <v>2913</v>
      </c>
      <c r="E87" s="125" t="s">
        <v>2971</v>
      </c>
      <c r="F87" s="125" t="s">
        <v>132</v>
      </c>
      <c r="G87" s="125" t="s">
        <v>134</v>
      </c>
      <c r="H87" s="125" t="s">
        <v>30</v>
      </c>
      <c r="I87" s="125" t="s">
        <v>26</v>
      </c>
      <c r="J87" s="238">
        <v>-634.88</v>
      </c>
      <c r="K87" s="203">
        <v>91.033950000000004</v>
      </c>
      <c r="L87" s="238">
        <f t="shared" ref="L87:L118" si="5">J87*K87</f>
        <v>-57795.634176</v>
      </c>
      <c r="M87" s="203">
        <v>94.654300000000006</v>
      </c>
      <c r="N87" s="238">
        <f t="shared" ref="N87:N118" si="6">(M87-K87)*J87</f>
        <v>-2298.4878080000012</v>
      </c>
      <c r="O87" s="126">
        <f t="shared" ref="O87:O118" si="7">J87*M87</f>
        <v>-60094.121984000005</v>
      </c>
      <c r="P87" s="238">
        <v>-634.88</v>
      </c>
      <c r="Q87" s="125" t="s">
        <v>26</v>
      </c>
      <c r="R87" s="125" t="s">
        <v>2972</v>
      </c>
      <c r="S87" s="125" t="s">
        <v>3104</v>
      </c>
      <c r="T87" s="125" t="s">
        <v>3105</v>
      </c>
      <c r="U87" s="125" t="s">
        <v>122</v>
      </c>
      <c r="V87" s="125" t="s">
        <v>30</v>
      </c>
      <c r="W87" s="239">
        <v>-634.88</v>
      </c>
      <c r="X87" s="125" t="s">
        <v>127</v>
      </c>
      <c r="Y87" s="125" t="s">
        <v>131</v>
      </c>
      <c r="Z87" s="125" t="s">
        <v>125</v>
      </c>
      <c r="AA87" s="125" t="s">
        <v>126</v>
      </c>
      <c r="AB87" s="125" t="s">
        <v>125</v>
      </c>
      <c r="AC87" s="125" t="s">
        <v>2975</v>
      </c>
      <c r="AD87" s="125" t="s">
        <v>127</v>
      </c>
      <c r="AE87" s="239">
        <v>-634.88</v>
      </c>
      <c r="AF87" s="125" t="s">
        <v>559</v>
      </c>
      <c r="AG87" s="125" t="s">
        <v>126</v>
      </c>
      <c r="AH87" s="125" t="s">
        <v>554</v>
      </c>
      <c r="AI87" s="125" t="s">
        <v>2976</v>
      </c>
      <c r="AJ87" s="125" t="s">
        <v>2955</v>
      </c>
      <c r="AK87" s="125" t="s">
        <v>122</v>
      </c>
      <c r="AL87" s="125" t="s">
        <v>127</v>
      </c>
      <c r="AM87" s="125" t="s">
        <v>125</v>
      </c>
      <c r="AN87" s="125" t="s">
        <v>2921</v>
      </c>
      <c r="AO87" s="125" t="s">
        <v>126</v>
      </c>
      <c r="AP87" s="125" t="s">
        <v>554</v>
      </c>
      <c r="AQ87" s="125" t="s">
        <v>125</v>
      </c>
      <c r="AR87" s="125" t="s">
        <v>2922</v>
      </c>
      <c r="AS87" s="125" t="s">
        <v>109</v>
      </c>
      <c r="AT87" s="125" t="s">
        <v>109</v>
      </c>
      <c r="AU87" s="240" t="s">
        <v>109</v>
      </c>
      <c r="AV87" s="125" t="s">
        <v>109</v>
      </c>
      <c r="AW87" s="125" t="s">
        <v>109</v>
      </c>
      <c r="AX87" s="125" t="s">
        <v>109</v>
      </c>
      <c r="AY87" s="125" t="s">
        <v>2923</v>
      </c>
      <c r="AZ87" s="241">
        <v>46111</v>
      </c>
      <c r="BA87" s="125" t="s">
        <v>30</v>
      </c>
      <c r="BB87" s="125">
        <v>1</v>
      </c>
      <c r="BC87" s="125" t="s">
        <v>132</v>
      </c>
      <c r="BD87" s="125" t="s">
        <v>124</v>
      </c>
      <c r="BE87" s="125" t="s">
        <v>2924</v>
      </c>
      <c r="BF87" s="125" t="s">
        <v>2925</v>
      </c>
      <c r="BG87" s="125" t="s">
        <v>2924</v>
      </c>
      <c r="BH87" s="125" t="s">
        <v>2926</v>
      </c>
      <c r="BI87" s="125" t="s">
        <v>130</v>
      </c>
      <c r="BJ87" s="125" t="s">
        <v>2942</v>
      </c>
      <c r="BK87" s="125" t="s">
        <v>2928</v>
      </c>
      <c r="BL87" s="125">
        <f t="shared" ref="BL87:BL119" si="8">$BL$1-AZ87</f>
        <v>1</v>
      </c>
      <c r="BM87" s="125" t="s">
        <v>2938</v>
      </c>
      <c r="BN87" s="125" t="s">
        <v>2930</v>
      </c>
      <c r="BO87" s="125" t="s">
        <v>2931</v>
      </c>
    </row>
    <row r="88" spans="1:67" ht="14.4">
      <c r="A88" s="125" t="s">
        <v>2912</v>
      </c>
      <c r="B88" s="125" t="s">
        <v>128</v>
      </c>
      <c r="C88" s="125" t="s">
        <v>132</v>
      </c>
      <c r="D88" s="125" t="s">
        <v>2913</v>
      </c>
      <c r="E88" s="125" t="s">
        <v>149</v>
      </c>
      <c r="F88" s="125" t="s">
        <v>132</v>
      </c>
      <c r="G88" s="125" t="s">
        <v>2915</v>
      </c>
      <c r="H88" s="125" t="s">
        <v>30</v>
      </c>
      <c r="I88" s="125" t="s">
        <v>26</v>
      </c>
      <c r="J88" s="238">
        <v>-21</v>
      </c>
      <c r="K88" s="203">
        <v>91.033950000000004</v>
      </c>
      <c r="L88" s="238">
        <f t="shared" si="5"/>
        <v>-1911.7129500000001</v>
      </c>
      <c r="M88" s="203">
        <v>94.654300000000006</v>
      </c>
      <c r="N88" s="238">
        <f t="shared" si="6"/>
        <v>-76.027350000000041</v>
      </c>
      <c r="O88" s="126">
        <f t="shared" si="7"/>
        <v>-1987.7403000000002</v>
      </c>
      <c r="P88" s="238">
        <v>-21</v>
      </c>
      <c r="Q88" s="125" t="s">
        <v>26</v>
      </c>
      <c r="R88" s="125" t="s">
        <v>148</v>
      </c>
      <c r="S88" s="125" t="s">
        <v>3096</v>
      </c>
      <c r="T88" s="125" t="s">
        <v>3106</v>
      </c>
      <c r="U88" s="125" t="s">
        <v>122</v>
      </c>
      <c r="V88" s="125" t="s">
        <v>30</v>
      </c>
      <c r="W88" s="239">
        <v>-21</v>
      </c>
      <c r="X88" s="125" t="s">
        <v>127</v>
      </c>
      <c r="Y88" s="125" t="s">
        <v>145</v>
      </c>
      <c r="Z88" s="125" t="s">
        <v>125</v>
      </c>
      <c r="AA88" s="125" t="s">
        <v>126</v>
      </c>
      <c r="AB88" s="125" t="s">
        <v>125</v>
      </c>
      <c r="AC88" s="125" t="s">
        <v>147</v>
      </c>
      <c r="AD88" s="125" t="s">
        <v>127</v>
      </c>
      <c r="AE88" s="239">
        <v>-21</v>
      </c>
      <c r="AF88" s="125" t="s">
        <v>142</v>
      </c>
      <c r="AG88" s="125" t="s">
        <v>143</v>
      </c>
      <c r="AH88" s="125" t="s">
        <v>2934</v>
      </c>
      <c r="AI88" s="125" t="s">
        <v>555</v>
      </c>
      <c r="AJ88" s="125" t="s">
        <v>2935</v>
      </c>
      <c r="AK88" s="125" t="s">
        <v>122</v>
      </c>
      <c r="AL88" s="125" t="s">
        <v>127</v>
      </c>
      <c r="AM88" s="125" t="s">
        <v>125</v>
      </c>
      <c r="AN88" s="125" t="s">
        <v>2921</v>
      </c>
      <c r="AO88" s="125" t="s">
        <v>126</v>
      </c>
      <c r="AP88" s="125" t="s">
        <v>554</v>
      </c>
      <c r="AQ88" s="125" t="s">
        <v>125</v>
      </c>
      <c r="AR88" s="125" t="s">
        <v>2922</v>
      </c>
      <c r="AS88" s="125" t="s">
        <v>109</v>
      </c>
      <c r="AT88" s="125" t="s">
        <v>109</v>
      </c>
      <c r="AU88" s="240" t="s">
        <v>109</v>
      </c>
      <c r="AV88" s="125" t="s">
        <v>109</v>
      </c>
      <c r="AW88" s="125" t="s">
        <v>109</v>
      </c>
      <c r="AX88" s="125" t="s">
        <v>109</v>
      </c>
      <c r="AY88" s="125" t="s">
        <v>2923</v>
      </c>
      <c r="AZ88" s="241">
        <v>46079</v>
      </c>
      <c r="BA88" s="125" t="s">
        <v>30</v>
      </c>
      <c r="BB88" s="125">
        <v>1</v>
      </c>
      <c r="BC88" s="125" t="s">
        <v>132</v>
      </c>
      <c r="BD88" s="125" t="s">
        <v>124</v>
      </c>
      <c r="BE88" s="125" t="s">
        <v>2924</v>
      </c>
      <c r="BF88" s="125" t="s">
        <v>2925</v>
      </c>
      <c r="BG88" s="125" t="s">
        <v>2924</v>
      </c>
      <c r="BH88" s="125" t="s">
        <v>2926</v>
      </c>
      <c r="BI88" s="125" t="s">
        <v>130</v>
      </c>
      <c r="BJ88" s="125" t="s">
        <v>2927</v>
      </c>
      <c r="BK88" s="125" t="s">
        <v>2937</v>
      </c>
      <c r="BL88" s="125">
        <f t="shared" si="8"/>
        <v>33</v>
      </c>
      <c r="BM88" s="125" t="s">
        <v>2929</v>
      </c>
      <c r="BN88" s="125" t="s">
        <v>2939</v>
      </c>
      <c r="BO88" s="125" t="s">
        <v>2931</v>
      </c>
    </row>
    <row r="89" spans="1:67" ht="14.4">
      <c r="A89" s="125" t="s">
        <v>2912</v>
      </c>
      <c r="B89" s="125" t="s">
        <v>128</v>
      </c>
      <c r="C89" s="125" t="s">
        <v>132</v>
      </c>
      <c r="D89" s="125" t="s">
        <v>2913</v>
      </c>
      <c r="E89" s="125" t="s">
        <v>149</v>
      </c>
      <c r="F89" s="125" t="s">
        <v>132</v>
      </c>
      <c r="G89" s="125" t="s">
        <v>2915</v>
      </c>
      <c r="H89" s="125" t="s">
        <v>30</v>
      </c>
      <c r="I89" s="125" t="s">
        <v>26</v>
      </c>
      <c r="J89" s="238">
        <v>-21</v>
      </c>
      <c r="K89" s="203">
        <v>91.033950000000004</v>
      </c>
      <c r="L89" s="238">
        <f t="shared" si="5"/>
        <v>-1911.7129500000001</v>
      </c>
      <c r="M89" s="203">
        <v>94.654300000000006</v>
      </c>
      <c r="N89" s="238">
        <f t="shared" si="6"/>
        <v>-76.027350000000041</v>
      </c>
      <c r="O89" s="126">
        <f t="shared" si="7"/>
        <v>-1987.7403000000002</v>
      </c>
      <c r="P89" s="238">
        <v>-21</v>
      </c>
      <c r="Q89" s="125" t="s">
        <v>26</v>
      </c>
      <c r="R89" s="125" t="s">
        <v>148</v>
      </c>
      <c r="S89" s="125" t="s">
        <v>3099</v>
      </c>
      <c r="T89" s="125" t="s">
        <v>3107</v>
      </c>
      <c r="U89" s="125" t="s">
        <v>122</v>
      </c>
      <c r="V89" s="125" t="s">
        <v>30</v>
      </c>
      <c r="W89" s="239">
        <v>-21</v>
      </c>
      <c r="X89" s="125" t="s">
        <v>127</v>
      </c>
      <c r="Y89" s="125" t="s">
        <v>145</v>
      </c>
      <c r="Z89" s="125" t="s">
        <v>125</v>
      </c>
      <c r="AA89" s="125" t="s">
        <v>126</v>
      </c>
      <c r="AB89" s="125" t="s">
        <v>125</v>
      </c>
      <c r="AC89" s="125" t="s">
        <v>147</v>
      </c>
      <c r="AD89" s="125" t="s">
        <v>127</v>
      </c>
      <c r="AE89" s="239">
        <v>-21</v>
      </c>
      <c r="AF89" s="125" t="s">
        <v>142</v>
      </c>
      <c r="AG89" s="125" t="s">
        <v>143</v>
      </c>
      <c r="AH89" s="125" t="s">
        <v>2934</v>
      </c>
      <c r="AI89" s="125" t="s">
        <v>555</v>
      </c>
      <c r="AJ89" s="125" t="s">
        <v>2935</v>
      </c>
      <c r="AK89" s="125" t="s">
        <v>122</v>
      </c>
      <c r="AL89" s="125" t="s">
        <v>127</v>
      </c>
      <c r="AM89" s="125" t="s">
        <v>125</v>
      </c>
      <c r="AN89" s="125" t="s">
        <v>2921</v>
      </c>
      <c r="AO89" s="125" t="s">
        <v>126</v>
      </c>
      <c r="AP89" s="125" t="s">
        <v>554</v>
      </c>
      <c r="AQ89" s="125" t="s">
        <v>125</v>
      </c>
      <c r="AR89" s="125" t="s">
        <v>2922</v>
      </c>
      <c r="AS89" s="125" t="s">
        <v>109</v>
      </c>
      <c r="AT89" s="125" t="s">
        <v>109</v>
      </c>
      <c r="AU89" s="240" t="s">
        <v>109</v>
      </c>
      <c r="AV89" s="125" t="s">
        <v>109</v>
      </c>
      <c r="AW89" s="125" t="s">
        <v>109</v>
      </c>
      <c r="AX89" s="125" t="s">
        <v>109</v>
      </c>
      <c r="AY89" s="125" t="s">
        <v>2923</v>
      </c>
      <c r="AZ89" s="241">
        <v>46079</v>
      </c>
      <c r="BA89" s="125" t="s">
        <v>30</v>
      </c>
      <c r="BB89" s="125">
        <v>1</v>
      </c>
      <c r="BC89" s="125" t="s">
        <v>132</v>
      </c>
      <c r="BD89" s="125" t="s">
        <v>124</v>
      </c>
      <c r="BE89" s="125" t="s">
        <v>2924</v>
      </c>
      <c r="BF89" s="125" t="s">
        <v>2925</v>
      </c>
      <c r="BG89" s="125" t="s">
        <v>2924</v>
      </c>
      <c r="BH89" s="125" t="s">
        <v>2926</v>
      </c>
      <c r="BI89" s="125" t="s">
        <v>130</v>
      </c>
      <c r="BJ89" s="125" t="s">
        <v>2927</v>
      </c>
      <c r="BK89" s="125" t="s">
        <v>2937</v>
      </c>
      <c r="BL89" s="125">
        <f t="shared" si="8"/>
        <v>33</v>
      </c>
      <c r="BM89" s="125" t="s">
        <v>2929</v>
      </c>
      <c r="BN89" s="125" t="s">
        <v>2939</v>
      </c>
      <c r="BO89" s="125" t="s">
        <v>2931</v>
      </c>
    </row>
    <row r="90" spans="1:67" ht="14.4">
      <c r="A90" s="125" t="s">
        <v>2912</v>
      </c>
      <c r="B90" s="125" t="s">
        <v>128</v>
      </c>
      <c r="C90" s="125" t="s">
        <v>132</v>
      </c>
      <c r="D90" s="125" t="s">
        <v>2913</v>
      </c>
      <c r="E90" s="125" t="s">
        <v>149</v>
      </c>
      <c r="F90" s="125" t="s">
        <v>132</v>
      </c>
      <c r="G90" s="125" t="s">
        <v>2915</v>
      </c>
      <c r="H90" s="125" t="s">
        <v>30</v>
      </c>
      <c r="I90" s="125" t="s">
        <v>26</v>
      </c>
      <c r="J90" s="238">
        <v>-84</v>
      </c>
      <c r="K90" s="203">
        <v>91.033950000000004</v>
      </c>
      <c r="L90" s="238">
        <f t="shared" si="5"/>
        <v>-7646.8518000000004</v>
      </c>
      <c r="M90" s="203">
        <v>94.654300000000006</v>
      </c>
      <c r="N90" s="238">
        <f t="shared" si="6"/>
        <v>-304.10940000000016</v>
      </c>
      <c r="O90" s="126">
        <f t="shared" si="7"/>
        <v>-7950.9612000000006</v>
      </c>
      <c r="P90" s="238">
        <v>-84</v>
      </c>
      <c r="Q90" s="125" t="s">
        <v>26</v>
      </c>
      <c r="R90" s="125" t="s">
        <v>148</v>
      </c>
      <c r="S90" s="125" t="s">
        <v>3102</v>
      </c>
      <c r="T90" s="125" t="s">
        <v>3108</v>
      </c>
      <c r="U90" s="125" t="s">
        <v>122</v>
      </c>
      <c r="V90" s="125" t="s">
        <v>30</v>
      </c>
      <c r="W90" s="239">
        <v>-84</v>
      </c>
      <c r="X90" s="125" t="s">
        <v>127</v>
      </c>
      <c r="Y90" s="125" t="s">
        <v>145</v>
      </c>
      <c r="Z90" s="125" t="s">
        <v>125</v>
      </c>
      <c r="AA90" s="125" t="s">
        <v>126</v>
      </c>
      <c r="AB90" s="125" t="s">
        <v>125</v>
      </c>
      <c r="AC90" s="125" t="s">
        <v>147</v>
      </c>
      <c r="AD90" s="125" t="s">
        <v>127</v>
      </c>
      <c r="AE90" s="239">
        <v>-84</v>
      </c>
      <c r="AF90" s="125" t="s">
        <v>142</v>
      </c>
      <c r="AG90" s="125" t="s">
        <v>143</v>
      </c>
      <c r="AH90" s="125" t="s">
        <v>2934</v>
      </c>
      <c r="AI90" s="125" t="s">
        <v>555</v>
      </c>
      <c r="AJ90" s="125" t="s">
        <v>2935</v>
      </c>
      <c r="AK90" s="125" t="s">
        <v>122</v>
      </c>
      <c r="AL90" s="125" t="s">
        <v>127</v>
      </c>
      <c r="AM90" s="125" t="s">
        <v>125</v>
      </c>
      <c r="AN90" s="125" t="s">
        <v>2921</v>
      </c>
      <c r="AO90" s="125" t="s">
        <v>126</v>
      </c>
      <c r="AP90" s="125" t="s">
        <v>554</v>
      </c>
      <c r="AQ90" s="125" t="s">
        <v>125</v>
      </c>
      <c r="AR90" s="125" t="s">
        <v>2922</v>
      </c>
      <c r="AS90" s="125" t="s">
        <v>109</v>
      </c>
      <c r="AT90" s="125" t="s">
        <v>109</v>
      </c>
      <c r="AU90" s="240" t="s">
        <v>109</v>
      </c>
      <c r="AV90" s="125" t="s">
        <v>109</v>
      </c>
      <c r="AW90" s="125" t="s">
        <v>109</v>
      </c>
      <c r="AX90" s="125" t="s">
        <v>109</v>
      </c>
      <c r="AY90" s="125" t="s">
        <v>2923</v>
      </c>
      <c r="AZ90" s="241">
        <v>46079</v>
      </c>
      <c r="BA90" s="125" t="s">
        <v>30</v>
      </c>
      <c r="BB90" s="125">
        <v>1</v>
      </c>
      <c r="BC90" s="125" t="s">
        <v>132</v>
      </c>
      <c r="BD90" s="125" t="s">
        <v>124</v>
      </c>
      <c r="BE90" s="125" t="s">
        <v>2924</v>
      </c>
      <c r="BF90" s="125" t="s">
        <v>2925</v>
      </c>
      <c r="BG90" s="125" t="s">
        <v>2924</v>
      </c>
      <c r="BH90" s="125" t="s">
        <v>2926</v>
      </c>
      <c r="BI90" s="125" t="s">
        <v>130</v>
      </c>
      <c r="BJ90" s="125" t="s">
        <v>2927</v>
      </c>
      <c r="BK90" s="125" t="s">
        <v>2937</v>
      </c>
      <c r="BL90" s="125">
        <f t="shared" si="8"/>
        <v>33</v>
      </c>
      <c r="BM90" s="125" t="s">
        <v>2929</v>
      </c>
      <c r="BN90" s="125" t="s">
        <v>2939</v>
      </c>
      <c r="BO90" s="125" t="s">
        <v>2931</v>
      </c>
    </row>
    <row r="91" spans="1:67" ht="14.4">
      <c r="A91" s="125" t="s">
        <v>2912</v>
      </c>
      <c r="B91" s="125" t="s">
        <v>128</v>
      </c>
      <c r="C91" s="125" t="s">
        <v>132</v>
      </c>
      <c r="D91" s="125" t="s">
        <v>2913</v>
      </c>
      <c r="E91" s="125" t="s">
        <v>149</v>
      </c>
      <c r="F91" s="125" t="s">
        <v>132</v>
      </c>
      <c r="G91" s="125" t="s">
        <v>2915</v>
      </c>
      <c r="H91" s="125" t="s">
        <v>30</v>
      </c>
      <c r="I91" s="125" t="s">
        <v>26</v>
      </c>
      <c r="J91" s="238">
        <v>-260</v>
      </c>
      <c r="K91" s="203">
        <v>91.033950000000004</v>
      </c>
      <c r="L91" s="238">
        <f t="shared" si="5"/>
        <v>-23668.827000000001</v>
      </c>
      <c r="M91" s="203">
        <v>94.654300000000006</v>
      </c>
      <c r="N91" s="238">
        <f t="shared" si="6"/>
        <v>-941.29100000000051</v>
      </c>
      <c r="O91" s="126">
        <f t="shared" si="7"/>
        <v>-24610.118000000002</v>
      </c>
      <c r="P91" s="238">
        <v>-260</v>
      </c>
      <c r="Q91" s="125" t="s">
        <v>26</v>
      </c>
      <c r="R91" s="125" t="s">
        <v>148</v>
      </c>
      <c r="S91" s="125" t="s">
        <v>3109</v>
      </c>
      <c r="T91" s="125" t="s">
        <v>3110</v>
      </c>
      <c r="U91" s="125" t="s">
        <v>122</v>
      </c>
      <c r="V91" s="125" t="s">
        <v>30</v>
      </c>
      <c r="W91" s="239">
        <v>-260</v>
      </c>
      <c r="X91" s="125" t="s">
        <v>127</v>
      </c>
      <c r="Y91" s="125" t="s">
        <v>145</v>
      </c>
      <c r="Z91" s="125" t="s">
        <v>125</v>
      </c>
      <c r="AA91" s="125" t="s">
        <v>126</v>
      </c>
      <c r="AB91" s="125" t="s">
        <v>125</v>
      </c>
      <c r="AC91" s="125" t="s">
        <v>147</v>
      </c>
      <c r="AD91" s="125" t="s">
        <v>127</v>
      </c>
      <c r="AE91" s="239">
        <v>-260</v>
      </c>
      <c r="AF91" s="125" t="s">
        <v>142</v>
      </c>
      <c r="AG91" s="125" t="s">
        <v>143</v>
      </c>
      <c r="AH91" s="125" t="s">
        <v>2934</v>
      </c>
      <c r="AI91" s="125" t="s">
        <v>555</v>
      </c>
      <c r="AJ91" s="125" t="s">
        <v>2935</v>
      </c>
      <c r="AK91" s="125" t="s">
        <v>122</v>
      </c>
      <c r="AL91" s="125" t="s">
        <v>127</v>
      </c>
      <c r="AM91" s="125" t="s">
        <v>125</v>
      </c>
      <c r="AN91" s="125" t="s">
        <v>2921</v>
      </c>
      <c r="AO91" s="125" t="s">
        <v>126</v>
      </c>
      <c r="AP91" s="125" t="s">
        <v>554</v>
      </c>
      <c r="AQ91" s="125" t="s">
        <v>125</v>
      </c>
      <c r="AR91" s="125" t="s">
        <v>2922</v>
      </c>
      <c r="AS91" s="125" t="s">
        <v>109</v>
      </c>
      <c r="AT91" s="125" t="s">
        <v>109</v>
      </c>
      <c r="AU91" s="240" t="s">
        <v>109</v>
      </c>
      <c r="AV91" s="125" t="s">
        <v>109</v>
      </c>
      <c r="AW91" s="125" t="s">
        <v>109</v>
      </c>
      <c r="AX91" s="125" t="s">
        <v>109</v>
      </c>
      <c r="AY91" s="125" t="s">
        <v>2923</v>
      </c>
      <c r="AZ91" s="241">
        <v>46080</v>
      </c>
      <c r="BA91" s="125" t="s">
        <v>30</v>
      </c>
      <c r="BB91" s="125">
        <v>1</v>
      </c>
      <c r="BC91" s="125" t="s">
        <v>132</v>
      </c>
      <c r="BD91" s="125" t="s">
        <v>124</v>
      </c>
      <c r="BE91" s="125" t="s">
        <v>2924</v>
      </c>
      <c r="BF91" s="125" t="s">
        <v>2925</v>
      </c>
      <c r="BG91" s="125" t="s">
        <v>2924</v>
      </c>
      <c r="BH91" s="125" t="s">
        <v>2926</v>
      </c>
      <c r="BI91" s="125" t="s">
        <v>130</v>
      </c>
      <c r="BJ91" s="125" t="s">
        <v>2927</v>
      </c>
      <c r="BK91" s="125" t="s">
        <v>2937</v>
      </c>
      <c r="BL91" s="125">
        <f t="shared" si="8"/>
        <v>32</v>
      </c>
      <c r="BM91" s="125" t="s">
        <v>2929</v>
      </c>
      <c r="BN91" s="125" t="s">
        <v>2939</v>
      </c>
      <c r="BO91" s="125" t="s">
        <v>2931</v>
      </c>
    </row>
    <row r="92" spans="1:67" ht="14.4">
      <c r="A92" s="125" t="s">
        <v>2912</v>
      </c>
      <c r="B92" s="125" t="s">
        <v>128</v>
      </c>
      <c r="C92" s="125" t="s">
        <v>132</v>
      </c>
      <c r="D92" s="125" t="s">
        <v>2913</v>
      </c>
      <c r="E92" s="125" t="s">
        <v>3065</v>
      </c>
      <c r="F92" s="125" t="s">
        <v>132</v>
      </c>
      <c r="G92" s="125" t="s">
        <v>134</v>
      </c>
      <c r="H92" s="125" t="s">
        <v>30</v>
      </c>
      <c r="I92" s="125" t="s">
        <v>26</v>
      </c>
      <c r="J92" s="238">
        <v>-2266.6999999999998</v>
      </c>
      <c r="K92" s="203">
        <v>91.033950000000004</v>
      </c>
      <c r="L92" s="238">
        <f t="shared" si="5"/>
        <v>-206346.654465</v>
      </c>
      <c r="M92" s="203">
        <v>94.654300000000006</v>
      </c>
      <c r="N92" s="238">
        <f t="shared" si="6"/>
        <v>-8206.2473450000034</v>
      </c>
      <c r="O92" s="126">
        <f t="shared" si="7"/>
        <v>-214552.90181000001</v>
      </c>
      <c r="P92" s="238">
        <v>-2266.6999999999998</v>
      </c>
      <c r="Q92" s="125" t="s">
        <v>26</v>
      </c>
      <c r="R92" s="125" t="s">
        <v>3066</v>
      </c>
      <c r="S92" s="125" t="s">
        <v>3111</v>
      </c>
      <c r="T92" s="125" t="s">
        <v>3112</v>
      </c>
      <c r="U92" s="125" t="s">
        <v>122</v>
      </c>
      <c r="V92" s="125" t="s">
        <v>30</v>
      </c>
      <c r="W92" s="239">
        <v>-2266.6999999999998</v>
      </c>
      <c r="X92" s="125" t="s">
        <v>127</v>
      </c>
      <c r="Y92" s="125" t="s">
        <v>145</v>
      </c>
      <c r="Z92" s="125" t="s">
        <v>125</v>
      </c>
      <c r="AA92" s="125" t="s">
        <v>126</v>
      </c>
      <c r="AB92" s="125" t="s">
        <v>125</v>
      </c>
      <c r="AC92" s="125" t="s">
        <v>3069</v>
      </c>
      <c r="AD92" s="125" t="s">
        <v>127</v>
      </c>
      <c r="AE92" s="239">
        <v>-2266.6999999999998</v>
      </c>
      <c r="AF92" s="125" t="s">
        <v>3070</v>
      </c>
      <c r="AG92" s="125" t="s">
        <v>143</v>
      </c>
      <c r="AH92" s="125" t="s">
        <v>3071</v>
      </c>
      <c r="AI92" s="125" t="s">
        <v>3070</v>
      </c>
      <c r="AJ92" s="125" t="s">
        <v>3072</v>
      </c>
      <c r="AK92" s="125" t="s">
        <v>122</v>
      </c>
      <c r="AL92" s="125" t="s">
        <v>127</v>
      </c>
      <c r="AM92" s="125" t="s">
        <v>125</v>
      </c>
      <c r="AN92" s="125" t="s">
        <v>2921</v>
      </c>
      <c r="AO92" s="125" t="s">
        <v>126</v>
      </c>
      <c r="AP92" s="125" t="s">
        <v>554</v>
      </c>
      <c r="AQ92" s="125" t="s">
        <v>125</v>
      </c>
      <c r="AR92" s="125" t="s">
        <v>2922</v>
      </c>
      <c r="AS92" s="125" t="s">
        <v>109</v>
      </c>
      <c r="AT92" s="125" t="s">
        <v>109</v>
      </c>
      <c r="AU92" s="240" t="s">
        <v>109</v>
      </c>
      <c r="AV92" s="125" t="s">
        <v>109</v>
      </c>
      <c r="AW92" s="125" t="s">
        <v>109</v>
      </c>
      <c r="AX92" s="125" t="s">
        <v>109</v>
      </c>
      <c r="AY92" s="125" t="s">
        <v>2923</v>
      </c>
      <c r="AZ92" s="241">
        <v>45959</v>
      </c>
      <c r="BA92" s="125" t="s">
        <v>30</v>
      </c>
      <c r="BB92" s="125">
        <v>1</v>
      </c>
      <c r="BC92" s="125" t="s">
        <v>132</v>
      </c>
      <c r="BD92" s="125" t="s">
        <v>124</v>
      </c>
      <c r="BE92" s="125" t="s">
        <v>2924</v>
      </c>
      <c r="BF92" s="125" t="s">
        <v>3073</v>
      </c>
      <c r="BG92" s="125" t="s">
        <v>2924</v>
      </c>
      <c r="BH92" s="125" t="s">
        <v>2926</v>
      </c>
      <c r="BI92" s="125" t="s">
        <v>130</v>
      </c>
      <c r="BJ92" s="125" t="s">
        <v>2942</v>
      </c>
      <c r="BK92" s="125" t="s">
        <v>2937</v>
      </c>
      <c r="BL92" s="125">
        <f t="shared" si="8"/>
        <v>153</v>
      </c>
      <c r="BM92" s="125" t="s">
        <v>3074</v>
      </c>
      <c r="BN92" s="125" t="s">
        <v>3075</v>
      </c>
      <c r="BO92" s="125" t="s">
        <v>2931</v>
      </c>
    </row>
    <row r="93" spans="1:67" ht="14.4">
      <c r="A93" s="125" t="s">
        <v>2912</v>
      </c>
      <c r="B93" s="125" t="s">
        <v>128</v>
      </c>
      <c r="C93" s="125" t="s">
        <v>132</v>
      </c>
      <c r="D93" s="125" t="s">
        <v>2913</v>
      </c>
      <c r="E93" s="125" t="s">
        <v>136</v>
      </c>
      <c r="F93" s="125" t="s">
        <v>132</v>
      </c>
      <c r="G93" s="125" t="s">
        <v>134</v>
      </c>
      <c r="H93" s="125" t="s">
        <v>28</v>
      </c>
      <c r="I93" s="125" t="s">
        <v>26</v>
      </c>
      <c r="J93" s="238">
        <v>-1702883.84</v>
      </c>
      <c r="K93" s="238">
        <v>1</v>
      </c>
      <c r="L93" s="238">
        <f t="shared" si="5"/>
        <v>-1702883.84</v>
      </c>
      <c r="M93" s="238">
        <v>1</v>
      </c>
      <c r="N93" s="238">
        <f t="shared" si="6"/>
        <v>0</v>
      </c>
      <c r="O93" s="238">
        <f t="shared" si="7"/>
        <v>-1702883.84</v>
      </c>
      <c r="P93" s="238">
        <v>-18120.849999999999</v>
      </c>
      <c r="Q93" s="125" t="s">
        <v>26</v>
      </c>
      <c r="R93" s="125" t="s">
        <v>129</v>
      </c>
      <c r="S93" s="125" t="s">
        <v>3113</v>
      </c>
      <c r="T93" s="125" t="s">
        <v>3114</v>
      </c>
      <c r="U93" s="125" t="s">
        <v>122</v>
      </c>
      <c r="V93" s="125" t="s">
        <v>30</v>
      </c>
      <c r="W93" s="239">
        <v>-18706.03</v>
      </c>
      <c r="X93" s="125" t="s">
        <v>127</v>
      </c>
      <c r="Y93" s="125" t="s">
        <v>131</v>
      </c>
      <c r="Z93" s="125" t="s">
        <v>125</v>
      </c>
      <c r="AA93" s="125" t="s">
        <v>126</v>
      </c>
      <c r="AB93" s="125" t="s">
        <v>125</v>
      </c>
      <c r="AC93" s="125" t="s">
        <v>135</v>
      </c>
      <c r="AD93" s="125" t="s">
        <v>127</v>
      </c>
      <c r="AE93" s="239">
        <v>-18120.849999999999</v>
      </c>
      <c r="AF93" s="125" t="s">
        <v>559</v>
      </c>
      <c r="AG93" s="125" t="s">
        <v>126</v>
      </c>
      <c r="AH93" s="125" t="s">
        <v>554</v>
      </c>
      <c r="AI93" s="125" t="s">
        <v>2948</v>
      </c>
      <c r="AJ93" s="125" t="s">
        <v>2949</v>
      </c>
      <c r="AK93" s="125" t="s">
        <v>122</v>
      </c>
      <c r="AL93" s="125" t="s">
        <v>127</v>
      </c>
      <c r="AM93" s="125" t="s">
        <v>125</v>
      </c>
      <c r="AN93" s="125" t="s">
        <v>2921</v>
      </c>
      <c r="AO93" s="125" t="s">
        <v>126</v>
      </c>
      <c r="AP93" s="125" t="s">
        <v>554</v>
      </c>
      <c r="AQ93" s="125" t="s">
        <v>125</v>
      </c>
      <c r="AR93" s="125" t="s">
        <v>2922</v>
      </c>
      <c r="AS93" s="125" t="s">
        <v>109</v>
      </c>
      <c r="AT93" s="125" t="s">
        <v>109</v>
      </c>
      <c r="AU93" s="240" t="s">
        <v>109</v>
      </c>
      <c r="AV93" s="125" t="s">
        <v>109</v>
      </c>
      <c r="AW93" s="125" t="s">
        <v>109</v>
      </c>
      <c r="AX93" s="125" t="s">
        <v>109</v>
      </c>
      <c r="AY93" s="125" t="s">
        <v>2923</v>
      </c>
      <c r="AZ93" s="241">
        <v>46108</v>
      </c>
      <c r="BA93" s="125" t="s">
        <v>30</v>
      </c>
      <c r="BB93" s="125">
        <v>1</v>
      </c>
      <c r="BC93" s="125" t="s">
        <v>132</v>
      </c>
      <c r="BD93" s="125" t="s">
        <v>124</v>
      </c>
      <c r="BE93" s="125" t="s">
        <v>2924</v>
      </c>
      <c r="BF93" s="125" t="s">
        <v>2924</v>
      </c>
      <c r="BG93" s="125" t="s">
        <v>2924</v>
      </c>
      <c r="BH93" s="125" t="s">
        <v>2926</v>
      </c>
      <c r="BI93" s="125" t="s">
        <v>130</v>
      </c>
      <c r="BJ93" s="125" t="s">
        <v>2942</v>
      </c>
      <c r="BK93" s="125" t="s">
        <v>2937</v>
      </c>
      <c r="BL93" s="125">
        <f t="shared" si="8"/>
        <v>4</v>
      </c>
      <c r="BM93" s="125" t="s">
        <v>2938</v>
      </c>
      <c r="BN93" s="125" t="s">
        <v>2950</v>
      </c>
      <c r="BO93" s="125" t="s">
        <v>92</v>
      </c>
    </row>
    <row r="94" spans="1:67" ht="14.4">
      <c r="A94" s="125" t="s">
        <v>2912</v>
      </c>
      <c r="B94" s="125" t="s">
        <v>128</v>
      </c>
      <c r="C94" s="125" t="s">
        <v>132</v>
      </c>
      <c r="D94" s="125" t="s">
        <v>2913</v>
      </c>
      <c r="E94" s="125" t="s">
        <v>149</v>
      </c>
      <c r="F94" s="125" t="s">
        <v>132</v>
      </c>
      <c r="G94" s="125" t="s">
        <v>557</v>
      </c>
      <c r="H94" s="125" t="s">
        <v>30</v>
      </c>
      <c r="I94" s="125" t="s">
        <v>26</v>
      </c>
      <c r="J94" s="238">
        <v>21</v>
      </c>
      <c r="K94" s="203">
        <v>91.033950000000004</v>
      </c>
      <c r="L94" s="238">
        <f t="shared" si="5"/>
        <v>1911.7129500000001</v>
      </c>
      <c r="M94" s="203">
        <v>94.654300000000006</v>
      </c>
      <c r="N94" s="238">
        <f t="shared" si="6"/>
        <v>76.027350000000041</v>
      </c>
      <c r="O94" s="126">
        <f t="shared" si="7"/>
        <v>1987.7403000000002</v>
      </c>
      <c r="P94" s="238">
        <v>21</v>
      </c>
      <c r="Q94" s="125" t="s">
        <v>26</v>
      </c>
      <c r="R94" s="125" t="s">
        <v>148</v>
      </c>
      <c r="S94" s="125" t="s">
        <v>3115</v>
      </c>
      <c r="T94" s="125" t="s">
        <v>3116</v>
      </c>
      <c r="U94" s="125" t="s">
        <v>122</v>
      </c>
      <c r="V94" s="125" t="s">
        <v>30</v>
      </c>
      <c r="W94" s="239">
        <v>21</v>
      </c>
      <c r="X94" s="125" t="s">
        <v>127</v>
      </c>
      <c r="Y94" s="125" t="s">
        <v>145</v>
      </c>
      <c r="Z94" s="125" t="s">
        <v>125</v>
      </c>
      <c r="AA94" s="125" t="s">
        <v>126</v>
      </c>
      <c r="AB94" s="125" t="s">
        <v>125</v>
      </c>
      <c r="AC94" s="125" t="s">
        <v>147</v>
      </c>
      <c r="AD94" s="125" t="s">
        <v>127</v>
      </c>
      <c r="AE94" s="239">
        <v>21</v>
      </c>
      <c r="AF94" s="125" t="s">
        <v>142</v>
      </c>
      <c r="AG94" s="125" t="s">
        <v>143</v>
      </c>
      <c r="AH94" s="125" t="s">
        <v>2934</v>
      </c>
      <c r="AI94" s="125" t="s">
        <v>555</v>
      </c>
      <c r="AJ94" s="125" t="s">
        <v>2935</v>
      </c>
      <c r="AK94" s="125" t="s">
        <v>122</v>
      </c>
      <c r="AL94" s="125" t="s">
        <v>127</v>
      </c>
      <c r="AM94" s="125" t="s">
        <v>125</v>
      </c>
      <c r="AN94" s="125" t="s">
        <v>2921</v>
      </c>
      <c r="AO94" s="125" t="s">
        <v>126</v>
      </c>
      <c r="AP94" s="125" t="s">
        <v>554</v>
      </c>
      <c r="AQ94" s="125" t="s">
        <v>125</v>
      </c>
      <c r="AR94" s="125" t="s">
        <v>2922</v>
      </c>
      <c r="AS94" s="125" t="s">
        <v>109</v>
      </c>
      <c r="AT94" s="125" t="s">
        <v>109</v>
      </c>
      <c r="AU94" s="240" t="s">
        <v>109</v>
      </c>
      <c r="AV94" s="125" t="s">
        <v>109</v>
      </c>
      <c r="AW94" s="125" t="s">
        <v>109</v>
      </c>
      <c r="AX94" s="125" t="s">
        <v>109</v>
      </c>
      <c r="AY94" s="125" t="s">
        <v>2923</v>
      </c>
      <c r="AZ94" s="241">
        <v>46100</v>
      </c>
      <c r="BA94" s="125" t="s">
        <v>30</v>
      </c>
      <c r="BB94" s="125">
        <v>1</v>
      </c>
      <c r="BC94" s="125" t="s">
        <v>132</v>
      </c>
      <c r="BD94" s="125" t="s">
        <v>124</v>
      </c>
      <c r="BE94" s="125" t="s">
        <v>2924</v>
      </c>
      <c r="BF94" s="125" t="s">
        <v>2925</v>
      </c>
      <c r="BG94" s="125" t="s">
        <v>2924</v>
      </c>
      <c r="BH94" s="125" t="s">
        <v>2926</v>
      </c>
      <c r="BI94" s="125" t="s">
        <v>130</v>
      </c>
      <c r="BJ94" s="125" t="s">
        <v>2936</v>
      </c>
      <c r="BK94" s="125" t="s">
        <v>2937</v>
      </c>
      <c r="BL94" s="125">
        <f t="shared" si="8"/>
        <v>12</v>
      </c>
      <c r="BM94" s="125" t="s">
        <v>2938</v>
      </c>
      <c r="BN94" s="125" t="s">
        <v>2939</v>
      </c>
      <c r="BO94" s="125" t="s">
        <v>2931</v>
      </c>
    </row>
    <row r="95" spans="1:67" ht="14.4">
      <c r="A95" s="125" t="s">
        <v>2912</v>
      </c>
      <c r="B95" s="125" t="s">
        <v>128</v>
      </c>
      <c r="C95" s="125" t="s">
        <v>132</v>
      </c>
      <c r="D95" s="125" t="s">
        <v>2913</v>
      </c>
      <c r="E95" s="125" t="s">
        <v>149</v>
      </c>
      <c r="F95" s="125" t="s">
        <v>132</v>
      </c>
      <c r="G95" s="125" t="s">
        <v>134</v>
      </c>
      <c r="H95" s="125" t="s">
        <v>30</v>
      </c>
      <c r="I95" s="125" t="s">
        <v>26</v>
      </c>
      <c r="J95" s="238">
        <v>-42</v>
      </c>
      <c r="K95" s="203">
        <v>91.033950000000004</v>
      </c>
      <c r="L95" s="238">
        <f t="shared" si="5"/>
        <v>-3823.4259000000002</v>
      </c>
      <c r="M95" s="203">
        <v>94.654300000000006</v>
      </c>
      <c r="N95" s="238">
        <f t="shared" si="6"/>
        <v>-152.05470000000008</v>
      </c>
      <c r="O95" s="126">
        <f t="shared" si="7"/>
        <v>-3975.4806000000003</v>
      </c>
      <c r="P95" s="238">
        <v>-42</v>
      </c>
      <c r="Q95" s="125" t="s">
        <v>26</v>
      </c>
      <c r="R95" s="125" t="s">
        <v>148</v>
      </c>
      <c r="S95" s="125" t="s">
        <v>3117</v>
      </c>
      <c r="T95" s="125" t="s">
        <v>3118</v>
      </c>
      <c r="U95" s="125" t="s">
        <v>122</v>
      </c>
      <c r="V95" s="125" t="s">
        <v>30</v>
      </c>
      <c r="W95" s="239">
        <v>-42</v>
      </c>
      <c r="X95" s="125" t="s">
        <v>127</v>
      </c>
      <c r="Y95" s="125" t="s">
        <v>145</v>
      </c>
      <c r="Z95" s="125" t="s">
        <v>125</v>
      </c>
      <c r="AA95" s="125" t="s">
        <v>126</v>
      </c>
      <c r="AB95" s="125" t="s">
        <v>125</v>
      </c>
      <c r="AC95" s="125" t="s">
        <v>147</v>
      </c>
      <c r="AD95" s="125" t="s">
        <v>127</v>
      </c>
      <c r="AE95" s="239">
        <v>-42</v>
      </c>
      <c r="AF95" s="125" t="s">
        <v>142</v>
      </c>
      <c r="AG95" s="125" t="s">
        <v>143</v>
      </c>
      <c r="AH95" s="125" t="s">
        <v>2934</v>
      </c>
      <c r="AI95" s="125" t="s">
        <v>555</v>
      </c>
      <c r="AJ95" s="125" t="s">
        <v>2935</v>
      </c>
      <c r="AK95" s="125" t="s">
        <v>122</v>
      </c>
      <c r="AL95" s="125" t="s">
        <v>127</v>
      </c>
      <c r="AM95" s="125" t="s">
        <v>125</v>
      </c>
      <c r="AN95" s="125" t="s">
        <v>2921</v>
      </c>
      <c r="AO95" s="125" t="s">
        <v>126</v>
      </c>
      <c r="AP95" s="125" t="s">
        <v>554</v>
      </c>
      <c r="AQ95" s="125" t="s">
        <v>125</v>
      </c>
      <c r="AR95" s="125" t="s">
        <v>2922</v>
      </c>
      <c r="AS95" s="125" t="s">
        <v>109</v>
      </c>
      <c r="AT95" s="125" t="s">
        <v>109</v>
      </c>
      <c r="AU95" s="240" t="s">
        <v>109</v>
      </c>
      <c r="AV95" s="125" t="s">
        <v>109</v>
      </c>
      <c r="AW95" s="125" t="s">
        <v>109</v>
      </c>
      <c r="AX95" s="125" t="s">
        <v>109</v>
      </c>
      <c r="AY95" s="125" t="s">
        <v>2923</v>
      </c>
      <c r="AZ95" s="241">
        <v>46109</v>
      </c>
      <c r="BA95" s="125" t="s">
        <v>30</v>
      </c>
      <c r="BB95" s="125">
        <v>1</v>
      </c>
      <c r="BC95" s="125" t="s">
        <v>132</v>
      </c>
      <c r="BD95" s="125" t="s">
        <v>124</v>
      </c>
      <c r="BE95" s="125" t="s">
        <v>2924</v>
      </c>
      <c r="BF95" s="125" t="s">
        <v>2925</v>
      </c>
      <c r="BG95" s="125" t="s">
        <v>2924</v>
      </c>
      <c r="BH95" s="125" t="s">
        <v>2926</v>
      </c>
      <c r="BI95" s="125" t="s">
        <v>130</v>
      </c>
      <c r="BJ95" s="125" t="s">
        <v>2942</v>
      </c>
      <c r="BK95" s="125" t="s">
        <v>2937</v>
      </c>
      <c r="BL95" s="125">
        <f t="shared" si="8"/>
        <v>3</v>
      </c>
      <c r="BM95" s="125" t="s">
        <v>2938</v>
      </c>
      <c r="BN95" s="125" t="s">
        <v>2939</v>
      </c>
      <c r="BO95" s="125" t="s">
        <v>2931</v>
      </c>
    </row>
    <row r="96" spans="1:67" ht="14.4">
      <c r="A96" s="125" t="s">
        <v>2912</v>
      </c>
      <c r="B96" s="125" t="s">
        <v>128</v>
      </c>
      <c r="C96" s="125" t="s">
        <v>132</v>
      </c>
      <c r="D96" s="125" t="s">
        <v>2913</v>
      </c>
      <c r="E96" s="125" t="s">
        <v>149</v>
      </c>
      <c r="F96" s="125" t="s">
        <v>132</v>
      </c>
      <c r="G96" s="125" t="s">
        <v>134</v>
      </c>
      <c r="H96" s="125" t="s">
        <v>30</v>
      </c>
      <c r="I96" s="125" t="s">
        <v>26</v>
      </c>
      <c r="J96" s="238">
        <v>-258</v>
      </c>
      <c r="K96" s="203">
        <v>91.033950000000004</v>
      </c>
      <c r="L96" s="238">
        <f t="shared" si="5"/>
        <v>-23486.759100000003</v>
      </c>
      <c r="M96" s="203">
        <v>94.654300000000006</v>
      </c>
      <c r="N96" s="238">
        <f t="shared" si="6"/>
        <v>-934.05030000000056</v>
      </c>
      <c r="O96" s="126">
        <f t="shared" si="7"/>
        <v>-24420.809400000002</v>
      </c>
      <c r="P96" s="238">
        <v>-258</v>
      </c>
      <c r="Q96" s="125" t="s">
        <v>26</v>
      </c>
      <c r="R96" s="125" t="s">
        <v>148</v>
      </c>
      <c r="S96" s="125" t="s">
        <v>3119</v>
      </c>
      <c r="T96" s="125" t="s">
        <v>3120</v>
      </c>
      <c r="U96" s="125" t="s">
        <v>122</v>
      </c>
      <c r="V96" s="125" t="s">
        <v>30</v>
      </c>
      <c r="W96" s="239">
        <v>-258</v>
      </c>
      <c r="X96" s="125" t="s">
        <v>127</v>
      </c>
      <c r="Y96" s="125" t="s">
        <v>145</v>
      </c>
      <c r="Z96" s="125" t="s">
        <v>125</v>
      </c>
      <c r="AA96" s="125" t="s">
        <v>126</v>
      </c>
      <c r="AB96" s="125" t="s">
        <v>125</v>
      </c>
      <c r="AC96" s="125" t="s">
        <v>147</v>
      </c>
      <c r="AD96" s="125" t="s">
        <v>127</v>
      </c>
      <c r="AE96" s="239">
        <v>-258</v>
      </c>
      <c r="AF96" s="125" t="s">
        <v>142</v>
      </c>
      <c r="AG96" s="125" t="s">
        <v>143</v>
      </c>
      <c r="AH96" s="125" t="s">
        <v>2934</v>
      </c>
      <c r="AI96" s="125" t="s">
        <v>555</v>
      </c>
      <c r="AJ96" s="125" t="s">
        <v>2935</v>
      </c>
      <c r="AK96" s="125" t="s">
        <v>122</v>
      </c>
      <c r="AL96" s="125" t="s">
        <v>127</v>
      </c>
      <c r="AM96" s="125" t="s">
        <v>125</v>
      </c>
      <c r="AN96" s="125" t="s">
        <v>2921</v>
      </c>
      <c r="AO96" s="125" t="s">
        <v>126</v>
      </c>
      <c r="AP96" s="125" t="s">
        <v>554</v>
      </c>
      <c r="AQ96" s="125" t="s">
        <v>125</v>
      </c>
      <c r="AR96" s="125" t="s">
        <v>2922</v>
      </c>
      <c r="AS96" s="125" t="s">
        <v>109</v>
      </c>
      <c r="AT96" s="125" t="s">
        <v>109</v>
      </c>
      <c r="AU96" s="240" t="s">
        <v>109</v>
      </c>
      <c r="AV96" s="125" t="s">
        <v>109</v>
      </c>
      <c r="AW96" s="125" t="s">
        <v>109</v>
      </c>
      <c r="AX96" s="125" t="s">
        <v>109</v>
      </c>
      <c r="AY96" s="125" t="s">
        <v>2923</v>
      </c>
      <c r="AZ96" s="241">
        <v>46110</v>
      </c>
      <c r="BA96" s="125" t="s">
        <v>30</v>
      </c>
      <c r="BB96" s="125">
        <v>1</v>
      </c>
      <c r="BC96" s="125" t="s">
        <v>132</v>
      </c>
      <c r="BD96" s="125" t="s">
        <v>124</v>
      </c>
      <c r="BE96" s="125" t="s">
        <v>2924</v>
      </c>
      <c r="BF96" s="125" t="s">
        <v>2925</v>
      </c>
      <c r="BG96" s="125" t="s">
        <v>2924</v>
      </c>
      <c r="BH96" s="125" t="s">
        <v>2926</v>
      </c>
      <c r="BI96" s="125" t="s">
        <v>130</v>
      </c>
      <c r="BJ96" s="125" t="s">
        <v>2942</v>
      </c>
      <c r="BK96" s="125" t="s">
        <v>2937</v>
      </c>
      <c r="BL96" s="125">
        <f t="shared" si="8"/>
        <v>2</v>
      </c>
      <c r="BM96" s="125" t="s">
        <v>2938</v>
      </c>
      <c r="BN96" s="125" t="s">
        <v>2939</v>
      </c>
      <c r="BO96" s="125" t="s">
        <v>2931</v>
      </c>
    </row>
    <row r="97" spans="1:67" ht="14.4">
      <c r="A97" s="125" t="s">
        <v>2912</v>
      </c>
      <c r="B97" s="125" t="s">
        <v>128</v>
      </c>
      <c r="C97" s="125" t="s">
        <v>132</v>
      </c>
      <c r="D97" s="125" t="s">
        <v>2913</v>
      </c>
      <c r="E97" s="125" t="s">
        <v>149</v>
      </c>
      <c r="F97" s="125" t="s">
        <v>132</v>
      </c>
      <c r="G97" s="125" t="s">
        <v>134</v>
      </c>
      <c r="H97" s="125" t="s">
        <v>30</v>
      </c>
      <c r="I97" s="125" t="s">
        <v>26</v>
      </c>
      <c r="J97" s="238">
        <v>-515</v>
      </c>
      <c r="K97" s="203">
        <v>91.033950000000004</v>
      </c>
      <c r="L97" s="238">
        <f t="shared" si="5"/>
        <v>-46882.484250000001</v>
      </c>
      <c r="M97" s="203">
        <v>94.654300000000006</v>
      </c>
      <c r="N97" s="238">
        <f t="shared" si="6"/>
        <v>-1864.480250000001</v>
      </c>
      <c r="O97" s="126">
        <f t="shared" si="7"/>
        <v>-48746.964500000002</v>
      </c>
      <c r="P97" s="238">
        <v>-515</v>
      </c>
      <c r="Q97" s="125" t="s">
        <v>26</v>
      </c>
      <c r="R97" s="125" t="s">
        <v>148</v>
      </c>
      <c r="S97" s="125" t="s">
        <v>3121</v>
      </c>
      <c r="T97" s="125" t="s">
        <v>3122</v>
      </c>
      <c r="U97" s="125" t="s">
        <v>122</v>
      </c>
      <c r="V97" s="125" t="s">
        <v>30</v>
      </c>
      <c r="W97" s="239">
        <v>-515</v>
      </c>
      <c r="X97" s="125" t="s">
        <v>127</v>
      </c>
      <c r="Y97" s="125" t="s">
        <v>145</v>
      </c>
      <c r="Z97" s="125" t="s">
        <v>125</v>
      </c>
      <c r="AA97" s="125" t="s">
        <v>126</v>
      </c>
      <c r="AB97" s="125" t="s">
        <v>125</v>
      </c>
      <c r="AC97" s="125" t="s">
        <v>147</v>
      </c>
      <c r="AD97" s="125" t="s">
        <v>127</v>
      </c>
      <c r="AE97" s="239">
        <v>-515</v>
      </c>
      <c r="AF97" s="125" t="s">
        <v>142</v>
      </c>
      <c r="AG97" s="125" t="s">
        <v>143</v>
      </c>
      <c r="AH97" s="125" t="s">
        <v>2934</v>
      </c>
      <c r="AI97" s="125" t="s">
        <v>555</v>
      </c>
      <c r="AJ97" s="125" t="s">
        <v>2935</v>
      </c>
      <c r="AK97" s="125" t="s">
        <v>122</v>
      </c>
      <c r="AL97" s="125" t="s">
        <v>127</v>
      </c>
      <c r="AM97" s="125" t="s">
        <v>125</v>
      </c>
      <c r="AN97" s="125" t="s">
        <v>2921</v>
      </c>
      <c r="AO97" s="125" t="s">
        <v>126</v>
      </c>
      <c r="AP97" s="125" t="s">
        <v>554</v>
      </c>
      <c r="AQ97" s="125" t="s">
        <v>125</v>
      </c>
      <c r="AR97" s="125" t="s">
        <v>2922</v>
      </c>
      <c r="AS97" s="125" t="s">
        <v>109</v>
      </c>
      <c r="AT97" s="125" t="s">
        <v>109</v>
      </c>
      <c r="AU97" s="240" t="s">
        <v>109</v>
      </c>
      <c r="AV97" s="125" t="s">
        <v>109</v>
      </c>
      <c r="AW97" s="125" t="s">
        <v>109</v>
      </c>
      <c r="AX97" s="125" t="s">
        <v>109</v>
      </c>
      <c r="AY97" s="125" t="s">
        <v>2923</v>
      </c>
      <c r="AZ97" s="241">
        <v>46110</v>
      </c>
      <c r="BA97" s="125" t="s">
        <v>30</v>
      </c>
      <c r="BB97" s="125">
        <v>1</v>
      </c>
      <c r="BC97" s="125" t="s">
        <v>132</v>
      </c>
      <c r="BD97" s="125" t="s">
        <v>124</v>
      </c>
      <c r="BE97" s="125" t="s">
        <v>2924</v>
      </c>
      <c r="BF97" s="125" t="s">
        <v>2925</v>
      </c>
      <c r="BG97" s="125" t="s">
        <v>2924</v>
      </c>
      <c r="BH97" s="125" t="s">
        <v>2926</v>
      </c>
      <c r="BI97" s="125" t="s">
        <v>130</v>
      </c>
      <c r="BJ97" s="125" t="s">
        <v>2942</v>
      </c>
      <c r="BK97" s="125" t="s">
        <v>2937</v>
      </c>
      <c r="BL97" s="125">
        <f t="shared" si="8"/>
        <v>2</v>
      </c>
      <c r="BM97" s="125" t="s">
        <v>2938</v>
      </c>
      <c r="BN97" s="125" t="s">
        <v>2939</v>
      </c>
      <c r="BO97" s="125" t="s">
        <v>2931</v>
      </c>
    </row>
    <row r="98" spans="1:67" ht="14.4">
      <c r="A98" s="125" t="s">
        <v>2912</v>
      </c>
      <c r="B98" s="125" t="s">
        <v>128</v>
      </c>
      <c r="C98" s="125" t="s">
        <v>132</v>
      </c>
      <c r="D98" s="125" t="s">
        <v>2913</v>
      </c>
      <c r="E98" s="125" t="s">
        <v>149</v>
      </c>
      <c r="F98" s="125" t="s">
        <v>132</v>
      </c>
      <c r="G98" s="125" t="s">
        <v>2915</v>
      </c>
      <c r="H98" s="125" t="s">
        <v>30</v>
      </c>
      <c r="I98" s="125" t="s">
        <v>26</v>
      </c>
      <c r="J98" s="238">
        <v>-21</v>
      </c>
      <c r="K98" s="203">
        <v>91.033950000000004</v>
      </c>
      <c r="L98" s="238">
        <f t="shared" si="5"/>
        <v>-1911.7129500000001</v>
      </c>
      <c r="M98" s="203">
        <v>94.654300000000006</v>
      </c>
      <c r="N98" s="238">
        <f t="shared" si="6"/>
        <v>-76.027350000000041</v>
      </c>
      <c r="O98" s="126">
        <f t="shared" si="7"/>
        <v>-1987.7403000000002</v>
      </c>
      <c r="P98" s="238">
        <v>-21</v>
      </c>
      <c r="Q98" s="125" t="s">
        <v>26</v>
      </c>
      <c r="R98" s="125" t="s">
        <v>148</v>
      </c>
      <c r="S98" s="125" t="s">
        <v>2960</v>
      </c>
      <c r="T98" s="125" t="s">
        <v>3123</v>
      </c>
      <c r="U98" s="125" t="s">
        <v>122</v>
      </c>
      <c r="V98" s="125" t="s">
        <v>30</v>
      </c>
      <c r="W98" s="239">
        <v>-21</v>
      </c>
      <c r="X98" s="125" t="s">
        <v>127</v>
      </c>
      <c r="Y98" s="125" t="s">
        <v>145</v>
      </c>
      <c r="Z98" s="125" t="s">
        <v>125</v>
      </c>
      <c r="AA98" s="125" t="s">
        <v>126</v>
      </c>
      <c r="AB98" s="125" t="s">
        <v>125</v>
      </c>
      <c r="AC98" s="125" t="s">
        <v>147</v>
      </c>
      <c r="AD98" s="125" t="s">
        <v>127</v>
      </c>
      <c r="AE98" s="239">
        <v>-21</v>
      </c>
      <c r="AF98" s="125" t="s">
        <v>142</v>
      </c>
      <c r="AG98" s="125" t="s">
        <v>143</v>
      </c>
      <c r="AH98" s="125" t="s">
        <v>2934</v>
      </c>
      <c r="AI98" s="125" t="s">
        <v>555</v>
      </c>
      <c r="AJ98" s="125" t="s">
        <v>2935</v>
      </c>
      <c r="AK98" s="125" t="s">
        <v>122</v>
      </c>
      <c r="AL98" s="125" t="s">
        <v>127</v>
      </c>
      <c r="AM98" s="125" t="s">
        <v>125</v>
      </c>
      <c r="AN98" s="125" t="s">
        <v>2921</v>
      </c>
      <c r="AO98" s="125" t="s">
        <v>126</v>
      </c>
      <c r="AP98" s="125" t="s">
        <v>554</v>
      </c>
      <c r="AQ98" s="125" t="s">
        <v>125</v>
      </c>
      <c r="AR98" s="125" t="s">
        <v>2922</v>
      </c>
      <c r="AS98" s="125" t="s">
        <v>109</v>
      </c>
      <c r="AT98" s="125" t="s">
        <v>109</v>
      </c>
      <c r="AU98" s="240" t="s">
        <v>109</v>
      </c>
      <c r="AV98" s="125" t="s">
        <v>109</v>
      </c>
      <c r="AW98" s="125" t="s">
        <v>109</v>
      </c>
      <c r="AX98" s="125" t="s">
        <v>109</v>
      </c>
      <c r="AY98" s="125" t="s">
        <v>2923</v>
      </c>
      <c r="AZ98" s="241">
        <v>46079</v>
      </c>
      <c r="BA98" s="125" t="s">
        <v>30</v>
      </c>
      <c r="BB98" s="125">
        <v>1</v>
      </c>
      <c r="BC98" s="125" t="s">
        <v>132</v>
      </c>
      <c r="BD98" s="125" t="s">
        <v>124</v>
      </c>
      <c r="BE98" s="125" t="s">
        <v>2924</v>
      </c>
      <c r="BF98" s="125" t="s">
        <v>2925</v>
      </c>
      <c r="BG98" s="125" t="s">
        <v>2924</v>
      </c>
      <c r="BH98" s="125" t="s">
        <v>2926</v>
      </c>
      <c r="BI98" s="125" t="s">
        <v>130</v>
      </c>
      <c r="BJ98" s="125" t="s">
        <v>2927</v>
      </c>
      <c r="BK98" s="125" t="s">
        <v>2937</v>
      </c>
      <c r="BL98" s="125">
        <f t="shared" si="8"/>
        <v>33</v>
      </c>
      <c r="BM98" s="125" t="s">
        <v>2929</v>
      </c>
      <c r="BN98" s="125" t="s">
        <v>2939</v>
      </c>
      <c r="BO98" s="125" t="s">
        <v>2931</v>
      </c>
    </row>
    <row r="99" spans="1:67" ht="14.4">
      <c r="A99" s="125" t="s">
        <v>2912</v>
      </c>
      <c r="B99" s="125" t="s">
        <v>128</v>
      </c>
      <c r="C99" s="125" t="s">
        <v>132</v>
      </c>
      <c r="D99" s="125" t="s">
        <v>2913</v>
      </c>
      <c r="E99" s="125" t="s">
        <v>149</v>
      </c>
      <c r="F99" s="125" t="s">
        <v>132</v>
      </c>
      <c r="G99" s="125" t="s">
        <v>2915</v>
      </c>
      <c r="H99" s="125" t="s">
        <v>30</v>
      </c>
      <c r="I99" s="125" t="s">
        <v>26</v>
      </c>
      <c r="J99" s="238">
        <v>-21</v>
      </c>
      <c r="K99" s="203">
        <v>91.033950000000004</v>
      </c>
      <c r="L99" s="238">
        <f t="shared" si="5"/>
        <v>-1911.7129500000001</v>
      </c>
      <c r="M99" s="203">
        <v>94.654300000000006</v>
      </c>
      <c r="N99" s="238">
        <f t="shared" si="6"/>
        <v>-76.027350000000041</v>
      </c>
      <c r="O99" s="126">
        <f t="shared" si="7"/>
        <v>-1987.7403000000002</v>
      </c>
      <c r="P99" s="238">
        <v>-21</v>
      </c>
      <c r="Q99" s="125" t="s">
        <v>26</v>
      </c>
      <c r="R99" s="125" t="s">
        <v>148</v>
      </c>
      <c r="S99" s="125" t="s">
        <v>2964</v>
      </c>
      <c r="T99" s="125" t="s">
        <v>3124</v>
      </c>
      <c r="U99" s="125" t="s">
        <v>122</v>
      </c>
      <c r="V99" s="125" t="s">
        <v>30</v>
      </c>
      <c r="W99" s="239">
        <v>-21</v>
      </c>
      <c r="X99" s="125" t="s">
        <v>127</v>
      </c>
      <c r="Y99" s="125" t="s">
        <v>145</v>
      </c>
      <c r="Z99" s="125" t="s">
        <v>125</v>
      </c>
      <c r="AA99" s="125" t="s">
        <v>126</v>
      </c>
      <c r="AB99" s="125" t="s">
        <v>125</v>
      </c>
      <c r="AC99" s="125" t="s">
        <v>147</v>
      </c>
      <c r="AD99" s="125" t="s">
        <v>127</v>
      </c>
      <c r="AE99" s="239">
        <v>-21</v>
      </c>
      <c r="AF99" s="125" t="s">
        <v>142</v>
      </c>
      <c r="AG99" s="125" t="s">
        <v>143</v>
      </c>
      <c r="AH99" s="125" t="s">
        <v>2934</v>
      </c>
      <c r="AI99" s="125" t="s">
        <v>555</v>
      </c>
      <c r="AJ99" s="125" t="s">
        <v>2935</v>
      </c>
      <c r="AK99" s="125" t="s">
        <v>122</v>
      </c>
      <c r="AL99" s="125" t="s">
        <v>127</v>
      </c>
      <c r="AM99" s="125" t="s">
        <v>125</v>
      </c>
      <c r="AN99" s="125" t="s">
        <v>2921</v>
      </c>
      <c r="AO99" s="125" t="s">
        <v>126</v>
      </c>
      <c r="AP99" s="125" t="s">
        <v>554</v>
      </c>
      <c r="AQ99" s="125" t="s">
        <v>125</v>
      </c>
      <c r="AR99" s="125" t="s">
        <v>2922</v>
      </c>
      <c r="AS99" s="125" t="s">
        <v>109</v>
      </c>
      <c r="AT99" s="125" t="s">
        <v>109</v>
      </c>
      <c r="AU99" s="240" t="s">
        <v>109</v>
      </c>
      <c r="AV99" s="125" t="s">
        <v>109</v>
      </c>
      <c r="AW99" s="125" t="s">
        <v>109</v>
      </c>
      <c r="AX99" s="125" t="s">
        <v>109</v>
      </c>
      <c r="AY99" s="125" t="s">
        <v>2923</v>
      </c>
      <c r="AZ99" s="241">
        <v>46079</v>
      </c>
      <c r="BA99" s="125" t="s">
        <v>30</v>
      </c>
      <c r="BB99" s="125">
        <v>1</v>
      </c>
      <c r="BC99" s="125" t="s">
        <v>132</v>
      </c>
      <c r="BD99" s="125" t="s">
        <v>124</v>
      </c>
      <c r="BE99" s="125" t="s">
        <v>2924</v>
      </c>
      <c r="BF99" s="125" t="s">
        <v>2925</v>
      </c>
      <c r="BG99" s="125" t="s">
        <v>2924</v>
      </c>
      <c r="BH99" s="125" t="s">
        <v>2926</v>
      </c>
      <c r="BI99" s="125" t="s">
        <v>130</v>
      </c>
      <c r="BJ99" s="125" t="s">
        <v>2927</v>
      </c>
      <c r="BK99" s="125" t="s">
        <v>2937</v>
      </c>
      <c r="BL99" s="125">
        <f t="shared" si="8"/>
        <v>33</v>
      </c>
      <c r="BM99" s="125" t="s">
        <v>2929</v>
      </c>
      <c r="BN99" s="125" t="s">
        <v>2939</v>
      </c>
      <c r="BO99" s="125" t="s">
        <v>2931</v>
      </c>
    </row>
    <row r="100" spans="1:67" ht="14.4">
      <c r="A100" s="125" t="s">
        <v>2912</v>
      </c>
      <c r="B100" s="125" t="s">
        <v>128</v>
      </c>
      <c r="C100" s="125" t="s">
        <v>132</v>
      </c>
      <c r="D100" s="125" t="s">
        <v>2913</v>
      </c>
      <c r="E100" s="125" t="s">
        <v>2914</v>
      </c>
      <c r="F100" s="125" t="s">
        <v>132</v>
      </c>
      <c r="G100" s="125" t="s">
        <v>134</v>
      </c>
      <c r="H100" s="125" t="s">
        <v>30</v>
      </c>
      <c r="I100" s="125" t="s">
        <v>26</v>
      </c>
      <c r="J100" s="238">
        <v>-65.72</v>
      </c>
      <c r="K100" s="203">
        <v>91.033950000000004</v>
      </c>
      <c r="L100" s="238">
        <f t="shared" si="5"/>
        <v>-5982.7511940000004</v>
      </c>
      <c r="M100" s="203">
        <v>94.654300000000006</v>
      </c>
      <c r="N100" s="238">
        <f t="shared" si="6"/>
        <v>-237.92940200000012</v>
      </c>
      <c r="O100" s="126">
        <f t="shared" si="7"/>
        <v>-6220.6805960000002</v>
      </c>
      <c r="P100" s="238">
        <v>-65.72</v>
      </c>
      <c r="Q100" s="125" t="s">
        <v>26</v>
      </c>
      <c r="R100" s="125" t="s">
        <v>2916</v>
      </c>
      <c r="S100" s="125" t="s">
        <v>3125</v>
      </c>
      <c r="T100" s="125" t="s">
        <v>3126</v>
      </c>
      <c r="U100" s="125" t="s">
        <v>122</v>
      </c>
      <c r="V100" s="125" t="s">
        <v>30</v>
      </c>
      <c r="W100" s="239">
        <v>-65.72</v>
      </c>
      <c r="X100" s="125" t="s">
        <v>127</v>
      </c>
      <c r="Y100" s="125" t="s">
        <v>131</v>
      </c>
      <c r="Z100" s="125" t="s">
        <v>125</v>
      </c>
      <c r="AA100" s="125" t="s">
        <v>126</v>
      </c>
      <c r="AB100" s="125" t="s">
        <v>125</v>
      </c>
      <c r="AC100" s="125" t="s">
        <v>2919</v>
      </c>
      <c r="AD100" s="125" t="s">
        <v>127</v>
      </c>
      <c r="AE100" s="239">
        <v>-65.72</v>
      </c>
      <c r="AF100" s="125" t="s">
        <v>125</v>
      </c>
      <c r="AG100" s="125" t="s">
        <v>126</v>
      </c>
      <c r="AH100" s="125" t="s">
        <v>554</v>
      </c>
      <c r="AI100" s="125" t="s">
        <v>125</v>
      </c>
      <c r="AJ100" s="125" t="s">
        <v>2920</v>
      </c>
      <c r="AK100" s="125" t="s">
        <v>122</v>
      </c>
      <c r="AL100" s="125" t="s">
        <v>127</v>
      </c>
      <c r="AM100" s="125" t="s">
        <v>125</v>
      </c>
      <c r="AN100" s="125" t="s">
        <v>2921</v>
      </c>
      <c r="AO100" s="125" t="s">
        <v>126</v>
      </c>
      <c r="AP100" s="125" t="s">
        <v>554</v>
      </c>
      <c r="AQ100" s="125" t="s">
        <v>125</v>
      </c>
      <c r="AR100" s="125" t="s">
        <v>2922</v>
      </c>
      <c r="AS100" s="125" t="s">
        <v>109</v>
      </c>
      <c r="AT100" s="125" t="s">
        <v>109</v>
      </c>
      <c r="AU100" s="240" t="s">
        <v>109</v>
      </c>
      <c r="AV100" s="125" t="s">
        <v>109</v>
      </c>
      <c r="AW100" s="125" t="s">
        <v>109</v>
      </c>
      <c r="AX100" s="125" t="s">
        <v>109</v>
      </c>
      <c r="AY100" s="125" t="s">
        <v>2923</v>
      </c>
      <c r="AZ100" s="241">
        <v>46100</v>
      </c>
      <c r="BA100" s="125" t="s">
        <v>30</v>
      </c>
      <c r="BB100" s="125">
        <v>1</v>
      </c>
      <c r="BC100" s="125" t="s">
        <v>132</v>
      </c>
      <c r="BD100" s="125" t="s">
        <v>124</v>
      </c>
      <c r="BE100" s="125" t="s">
        <v>2924</v>
      </c>
      <c r="BF100" s="125" t="s">
        <v>2925</v>
      </c>
      <c r="BG100" s="125" t="s">
        <v>2924</v>
      </c>
      <c r="BH100" s="125" t="s">
        <v>2926</v>
      </c>
      <c r="BI100" s="125" t="s">
        <v>130</v>
      </c>
      <c r="BJ100" s="125" t="s">
        <v>2942</v>
      </c>
      <c r="BK100" s="125" t="s">
        <v>2928</v>
      </c>
      <c r="BL100" s="125">
        <f t="shared" si="8"/>
        <v>12</v>
      </c>
      <c r="BM100" s="125" t="s">
        <v>2938</v>
      </c>
      <c r="BN100" s="125" t="s">
        <v>2930</v>
      </c>
      <c r="BO100" s="125" t="s">
        <v>2931</v>
      </c>
    </row>
    <row r="101" spans="1:67" ht="14.4">
      <c r="A101" s="125" t="s">
        <v>2912</v>
      </c>
      <c r="B101" s="125" t="s">
        <v>128</v>
      </c>
      <c r="C101" s="125" t="s">
        <v>132</v>
      </c>
      <c r="D101" s="125" t="s">
        <v>2913</v>
      </c>
      <c r="E101" s="125" t="s">
        <v>2914</v>
      </c>
      <c r="F101" s="125" t="s">
        <v>132</v>
      </c>
      <c r="G101" s="125" t="s">
        <v>134</v>
      </c>
      <c r="H101" s="125" t="s">
        <v>30</v>
      </c>
      <c r="I101" s="125" t="s">
        <v>26</v>
      </c>
      <c r="J101" s="238">
        <v>-54.7</v>
      </c>
      <c r="K101" s="203">
        <v>91.033950000000004</v>
      </c>
      <c r="L101" s="238">
        <f t="shared" si="5"/>
        <v>-4979.5570650000009</v>
      </c>
      <c r="M101" s="203">
        <v>94.654300000000006</v>
      </c>
      <c r="N101" s="238">
        <f t="shared" si="6"/>
        <v>-198.0331450000001</v>
      </c>
      <c r="O101" s="126">
        <f t="shared" si="7"/>
        <v>-5177.5902100000003</v>
      </c>
      <c r="P101" s="238">
        <v>-54.7</v>
      </c>
      <c r="Q101" s="125" t="s">
        <v>26</v>
      </c>
      <c r="R101" s="125" t="s">
        <v>2916</v>
      </c>
      <c r="S101" s="125" t="s">
        <v>3127</v>
      </c>
      <c r="T101" s="125" t="s">
        <v>3128</v>
      </c>
      <c r="U101" s="125" t="s">
        <v>122</v>
      </c>
      <c r="V101" s="125" t="s">
        <v>30</v>
      </c>
      <c r="W101" s="239">
        <v>-54.7</v>
      </c>
      <c r="X101" s="125" t="s">
        <v>127</v>
      </c>
      <c r="Y101" s="125" t="s">
        <v>131</v>
      </c>
      <c r="Z101" s="125" t="s">
        <v>125</v>
      </c>
      <c r="AA101" s="125" t="s">
        <v>126</v>
      </c>
      <c r="AB101" s="125" t="s">
        <v>125</v>
      </c>
      <c r="AC101" s="125" t="s">
        <v>2919</v>
      </c>
      <c r="AD101" s="125" t="s">
        <v>127</v>
      </c>
      <c r="AE101" s="239">
        <v>-54.7</v>
      </c>
      <c r="AF101" s="125" t="s">
        <v>125</v>
      </c>
      <c r="AG101" s="125" t="s">
        <v>126</v>
      </c>
      <c r="AH101" s="125" t="s">
        <v>554</v>
      </c>
      <c r="AI101" s="125" t="s">
        <v>125</v>
      </c>
      <c r="AJ101" s="125" t="s">
        <v>2920</v>
      </c>
      <c r="AK101" s="125" t="s">
        <v>122</v>
      </c>
      <c r="AL101" s="125" t="s">
        <v>127</v>
      </c>
      <c r="AM101" s="125" t="s">
        <v>125</v>
      </c>
      <c r="AN101" s="125" t="s">
        <v>2921</v>
      </c>
      <c r="AO101" s="125" t="s">
        <v>126</v>
      </c>
      <c r="AP101" s="125" t="s">
        <v>554</v>
      </c>
      <c r="AQ101" s="125" t="s">
        <v>125</v>
      </c>
      <c r="AR101" s="125" t="s">
        <v>2922</v>
      </c>
      <c r="AS101" s="125" t="s">
        <v>109</v>
      </c>
      <c r="AT101" s="125" t="s">
        <v>109</v>
      </c>
      <c r="AU101" s="240" t="s">
        <v>109</v>
      </c>
      <c r="AV101" s="125" t="s">
        <v>109</v>
      </c>
      <c r="AW101" s="125" t="s">
        <v>109</v>
      </c>
      <c r="AX101" s="125" t="s">
        <v>109</v>
      </c>
      <c r="AY101" s="125" t="s">
        <v>2923</v>
      </c>
      <c r="AZ101" s="241">
        <v>46100</v>
      </c>
      <c r="BA101" s="125" t="s">
        <v>30</v>
      </c>
      <c r="BB101" s="125">
        <v>1</v>
      </c>
      <c r="BC101" s="125" t="s">
        <v>132</v>
      </c>
      <c r="BD101" s="125" t="s">
        <v>124</v>
      </c>
      <c r="BE101" s="125" t="s">
        <v>2924</v>
      </c>
      <c r="BF101" s="125" t="s">
        <v>2925</v>
      </c>
      <c r="BG101" s="125" t="s">
        <v>2924</v>
      </c>
      <c r="BH101" s="125" t="s">
        <v>2926</v>
      </c>
      <c r="BI101" s="125" t="s">
        <v>130</v>
      </c>
      <c r="BJ101" s="125" t="s">
        <v>2942</v>
      </c>
      <c r="BK101" s="125" t="s">
        <v>2928</v>
      </c>
      <c r="BL101" s="125">
        <f t="shared" si="8"/>
        <v>12</v>
      </c>
      <c r="BM101" s="125" t="s">
        <v>2938</v>
      </c>
      <c r="BN101" s="125" t="s">
        <v>2930</v>
      </c>
      <c r="BO101" s="125" t="s">
        <v>2931</v>
      </c>
    </row>
    <row r="102" spans="1:67" ht="14.4">
      <c r="A102" s="125" t="s">
        <v>2912</v>
      </c>
      <c r="B102" s="125" t="s">
        <v>128</v>
      </c>
      <c r="C102" s="125" t="s">
        <v>132</v>
      </c>
      <c r="D102" s="125" t="s">
        <v>2913</v>
      </c>
      <c r="E102" s="125" t="s">
        <v>149</v>
      </c>
      <c r="F102" s="125" t="s">
        <v>132</v>
      </c>
      <c r="G102" s="125" t="s">
        <v>134</v>
      </c>
      <c r="H102" s="125" t="s">
        <v>30</v>
      </c>
      <c r="I102" s="125" t="s">
        <v>26</v>
      </c>
      <c r="J102" s="238">
        <v>-21</v>
      </c>
      <c r="K102" s="203">
        <v>91.033950000000004</v>
      </c>
      <c r="L102" s="238">
        <f t="shared" si="5"/>
        <v>-1911.7129500000001</v>
      </c>
      <c r="M102" s="203">
        <v>94.654300000000006</v>
      </c>
      <c r="N102" s="238">
        <f t="shared" si="6"/>
        <v>-76.027350000000041</v>
      </c>
      <c r="O102" s="126">
        <f t="shared" si="7"/>
        <v>-1987.7403000000002</v>
      </c>
      <c r="P102" s="238">
        <v>-21</v>
      </c>
      <c r="Q102" s="125" t="s">
        <v>26</v>
      </c>
      <c r="R102" s="125" t="s">
        <v>148</v>
      </c>
      <c r="S102" s="125" t="s">
        <v>2979</v>
      </c>
      <c r="T102" s="125" t="s">
        <v>3129</v>
      </c>
      <c r="U102" s="125" t="s">
        <v>122</v>
      </c>
      <c r="V102" s="125" t="s">
        <v>30</v>
      </c>
      <c r="W102" s="239">
        <v>-21</v>
      </c>
      <c r="X102" s="125" t="s">
        <v>127</v>
      </c>
      <c r="Y102" s="125" t="s">
        <v>145</v>
      </c>
      <c r="Z102" s="125" t="s">
        <v>125</v>
      </c>
      <c r="AA102" s="125" t="s">
        <v>126</v>
      </c>
      <c r="AB102" s="125" t="s">
        <v>125</v>
      </c>
      <c r="AC102" s="125" t="s">
        <v>147</v>
      </c>
      <c r="AD102" s="125" t="s">
        <v>127</v>
      </c>
      <c r="AE102" s="239">
        <v>-21</v>
      </c>
      <c r="AF102" s="125" t="s">
        <v>142</v>
      </c>
      <c r="AG102" s="125" t="s">
        <v>143</v>
      </c>
      <c r="AH102" s="125" t="s">
        <v>2934</v>
      </c>
      <c r="AI102" s="125" t="s">
        <v>555</v>
      </c>
      <c r="AJ102" s="125" t="s">
        <v>2935</v>
      </c>
      <c r="AK102" s="125" t="s">
        <v>122</v>
      </c>
      <c r="AL102" s="125" t="s">
        <v>127</v>
      </c>
      <c r="AM102" s="125" t="s">
        <v>125</v>
      </c>
      <c r="AN102" s="125" t="s">
        <v>2921</v>
      </c>
      <c r="AO102" s="125" t="s">
        <v>126</v>
      </c>
      <c r="AP102" s="125" t="s">
        <v>554</v>
      </c>
      <c r="AQ102" s="125" t="s">
        <v>125</v>
      </c>
      <c r="AR102" s="125" t="s">
        <v>2922</v>
      </c>
      <c r="AS102" s="125" t="s">
        <v>109</v>
      </c>
      <c r="AT102" s="125" t="s">
        <v>109</v>
      </c>
      <c r="AU102" s="240" t="s">
        <v>109</v>
      </c>
      <c r="AV102" s="125" t="s">
        <v>109</v>
      </c>
      <c r="AW102" s="125" t="s">
        <v>109</v>
      </c>
      <c r="AX102" s="125" t="s">
        <v>109</v>
      </c>
      <c r="AY102" s="125" t="s">
        <v>2923</v>
      </c>
      <c r="AZ102" s="241">
        <v>46100</v>
      </c>
      <c r="BA102" s="125" t="s">
        <v>30</v>
      </c>
      <c r="BB102" s="125">
        <v>1</v>
      </c>
      <c r="BC102" s="125" t="s">
        <v>132</v>
      </c>
      <c r="BD102" s="125" t="s">
        <v>124</v>
      </c>
      <c r="BE102" s="125" t="s">
        <v>2924</v>
      </c>
      <c r="BF102" s="125" t="s">
        <v>2925</v>
      </c>
      <c r="BG102" s="125" t="s">
        <v>2924</v>
      </c>
      <c r="BH102" s="125" t="s">
        <v>2926</v>
      </c>
      <c r="BI102" s="125" t="s">
        <v>130</v>
      </c>
      <c r="BJ102" s="125" t="s">
        <v>2942</v>
      </c>
      <c r="BK102" s="125" t="s">
        <v>2937</v>
      </c>
      <c r="BL102" s="125">
        <f t="shared" si="8"/>
        <v>12</v>
      </c>
      <c r="BM102" s="125" t="s">
        <v>2938</v>
      </c>
      <c r="BN102" s="125" t="s">
        <v>2939</v>
      </c>
      <c r="BO102" s="125" t="s">
        <v>2931</v>
      </c>
    </row>
    <row r="103" spans="1:67" ht="14.4">
      <c r="A103" s="125" t="s">
        <v>2912</v>
      </c>
      <c r="B103" s="125" t="s">
        <v>128</v>
      </c>
      <c r="C103" s="125" t="s">
        <v>132</v>
      </c>
      <c r="D103" s="125" t="s">
        <v>2913</v>
      </c>
      <c r="E103" s="125" t="s">
        <v>149</v>
      </c>
      <c r="F103" s="125" t="s">
        <v>132</v>
      </c>
      <c r="G103" s="125" t="s">
        <v>134</v>
      </c>
      <c r="H103" s="125" t="s">
        <v>30</v>
      </c>
      <c r="I103" s="125" t="s">
        <v>26</v>
      </c>
      <c r="J103" s="238">
        <v>-42</v>
      </c>
      <c r="K103" s="203">
        <v>91.033950000000004</v>
      </c>
      <c r="L103" s="238">
        <f t="shared" si="5"/>
        <v>-3823.4259000000002</v>
      </c>
      <c r="M103" s="203">
        <v>94.654300000000006</v>
      </c>
      <c r="N103" s="238">
        <f t="shared" si="6"/>
        <v>-152.05470000000008</v>
      </c>
      <c r="O103" s="126">
        <f t="shared" si="7"/>
        <v>-3975.4806000000003</v>
      </c>
      <c r="P103" s="238">
        <v>-42</v>
      </c>
      <c r="Q103" s="125" t="s">
        <v>26</v>
      </c>
      <c r="R103" s="125" t="s">
        <v>148</v>
      </c>
      <c r="S103" s="125" t="s">
        <v>3130</v>
      </c>
      <c r="T103" s="125" t="s">
        <v>3131</v>
      </c>
      <c r="U103" s="125" t="s">
        <v>122</v>
      </c>
      <c r="V103" s="125" t="s">
        <v>30</v>
      </c>
      <c r="W103" s="239">
        <v>-42</v>
      </c>
      <c r="X103" s="125" t="s">
        <v>127</v>
      </c>
      <c r="Y103" s="125" t="s">
        <v>145</v>
      </c>
      <c r="Z103" s="125" t="s">
        <v>125</v>
      </c>
      <c r="AA103" s="125" t="s">
        <v>126</v>
      </c>
      <c r="AB103" s="125" t="s">
        <v>125</v>
      </c>
      <c r="AC103" s="125" t="s">
        <v>147</v>
      </c>
      <c r="AD103" s="125" t="s">
        <v>127</v>
      </c>
      <c r="AE103" s="239">
        <v>-42</v>
      </c>
      <c r="AF103" s="125" t="s">
        <v>142</v>
      </c>
      <c r="AG103" s="125" t="s">
        <v>143</v>
      </c>
      <c r="AH103" s="125" t="s">
        <v>2934</v>
      </c>
      <c r="AI103" s="125" t="s">
        <v>555</v>
      </c>
      <c r="AJ103" s="125" t="s">
        <v>2935</v>
      </c>
      <c r="AK103" s="125" t="s">
        <v>122</v>
      </c>
      <c r="AL103" s="125" t="s">
        <v>127</v>
      </c>
      <c r="AM103" s="125" t="s">
        <v>125</v>
      </c>
      <c r="AN103" s="125" t="s">
        <v>2921</v>
      </c>
      <c r="AO103" s="125" t="s">
        <v>126</v>
      </c>
      <c r="AP103" s="125" t="s">
        <v>554</v>
      </c>
      <c r="AQ103" s="125" t="s">
        <v>125</v>
      </c>
      <c r="AR103" s="125" t="s">
        <v>2922</v>
      </c>
      <c r="AS103" s="125" t="s">
        <v>109</v>
      </c>
      <c r="AT103" s="125" t="s">
        <v>109</v>
      </c>
      <c r="AU103" s="240" t="s">
        <v>109</v>
      </c>
      <c r="AV103" s="125" t="s">
        <v>109</v>
      </c>
      <c r="AW103" s="125" t="s">
        <v>109</v>
      </c>
      <c r="AX103" s="125" t="s">
        <v>109</v>
      </c>
      <c r="AY103" s="125" t="s">
        <v>2923</v>
      </c>
      <c r="AZ103" s="241">
        <v>46109</v>
      </c>
      <c r="BA103" s="125" t="s">
        <v>30</v>
      </c>
      <c r="BB103" s="125">
        <v>1</v>
      </c>
      <c r="BC103" s="125" t="s">
        <v>132</v>
      </c>
      <c r="BD103" s="125" t="s">
        <v>124</v>
      </c>
      <c r="BE103" s="125" t="s">
        <v>2924</v>
      </c>
      <c r="BF103" s="125" t="s">
        <v>2925</v>
      </c>
      <c r="BG103" s="125" t="s">
        <v>2924</v>
      </c>
      <c r="BH103" s="125" t="s">
        <v>2926</v>
      </c>
      <c r="BI103" s="125" t="s">
        <v>130</v>
      </c>
      <c r="BJ103" s="125" t="s">
        <v>2942</v>
      </c>
      <c r="BK103" s="125" t="s">
        <v>2937</v>
      </c>
      <c r="BL103" s="125">
        <f t="shared" si="8"/>
        <v>3</v>
      </c>
      <c r="BM103" s="125" t="s">
        <v>2938</v>
      </c>
      <c r="BN103" s="125" t="s">
        <v>2939</v>
      </c>
      <c r="BO103" s="125" t="s">
        <v>2931</v>
      </c>
    </row>
    <row r="104" spans="1:67" ht="14.4">
      <c r="A104" s="125" t="s">
        <v>2912</v>
      </c>
      <c r="B104" s="125" t="s">
        <v>128</v>
      </c>
      <c r="C104" s="125" t="s">
        <v>132</v>
      </c>
      <c r="D104" s="125" t="s">
        <v>2913</v>
      </c>
      <c r="E104" s="125" t="s">
        <v>146</v>
      </c>
      <c r="F104" s="125" t="s">
        <v>132</v>
      </c>
      <c r="G104" s="125" t="s">
        <v>134</v>
      </c>
      <c r="H104" s="125" t="s">
        <v>30</v>
      </c>
      <c r="I104" s="125" t="s">
        <v>26</v>
      </c>
      <c r="J104" s="238">
        <v>-19754.36</v>
      </c>
      <c r="K104" s="203">
        <v>91.033950000000004</v>
      </c>
      <c r="L104" s="238">
        <f t="shared" si="5"/>
        <v>-1798317.4205220002</v>
      </c>
      <c r="M104" s="203">
        <v>94.654300000000006</v>
      </c>
      <c r="N104" s="238">
        <f t="shared" si="6"/>
        <v>-71517.697226000048</v>
      </c>
      <c r="O104" s="126">
        <f t="shared" si="7"/>
        <v>-1869835.1177480002</v>
      </c>
      <c r="P104" s="238">
        <v>-19754.36</v>
      </c>
      <c r="Q104" s="125" t="s">
        <v>26</v>
      </c>
      <c r="R104" s="125" t="s">
        <v>144</v>
      </c>
      <c r="S104" s="125" t="s">
        <v>3132</v>
      </c>
      <c r="T104" s="125" t="s">
        <v>3133</v>
      </c>
      <c r="U104" s="125" t="s">
        <v>122</v>
      </c>
      <c r="V104" s="125" t="s">
        <v>30</v>
      </c>
      <c r="W104" s="239">
        <v>-19754.36</v>
      </c>
      <c r="X104" s="125" t="s">
        <v>127</v>
      </c>
      <c r="Y104" s="125" t="s">
        <v>145</v>
      </c>
      <c r="Z104" s="125" t="s">
        <v>125</v>
      </c>
      <c r="AA104" s="125" t="s">
        <v>126</v>
      </c>
      <c r="AB104" s="125" t="s">
        <v>125</v>
      </c>
      <c r="AC104" s="125" t="s">
        <v>141</v>
      </c>
      <c r="AD104" s="125" t="s">
        <v>127</v>
      </c>
      <c r="AE104" s="239">
        <v>-19754.36</v>
      </c>
      <c r="AF104" s="125" t="s">
        <v>142</v>
      </c>
      <c r="AG104" s="125" t="s">
        <v>143</v>
      </c>
      <c r="AH104" s="125" t="s">
        <v>2934</v>
      </c>
      <c r="AI104" s="125" t="s">
        <v>555</v>
      </c>
      <c r="AJ104" s="125" t="s">
        <v>2945</v>
      </c>
      <c r="AK104" s="125" t="s">
        <v>122</v>
      </c>
      <c r="AL104" s="125" t="s">
        <v>127</v>
      </c>
      <c r="AM104" s="125" t="s">
        <v>125</v>
      </c>
      <c r="AN104" s="125" t="s">
        <v>2921</v>
      </c>
      <c r="AO104" s="125" t="s">
        <v>126</v>
      </c>
      <c r="AP104" s="125" t="s">
        <v>554</v>
      </c>
      <c r="AQ104" s="125" t="s">
        <v>125</v>
      </c>
      <c r="AR104" s="125" t="s">
        <v>2922</v>
      </c>
      <c r="AS104" s="125" t="s">
        <v>109</v>
      </c>
      <c r="AT104" s="125" t="s">
        <v>109</v>
      </c>
      <c r="AU104" s="240" t="s">
        <v>109</v>
      </c>
      <c r="AV104" s="125" t="s">
        <v>109</v>
      </c>
      <c r="AW104" s="125" t="s">
        <v>109</v>
      </c>
      <c r="AX104" s="125" t="s">
        <v>109</v>
      </c>
      <c r="AY104" s="125" t="s">
        <v>2923</v>
      </c>
      <c r="AZ104" s="241">
        <v>46108</v>
      </c>
      <c r="BA104" s="125" t="s">
        <v>30</v>
      </c>
      <c r="BB104" s="125">
        <v>1</v>
      </c>
      <c r="BC104" s="125" t="s">
        <v>132</v>
      </c>
      <c r="BD104" s="125" t="s">
        <v>124</v>
      </c>
      <c r="BE104" s="125" t="s">
        <v>2924</v>
      </c>
      <c r="BF104" s="125" t="s">
        <v>2925</v>
      </c>
      <c r="BG104" s="125" t="s">
        <v>2924</v>
      </c>
      <c r="BH104" s="125" t="s">
        <v>2926</v>
      </c>
      <c r="BI104" s="125" t="s">
        <v>130</v>
      </c>
      <c r="BJ104" s="125" t="s">
        <v>2942</v>
      </c>
      <c r="BK104" s="125" t="s">
        <v>2928</v>
      </c>
      <c r="BL104" s="125">
        <f t="shared" si="8"/>
        <v>4</v>
      </c>
      <c r="BM104" s="125" t="s">
        <v>2938</v>
      </c>
      <c r="BN104" s="125" t="s">
        <v>2930</v>
      </c>
      <c r="BO104" s="125" t="s">
        <v>2931</v>
      </c>
    </row>
    <row r="105" spans="1:67" ht="14.4">
      <c r="A105" s="125" t="s">
        <v>2912</v>
      </c>
      <c r="B105" s="125" t="s">
        <v>128</v>
      </c>
      <c r="C105" s="125" t="s">
        <v>132</v>
      </c>
      <c r="D105" s="125" t="s">
        <v>2913</v>
      </c>
      <c r="E105" s="125" t="s">
        <v>2971</v>
      </c>
      <c r="F105" s="125" t="s">
        <v>132</v>
      </c>
      <c r="G105" s="125" t="s">
        <v>134</v>
      </c>
      <c r="H105" s="125" t="s">
        <v>30</v>
      </c>
      <c r="I105" s="125" t="s">
        <v>26</v>
      </c>
      <c r="J105" s="238">
        <v>-663.75</v>
      </c>
      <c r="K105" s="203">
        <v>91.033950000000004</v>
      </c>
      <c r="L105" s="238">
        <f t="shared" si="5"/>
        <v>-60423.7843125</v>
      </c>
      <c r="M105" s="203">
        <v>94.654300000000006</v>
      </c>
      <c r="N105" s="238">
        <f t="shared" si="6"/>
        <v>-2403.0073125000013</v>
      </c>
      <c r="O105" s="126">
        <f t="shared" si="7"/>
        <v>-62826.791625000005</v>
      </c>
      <c r="P105" s="238">
        <v>-663.75</v>
      </c>
      <c r="Q105" s="125" t="s">
        <v>26</v>
      </c>
      <c r="R105" s="125" t="s">
        <v>2972</v>
      </c>
      <c r="S105" s="125" t="s">
        <v>3134</v>
      </c>
      <c r="T105" s="125" t="s">
        <v>3135</v>
      </c>
      <c r="U105" s="125" t="s">
        <v>122</v>
      </c>
      <c r="V105" s="125" t="s">
        <v>30</v>
      </c>
      <c r="W105" s="239">
        <v>-663.75</v>
      </c>
      <c r="X105" s="125" t="s">
        <v>127</v>
      </c>
      <c r="Y105" s="125" t="s">
        <v>131</v>
      </c>
      <c r="Z105" s="125" t="s">
        <v>125</v>
      </c>
      <c r="AA105" s="125" t="s">
        <v>126</v>
      </c>
      <c r="AB105" s="125" t="s">
        <v>125</v>
      </c>
      <c r="AC105" s="125" t="s">
        <v>2975</v>
      </c>
      <c r="AD105" s="125" t="s">
        <v>127</v>
      </c>
      <c r="AE105" s="239">
        <v>-663.75</v>
      </c>
      <c r="AF105" s="125" t="s">
        <v>559</v>
      </c>
      <c r="AG105" s="125" t="s">
        <v>126</v>
      </c>
      <c r="AH105" s="125" t="s">
        <v>554</v>
      </c>
      <c r="AI105" s="125" t="s">
        <v>2976</v>
      </c>
      <c r="AJ105" s="125" t="s">
        <v>2955</v>
      </c>
      <c r="AK105" s="125" t="s">
        <v>122</v>
      </c>
      <c r="AL105" s="125" t="s">
        <v>127</v>
      </c>
      <c r="AM105" s="125" t="s">
        <v>125</v>
      </c>
      <c r="AN105" s="125" t="s">
        <v>2921</v>
      </c>
      <c r="AO105" s="125" t="s">
        <v>126</v>
      </c>
      <c r="AP105" s="125" t="s">
        <v>554</v>
      </c>
      <c r="AQ105" s="125" t="s">
        <v>125</v>
      </c>
      <c r="AR105" s="125" t="s">
        <v>2922</v>
      </c>
      <c r="AS105" s="125" t="s">
        <v>109</v>
      </c>
      <c r="AT105" s="125" t="s">
        <v>109</v>
      </c>
      <c r="AU105" s="240" t="s">
        <v>109</v>
      </c>
      <c r="AV105" s="125" t="s">
        <v>109</v>
      </c>
      <c r="AW105" s="125" t="s">
        <v>109</v>
      </c>
      <c r="AX105" s="125" t="s">
        <v>109</v>
      </c>
      <c r="AY105" s="125" t="s">
        <v>2923</v>
      </c>
      <c r="AZ105" s="241">
        <v>46111</v>
      </c>
      <c r="BA105" s="125" t="s">
        <v>30</v>
      </c>
      <c r="BB105" s="125">
        <v>1</v>
      </c>
      <c r="BC105" s="125" t="s">
        <v>132</v>
      </c>
      <c r="BD105" s="125" t="s">
        <v>124</v>
      </c>
      <c r="BE105" s="125" t="s">
        <v>2924</v>
      </c>
      <c r="BF105" s="125" t="s">
        <v>2925</v>
      </c>
      <c r="BG105" s="125" t="s">
        <v>2924</v>
      </c>
      <c r="BH105" s="125" t="s">
        <v>2926</v>
      </c>
      <c r="BI105" s="125" t="s">
        <v>130</v>
      </c>
      <c r="BJ105" s="125" t="s">
        <v>2942</v>
      </c>
      <c r="BK105" s="125" t="s">
        <v>2928</v>
      </c>
      <c r="BL105" s="125">
        <f t="shared" si="8"/>
        <v>1</v>
      </c>
      <c r="BM105" s="125" t="s">
        <v>2938</v>
      </c>
      <c r="BN105" s="125" t="s">
        <v>2930</v>
      </c>
      <c r="BO105" s="125" t="s">
        <v>2931</v>
      </c>
    </row>
    <row r="106" spans="1:67" ht="14.4">
      <c r="A106" s="125" t="s">
        <v>2912</v>
      </c>
      <c r="B106" s="125" t="s">
        <v>128</v>
      </c>
      <c r="C106" s="125" t="s">
        <v>132</v>
      </c>
      <c r="D106" s="125" t="s">
        <v>2913</v>
      </c>
      <c r="E106" s="125" t="s">
        <v>2914</v>
      </c>
      <c r="F106" s="125" t="s">
        <v>132</v>
      </c>
      <c r="G106" s="125" t="s">
        <v>134</v>
      </c>
      <c r="H106" s="125" t="s">
        <v>30</v>
      </c>
      <c r="I106" s="125" t="s">
        <v>26</v>
      </c>
      <c r="J106" s="238">
        <v>-52.72</v>
      </c>
      <c r="K106" s="203">
        <v>91.033950000000004</v>
      </c>
      <c r="L106" s="238">
        <f t="shared" si="5"/>
        <v>-4799.3098440000003</v>
      </c>
      <c r="M106" s="203">
        <v>94.654300000000006</v>
      </c>
      <c r="N106" s="238">
        <f t="shared" si="6"/>
        <v>-190.8648520000001</v>
      </c>
      <c r="O106" s="126">
        <f t="shared" si="7"/>
        <v>-4990.174696</v>
      </c>
      <c r="P106" s="238">
        <v>-52.72</v>
      </c>
      <c r="Q106" s="125" t="s">
        <v>26</v>
      </c>
      <c r="R106" s="125" t="s">
        <v>2916</v>
      </c>
      <c r="S106" s="125" t="s">
        <v>3136</v>
      </c>
      <c r="T106" s="125" t="s">
        <v>3137</v>
      </c>
      <c r="U106" s="125" t="s">
        <v>122</v>
      </c>
      <c r="V106" s="125" t="s">
        <v>30</v>
      </c>
      <c r="W106" s="239">
        <v>-52.72</v>
      </c>
      <c r="X106" s="125" t="s">
        <v>127</v>
      </c>
      <c r="Y106" s="125" t="s">
        <v>131</v>
      </c>
      <c r="Z106" s="125" t="s">
        <v>125</v>
      </c>
      <c r="AA106" s="125" t="s">
        <v>126</v>
      </c>
      <c r="AB106" s="125" t="s">
        <v>125</v>
      </c>
      <c r="AC106" s="125" t="s">
        <v>2919</v>
      </c>
      <c r="AD106" s="125" t="s">
        <v>127</v>
      </c>
      <c r="AE106" s="239">
        <v>-52.72</v>
      </c>
      <c r="AF106" s="125" t="s">
        <v>125</v>
      </c>
      <c r="AG106" s="125" t="s">
        <v>126</v>
      </c>
      <c r="AH106" s="125" t="s">
        <v>554</v>
      </c>
      <c r="AI106" s="125" t="s">
        <v>125</v>
      </c>
      <c r="AJ106" s="125" t="s">
        <v>2920</v>
      </c>
      <c r="AK106" s="125" t="s">
        <v>122</v>
      </c>
      <c r="AL106" s="125" t="s">
        <v>127</v>
      </c>
      <c r="AM106" s="125" t="s">
        <v>125</v>
      </c>
      <c r="AN106" s="125" t="s">
        <v>2921</v>
      </c>
      <c r="AO106" s="125" t="s">
        <v>126</v>
      </c>
      <c r="AP106" s="125" t="s">
        <v>554</v>
      </c>
      <c r="AQ106" s="125" t="s">
        <v>125</v>
      </c>
      <c r="AR106" s="125" t="s">
        <v>2922</v>
      </c>
      <c r="AS106" s="125" t="s">
        <v>109</v>
      </c>
      <c r="AT106" s="125" t="s">
        <v>109</v>
      </c>
      <c r="AU106" s="240" t="s">
        <v>109</v>
      </c>
      <c r="AV106" s="125" t="s">
        <v>109</v>
      </c>
      <c r="AW106" s="125" t="s">
        <v>109</v>
      </c>
      <c r="AX106" s="125" t="s">
        <v>109</v>
      </c>
      <c r="AY106" s="125" t="s">
        <v>2923</v>
      </c>
      <c r="AZ106" s="241">
        <v>46100</v>
      </c>
      <c r="BA106" s="125" t="s">
        <v>30</v>
      </c>
      <c r="BB106" s="125">
        <v>1</v>
      </c>
      <c r="BC106" s="125" t="s">
        <v>132</v>
      </c>
      <c r="BD106" s="125" t="s">
        <v>124</v>
      </c>
      <c r="BE106" s="125" t="s">
        <v>2924</v>
      </c>
      <c r="BF106" s="125" t="s">
        <v>2925</v>
      </c>
      <c r="BG106" s="125" t="s">
        <v>2924</v>
      </c>
      <c r="BH106" s="125" t="s">
        <v>2926</v>
      </c>
      <c r="BI106" s="125" t="s">
        <v>130</v>
      </c>
      <c r="BJ106" s="125" t="s">
        <v>2942</v>
      </c>
      <c r="BK106" s="125" t="s">
        <v>2928</v>
      </c>
      <c r="BL106" s="125">
        <f t="shared" si="8"/>
        <v>12</v>
      </c>
      <c r="BM106" s="125" t="s">
        <v>2938</v>
      </c>
      <c r="BN106" s="125" t="s">
        <v>2930</v>
      </c>
      <c r="BO106" s="125" t="s">
        <v>2931</v>
      </c>
    </row>
    <row r="107" spans="1:67" ht="14.4">
      <c r="A107" s="125" t="s">
        <v>2912</v>
      </c>
      <c r="B107" s="125" t="s">
        <v>128</v>
      </c>
      <c r="C107" s="125" t="s">
        <v>132</v>
      </c>
      <c r="D107" s="125" t="s">
        <v>2913</v>
      </c>
      <c r="E107" s="125" t="s">
        <v>2914</v>
      </c>
      <c r="F107" s="125" t="s">
        <v>132</v>
      </c>
      <c r="G107" s="125" t="s">
        <v>2915</v>
      </c>
      <c r="H107" s="125" t="s">
        <v>30</v>
      </c>
      <c r="I107" s="125" t="s">
        <v>26</v>
      </c>
      <c r="J107" s="238">
        <v>-362.82</v>
      </c>
      <c r="K107" s="203">
        <v>91.033950000000004</v>
      </c>
      <c r="L107" s="238">
        <f t="shared" si="5"/>
        <v>-33028.937739000001</v>
      </c>
      <c r="M107" s="203">
        <v>94.654300000000006</v>
      </c>
      <c r="N107" s="238">
        <f t="shared" si="6"/>
        <v>-1313.5353870000006</v>
      </c>
      <c r="O107" s="126">
        <f t="shared" si="7"/>
        <v>-34342.473126000004</v>
      </c>
      <c r="P107" s="238">
        <v>-362.82</v>
      </c>
      <c r="Q107" s="125" t="s">
        <v>26</v>
      </c>
      <c r="R107" s="125" t="s">
        <v>2916</v>
      </c>
      <c r="S107" s="125" t="s">
        <v>3138</v>
      </c>
      <c r="T107" s="125" t="s">
        <v>3139</v>
      </c>
      <c r="U107" s="125" t="s">
        <v>122</v>
      </c>
      <c r="V107" s="125" t="s">
        <v>30</v>
      </c>
      <c r="W107" s="239">
        <v>-362.82</v>
      </c>
      <c r="X107" s="125" t="s">
        <v>127</v>
      </c>
      <c r="Y107" s="125" t="s">
        <v>131</v>
      </c>
      <c r="Z107" s="125" t="s">
        <v>125</v>
      </c>
      <c r="AA107" s="125" t="s">
        <v>126</v>
      </c>
      <c r="AB107" s="125" t="s">
        <v>125</v>
      </c>
      <c r="AC107" s="125" t="s">
        <v>2919</v>
      </c>
      <c r="AD107" s="125" t="s">
        <v>127</v>
      </c>
      <c r="AE107" s="239">
        <v>-362.82</v>
      </c>
      <c r="AF107" s="125" t="s">
        <v>125</v>
      </c>
      <c r="AG107" s="125" t="s">
        <v>126</v>
      </c>
      <c r="AH107" s="125" t="s">
        <v>554</v>
      </c>
      <c r="AI107" s="125" t="s">
        <v>125</v>
      </c>
      <c r="AJ107" s="125" t="s">
        <v>2920</v>
      </c>
      <c r="AK107" s="125" t="s">
        <v>122</v>
      </c>
      <c r="AL107" s="125" t="s">
        <v>127</v>
      </c>
      <c r="AM107" s="125" t="s">
        <v>125</v>
      </c>
      <c r="AN107" s="125" t="s">
        <v>2921</v>
      </c>
      <c r="AO107" s="125" t="s">
        <v>126</v>
      </c>
      <c r="AP107" s="125" t="s">
        <v>554</v>
      </c>
      <c r="AQ107" s="125" t="s">
        <v>125</v>
      </c>
      <c r="AR107" s="125" t="s">
        <v>2922</v>
      </c>
      <c r="AS107" s="125" t="s">
        <v>109</v>
      </c>
      <c r="AT107" s="125" t="s">
        <v>109</v>
      </c>
      <c r="AU107" s="240" t="s">
        <v>109</v>
      </c>
      <c r="AV107" s="125" t="s">
        <v>109</v>
      </c>
      <c r="AW107" s="125" t="s">
        <v>109</v>
      </c>
      <c r="AX107" s="125" t="s">
        <v>109</v>
      </c>
      <c r="AY107" s="125" t="s">
        <v>2923</v>
      </c>
      <c r="AZ107" s="241">
        <v>46044</v>
      </c>
      <c r="BA107" s="125" t="s">
        <v>30</v>
      </c>
      <c r="BB107" s="125">
        <v>1</v>
      </c>
      <c r="BC107" s="125" t="s">
        <v>132</v>
      </c>
      <c r="BD107" s="125" t="s">
        <v>124</v>
      </c>
      <c r="BE107" s="125" t="s">
        <v>2924</v>
      </c>
      <c r="BF107" s="125" t="s">
        <v>2925</v>
      </c>
      <c r="BG107" s="125" t="s">
        <v>2924</v>
      </c>
      <c r="BH107" s="125" t="s">
        <v>2926</v>
      </c>
      <c r="BI107" s="125" t="s">
        <v>130</v>
      </c>
      <c r="BJ107" s="125" t="s">
        <v>2927</v>
      </c>
      <c r="BK107" s="125" t="s">
        <v>2928</v>
      </c>
      <c r="BL107" s="125">
        <f t="shared" si="8"/>
        <v>68</v>
      </c>
      <c r="BM107" s="125" t="s">
        <v>2970</v>
      </c>
      <c r="BN107" s="125" t="s">
        <v>2930</v>
      </c>
      <c r="BO107" s="125" t="s">
        <v>2931</v>
      </c>
    </row>
    <row r="108" spans="1:67" ht="14.4">
      <c r="A108" s="125" t="s">
        <v>2912</v>
      </c>
      <c r="B108" s="125" t="s">
        <v>128</v>
      </c>
      <c r="C108" s="125" t="s">
        <v>132</v>
      </c>
      <c r="D108" s="125" t="s">
        <v>2913</v>
      </c>
      <c r="E108" s="125" t="s">
        <v>2914</v>
      </c>
      <c r="F108" s="125" t="s">
        <v>132</v>
      </c>
      <c r="G108" s="125" t="s">
        <v>2915</v>
      </c>
      <c r="H108" s="125" t="s">
        <v>30</v>
      </c>
      <c r="I108" s="125" t="s">
        <v>26</v>
      </c>
      <c r="J108" s="238">
        <v>-55.72</v>
      </c>
      <c r="K108" s="203">
        <v>91.033950000000004</v>
      </c>
      <c r="L108" s="238">
        <f t="shared" si="5"/>
        <v>-5072.4116940000004</v>
      </c>
      <c r="M108" s="203">
        <v>94.654300000000006</v>
      </c>
      <c r="N108" s="238">
        <f t="shared" si="6"/>
        <v>-201.7259020000001</v>
      </c>
      <c r="O108" s="126">
        <f t="shared" si="7"/>
        <v>-5274.1375960000005</v>
      </c>
      <c r="P108" s="238">
        <v>-55.72</v>
      </c>
      <c r="Q108" s="125" t="s">
        <v>26</v>
      </c>
      <c r="R108" s="125" t="s">
        <v>2916</v>
      </c>
      <c r="S108" s="125" t="s">
        <v>3140</v>
      </c>
      <c r="T108" s="125" t="s">
        <v>3141</v>
      </c>
      <c r="U108" s="125" t="s">
        <v>122</v>
      </c>
      <c r="V108" s="125" t="s">
        <v>30</v>
      </c>
      <c r="W108" s="239">
        <v>-55.72</v>
      </c>
      <c r="X108" s="125" t="s">
        <v>127</v>
      </c>
      <c r="Y108" s="125" t="s">
        <v>131</v>
      </c>
      <c r="Z108" s="125" t="s">
        <v>125</v>
      </c>
      <c r="AA108" s="125" t="s">
        <v>126</v>
      </c>
      <c r="AB108" s="125" t="s">
        <v>125</v>
      </c>
      <c r="AC108" s="125" t="s">
        <v>2919</v>
      </c>
      <c r="AD108" s="125" t="s">
        <v>127</v>
      </c>
      <c r="AE108" s="239">
        <v>-55.72</v>
      </c>
      <c r="AF108" s="125" t="s">
        <v>125</v>
      </c>
      <c r="AG108" s="125" t="s">
        <v>126</v>
      </c>
      <c r="AH108" s="125" t="s">
        <v>554</v>
      </c>
      <c r="AI108" s="125" t="s">
        <v>125</v>
      </c>
      <c r="AJ108" s="125" t="s">
        <v>2920</v>
      </c>
      <c r="AK108" s="125" t="s">
        <v>122</v>
      </c>
      <c r="AL108" s="125" t="s">
        <v>127</v>
      </c>
      <c r="AM108" s="125" t="s">
        <v>125</v>
      </c>
      <c r="AN108" s="125" t="s">
        <v>2921</v>
      </c>
      <c r="AO108" s="125" t="s">
        <v>126</v>
      </c>
      <c r="AP108" s="125" t="s">
        <v>554</v>
      </c>
      <c r="AQ108" s="125" t="s">
        <v>125</v>
      </c>
      <c r="AR108" s="125" t="s">
        <v>2922</v>
      </c>
      <c r="AS108" s="125" t="s">
        <v>109</v>
      </c>
      <c r="AT108" s="125" t="s">
        <v>109</v>
      </c>
      <c r="AU108" s="240" t="s">
        <v>109</v>
      </c>
      <c r="AV108" s="125" t="s">
        <v>109</v>
      </c>
      <c r="AW108" s="125" t="s">
        <v>109</v>
      </c>
      <c r="AX108" s="125" t="s">
        <v>109</v>
      </c>
      <c r="AY108" s="125" t="s">
        <v>2923</v>
      </c>
      <c r="AZ108" s="241">
        <v>46044</v>
      </c>
      <c r="BA108" s="125" t="s">
        <v>30</v>
      </c>
      <c r="BB108" s="125">
        <v>1</v>
      </c>
      <c r="BC108" s="125" t="s">
        <v>132</v>
      </c>
      <c r="BD108" s="125" t="s">
        <v>124</v>
      </c>
      <c r="BE108" s="125" t="s">
        <v>2924</v>
      </c>
      <c r="BF108" s="125" t="s">
        <v>2925</v>
      </c>
      <c r="BG108" s="125" t="s">
        <v>2924</v>
      </c>
      <c r="BH108" s="125" t="s">
        <v>2926</v>
      </c>
      <c r="BI108" s="125" t="s">
        <v>130</v>
      </c>
      <c r="BJ108" s="125" t="s">
        <v>2927</v>
      </c>
      <c r="BK108" s="125" t="s">
        <v>2928</v>
      </c>
      <c r="BL108" s="125">
        <f t="shared" si="8"/>
        <v>68</v>
      </c>
      <c r="BM108" s="125" t="s">
        <v>2970</v>
      </c>
      <c r="BN108" s="125" t="s">
        <v>2930</v>
      </c>
      <c r="BO108" s="125" t="s">
        <v>2931</v>
      </c>
    </row>
    <row r="109" spans="1:67" ht="14.4">
      <c r="A109" s="125" t="s">
        <v>2912</v>
      </c>
      <c r="B109" s="125" t="s">
        <v>128</v>
      </c>
      <c r="C109" s="125" t="s">
        <v>132</v>
      </c>
      <c r="D109" s="125" t="s">
        <v>2913</v>
      </c>
      <c r="E109" s="125" t="s">
        <v>136</v>
      </c>
      <c r="F109" s="125" t="s">
        <v>132</v>
      </c>
      <c r="G109" s="125" t="s">
        <v>134</v>
      </c>
      <c r="H109" s="125" t="s">
        <v>28</v>
      </c>
      <c r="I109" s="125" t="s">
        <v>26</v>
      </c>
      <c r="J109" s="238">
        <v>-17121355</v>
      </c>
      <c r="K109" s="238">
        <v>1</v>
      </c>
      <c r="L109" s="238">
        <f t="shared" si="5"/>
        <v>-17121355</v>
      </c>
      <c r="M109" s="238">
        <v>1</v>
      </c>
      <c r="N109" s="238">
        <f t="shared" si="6"/>
        <v>0</v>
      </c>
      <c r="O109" s="238">
        <f t="shared" si="7"/>
        <v>-17121355</v>
      </c>
      <c r="P109" s="238">
        <v>-182192.95</v>
      </c>
      <c r="Q109" s="125" t="s">
        <v>26</v>
      </c>
      <c r="R109" s="125" t="s">
        <v>129</v>
      </c>
      <c r="S109" s="125" t="s">
        <v>3142</v>
      </c>
      <c r="T109" s="125" t="s">
        <v>3143</v>
      </c>
      <c r="U109" s="125" t="s">
        <v>122</v>
      </c>
      <c r="V109" s="125" t="s">
        <v>30</v>
      </c>
      <c r="W109" s="239">
        <v>-188076.59</v>
      </c>
      <c r="X109" s="125" t="s">
        <v>127</v>
      </c>
      <c r="Y109" s="125" t="s">
        <v>131</v>
      </c>
      <c r="Z109" s="125" t="s">
        <v>125</v>
      </c>
      <c r="AA109" s="125" t="s">
        <v>126</v>
      </c>
      <c r="AB109" s="125" t="s">
        <v>125</v>
      </c>
      <c r="AC109" s="125" t="s">
        <v>135</v>
      </c>
      <c r="AD109" s="125" t="s">
        <v>127</v>
      </c>
      <c r="AE109" s="239">
        <v>-182192.95</v>
      </c>
      <c r="AF109" s="125" t="s">
        <v>559</v>
      </c>
      <c r="AG109" s="125" t="s">
        <v>126</v>
      </c>
      <c r="AH109" s="125" t="s">
        <v>554</v>
      </c>
      <c r="AI109" s="125" t="s">
        <v>2948</v>
      </c>
      <c r="AJ109" s="125" t="s">
        <v>2949</v>
      </c>
      <c r="AK109" s="125" t="s">
        <v>122</v>
      </c>
      <c r="AL109" s="125" t="s">
        <v>127</v>
      </c>
      <c r="AM109" s="125" t="s">
        <v>125</v>
      </c>
      <c r="AN109" s="125" t="s">
        <v>2921</v>
      </c>
      <c r="AO109" s="125" t="s">
        <v>126</v>
      </c>
      <c r="AP109" s="125" t="s">
        <v>554</v>
      </c>
      <c r="AQ109" s="125" t="s">
        <v>125</v>
      </c>
      <c r="AR109" s="125" t="s">
        <v>2922</v>
      </c>
      <c r="AS109" s="125" t="s">
        <v>109</v>
      </c>
      <c r="AT109" s="125" t="s">
        <v>109</v>
      </c>
      <c r="AU109" s="240" t="s">
        <v>109</v>
      </c>
      <c r="AV109" s="125" t="s">
        <v>109</v>
      </c>
      <c r="AW109" s="125" t="s">
        <v>109</v>
      </c>
      <c r="AX109" s="125" t="s">
        <v>109</v>
      </c>
      <c r="AY109" s="125" t="s">
        <v>2923</v>
      </c>
      <c r="AZ109" s="241">
        <v>46111</v>
      </c>
      <c r="BA109" s="125" t="s">
        <v>30</v>
      </c>
      <c r="BB109" s="125">
        <v>1</v>
      </c>
      <c r="BC109" s="125" t="s">
        <v>132</v>
      </c>
      <c r="BD109" s="125" t="s">
        <v>124</v>
      </c>
      <c r="BE109" s="125" t="s">
        <v>2924</v>
      </c>
      <c r="BF109" s="125" t="s">
        <v>2924</v>
      </c>
      <c r="BG109" s="125" t="s">
        <v>2924</v>
      </c>
      <c r="BH109" s="125" t="s">
        <v>2926</v>
      </c>
      <c r="BI109" s="125" t="s">
        <v>130</v>
      </c>
      <c r="BJ109" s="125" t="s">
        <v>2942</v>
      </c>
      <c r="BK109" s="125" t="s">
        <v>2937</v>
      </c>
      <c r="BL109" s="125">
        <f t="shared" si="8"/>
        <v>1</v>
      </c>
      <c r="BM109" s="125" t="s">
        <v>2938</v>
      </c>
      <c r="BN109" s="125" t="s">
        <v>2950</v>
      </c>
      <c r="BO109" s="125" t="s">
        <v>92</v>
      </c>
    </row>
    <row r="110" spans="1:67" ht="14.4">
      <c r="A110" s="125" t="s">
        <v>2912</v>
      </c>
      <c r="B110" s="125" t="s">
        <v>128</v>
      </c>
      <c r="C110" s="125" t="s">
        <v>132</v>
      </c>
      <c r="D110" s="125" t="s">
        <v>2913</v>
      </c>
      <c r="E110" s="125" t="s">
        <v>139</v>
      </c>
      <c r="F110" s="125" t="s">
        <v>132</v>
      </c>
      <c r="G110" s="125" t="s">
        <v>140</v>
      </c>
      <c r="H110" s="125" t="s">
        <v>28</v>
      </c>
      <c r="I110" s="125" t="s">
        <v>26</v>
      </c>
      <c r="J110" s="238">
        <v>-57871397.490000002</v>
      </c>
      <c r="K110" s="238">
        <v>1</v>
      </c>
      <c r="L110" s="238">
        <f t="shared" si="5"/>
        <v>-57871397.490000002</v>
      </c>
      <c r="M110" s="238">
        <v>1</v>
      </c>
      <c r="N110" s="238">
        <f t="shared" si="6"/>
        <v>0</v>
      </c>
      <c r="O110" s="238">
        <f t="shared" si="7"/>
        <v>-57871397.490000002</v>
      </c>
      <c r="P110" s="238">
        <v>-615825.14</v>
      </c>
      <c r="Q110" s="125" t="s">
        <v>26</v>
      </c>
      <c r="R110" s="125" t="s">
        <v>138</v>
      </c>
      <c r="S110" s="125" t="s">
        <v>3144</v>
      </c>
      <c r="T110" s="125" t="s">
        <v>3145</v>
      </c>
      <c r="U110" s="125" t="s">
        <v>122</v>
      </c>
      <c r="V110" s="125" t="s">
        <v>30</v>
      </c>
      <c r="W110" s="239">
        <v>-635712.25</v>
      </c>
      <c r="X110" s="125" t="s">
        <v>127</v>
      </c>
      <c r="Y110" s="125" t="s">
        <v>131</v>
      </c>
      <c r="Z110" s="125" t="s">
        <v>125</v>
      </c>
      <c r="AA110" s="125" t="s">
        <v>126</v>
      </c>
      <c r="AB110" s="125" t="s">
        <v>125</v>
      </c>
      <c r="AC110" s="125" t="s">
        <v>137</v>
      </c>
      <c r="AD110" s="125" t="s">
        <v>127</v>
      </c>
      <c r="AE110" s="239">
        <v>-615825.14</v>
      </c>
      <c r="AF110" s="125" t="s">
        <v>2953</v>
      </c>
      <c r="AG110" s="125" t="s">
        <v>126</v>
      </c>
      <c r="AH110" s="125" t="s">
        <v>554</v>
      </c>
      <c r="AI110" s="125" t="s">
        <v>2954</v>
      </c>
      <c r="AJ110" s="125" t="s">
        <v>2955</v>
      </c>
      <c r="AK110" s="125" t="s">
        <v>122</v>
      </c>
      <c r="AL110" s="125" t="s">
        <v>127</v>
      </c>
      <c r="AM110" s="125" t="s">
        <v>125</v>
      </c>
      <c r="AN110" s="125" t="s">
        <v>2921</v>
      </c>
      <c r="AO110" s="125" t="s">
        <v>126</v>
      </c>
      <c r="AP110" s="125" t="s">
        <v>554</v>
      </c>
      <c r="AQ110" s="125" t="s">
        <v>125</v>
      </c>
      <c r="AR110" s="125" t="s">
        <v>2922</v>
      </c>
      <c r="AS110" s="125" t="s">
        <v>109</v>
      </c>
      <c r="AT110" s="125" t="s">
        <v>109</v>
      </c>
      <c r="AU110" s="240" t="s">
        <v>109</v>
      </c>
      <c r="AV110" s="125" t="s">
        <v>109</v>
      </c>
      <c r="AW110" s="125" t="s">
        <v>109</v>
      </c>
      <c r="AX110" s="125" t="s">
        <v>109</v>
      </c>
      <c r="AY110" s="125" t="s">
        <v>2923</v>
      </c>
      <c r="AZ110" s="241">
        <v>46107</v>
      </c>
      <c r="BA110" s="125" t="s">
        <v>30</v>
      </c>
      <c r="BB110" s="125">
        <v>1</v>
      </c>
      <c r="BC110" s="125" t="s">
        <v>132</v>
      </c>
      <c r="BD110" s="125" t="s">
        <v>124</v>
      </c>
      <c r="BE110" s="125" t="s">
        <v>2924</v>
      </c>
      <c r="BF110" s="125" t="s">
        <v>2924</v>
      </c>
      <c r="BG110" s="125" t="s">
        <v>2924</v>
      </c>
      <c r="BH110" s="125" t="s">
        <v>109</v>
      </c>
      <c r="BI110" s="125" t="s">
        <v>130</v>
      </c>
      <c r="BJ110" s="125" t="s">
        <v>2956</v>
      </c>
      <c r="BK110" s="125" t="s">
        <v>2937</v>
      </c>
      <c r="BL110" s="125">
        <f t="shared" si="8"/>
        <v>5</v>
      </c>
      <c r="BM110" s="125" t="s">
        <v>2938</v>
      </c>
      <c r="BN110" s="125" t="s">
        <v>2957</v>
      </c>
      <c r="BO110" s="125" t="s">
        <v>92</v>
      </c>
    </row>
    <row r="111" spans="1:67" ht="14.4">
      <c r="A111" s="125" t="s">
        <v>2912</v>
      </c>
      <c r="B111" s="125" t="s">
        <v>128</v>
      </c>
      <c r="C111" s="125" t="s">
        <v>132</v>
      </c>
      <c r="D111" s="125" t="s">
        <v>2913</v>
      </c>
      <c r="E111" s="125" t="s">
        <v>2914</v>
      </c>
      <c r="F111" s="125" t="s">
        <v>132</v>
      </c>
      <c r="G111" s="125" t="s">
        <v>134</v>
      </c>
      <c r="H111" s="125" t="s">
        <v>30</v>
      </c>
      <c r="I111" s="125" t="s">
        <v>26</v>
      </c>
      <c r="J111" s="238">
        <v>-67.53</v>
      </c>
      <c r="K111" s="203">
        <v>91.033950000000004</v>
      </c>
      <c r="L111" s="238">
        <f t="shared" si="5"/>
        <v>-6147.5226435000004</v>
      </c>
      <c r="M111" s="203">
        <v>94.654300000000006</v>
      </c>
      <c r="N111" s="238">
        <f t="shared" si="6"/>
        <v>-244.48223550000014</v>
      </c>
      <c r="O111" s="126">
        <f t="shared" si="7"/>
        <v>-6392.004879000001</v>
      </c>
      <c r="P111" s="238">
        <v>-67.53</v>
      </c>
      <c r="Q111" s="125" t="s">
        <v>26</v>
      </c>
      <c r="R111" s="125" t="s">
        <v>2916</v>
      </c>
      <c r="S111" s="125" t="s">
        <v>3146</v>
      </c>
      <c r="T111" s="125" t="s">
        <v>3147</v>
      </c>
      <c r="U111" s="125" t="s">
        <v>122</v>
      </c>
      <c r="V111" s="125" t="s">
        <v>30</v>
      </c>
      <c r="W111" s="239">
        <v>-67.53</v>
      </c>
      <c r="X111" s="125" t="s">
        <v>127</v>
      </c>
      <c r="Y111" s="125" t="s">
        <v>131</v>
      </c>
      <c r="Z111" s="125" t="s">
        <v>125</v>
      </c>
      <c r="AA111" s="125" t="s">
        <v>126</v>
      </c>
      <c r="AB111" s="125" t="s">
        <v>125</v>
      </c>
      <c r="AC111" s="125" t="s">
        <v>2919</v>
      </c>
      <c r="AD111" s="125" t="s">
        <v>127</v>
      </c>
      <c r="AE111" s="239">
        <v>-67.53</v>
      </c>
      <c r="AF111" s="125" t="s">
        <v>125</v>
      </c>
      <c r="AG111" s="125" t="s">
        <v>126</v>
      </c>
      <c r="AH111" s="125" t="s">
        <v>554</v>
      </c>
      <c r="AI111" s="125" t="s">
        <v>125</v>
      </c>
      <c r="AJ111" s="125" t="s">
        <v>2920</v>
      </c>
      <c r="AK111" s="125" t="s">
        <v>122</v>
      </c>
      <c r="AL111" s="125" t="s">
        <v>127</v>
      </c>
      <c r="AM111" s="125" t="s">
        <v>125</v>
      </c>
      <c r="AN111" s="125" t="s">
        <v>2921</v>
      </c>
      <c r="AO111" s="125" t="s">
        <v>126</v>
      </c>
      <c r="AP111" s="125" t="s">
        <v>554</v>
      </c>
      <c r="AQ111" s="125" t="s">
        <v>125</v>
      </c>
      <c r="AR111" s="125" t="s">
        <v>2922</v>
      </c>
      <c r="AS111" s="125" t="s">
        <v>109</v>
      </c>
      <c r="AT111" s="125" t="s">
        <v>109</v>
      </c>
      <c r="AU111" s="240" t="s">
        <v>109</v>
      </c>
      <c r="AV111" s="125" t="s">
        <v>109</v>
      </c>
      <c r="AW111" s="125" t="s">
        <v>109</v>
      </c>
      <c r="AX111" s="125" t="s">
        <v>109</v>
      </c>
      <c r="AY111" s="125" t="s">
        <v>2923</v>
      </c>
      <c r="AZ111" s="241">
        <v>46100</v>
      </c>
      <c r="BA111" s="125" t="s">
        <v>30</v>
      </c>
      <c r="BB111" s="125">
        <v>1</v>
      </c>
      <c r="BC111" s="125" t="s">
        <v>132</v>
      </c>
      <c r="BD111" s="125" t="s">
        <v>124</v>
      </c>
      <c r="BE111" s="125" t="s">
        <v>2924</v>
      </c>
      <c r="BF111" s="125" t="s">
        <v>2925</v>
      </c>
      <c r="BG111" s="125" t="s">
        <v>2924</v>
      </c>
      <c r="BH111" s="125" t="s">
        <v>2926</v>
      </c>
      <c r="BI111" s="125" t="s">
        <v>130</v>
      </c>
      <c r="BJ111" s="125" t="s">
        <v>2942</v>
      </c>
      <c r="BK111" s="125" t="s">
        <v>2928</v>
      </c>
      <c r="BL111" s="125">
        <f t="shared" si="8"/>
        <v>12</v>
      </c>
      <c r="BM111" s="125" t="s">
        <v>2938</v>
      </c>
      <c r="BN111" s="125" t="s">
        <v>2930</v>
      </c>
      <c r="BO111" s="125" t="s">
        <v>2931</v>
      </c>
    </row>
    <row r="112" spans="1:67" ht="14.4">
      <c r="A112" s="125" t="s">
        <v>2912</v>
      </c>
      <c r="B112" s="125" t="s">
        <v>128</v>
      </c>
      <c r="C112" s="125" t="s">
        <v>132</v>
      </c>
      <c r="D112" s="125" t="s">
        <v>2913</v>
      </c>
      <c r="E112" s="125" t="s">
        <v>2914</v>
      </c>
      <c r="F112" s="125" t="s">
        <v>132</v>
      </c>
      <c r="G112" s="125" t="s">
        <v>2915</v>
      </c>
      <c r="H112" s="125" t="s">
        <v>30</v>
      </c>
      <c r="I112" s="125" t="s">
        <v>26</v>
      </c>
      <c r="J112" s="238">
        <v>-81.52</v>
      </c>
      <c r="K112" s="203">
        <v>91.033950000000004</v>
      </c>
      <c r="L112" s="238">
        <f t="shared" si="5"/>
        <v>-7421.0876040000003</v>
      </c>
      <c r="M112" s="203">
        <v>94.654300000000006</v>
      </c>
      <c r="N112" s="238">
        <f t="shared" si="6"/>
        <v>-295.13093200000014</v>
      </c>
      <c r="O112" s="126">
        <f t="shared" si="7"/>
        <v>-7716.2185360000003</v>
      </c>
      <c r="P112" s="238">
        <v>-81.52</v>
      </c>
      <c r="Q112" s="125" t="s">
        <v>26</v>
      </c>
      <c r="R112" s="125" t="s">
        <v>2916</v>
      </c>
      <c r="S112" s="125" t="s">
        <v>3148</v>
      </c>
      <c r="T112" s="125" t="s">
        <v>3149</v>
      </c>
      <c r="U112" s="125" t="s">
        <v>122</v>
      </c>
      <c r="V112" s="125" t="s">
        <v>30</v>
      </c>
      <c r="W112" s="239">
        <v>-81.52</v>
      </c>
      <c r="X112" s="125" t="s">
        <v>127</v>
      </c>
      <c r="Y112" s="125" t="s">
        <v>131</v>
      </c>
      <c r="Z112" s="125" t="s">
        <v>125</v>
      </c>
      <c r="AA112" s="125" t="s">
        <v>126</v>
      </c>
      <c r="AB112" s="125" t="s">
        <v>125</v>
      </c>
      <c r="AC112" s="125" t="s">
        <v>2919</v>
      </c>
      <c r="AD112" s="125" t="s">
        <v>127</v>
      </c>
      <c r="AE112" s="239">
        <v>-81.52</v>
      </c>
      <c r="AF112" s="125" t="s">
        <v>125</v>
      </c>
      <c r="AG112" s="125" t="s">
        <v>126</v>
      </c>
      <c r="AH112" s="125" t="s">
        <v>554</v>
      </c>
      <c r="AI112" s="125" t="s">
        <v>125</v>
      </c>
      <c r="AJ112" s="125" t="s">
        <v>2920</v>
      </c>
      <c r="AK112" s="125" t="s">
        <v>122</v>
      </c>
      <c r="AL112" s="125" t="s">
        <v>127</v>
      </c>
      <c r="AM112" s="125" t="s">
        <v>125</v>
      </c>
      <c r="AN112" s="125" t="s">
        <v>2921</v>
      </c>
      <c r="AO112" s="125" t="s">
        <v>126</v>
      </c>
      <c r="AP112" s="125" t="s">
        <v>554</v>
      </c>
      <c r="AQ112" s="125" t="s">
        <v>125</v>
      </c>
      <c r="AR112" s="125" t="s">
        <v>2922</v>
      </c>
      <c r="AS112" s="125" t="s">
        <v>109</v>
      </c>
      <c r="AT112" s="125" t="s">
        <v>109</v>
      </c>
      <c r="AU112" s="240" t="s">
        <v>109</v>
      </c>
      <c r="AV112" s="125" t="s">
        <v>109</v>
      </c>
      <c r="AW112" s="125" t="s">
        <v>109</v>
      </c>
      <c r="AX112" s="125" t="s">
        <v>109</v>
      </c>
      <c r="AY112" s="125" t="s">
        <v>2923</v>
      </c>
      <c r="AZ112" s="241">
        <v>46070</v>
      </c>
      <c r="BA112" s="125" t="s">
        <v>30</v>
      </c>
      <c r="BB112" s="125">
        <v>1</v>
      </c>
      <c r="BC112" s="125" t="s">
        <v>132</v>
      </c>
      <c r="BD112" s="125" t="s">
        <v>124</v>
      </c>
      <c r="BE112" s="125" t="s">
        <v>2924</v>
      </c>
      <c r="BF112" s="125" t="s">
        <v>2925</v>
      </c>
      <c r="BG112" s="125" t="s">
        <v>2924</v>
      </c>
      <c r="BH112" s="125" t="s">
        <v>2926</v>
      </c>
      <c r="BI112" s="125" t="s">
        <v>130</v>
      </c>
      <c r="BJ112" s="125" t="s">
        <v>2927</v>
      </c>
      <c r="BK112" s="125" t="s">
        <v>2928</v>
      </c>
      <c r="BL112" s="125">
        <f t="shared" si="8"/>
        <v>42</v>
      </c>
      <c r="BM112" s="125" t="s">
        <v>2929</v>
      </c>
      <c r="BN112" s="125" t="s">
        <v>2930</v>
      </c>
      <c r="BO112" s="125" t="s">
        <v>2931</v>
      </c>
    </row>
    <row r="113" spans="1:67" ht="14.4">
      <c r="A113" s="125" t="s">
        <v>2912</v>
      </c>
      <c r="B113" s="125" t="s">
        <v>128</v>
      </c>
      <c r="C113" s="125" t="s">
        <v>132</v>
      </c>
      <c r="D113" s="125" t="s">
        <v>2913</v>
      </c>
      <c r="E113" s="125" t="s">
        <v>3065</v>
      </c>
      <c r="F113" s="125" t="s">
        <v>132</v>
      </c>
      <c r="G113" s="125" t="s">
        <v>134</v>
      </c>
      <c r="H113" s="125" t="s">
        <v>30</v>
      </c>
      <c r="I113" s="125" t="s">
        <v>26</v>
      </c>
      <c r="J113" s="238">
        <v>-2266.6999999999998</v>
      </c>
      <c r="K113" s="203">
        <v>91.033950000000004</v>
      </c>
      <c r="L113" s="238">
        <f t="shared" si="5"/>
        <v>-206346.654465</v>
      </c>
      <c r="M113" s="203">
        <v>94.654300000000006</v>
      </c>
      <c r="N113" s="238">
        <f t="shared" si="6"/>
        <v>-8206.2473450000034</v>
      </c>
      <c r="O113" s="126">
        <f t="shared" si="7"/>
        <v>-214552.90181000001</v>
      </c>
      <c r="P113" s="238">
        <v>-2266.6999999999998</v>
      </c>
      <c r="Q113" s="125" t="s">
        <v>26</v>
      </c>
      <c r="R113" s="125" t="s">
        <v>3066</v>
      </c>
      <c r="S113" s="125" t="s">
        <v>3150</v>
      </c>
      <c r="T113" s="125" t="s">
        <v>3151</v>
      </c>
      <c r="U113" s="125" t="s">
        <v>122</v>
      </c>
      <c r="V113" s="125" t="s">
        <v>30</v>
      </c>
      <c r="W113" s="239">
        <v>-2266.6999999999998</v>
      </c>
      <c r="X113" s="125" t="s">
        <v>127</v>
      </c>
      <c r="Y113" s="125" t="s">
        <v>145</v>
      </c>
      <c r="Z113" s="125" t="s">
        <v>125</v>
      </c>
      <c r="AA113" s="125" t="s">
        <v>126</v>
      </c>
      <c r="AB113" s="125" t="s">
        <v>125</v>
      </c>
      <c r="AC113" s="125" t="s">
        <v>3069</v>
      </c>
      <c r="AD113" s="125" t="s">
        <v>127</v>
      </c>
      <c r="AE113" s="239">
        <v>-2266.6999999999998</v>
      </c>
      <c r="AF113" s="125" t="s">
        <v>3070</v>
      </c>
      <c r="AG113" s="125" t="s">
        <v>143</v>
      </c>
      <c r="AH113" s="125" t="s">
        <v>3071</v>
      </c>
      <c r="AI113" s="125" t="s">
        <v>3070</v>
      </c>
      <c r="AJ113" s="125" t="s">
        <v>3072</v>
      </c>
      <c r="AK113" s="125" t="s">
        <v>122</v>
      </c>
      <c r="AL113" s="125" t="s">
        <v>127</v>
      </c>
      <c r="AM113" s="125" t="s">
        <v>125</v>
      </c>
      <c r="AN113" s="125" t="s">
        <v>2921</v>
      </c>
      <c r="AO113" s="125" t="s">
        <v>126</v>
      </c>
      <c r="AP113" s="125" t="s">
        <v>554</v>
      </c>
      <c r="AQ113" s="125" t="s">
        <v>125</v>
      </c>
      <c r="AR113" s="125" t="s">
        <v>2922</v>
      </c>
      <c r="AS113" s="125" t="s">
        <v>109</v>
      </c>
      <c r="AT113" s="125" t="s">
        <v>109</v>
      </c>
      <c r="AU113" s="240" t="s">
        <v>109</v>
      </c>
      <c r="AV113" s="125" t="s">
        <v>109</v>
      </c>
      <c r="AW113" s="125" t="s">
        <v>109</v>
      </c>
      <c r="AX113" s="125" t="s">
        <v>109</v>
      </c>
      <c r="AY113" s="125" t="s">
        <v>2923</v>
      </c>
      <c r="AZ113" s="241">
        <v>45958</v>
      </c>
      <c r="BA113" s="125" t="s">
        <v>30</v>
      </c>
      <c r="BB113" s="125">
        <v>1</v>
      </c>
      <c r="BC113" s="125" t="s">
        <v>132</v>
      </c>
      <c r="BD113" s="125" t="s">
        <v>124</v>
      </c>
      <c r="BE113" s="125" t="s">
        <v>2924</v>
      </c>
      <c r="BF113" s="125" t="s">
        <v>3073</v>
      </c>
      <c r="BG113" s="125" t="s">
        <v>2924</v>
      </c>
      <c r="BH113" s="125" t="s">
        <v>2926</v>
      </c>
      <c r="BI113" s="125" t="s">
        <v>130</v>
      </c>
      <c r="BJ113" s="125" t="s">
        <v>2942</v>
      </c>
      <c r="BK113" s="125" t="s">
        <v>2937</v>
      </c>
      <c r="BL113" s="125">
        <f t="shared" si="8"/>
        <v>154</v>
      </c>
      <c r="BM113" s="125" t="s">
        <v>3074</v>
      </c>
      <c r="BN113" s="125" t="s">
        <v>3075</v>
      </c>
      <c r="BO113" s="125" t="s">
        <v>2931</v>
      </c>
    </row>
    <row r="114" spans="1:67" ht="14.4">
      <c r="A114" s="125" t="s">
        <v>2912</v>
      </c>
      <c r="B114" s="125" t="s">
        <v>128</v>
      </c>
      <c r="C114" s="125" t="s">
        <v>132</v>
      </c>
      <c r="D114" s="125" t="s">
        <v>2913</v>
      </c>
      <c r="E114" s="125" t="s">
        <v>139</v>
      </c>
      <c r="F114" s="125" t="s">
        <v>132</v>
      </c>
      <c r="G114" s="125" t="s">
        <v>134</v>
      </c>
      <c r="H114" s="125" t="s">
        <v>28</v>
      </c>
      <c r="I114" s="125" t="s">
        <v>26</v>
      </c>
      <c r="J114" s="238">
        <v>-11609982.66</v>
      </c>
      <c r="K114" s="238">
        <v>1</v>
      </c>
      <c r="L114" s="238">
        <f t="shared" si="5"/>
        <v>-11609982.66</v>
      </c>
      <c r="M114" s="238">
        <v>1</v>
      </c>
      <c r="N114" s="238">
        <f t="shared" si="6"/>
        <v>0</v>
      </c>
      <c r="O114" s="238">
        <f t="shared" si="7"/>
        <v>-11609982.66</v>
      </c>
      <c r="P114" s="238">
        <v>-123544.95</v>
      </c>
      <c r="Q114" s="125" t="s">
        <v>26</v>
      </c>
      <c r="R114" s="125" t="s">
        <v>138</v>
      </c>
      <c r="S114" s="125" t="s">
        <v>3152</v>
      </c>
      <c r="T114" s="125" t="s">
        <v>3153</v>
      </c>
      <c r="U114" s="125" t="s">
        <v>122</v>
      </c>
      <c r="V114" s="125" t="s">
        <v>30</v>
      </c>
      <c r="W114" s="239">
        <v>-127534.65</v>
      </c>
      <c r="X114" s="125" t="s">
        <v>127</v>
      </c>
      <c r="Y114" s="125" t="s">
        <v>131</v>
      </c>
      <c r="Z114" s="125" t="s">
        <v>125</v>
      </c>
      <c r="AA114" s="125" t="s">
        <v>126</v>
      </c>
      <c r="AB114" s="125" t="s">
        <v>125</v>
      </c>
      <c r="AC114" s="125" t="s">
        <v>137</v>
      </c>
      <c r="AD114" s="125" t="s">
        <v>127</v>
      </c>
      <c r="AE114" s="239">
        <v>-123544.95</v>
      </c>
      <c r="AF114" s="125" t="s">
        <v>2953</v>
      </c>
      <c r="AG114" s="125" t="s">
        <v>126</v>
      </c>
      <c r="AH114" s="125" t="s">
        <v>554</v>
      </c>
      <c r="AI114" s="125" t="s">
        <v>2954</v>
      </c>
      <c r="AJ114" s="125" t="s">
        <v>2955</v>
      </c>
      <c r="AK114" s="125" t="s">
        <v>122</v>
      </c>
      <c r="AL114" s="125" t="s">
        <v>127</v>
      </c>
      <c r="AM114" s="125" t="s">
        <v>125</v>
      </c>
      <c r="AN114" s="125" t="s">
        <v>2921</v>
      </c>
      <c r="AO114" s="125" t="s">
        <v>126</v>
      </c>
      <c r="AP114" s="125" t="s">
        <v>554</v>
      </c>
      <c r="AQ114" s="125" t="s">
        <v>125</v>
      </c>
      <c r="AR114" s="125" t="s">
        <v>2922</v>
      </c>
      <c r="AS114" s="125" t="s">
        <v>109</v>
      </c>
      <c r="AT114" s="125" t="s">
        <v>109</v>
      </c>
      <c r="AU114" s="240" t="s">
        <v>109</v>
      </c>
      <c r="AV114" s="125" t="s">
        <v>109</v>
      </c>
      <c r="AW114" s="125" t="s">
        <v>109</v>
      </c>
      <c r="AX114" s="125" t="s">
        <v>109</v>
      </c>
      <c r="AY114" s="125" t="s">
        <v>2923</v>
      </c>
      <c r="AZ114" s="241">
        <v>46098</v>
      </c>
      <c r="BA114" s="125" t="s">
        <v>30</v>
      </c>
      <c r="BB114" s="125">
        <v>1</v>
      </c>
      <c r="BC114" s="125" t="s">
        <v>132</v>
      </c>
      <c r="BD114" s="125" t="s">
        <v>124</v>
      </c>
      <c r="BE114" s="125" t="s">
        <v>2924</v>
      </c>
      <c r="BF114" s="125" t="s">
        <v>2924</v>
      </c>
      <c r="BG114" s="125" t="s">
        <v>2924</v>
      </c>
      <c r="BH114" s="125" t="s">
        <v>2926</v>
      </c>
      <c r="BI114" s="125" t="s">
        <v>130</v>
      </c>
      <c r="BJ114" s="125" t="s">
        <v>2942</v>
      </c>
      <c r="BK114" s="125" t="s">
        <v>2937</v>
      </c>
      <c r="BL114" s="125">
        <f t="shared" si="8"/>
        <v>14</v>
      </c>
      <c r="BM114" s="125" t="s">
        <v>2938</v>
      </c>
      <c r="BN114" s="125" t="s">
        <v>2957</v>
      </c>
      <c r="BO114" s="125" t="s">
        <v>92</v>
      </c>
    </row>
    <row r="115" spans="1:67" ht="14.4">
      <c r="A115" s="125" t="s">
        <v>2912</v>
      </c>
      <c r="B115" s="125" t="s">
        <v>128</v>
      </c>
      <c r="C115" s="125" t="s">
        <v>132</v>
      </c>
      <c r="D115" s="125" t="s">
        <v>2913</v>
      </c>
      <c r="E115" s="125" t="s">
        <v>139</v>
      </c>
      <c r="F115" s="125" t="s">
        <v>132</v>
      </c>
      <c r="G115" s="125" t="s">
        <v>134</v>
      </c>
      <c r="H115" s="125" t="s">
        <v>28</v>
      </c>
      <c r="I115" s="125" t="s">
        <v>26</v>
      </c>
      <c r="J115" s="238">
        <v>-20023393.530000001</v>
      </c>
      <c r="K115" s="238">
        <v>1</v>
      </c>
      <c r="L115" s="238">
        <f t="shared" si="5"/>
        <v>-20023393.530000001</v>
      </c>
      <c r="M115" s="238">
        <v>1</v>
      </c>
      <c r="N115" s="238">
        <f t="shared" si="6"/>
        <v>0</v>
      </c>
      <c r="O115" s="238">
        <f t="shared" si="7"/>
        <v>-20023393.530000001</v>
      </c>
      <c r="P115" s="238">
        <v>-213074.33</v>
      </c>
      <c r="Q115" s="125" t="s">
        <v>26</v>
      </c>
      <c r="R115" s="125" t="s">
        <v>138</v>
      </c>
      <c r="S115" s="125" t="s">
        <v>3154</v>
      </c>
      <c r="T115" s="125" t="s">
        <v>3155</v>
      </c>
      <c r="U115" s="125" t="s">
        <v>122</v>
      </c>
      <c r="V115" s="125" t="s">
        <v>30</v>
      </c>
      <c r="W115" s="239">
        <v>-219955.23</v>
      </c>
      <c r="X115" s="125" t="s">
        <v>127</v>
      </c>
      <c r="Y115" s="125" t="s">
        <v>131</v>
      </c>
      <c r="Z115" s="125" t="s">
        <v>125</v>
      </c>
      <c r="AA115" s="125" t="s">
        <v>126</v>
      </c>
      <c r="AB115" s="125" t="s">
        <v>125</v>
      </c>
      <c r="AC115" s="125" t="s">
        <v>137</v>
      </c>
      <c r="AD115" s="125" t="s">
        <v>127</v>
      </c>
      <c r="AE115" s="239">
        <v>-213074.33</v>
      </c>
      <c r="AF115" s="125" t="s">
        <v>2953</v>
      </c>
      <c r="AG115" s="125" t="s">
        <v>126</v>
      </c>
      <c r="AH115" s="125" t="s">
        <v>554</v>
      </c>
      <c r="AI115" s="125" t="s">
        <v>2954</v>
      </c>
      <c r="AJ115" s="125" t="s">
        <v>2955</v>
      </c>
      <c r="AK115" s="125" t="s">
        <v>122</v>
      </c>
      <c r="AL115" s="125" t="s">
        <v>127</v>
      </c>
      <c r="AM115" s="125" t="s">
        <v>125</v>
      </c>
      <c r="AN115" s="125" t="s">
        <v>2921</v>
      </c>
      <c r="AO115" s="125" t="s">
        <v>126</v>
      </c>
      <c r="AP115" s="125" t="s">
        <v>554</v>
      </c>
      <c r="AQ115" s="125" t="s">
        <v>125</v>
      </c>
      <c r="AR115" s="125" t="s">
        <v>2922</v>
      </c>
      <c r="AS115" s="125" t="s">
        <v>109</v>
      </c>
      <c r="AT115" s="125" t="s">
        <v>109</v>
      </c>
      <c r="AU115" s="240" t="s">
        <v>109</v>
      </c>
      <c r="AV115" s="125" t="s">
        <v>109</v>
      </c>
      <c r="AW115" s="125" t="s">
        <v>109</v>
      </c>
      <c r="AX115" s="125" t="s">
        <v>109</v>
      </c>
      <c r="AY115" s="125" t="s">
        <v>2923</v>
      </c>
      <c r="AZ115" s="241">
        <v>46107</v>
      </c>
      <c r="BA115" s="125" t="s">
        <v>30</v>
      </c>
      <c r="BB115" s="125">
        <v>1</v>
      </c>
      <c r="BC115" s="125" t="s">
        <v>132</v>
      </c>
      <c r="BD115" s="125" t="s">
        <v>124</v>
      </c>
      <c r="BE115" s="125" t="s">
        <v>2924</v>
      </c>
      <c r="BF115" s="125" t="s">
        <v>2924</v>
      </c>
      <c r="BG115" s="125" t="s">
        <v>2924</v>
      </c>
      <c r="BH115" s="125" t="s">
        <v>2926</v>
      </c>
      <c r="BI115" s="125" t="s">
        <v>130</v>
      </c>
      <c r="BJ115" s="125" t="s">
        <v>2942</v>
      </c>
      <c r="BK115" s="125" t="s">
        <v>2937</v>
      </c>
      <c r="BL115" s="125">
        <f t="shared" si="8"/>
        <v>5</v>
      </c>
      <c r="BM115" s="125" t="s">
        <v>2938</v>
      </c>
      <c r="BN115" s="125" t="s">
        <v>2957</v>
      </c>
      <c r="BO115" s="125" t="s">
        <v>92</v>
      </c>
    </row>
    <row r="116" spans="1:67" ht="14.4">
      <c r="A116" s="125" t="s">
        <v>2912</v>
      </c>
      <c r="B116" s="125" t="s">
        <v>128</v>
      </c>
      <c r="C116" s="125" t="s">
        <v>132</v>
      </c>
      <c r="D116" s="125" t="s">
        <v>2913</v>
      </c>
      <c r="E116" s="125" t="s">
        <v>149</v>
      </c>
      <c r="F116" s="125" t="s">
        <v>132</v>
      </c>
      <c r="G116" s="125" t="s">
        <v>134</v>
      </c>
      <c r="H116" s="125" t="s">
        <v>30</v>
      </c>
      <c r="I116" s="125" t="s">
        <v>26</v>
      </c>
      <c r="J116" s="238">
        <v>-1012.5</v>
      </c>
      <c r="K116" s="203">
        <v>91.033950000000004</v>
      </c>
      <c r="L116" s="238">
        <f t="shared" si="5"/>
        <v>-92171.874374999999</v>
      </c>
      <c r="M116" s="203">
        <v>94.654300000000006</v>
      </c>
      <c r="N116" s="238">
        <f t="shared" si="6"/>
        <v>-3665.6043750000022</v>
      </c>
      <c r="O116" s="126">
        <f t="shared" si="7"/>
        <v>-95837.478750000009</v>
      </c>
      <c r="P116" s="238">
        <v>-1012.5</v>
      </c>
      <c r="Q116" s="125" t="s">
        <v>26</v>
      </c>
      <c r="R116" s="125" t="s">
        <v>148</v>
      </c>
      <c r="S116" s="125" t="s">
        <v>3156</v>
      </c>
      <c r="T116" s="125" t="s">
        <v>3157</v>
      </c>
      <c r="U116" s="125" t="s">
        <v>122</v>
      </c>
      <c r="V116" s="125" t="s">
        <v>30</v>
      </c>
      <c r="W116" s="239">
        <v>-1012.5</v>
      </c>
      <c r="X116" s="125" t="s">
        <v>127</v>
      </c>
      <c r="Y116" s="125" t="s">
        <v>145</v>
      </c>
      <c r="Z116" s="125" t="s">
        <v>125</v>
      </c>
      <c r="AA116" s="125" t="s">
        <v>126</v>
      </c>
      <c r="AB116" s="125" t="s">
        <v>125</v>
      </c>
      <c r="AC116" s="125" t="s">
        <v>147</v>
      </c>
      <c r="AD116" s="125" t="s">
        <v>127</v>
      </c>
      <c r="AE116" s="239">
        <v>-1012.5</v>
      </c>
      <c r="AF116" s="125" t="s">
        <v>142</v>
      </c>
      <c r="AG116" s="125" t="s">
        <v>143</v>
      </c>
      <c r="AH116" s="125" t="s">
        <v>2934</v>
      </c>
      <c r="AI116" s="125" t="s">
        <v>555</v>
      </c>
      <c r="AJ116" s="125" t="s">
        <v>2935</v>
      </c>
      <c r="AK116" s="125" t="s">
        <v>122</v>
      </c>
      <c r="AL116" s="125" t="s">
        <v>127</v>
      </c>
      <c r="AM116" s="125" t="s">
        <v>125</v>
      </c>
      <c r="AN116" s="125" t="s">
        <v>2921</v>
      </c>
      <c r="AO116" s="125" t="s">
        <v>126</v>
      </c>
      <c r="AP116" s="125" t="s">
        <v>554</v>
      </c>
      <c r="AQ116" s="125" t="s">
        <v>125</v>
      </c>
      <c r="AR116" s="125" t="s">
        <v>2922</v>
      </c>
      <c r="AS116" s="125" t="s">
        <v>109</v>
      </c>
      <c r="AT116" s="125" t="s">
        <v>109</v>
      </c>
      <c r="AU116" s="240" t="s">
        <v>109</v>
      </c>
      <c r="AV116" s="125" t="s">
        <v>109</v>
      </c>
      <c r="AW116" s="125" t="s">
        <v>109</v>
      </c>
      <c r="AX116" s="125" t="s">
        <v>109</v>
      </c>
      <c r="AY116" s="125" t="s">
        <v>2923</v>
      </c>
      <c r="AZ116" s="241">
        <v>46077</v>
      </c>
      <c r="BA116" s="125" t="s">
        <v>30</v>
      </c>
      <c r="BB116" s="125">
        <v>1</v>
      </c>
      <c r="BC116" s="125" t="s">
        <v>132</v>
      </c>
      <c r="BD116" s="125" t="s">
        <v>124</v>
      </c>
      <c r="BE116" s="125" t="s">
        <v>2924</v>
      </c>
      <c r="BF116" s="125" t="s">
        <v>2925</v>
      </c>
      <c r="BG116" s="125" t="s">
        <v>2924</v>
      </c>
      <c r="BH116" s="125" t="s">
        <v>2926</v>
      </c>
      <c r="BI116" s="125" t="s">
        <v>130</v>
      </c>
      <c r="BJ116" s="125" t="s">
        <v>2942</v>
      </c>
      <c r="BK116" s="125" t="s">
        <v>2937</v>
      </c>
      <c r="BL116" s="125">
        <f t="shared" si="8"/>
        <v>35</v>
      </c>
      <c r="BM116" s="125" t="s">
        <v>2929</v>
      </c>
      <c r="BN116" s="125" t="s">
        <v>2939</v>
      </c>
      <c r="BO116" s="125" t="s">
        <v>2931</v>
      </c>
    </row>
    <row r="117" spans="1:67" ht="14.4">
      <c r="A117" s="125" t="s">
        <v>2912</v>
      </c>
      <c r="B117" s="125" t="s">
        <v>128</v>
      </c>
      <c r="C117" s="125" t="s">
        <v>132</v>
      </c>
      <c r="D117" s="125" t="s">
        <v>2913</v>
      </c>
      <c r="E117" s="125" t="s">
        <v>149</v>
      </c>
      <c r="F117" s="125" t="s">
        <v>132</v>
      </c>
      <c r="G117" s="125" t="s">
        <v>134</v>
      </c>
      <c r="H117" s="125" t="s">
        <v>30</v>
      </c>
      <c r="I117" s="125" t="s">
        <v>26</v>
      </c>
      <c r="J117" s="238">
        <v>-21</v>
      </c>
      <c r="K117" s="203">
        <v>91.033950000000004</v>
      </c>
      <c r="L117" s="238">
        <f t="shared" si="5"/>
        <v>-1911.7129500000001</v>
      </c>
      <c r="M117" s="203">
        <v>94.654300000000006</v>
      </c>
      <c r="N117" s="238">
        <f t="shared" si="6"/>
        <v>-76.027350000000041</v>
      </c>
      <c r="O117" s="126">
        <f t="shared" si="7"/>
        <v>-1987.7403000000002</v>
      </c>
      <c r="P117" s="238">
        <v>-21</v>
      </c>
      <c r="Q117" s="125" t="s">
        <v>26</v>
      </c>
      <c r="R117" s="125" t="s">
        <v>148</v>
      </c>
      <c r="S117" s="125" t="s">
        <v>3158</v>
      </c>
      <c r="T117" s="125" t="s">
        <v>3159</v>
      </c>
      <c r="U117" s="125" t="s">
        <v>122</v>
      </c>
      <c r="V117" s="125" t="s">
        <v>30</v>
      </c>
      <c r="W117" s="239">
        <v>-21</v>
      </c>
      <c r="X117" s="125" t="s">
        <v>127</v>
      </c>
      <c r="Y117" s="125" t="s">
        <v>145</v>
      </c>
      <c r="Z117" s="125" t="s">
        <v>125</v>
      </c>
      <c r="AA117" s="125" t="s">
        <v>126</v>
      </c>
      <c r="AB117" s="125" t="s">
        <v>125</v>
      </c>
      <c r="AC117" s="125" t="s">
        <v>147</v>
      </c>
      <c r="AD117" s="125" t="s">
        <v>127</v>
      </c>
      <c r="AE117" s="239">
        <v>-21</v>
      </c>
      <c r="AF117" s="125" t="s">
        <v>142</v>
      </c>
      <c r="AG117" s="125" t="s">
        <v>143</v>
      </c>
      <c r="AH117" s="125" t="s">
        <v>2934</v>
      </c>
      <c r="AI117" s="125" t="s">
        <v>555</v>
      </c>
      <c r="AJ117" s="125" t="s">
        <v>2935</v>
      </c>
      <c r="AK117" s="125" t="s">
        <v>122</v>
      </c>
      <c r="AL117" s="125" t="s">
        <v>127</v>
      </c>
      <c r="AM117" s="125" t="s">
        <v>125</v>
      </c>
      <c r="AN117" s="125" t="s">
        <v>2921</v>
      </c>
      <c r="AO117" s="125" t="s">
        <v>126</v>
      </c>
      <c r="AP117" s="125" t="s">
        <v>554</v>
      </c>
      <c r="AQ117" s="125" t="s">
        <v>125</v>
      </c>
      <c r="AR117" s="125" t="s">
        <v>2922</v>
      </c>
      <c r="AS117" s="125" t="s">
        <v>109</v>
      </c>
      <c r="AT117" s="125" t="s">
        <v>109</v>
      </c>
      <c r="AU117" s="240" t="s">
        <v>109</v>
      </c>
      <c r="AV117" s="125" t="s">
        <v>109</v>
      </c>
      <c r="AW117" s="125" t="s">
        <v>109</v>
      </c>
      <c r="AX117" s="125" t="s">
        <v>109</v>
      </c>
      <c r="AY117" s="125" t="s">
        <v>2923</v>
      </c>
      <c r="AZ117" s="241">
        <v>46109</v>
      </c>
      <c r="BA117" s="125" t="s">
        <v>30</v>
      </c>
      <c r="BB117" s="125">
        <v>1</v>
      </c>
      <c r="BC117" s="125" t="s">
        <v>132</v>
      </c>
      <c r="BD117" s="125" t="s">
        <v>124</v>
      </c>
      <c r="BE117" s="125" t="s">
        <v>2924</v>
      </c>
      <c r="BF117" s="125" t="s">
        <v>2925</v>
      </c>
      <c r="BG117" s="125" t="s">
        <v>2924</v>
      </c>
      <c r="BH117" s="125" t="s">
        <v>2926</v>
      </c>
      <c r="BI117" s="125" t="s">
        <v>130</v>
      </c>
      <c r="BJ117" s="125" t="s">
        <v>2942</v>
      </c>
      <c r="BK117" s="125" t="s">
        <v>2937</v>
      </c>
      <c r="BL117" s="125">
        <f t="shared" si="8"/>
        <v>3</v>
      </c>
      <c r="BM117" s="125" t="s">
        <v>2938</v>
      </c>
      <c r="BN117" s="125" t="s">
        <v>2939</v>
      </c>
      <c r="BO117" s="125" t="s">
        <v>2931</v>
      </c>
    </row>
    <row r="118" spans="1:67" ht="14.4">
      <c r="A118" s="125" t="s">
        <v>2912</v>
      </c>
      <c r="B118" s="125" t="s">
        <v>128</v>
      </c>
      <c r="C118" s="125" t="s">
        <v>132</v>
      </c>
      <c r="D118" s="125" t="s">
        <v>2913</v>
      </c>
      <c r="E118" s="125" t="s">
        <v>149</v>
      </c>
      <c r="F118" s="125" t="s">
        <v>132</v>
      </c>
      <c r="G118" s="125" t="s">
        <v>134</v>
      </c>
      <c r="H118" s="125" t="s">
        <v>30</v>
      </c>
      <c r="I118" s="125" t="s">
        <v>26</v>
      </c>
      <c r="J118" s="238">
        <v>-250</v>
      </c>
      <c r="K118" s="203">
        <v>91.033950000000004</v>
      </c>
      <c r="L118" s="238">
        <f t="shared" si="5"/>
        <v>-22758.487500000003</v>
      </c>
      <c r="M118" s="203">
        <v>94.654300000000006</v>
      </c>
      <c r="N118" s="238">
        <f t="shared" si="6"/>
        <v>-905.08750000000055</v>
      </c>
      <c r="O118" s="126">
        <f t="shared" si="7"/>
        <v>-23663.575000000001</v>
      </c>
      <c r="P118" s="238">
        <v>-250</v>
      </c>
      <c r="Q118" s="125" t="s">
        <v>26</v>
      </c>
      <c r="R118" s="125" t="s">
        <v>148</v>
      </c>
      <c r="S118" s="125" t="s">
        <v>3160</v>
      </c>
      <c r="T118" s="125" t="s">
        <v>3161</v>
      </c>
      <c r="U118" s="125" t="s">
        <v>122</v>
      </c>
      <c r="V118" s="125" t="s">
        <v>30</v>
      </c>
      <c r="W118" s="239">
        <v>-250</v>
      </c>
      <c r="X118" s="125" t="s">
        <v>127</v>
      </c>
      <c r="Y118" s="125" t="s">
        <v>145</v>
      </c>
      <c r="Z118" s="125" t="s">
        <v>125</v>
      </c>
      <c r="AA118" s="125" t="s">
        <v>126</v>
      </c>
      <c r="AB118" s="125" t="s">
        <v>125</v>
      </c>
      <c r="AC118" s="125" t="s">
        <v>147</v>
      </c>
      <c r="AD118" s="125" t="s">
        <v>127</v>
      </c>
      <c r="AE118" s="239">
        <v>-250</v>
      </c>
      <c r="AF118" s="125" t="s">
        <v>142</v>
      </c>
      <c r="AG118" s="125" t="s">
        <v>143</v>
      </c>
      <c r="AH118" s="125" t="s">
        <v>2934</v>
      </c>
      <c r="AI118" s="125" t="s">
        <v>555</v>
      </c>
      <c r="AJ118" s="125" t="s">
        <v>2935</v>
      </c>
      <c r="AK118" s="125" t="s">
        <v>122</v>
      </c>
      <c r="AL118" s="125" t="s">
        <v>127</v>
      </c>
      <c r="AM118" s="125" t="s">
        <v>125</v>
      </c>
      <c r="AN118" s="125" t="s">
        <v>2921</v>
      </c>
      <c r="AO118" s="125" t="s">
        <v>126</v>
      </c>
      <c r="AP118" s="125" t="s">
        <v>554</v>
      </c>
      <c r="AQ118" s="125" t="s">
        <v>125</v>
      </c>
      <c r="AR118" s="125" t="s">
        <v>2922</v>
      </c>
      <c r="AS118" s="125" t="s">
        <v>109</v>
      </c>
      <c r="AT118" s="125" t="s">
        <v>109</v>
      </c>
      <c r="AU118" s="240" t="s">
        <v>109</v>
      </c>
      <c r="AV118" s="125" t="s">
        <v>109</v>
      </c>
      <c r="AW118" s="125" t="s">
        <v>109</v>
      </c>
      <c r="AX118" s="125" t="s">
        <v>109</v>
      </c>
      <c r="AY118" s="125" t="s">
        <v>2923</v>
      </c>
      <c r="AZ118" s="241">
        <v>46110</v>
      </c>
      <c r="BA118" s="125" t="s">
        <v>30</v>
      </c>
      <c r="BB118" s="125">
        <v>1</v>
      </c>
      <c r="BC118" s="125" t="s">
        <v>132</v>
      </c>
      <c r="BD118" s="125" t="s">
        <v>124</v>
      </c>
      <c r="BE118" s="125" t="s">
        <v>2924</v>
      </c>
      <c r="BF118" s="125" t="s">
        <v>2925</v>
      </c>
      <c r="BG118" s="125" t="s">
        <v>2924</v>
      </c>
      <c r="BH118" s="125" t="s">
        <v>2926</v>
      </c>
      <c r="BI118" s="125" t="s">
        <v>130</v>
      </c>
      <c r="BJ118" s="125" t="s">
        <v>2942</v>
      </c>
      <c r="BK118" s="125" t="s">
        <v>2937</v>
      </c>
      <c r="BL118" s="125">
        <f t="shared" si="8"/>
        <v>2</v>
      </c>
      <c r="BM118" s="125" t="s">
        <v>2938</v>
      </c>
      <c r="BN118" s="125" t="s">
        <v>2939</v>
      </c>
      <c r="BO118" s="125" t="s">
        <v>2931</v>
      </c>
    </row>
    <row r="119" spans="1:67" ht="14.4">
      <c r="A119" s="125" t="s">
        <v>2912</v>
      </c>
      <c r="B119" s="125" t="s">
        <v>128</v>
      </c>
      <c r="C119" s="125" t="s">
        <v>132</v>
      </c>
      <c r="D119" s="125" t="s">
        <v>2913</v>
      </c>
      <c r="E119" s="125" t="s">
        <v>560</v>
      </c>
      <c r="F119" s="125" t="s">
        <v>132</v>
      </c>
      <c r="G119" s="125" t="s">
        <v>557</v>
      </c>
      <c r="H119" s="125" t="s">
        <v>28</v>
      </c>
      <c r="I119" s="125" t="s">
        <v>26</v>
      </c>
      <c r="J119" s="238"/>
      <c r="K119" s="203"/>
      <c r="L119" s="238"/>
      <c r="M119" s="203"/>
      <c r="N119" s="238"/>
      <c r="O119" s="238">
        <v>885733</v>
      </c>
      <c r="P119" s="238"/>
      <c r="Q119" s="125" t="s">
        <v>26</v>
      </c>
      <c r="R119" s="125" t="s">
        <v>3007</v>
      </c>
      <c r="S119" s="125" t="s">
        <v>3008</v>
      </c>
      <c r="T119" s="125" t="s">
        <v>3009</v>
      </c>
      <c r="U119" s="125" t="s">
        <v>122</v>
      </c>
      <c r="V119" s="125" t="s">
        <v>30</v>
      </c>
      <c r="W119" s="239">
        <v>-15726.37</v>
      </c>
      <c r="X119" s="125" t="s">
        <v>127</v>
      </c>
      <c r="Y119" s="125" t="s">
        <v>145</v>
      </c>
      <c r="Z119" s="125" t="s">
        <v>125</v>
      </c>
      <c r="AA119" s="125" t="s">
        <v>126</v>
      </c>
      <c r="AB119" s="125" t="s">
        <v>125</v>
      </c>
      <c r="AC119" s="125" t="s">
        <v>3010</v>
      </c>
      <c r="AD119" s="125" t="s">
        <v>127</v>
      </c>
      <c r="AE119" s="239">
        <v>-15234.4</v>
      </c>
      <c r="AF119" s="125" t="s">
        <v>151</v>
      </c>
      <c r="AG119" s="125" t="s">
        <v>143</v>
      </c>
      <c r="AH119" s="125" t="s">
        <v>556</v>
      </c>
      <c r="AI119" s="125" t="s">
        <v>151</v>
      </c>
      <c r="AJ119" s="125" t="s">
        <v>3011</v>
      </c>
      <c r="AK119" s="125" t="s">
        <v>122</v>
      </c>
      <c r="AL119" s="125" t="s">
        <v>127</v>
      </c>
      <c r="AM119" s="125" t="s">
        <v>125</v>
      </c>
      <c r="AN119" s="125" t="s">
        <v>2921</v>
      </c>
      <c r="AO119" s="125" t="s">
        <v>126</v>
      </c>
      <c r="AP119" s="125" t="s">
        <v>554</v>
      </c>
      <c r="AQ119" s="125" t="s">
        <v>125</v>
      </c>
      <c r="AR119" s="125" t="s">
        <v>2922</v>
      </c>
      <c r="AS119" s="125" t="s">
        <v>109</v>
      </c>
      <c r="AT119" s="125" t="s">
        <v>109</v>
      </c>
      <c r="AU119" s="240" t="s">
        <v>109</v>
      </c>
      <c r="AV119" s="125" t="s">
        <v>109</v>
      </c>
      <c r="AW119" s="125" t="s">
        <v>109</v>
      </c>
      <c r="AX119" s="125" t="s">
        <v>109</v>
      </c>
      <c r="AY119" s="125" t="s">
        <v>2923</v>
      </c>
      <c r="AZ119" s="241">
        <v>46079</v>
      </c>
      <c r="BA119" s="125" t="s">
        <v>30</v>
      </c>
      <c r="BB119" s="125">
        <v>1</v>
      </c>
      <c r="BC119" s="125" t="s">
        <v>132</v>
      </c>
      <c r="BD119" s="125" t="s">
        <v>124</v>
      </c>
      <c r="BE119" s="125" t="s">
        <v>2924</v>
      </c>
      <c r="BF119" s="125" t="s">
        <v>2924</v>
      </c>
      <c r="BG119" s="125" t="s">
        <v>2924</v>
      </c>
      <c r="BH119" s="125" t="s">
        <v>2926</v>
      </c>
      <c r="BI119" s="125" t="s">
        <v>130</v>
      </c>
      <c r="BJ119" s="125" t="s">
        <v>2936</v>
      </c>
      <c r="BK119" s="125" t="s">
        <v>2928</v>
      </c>
      <c r="BL119" s="125">
        <f t="shared" si="8"/>
        <v>33</v>
      </c>
      <c r="BM119" s="125" t="s">
        <v>2929</v>
      </c>
      <c r="BN119" s="125" t="s">
        <v>3012</v>
      </c>
      <c r="BO119" s="125" t="s">
        <v>92</v>
      </c>
    </row>
    <row r="120" spans="1:67" ht="14.4">
      <c r="A120"/>
      <c r="B120"/>
      <c r="C120"/>
      <c r="D120"/>
      <c r="E120"/>
      <c r="F120"/>
      <c r="G120"/>
      <c r="H120"/>
      <c r="I120"/>
      <c r="J120"/>
      <c r="K120"/>
      <c r="L120"/>
      <c r="M120"/>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E120" s="236">
        <f t="shared" ref="BE120:BE150" si="9">L120</f>
        <v>0</v>
      </c>
      <c r="BF120" s="236">
        <v>85.581400000000002</v>
      </c>
      <c r="BG120" s="237">
        <f t="shared" ref="BG120:BG150" si="10">M120*BF120</f>
        <v>0</v>
      </c>
      <c r="BH120" s="237">
        <f t="shared" ref="BH120:BH150" si="11">Q120-BG120</f>
        <v>0</v>
      </c>
    </row>
    <row r="121" spans="1:67" ht="14.4">
      <c r="A121"/>
      <c r="B121"/>
      <c r="C121"/>
      <c r="D121"/>
      <c r="E121"/>
      <c r="F121"/>
      <c r="G121"/>
      <c r="H121"/>
      <c r="I121"/>
      <c r="J121"/>
      <c r="K121"/>
      <c r="L121"/>
      <c r="M121"/>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E121" s="36">
        <f t="shared" si="9"/>
        <v>0</v>
      </c>
      <c r="BF121" s="36">
        <v>85.581400000000002</v>
      </c>
      <c r="BG121" s="39">
        <f t="shared" si="10"/>
        <v>0</v>
      </c>
      <c r="BH121" s="39">
        <f t="shared" si="11"/>
        <v>0</v>
      </c>
    </row>
    <row r="122" spans="1:67" ht="14.4">
      <c r="A122"/>
      <c r="B122"/>
      <c r="C122"/>
      <c r="D122"/>
      <c r="E122"/>
      <c r="F122"/>
      <c r="G122"/>
      <c r="H122"/>
      <c r="I122"/>
      <c r="J122"/>
      <c r="K122"/>
      <c r="L122"/>
      <c r="M122"/>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E122" s="36">
        <f t="shared" si="9"/>
        <v>0</v>
      </c>
      <c r="BF122" s="36">
        <v>85.581400000000002</v>
      </c>
      <c r="BG122" s="39">
        <f t="shared" si="10"/>
        <v>0</v>
      </c>
      <c r="BH122" s="39">
        <f t="shared" si="11"/>
        <v>0</v>
      </c>
    </row>
    <row r="123" spans="1:67" ht="14.4">
      <c r="A123"/>
      <c r="B123"/>
      <c r="C123"/>
      <c r="D123"/>
      <c r="E123"/>
      <c r="F123"/>
      <c r="G123"/>
      <c r="H123"/>
      <c r="I123"/>
      <c r="J123"/>
      <c r="K123"/>
      <c r="L123"/>
      <c r="M123"/>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E123" s="36">
        <f t="shared" si="9"/>
        <v>0</v>
      </c>
      <c r="BF123" s="36">
        <v>85.581400000000002</v>
      </c>
      <c r="BG123" s="39">
        <f t="shared" si="10"/>
        <v>0</v>
      </c>
      <c r="BH123" s="39">
        <f t="shared" si="11"/>
        <v>0</v>
      </c>
    </row>
    <row r="124" spans="1:67" ht="14.4">
      <c r="A124"/>
      <c r="B124"/>
      <c r="C124"/>
      <c r="D124"/>
      <c r="E124"/>
      <c r="F124"/>
      <c r="G124"/>
      <c r="H124"/>
      <c r="I124"/>
      <c r="J124"/>
      <c r="K124"/>
      <c r="L124"/>
      <c r="M124"/>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E124" s="36">
        <f t="shared" si="9"/>
        <v>0</v>
      </c>
      <c r="BF124" s="36">
        <v>85.581400000000002</v>
      </c>
      <c r="BG124" s="39">
        <f t="shared" si="10"/>
        <v>0</v>
      </c>
      <c r="BH124" s="39">
        <f t="shared" si="11"/>
        <v>0</v>
      </c>
    </row>
    <row r="125" spans="1:67" ht="14.4">
      <c r="A125"/>
      <c r="B125"/>
      <c r="C125"/>
      <c r="D125"/>
      <c r="E125"/>
      <c r="F125"/>
      <c r="G125"/>
      <c r="H125"/>
      <c r="I125"/>
      <c r="J125"/>
      <c r="K125"/>
      <c r="L125"/>
      <c r="M125"/>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E125" s="36">
        <f t="shared" si="9"/>
        <v>0</v>
      </c>
      <c r="BF125" s="36">
        <v>85.581400000000002</v>
      </c>
      <c r="BG125" s="39">
        <f t="shared" si="10"/>
        <v>0</v>
      </c>
      <c r="BH125" s="39">
        <f t="shared" si="11"/>
        <v>0</v>
      </c>
    </row>
    <row r="126" spans="1:67" ht="14.4">
      <c r="A126"/>
      <c r="B126"/>
      <c r="C126"/>
      <c r="D126"/>
      <c r="E126"/>
      <c r="F126"/>
      <c r="G126"/>
      <c r="H126"/>
      <c r="I126"/>
      <c r="J126"/>
      <c r="K126"/>
      <c r="L126"/>
      <c r="M126"/>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E126" s="36">
        <f t="shared" si="9"/>
        <v>0</v>
      </c>
      <c r="BF126" s="36">
        <v>85.581400000000002</v>
      </c>
      <c r="BG126" s="39">
        <f t="shared" si="10"/>
        <v>0</v>
      </c>
      <c r="BH126" s="39">
        <f t="shared" si="11"/>
        <v>0</v>
      </c>
    </row>
    <row r="127" spans="1:67" ht="14.4">
      <c r="A127"/>
      <c r="B127"/>
      <c r="C127"/>
      <c r="D127"/>
      <c r="E127"/>
      <c r="F127"/>
      <c r="G127"/>
      <c r="H127"/>
      <c r="I127"/>
      <c r="J127"/>
      <c r="K127"/>
      <c r="L127"/>
      <c r="M127"/>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E127" s="36">
        <f t="shared" si="9"/>
        <v>0</v>
      </c>
      <c r="BF127" s="36">
        <v>85.581400000000002</v>
      </c>
      <c r="BG127" s="39">
        <f t="shared" si="10"/>
        <v>0</v>
      </c>
      <c r="BH127" s="39">
        <f t="shared" si="11"/>
        <v>0</v>
      </c>
    </row>
    <row r="128" spans="1:67" ht="14.4">
      <c r="A128"/>
      <c r="B128"/>
      <c r="C128"/>
      <c r="D128"/>
      <c r="E128"/>
      <c r="F128"/>
      <c r="G128"/>
      <c r="H128"/>
      <c r="I128"/>
      <c r="J128"/>
      <c r="K128"/>
      <c r="L128"/>
      <c r="M128"/>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E128" s="36">
        <f t="shared" si="9"/>
        <v>0</v>
      </c>
      <c r="BF128" s="36">
        <v>85.581400000000002</v>
      </c>
      <c r="BG128" s="39">
        <f t="shared" si="10"/>
        <v>0</v>
      </c>
      <c r="BH128" s="39">
        <f t="shared" si="11"/>
        <v>0</v>
      </c>
    </row>
    <row r="129" spans="1:60" ht="14.4">
      <c r="A129"/>
      <c r="B129"/>
      <c r="C129"/>
      <c r="D129"/>
      <c r="E129"/>
      <c r="F129"/>
      <c r="G129"/>
      <c r="H129"/>
      <c r="I129"/>
      <c r="J129"/>
      <c r="K129"/>
      <c r="L129"/>
      <c r="M129"/>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E129" s="36">
        <f t="shared" si="9"/>
        <v>0</v>
      </c>
      <c r="BF129" s="36">
        <v>85.581400000000002</v>
      </c>
      <c r="BG129" s="39">
        <f t="shared" si="10"/>
        <v>0</v>
      </c>
      <c r="BH129" s="39">
        <f t="shared" si="11"/>
        <v>0</v>
      </c>
    </row>
    <row r="130" spans="1:60" ht="14.4">
      <c r="A130"/>
      <c r="B130"/>
      <c r="C130"/>
      <c r="D130"/>
      <c r="E130"/>
      <c r="F130"/>
      <c r="G130"/>
      <c r="H130"/>
      <c r="I130"/>
      <c r="J130"/>
      <c r="K130"/>
      <c r="L130"/>
      <c r="M130"/>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E130" s="36">
        <f t="shared" si="9"/>
        <v>0</v>
      </c>
      <c r="BF130" s="36">
        <v>85.581400000000002</v>
      </c>
      <c r="BG130" s="39">
        <f t="shared" si="10"/>
        <v>0</v>
      </c>
      <c r="BH130" s="39">
        <f t="shared" si="11"/>
        <v>0</v>
      </c>
    </row>
    <row r="131" spans="1:60" ht="14.4">
      <c r="A131"/>
      <c r="B131"/>
      <c r="C131"/>
      <c r="D131"/>
      <c r="E131"/>
      <c r="F131"/>
      <c r="G131"/>
      <c r="H131"/>
      <c r="I131"/>
      <c r="J131"/>
      <c r="K131"/>
      <c r="L131"/>
      <c r="M131"/>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E131" s="36">
        <f t="shared" si="9"/>
        <v>0</v>
      </c>
      <c r="BF131" s="36">
        <v>85.581400000000002</v>
      </c>
      <c r="BG131" s="39">
        <f t="shared" si="10"/>
        <v>0</v>
      </c>
      <c r="BH131" s="39">
        <f t="shared" si="11"/>
        <v>0</v>
      </c>
    </row>
    <row r="132" spans="1:60" ht="14.4">
      <c r="A132"/>
      <c r="B132"/>
      <c r="C132"/>
      <c r="D132"/>
      <c r="E132"/>
      <c r="F132"/>
      <c r="G132"/>
      <c r="H132"/>
      <c r="I132"/>
      <c r="J132"/>
      <c r="K132"/>
      <c r="L132"/>
      <c r="M132"/>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E132" s="36">
        <f t="shared" si="9"/>
        <v>0</v>
      </c>
      <c r="BF132" s="36">
        <v>1</v>
      </c>
      <c r="BG132" s="39">
        <f t="shared" si="10"/>
        <v>0</v>
      </c>
      <c r="BH132" s="39">
        <f t="shared" si="11"/>
        <v>0</v>
      </c>
    </row>
    <row r="133" spans="1:60" ht="14.4">
      <c r="A133"/>
      <c r="B133"/>
      <c r="C133"/>
      <c r="D133"/>
      <c r="E133"/>
      <c r="F133"/>
      <c r="G133"/>
      <c r="H133"/>
      <c r="I133"/>
      <c r="J133"/>
      <c r="K133"/>
      <c r="L133"/>
      <c r="M133"/>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E133" s="36">
        <f t="shared" si="9"/>
        <v>0</v>
      </c>
      <c r="BF133" s="36">
        <v>85.581400000000002</v>
      </c>
      <c r="BG133" s="39">
        <f t="shared" si="10"/>
        <v>0</v>
      </c>
      <c r="BH133" s="39">
        <f t="shared" si="11"/>
        <v>0</v>
      </c>
    </row>
    <row r="134" spans="1:60" ht="14.4">
      <c r="A134"/>
      <c r="B134"/>
      <c r="C134"/>
      <c r="D134"/>
      <c r="E134"/>
      <c r="F134"/>
      <c r="G134"/>
      <c r="H134"/>
      <c r="I134"/>
      <c r="J134"/>
      <c r="K134"/>
      <c r="L134"/>
      <c r="M134"/>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E134" s="36">
        <f t="shared" si="9"/>
        <v>0</v>
      </c>
      <c r="BF134" s="36">
        <v>85.581400000000002</v>
      </c>
      <c r="BG134" s="39">
        <f t="shared" si="10"/>
        <v>0</v>
      </c>
      <c r="BH134" s="39">
        <f t="shared" si="11"/>
        <v>0</v>
      </c>
    </row>
    <row r="135" spans="1:60" ht="14.4">
      <c r="A135"/>
      <c r="B135"/>
      <c r="C135"/>
      <c r="D135"/>
      <c r="E135"/>
      <c r="F135"/>
      <c r="G135"/>
      <c r="H135"/>
      <c r="I135"/>
      <c r="J135"/>
      <c r="K135"/>
      <c r="L135"/>
      <c r="M135"/>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E135" s="36">
        <f t="shared" si="9"/>
        <v>0</v>
      </c>
      <c r="BF135" s="36">
        <v>85.581400000000002</v>
      </c>
      <c r="BG135" s="39">
        <f t="shared" si="10"/>
        <v>0</v>
      </c>
      <c r="BH135" s="39">
        <f t="shared" si="11"/>
        <v>0</v>
      </c>
    </row>
    <row r="136" spans="1:60" ht="14.4">
      <c r="A136"/>
      <c r="B136"/>
      <c r="C136"/>
      <c r="D136"/>
      <c r="E136"/>
      <c r="F136"/>
      <c r="G136"/>
      <c r="H136"/>
      <c r="I136"/>
      <c r="J136"/>
      <c r="K136"/>
      <c r="L136"/>
      <c r="M136"/>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E136" s="36">
        <f t="shared" si="9"/>
        <v>0</v>
      </c>
      <c r="BF136" s="36">
        <v>85.581400000000002</v>
      </c>
      <c r="BG136" s="39">
        <f t="shared" si="10"/>
        <v>0</v>
      </c>
      <c r="BH136" s="39">
        <f t="shared" si="11"/>
        <v>0</v>
      </c>
    </row>
    <row r="137" spans="1:60" ht="14.4">
      <c r="A137"/>
      <c r="B137"/>
      <c r="C137"/>
      <c r="D137"/>
      <c r="E137"/>
      <c r="F137"/>
      <c r="G137"/>
      <c r="H137"/>
      <c r="I137"/>
      <c r="J137"/>
      <c r="K137"/>
      <c r="L137"/>
      <c r="M137"/>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E137" s="36">
        <f t="shared" si="9"/>
        <v>0</v>
      </c>
      <c r="BF137" s="36">
        <v>85.581400000000002</v>
      </c>
      <c r="BG137" s="39">
        <f t="shared" si="10"/>
        <v>0</v>
      </c>
      <c r="BH137" s="39">
        <f t="shared" si="11"/>
        <v>0</v>
      </c>
    </row>
    <row r="138" spans="1:60" ht="14.4">
      <c r="A138"/>
      <c r="B138"/>
      <c r="C138"/>
      <c r="D138"/>
      <c r="E138"/>
      <c r="F138"/>
      <c r="G138"/>
      <c r="H138"/>
      <c r="I138"/>
      <c r="J138"/>
      <c r="K138"/>
      <c r="L138"/>
      <c r="M138"/>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E138" s="36">
        <f t="shared" si="9"/>
        <v>0</v>
      </c>
      <c r="BF138" s="36">
        <v>85.581400000000002</v>
      </c>
      <c r="BG138" s="39">
        <f t="shared" si="10"/>
        <v>0</v>
      </c>
      <c r="BH138" s="39">
        <f t="shared" si="11"/>
        <v>0</v>
      </c>
    </row>
    <row r="139" spans="1:60" ht="14.4">
      <c r="A139"/>
      <c r="B139"/>
      <c r="C139"/>
      <c r="D139"/>
      <c r="E139"/>
      <c r="F139"/>
      <c r="G139"/>
      <c r="H139"/>
      <c r="I139"/>
      <c r="J139"/>
      <c r="K139"/>
      <c r="L139"/>
      <c r="M139"/>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E139" s="36">
        <f t="shared" si="9"/>
        <v>0</v>
      </c>
      <c r="BF139" s="36">
        <v>85.581400000000002</v>
      </c>
      <c r="BG139" s="39">
        <f t="shared" si="10"/>
        <v>0</v>
      </c>
      <c r="BH139" s="39">
        <f t="shared" si="11"/>
        <v>0</v>
      </c>
    </row>
    <row r="140" spans="1:60" ht="14.4">
      <c r="A140"/>
      <c r="B140"/>
      <c r="C140"/>
      <c r="D140"/>
      <c r="E140"/>
      <c r="F140"/>
      <c r="G140"/>
      <c r="H140"/>
      <c r="I140"/>
      <c r="J140"/>
      <c r="K140"/>
      <c r="L140"/>
      <c r="M140"/>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E140" s="36">
        <f t="shared" si="9"/>
        <v>0</v>
      </c>
      <c r="BF140" s="36">
        <v>85.581400000000002</v>
      </c>
      <c r="BG140" s="39">
        <f t="shared" si="10"/>
        <v>0</v>
      </c>
      <c r="BH140" s="39">
        <f t="shared" si="11"/>
        <v>0</v>
      </c>
    </row>
    <row r="141" spans="1:60" ht="14.4">
      <c r="A141"/>
      <c r="B141"/>
      <c r="C141"/>
      <c r="D141"/>
      <c r="E141"/>
      <c r="F141"/>
      <c r="G141"/>
      <c r="H141"/>
      <c r="I141"/>
      <c r="J141"/>
      <c r="K141"/>
      <c r="L141"/>
      <c r="M141"/>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E141" s="36">
        <f t="shared" si="9"/>
        <v>0</v>
      </c>
      <c r="BF141" s="36">
        <v>85.581400000000002</v>
      </c>
      <c r="BG141" s="39">
        <f t="shared" si="10"/>
        <v>0</v>
      </c>
      <c r="BH141" s="39">
        <f t="shared" si="11"/>
        <v>0</v>
      </c>
    </row>
    <row r="142" spans="1:60" ht="14.4">
      <c r="A142"/>
      <c r="B142"/>
      <c r="C142"/>
      <c r="D142"/>
      <c r="E142"/>
      <c r="F142"/>
      <c r="G142"/>
      <c r="H142"/>
      <c r="I142"/>
      <c r="J142"/>
      <c r="K142"/>
      <c r="L142"/>
      <c r="M142"/>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E142" s="36">
        <f t="shared" si="9"/>
        <v>0</v>
      </c>
      <c r="BF142" s="36">
        <v>85.581400000000002</v>
      </c>
      <c r="BG142" s="39">
        <f t="shared" si="10"/>
        <v>0</v>
      </c>
      <c r="BH142" s="39">
        <f t="shared" si="11"/>
        <v>0</v>
      </c>
    </row>
    <row r="143" spans="1:60" ht="14.4">
      <c r="A143"/>
      <c r="B143"/>
      <c r="C143"/>
      <c r="D143"/>
      <c r="E143"/>
      <c r="F143"/>
      <c r="G143"/>
      <c r="H143"/>
      <c r="I143"/>
      <c r="J143"/>
      <c r="K143"/>
      <c r="L143"/>
      <c r="M143"/>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E143" s="36">
        <f t="shared" si="9"/>
        <v>0</v>
      </c>
      <c r="BF143" s="36">
        <v>85.581400000000002</v>
      </c>
      <c r="BG143" s="39">
        <f t="shared" si="10"/>
        <v>0</v>
      </c>
      <c r="BH143" s="39">
        <f t="shared" si="11"/>
        <v>0</v>
      </c>
    </row>
    <row r="144" spans="1:60" ht="14.4">
      <c r="A144"/>
      <c r="B144"/>
      <c r="C144"/>
      <c r="D144"/>
      <c r="E144"/>
      <c r="F144"/>
      <c r="G144"/>
      <c r="H144"/>
      <c r="I144"/>
      <c r="J144"/>
      <c r="K144"/>
      <c r="L144"/>
      <c r="M144"/>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E144" s="36">
        <f t="shared" si="9"/>
        <v>0</v>
      </c>
      <c r="BF144" s="36">
        <v>85.581400000000002</v>
      </c>
      <c r="BG144" s="39">
        <f t="shared" si="10"/>
        <v>0</v>
      </c>
      <c r="BH144" s="39">
        <f t="shared" si="11"/>
        <v>0</v>
      </c>
    </row>
    <row r="145" spans="1:60" ht="14.4">
      <c r="A145"/>
      <c r="B145"/>
      <c r="C145"/>
      <c r="D145"/>
      <c r="E145"/>
      <c r="F145"/>
      <c r="G145"/>
      <c r="H145"/>
      <c r="I145"/>
      <c r="J145"/>
      <c r="K145"/>
      <c r="L145"/>
      <c r="M145"/>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E145" s="36">
        <f t="shared" si="9"/>
        <v>0</v>
      </c>
      <c r="BF145" s="36">
        <v>85.581400000000002</v>
      </c>
      <c r="BG145" s="39">
        <f t="shared" si="10"/>
        <v>0</v>
      </c>
      <c r="BH145" s="39">
        <f t="shared" si="11"/>
        <v>0</v>
      </c>
    </row>
    <row r="146" spans="1:60" ht="14.4">
      <c r="A146"/>
      <c r="B146"/>
      <c r="C146"/>
      <c r="D146"/>
      <c r="E146"/>
      <c r="F146"/>
      <c r="G146"/>
      <c r="H146"/>
      <c r="I146"/>
      <c r="J146"/>
      <c r="K146"/>
      <c r="L146"/>
      <c r="M146"/>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E146" s="36">
        <f t="shared" si="9"/>
        <v>0</v>
      </c>
      <c r="BF146" s="36">
        <v>85.581400000000002</v>
      </c>
      <c r="BG146" s="39">
        <f t="shared" si="10"/>
        <v>0</v>
      </c>
      <c r="BH146" s="39">
        <f t="shared" si="11"/>
        <v>0</v>
      </c>
    </row>
    <row r="147" spans="1:60" ht="14.4">
      <c r="A147"/>
      <c r="B147"/>
      <c r="C147"/>
      <c r="D147"/>
      <c r="E147"/>
      <c r="F147"/>
      <c r="G147"/>
      <c r="H147"/>
      <c r="I147"/>
      <c r="J147"/>
      <c r="K147"/>
      <c r="L147"/>
      <c r="M147"/>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E147" s="36">
        <f t="shared" si="9"/>
        <v>0</v>
      </c>
      <c r="BF147" s="36">
        <v>85.581400000000002</v>
      </c>
      <c r="BG147" s="39">
        <f t="shared" si="10"/>
        <v>0</v>
      </c>
      <c r="BH147" s="39">
        <f t="shared" si="11"/>
        <v>0</v>
      </c>
    </row>
    <row r="148" spans="1:60" ht="14.4">
      <c r="A148"/>
      <c r="B148"/>
      <c r="C148"/>
      <c r="D148"/>
      <c r="E148"/>
      <c r="F148"/>
      <c r="G148"/>
      <c r="H148"/>
      <c r="I148"/>
      <c r="J148"/>
      <c r="K148"/>
      <c r="L148"/>
      <c r="M148"/>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E148" s="36">
        <f t="shared" si="9"/>
        <v>0</v>
      </c>
      <c r="BF148" s="36">
        <v>85.581400000000002</v>
      </c>
      <c r="BG148" s="39">
        <f t="shared" si="10"/>
        <v>0</v>
      </c>
      <c r="BH148" s="39">
        <f t="shared" si="11"/>
        <v>0</v>
      </c>
    </row>
    <row r="149" spans="1:60" ht="14.4">
      <c r="A149"/>
      <c r="B149"/>
      <c r="C149"/>
      <c r="D149"/>
      <c r="E149"/>
      <c r="F149"/>
      <c r="G149"/>
      <c r="H149"/>
      <c r="I149"/>
      <c r="J149"/>
      <c r="K149"/>
      <c r="L149"/>
      <c r="M149"/>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E149" s="36">
        <f t="shared" si="9"/>
        <v>0</v>
      </c>
      <c r="BF149" s="36">
        <v>85.581400000000002</v>
      </c>
      <c r="BG149" s="39">
        <f t="shared" si="10"/>
        <v>0</v>
      </c>
      <c r="BH149" s="39">
        <f t="shared" si="11"/>
        <v>0</v>
      </c>
    </row>
    <row r="150" spans="1:60" ht="14.4">
      <c r="A150"/>
      <c r="B150"/>
      <c r="C150"/>
      <c r="D150"/>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E150" s="36">
        <f t="shared" si="9"/>
        <v>0</v>
      </c>
      <c r="BF150" s="36">
        <v>85.581400000000002</v>
      </c>
      <c r="BG150" s="39">
        <f t="shared" si="10"/>
        <v>0</v>
      </c>
      <c r="BH150" s="39">
        <f t="shared" si="11"/>
        <v>0</v>
      </c>
    </row>
    <row r="151" spans="1:60" ht="14.4">
      <c r="A151"/>
      <c r="B151"/>
      <c r="C151"/>
      <c r="D151"/>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E151" s="36">
        <f t="shared" ref="BE151:BE157" si="12">L151</f>
        <v>0</v>
      </c>
      <c r="BF151" s="36">
        <v>85.581400000000002</v>
      </c>
      <c r="BG151" s="39">
        <f t="shared" ref="BG151:BG157" si="13">M151*BF151</f>
        <v>0</v>
      </c>
      <c r="BH151" s="39">
        <f t="shared" ref="BH151:BH157" si="14">Q151-BG151</f>
        <v>0</v>
      </c>
    </row>
    <row r="152" spans="1:60" ht="14.4">
      <c r="A152"/>
      <c r="B152"/>
      <c r="C152"/>
      <c r="D152"/>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E152" s="36">
        <f t="shared" si="12"/>
        <v>0</v>
      </c>
      <c r="BF152" s="36">
        <v>85.581400000000002</v>
      </c>
      <c r="BG152" s="39">
        <f t="shared" si="13"/>
        <v>0</v>
      </c>
      <c r="BH152" s="39">
        <f t="shared" si="14"/>
        <v>0</v>
      </c>
    </row>
    <row r="153" spans="1:60" ht="14.4">
      <c r="A153"/>
      <c r="B153"/>
      <c r="C153"/>
      <c r="D153"/>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E153" s="36">
        <f t="shared" si="12"/>
        <v>0</v>
      </c>
      <c r="BF153" s="36">
        <v>85.581400000000002</v>
      </c>
      <c r="BG153" s="39">
        <f t="shared" si="13"/>
        <v>0</v>
      </c>
      <c r="BH153" s="39">
        <f t="shared" si="14"/>
        <v>0</v>
      </c>
    </row>
    <row r="154" spans="1:60" ht="14.4">
      <c r="A154"/>
      <c r="B154"/>
      <c r="C154"/>
      <c r="D154"/>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E154" s="36">
        <f t="shared" si="12"/>
        <v>0</v>
      </c>
      <c r="BF154" s="36">
        <v>85.581400000000002</v>
      </c>
      <c r="BG154" s="39">
        <f t="shared" si="13"/>
        <v>0</v>
      </c>
      <c r="BH154" s="39">
        <f t="shared" si="14"/>
        <v>0</v>
      </c>
    </row>
    <row r="155" spans="1:60" ht="14.4">
      <c r="A155"/>
      <c r="B155"/>
      <c r="C155"/>
      <c r="D155"/>
      <c r="E155"/>
      <c r="F155"/>
      <c r="G155"/>
      <c r="H155"/>
      <c r="I155"/>
      <c r="J155"/>
      <c r="K155"/>
      <c r="L155"/>
      <c r="M155"/>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E155" s="36">
        <f t="shared" si="12"/>
        <v>0</v>
      </c>
      <c r="BF155" s="36">
        <v>85.581400000000002</v>
      </c>
      <c r="BG155" s="39">
        <f t="shared" si="13"/>
        <v>0</v>
      </c>
      <c r="BH155" s="39">
        <f t="shared" si="14"/>
        <v>0</v>
      </c>
    </row>
    <row r="156" spans="1:60" ht="14.4">
      <c r="A156"/>
      <c r="B156"/>
      <c r="C156"/>
      <c r="D156"/>
      <c r="E156"/>
      <c r="F156"/>
      <c r="G156"/>
      <c r="H156"/>
      <c r="I156"/>
      <c r="J156"/>
      <c r="K156"/>
      <c r="L156"/>
      <c r="M156"/>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E156" s="36">
        <f t="shared" si="12"/>
        <v>0</v>
      </c>
      <c r="BF156" s="36">
        <v>85.581400000000002</v>
      </c>
      <c r="BG156" s="39">
        <f t="shared" si="13"/>
        <v>0</v>
      </c>
      <c r="BH156" s="39">
        <f t="shared" si="14"/>
        <v>0</v>
      </c>
    </row>
    <row r="157" spans="1:60" ht="14.4">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E157" s="36">
        <f t="shared" si="12"/>
        <v>0</v>
      </c>
      <c r="BF157" s="36">
        <v>85.581400000000002</v>
      </c>
      <c r="BG157" s="39">
        <f t="shared" si="13"/>
        <v>0</v>
      </c>
      <c r="BH157" s="39">
        <f t="shared" si="14"/>
        <v>0</v>
      </c>
    </row>
    <row r="158" spans="1:60" ht="14.4">
      <c r="A158"/>
      <c r="B158"/>
      <c r="C158"/>
      <c r="D158"/>
      <c r="E158"/>
      <c r="F158"/>
      <c r="G158"/>
      <c r="H158"/>
      <c r="I158"/>
      <c r="J158"/>
      <c r="K158"/>
      <c r="L158"/>
      <c r="M158"/>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E158" s="36">
        <f>L158</f>
        <v>0</v>
      </c>
      <c r="BF158" s="36">
        <v>85.581400000000002</v>
      </c>
      <c r="BG158" s="41">
        <f>M158*BF158</f>
        <v>0</v>
      </c>
      <c r="BH158" s="41">
        <f>Q158-BG158</f>
        <v>0</v>
      </c>
    </row>
    <row r="159" spans="1:60">
      <c r="A159" s="52"/>
      <c r="B159" s="52"/>
      <c r="F159" s="52"/>
      <c r="G159" s="52"/>
      <c r="H159" s="53"/>
      <c r="I159" s="52"/>
      <c r="J159" s="52"/>
      <c r="K159" s="52"/>
      <c r="L159" s="52"/>
      <c r="N159" s="50"/>
      <c r="U159" s="52"/>
      <c r="V159" s="52"/>
      <c r="W159" s="52"/>
      <c r="X159" s="52"/>
      <c r="Y159" s="52"/>
      <c r="Z159" s="52"/>
      <c r="AA159" s="52"/>
      <c r="AB159" s="52"/>
      <c r="AC159" s="52"/>
      <c r="AD159" s="52"/>
      <c r="AE159" s="52"/>
      <c r="AF159" s="52"/>
      <c r="AG159" s="52"/>
      <c r="AH159" s="52"/>
      <c r="AI159" s="52"/>
      <c r="AJ159" s="52"/>
      <c r="AK159" s="52"/>
      <c r="AL159" s="52"/>
      <c r="AM159" s="52"/>
      <c r="AN159" s="52"/>
      <c r="AO159" s="52"/>
      <c r="AP159" s="52"/>
      <c r="AQ159" s="52"/>
      <c r="AR159" s="52"/>
      <c r="AS159" s="52"/>
      <c r="AT159" s="52"/>
      <c r="AU159" s="52"/>
      <c r="AV159" s="52"/>
      <c r="AW159" s="52"/>
      <c r="AX159" s="52"/>
      <c r="AY159" s="52"/>
      <c r="AZ159" s="52"/>
      <c r="BA159" s="52"/>
      <c r="BB159" s="52"/>
      <c r="BC159" s="52"/>
    </row>
  </sheetData>
  <autoFilter ref="A21:BO158" xr:uid="{0BE43E03-0922-476B-AB0E-CA9BB224B3AA}"/>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AD857-A1B1-416D-9600-2C5ACE42FB7F}">
  <dimension ref="A1:C84"/>
  <sheetViews>
    <sheetView workbookViewId="0">
      <selection activeCell="C1" sqref="C1:C7"/>
    </sheetView>
  </sheetViews>
  <sheetFormatPr defaultRowHeight="14.4"/>
  <sheetData>
    <row r="1" spans="1:3">
      <c r="A1" s="125" t="s">
        <v>2919</v>
      </c>
      <c r="C1" t="s">
        <v>2919</v>
      </c>
    </row>
    <row r="2" spans="1:3">
      <c r="A2" s="125" t="s">
        <v>147</v>
      </c>
      <c r="C2" t="s">
        <v>147</v>
      </c>
    </row>
    <row r="3" spans="1:3">
      <c r="A3" s="125" t="s">
        <v>147</v>
      </c>
      <c r="C3" t="s">
        <v>141</v>
      </c>
    </row>
    <row r="4" spans="1:3">
      <c r="A4" s="125" t="s">
        <v>141</v>
      </c>
      <c r="C4" t="s">
        <v>2975</v>
      </c>
    </row>
    <row r="5" spans="1:3">
      <c r="A5" s="125" t="s">
        <v>147</v>
      </c>
      <c r="C5" t="s">
        <v>2992</v>
      </c>
    </row>
    <row r="6" spans="1:3">
      <c r="A6" s="125" t="s">
        <v>147</v>
      </c>
      <c r="C6" t="s">
        <v>3069</v>
      </c>
    </row>
    <row r="7" spans="1:3">
      <c r="A7" s="125" t="s">
        <v>147</v>
      </c>
      <c r="C7" t="s">
        <v>150</v>
      </c>
    </row>
    <row r="8" spans="1:3">
      <c r="A8" s="125" t="s">
        <v>147</v>
      </c>
    </row>
    <row r="9" spans="1:3">
      <c r="A9" s="125" t="s">
        <v>147</v>
      </c>
    </row>
    <row r="10" spans="1:3">
      <c r="A10" s="125" t="s">
        <v>147</v>
      </c>
    </row>
    <row r="11" spans="1:3">
      <c r="A11" s="125" t="s">
        <v>2975</v>
      </c>
    </row>
    <row r="12" spans="1:3">
      <c r="A12" s="125" t="s">
        <v>147</v>
      </c>
    </row>
    <row r="13" spans="1:3">
      <c r="A13" s="125" t="s">
        <v>147</v>
      </c>
    </row>
    <row r="14" spans="1:3">
      <c r="A14" s="125" t="s">
        <v>147</v>
      </c>
    </row>
    <row r="15" spans="1:3">
      <c r="A15" s="125" t="s">
        <v>147</v>
      </c>
    </row>
    <row r="16" spans="1:3">
      <c r="A16" s="125" t="s">
        <v>147</v>
      </c>
    </row>
    <row r="17" spans="1:1">
      <c r="A17" s="125" t="s">
        <v>2992</v>
      </c>
    </row>
    <row r="18" spans="1:1">
      <c r="A18" s="125" t="s">
        <v>2919</v>
      </c>
    </row>
    <row r="19" spans="1:1">
      <c r="A19" s="125" t="s">
        <v>147</v>
      </c>
    </row>
    <row r="20" spans="1:1">
      <c r="A20" s="125" t="s">
        <v>147</v>
      </c>
    </row>
    <row r="21" spans="1:1">
      <c r="A21" s="125" t="s">
        <v>147</v>
      </c>
    </row>
    <row r="22" spans="1:1">
      <c r="A22" s="125" t="s">
        <v>147</v>
      </c>
    </row>
    <row r="23" spans="1:1">
      <c r="A23" s="125" t="s">
        <v>147</v>
      </c>
    </row>
    <row r="24" spans="1:1">
      <c r="A24" s="125" t="s">
        <v>147</v>
      </c>
    </row>
    <row r="25" spans="1:1">
      <c r="A25" s="125" t="s">
        <v>147</v>
      </c>
    </row>
    <row r="26" spans="1:1">
      <c r="A26" s="125" t="s">
        <v>147</v>
      </c>
    </row>
    <row r="27" spans="1:1">
      <c r="A27" s="125" t="s">
        <v>147</v>
      </c>
    </row>
    <row r="28" spans="1:1">
      <c r="A28" s="125" t="s">
        <v>147</v>
      </c>
    </row>
    <row r="29" spans="1:1">
      <c r="A29" s="125" t="s">
        <v>147</v>
      </c>
    </row>
    <row r="30" spans="1:1">
      <c r="A30" s="125" t="s">
        <v>147</v>
      </c>
    </row>
    <row r="31" spans="1:1">
      <c r="A31" s="125" t="s">
        <v>147</v>
      </c>
    </row>
    <row r="32" spans="1:1">
      <c r="A32" s="125" t="s">
        <v>147</v>
      </c>
    </row>
    <row r="33" spans="1:1">
      <c r="A33" s="125" t="s">
        <v>147</v>
      </c>
    </row>
    <row r="34" spans="1:1">
      <c r="A34" s="125" t="s">
        <v>147</v>
      </c>
    </row>
    <row r="35" spans="1:1">
      <c r="A35" s="125" t="s">
        <v>147</v>
      </c>
    </row>
    <row r="36" spans="1:1">
      <c r="A36" s="125" t="s">
        <v>2975</v>
      </c>
    </row>
    <row r="37" spans="1:1">
      <c r="A37" s="125" t="s">
        <v>2919</v>
      </c>
    </row>
    <row r="38" spans="1:1">
      <c r="A38" s="125" t="s">
        <v>2919</v>
      </c>
    </row>
    <row r="39" spans="1:1">
      <c r="A39" s="125" t="s">
        <v>2919</v>
      </c>
    </row>
    <row r="40" spans="1:1">
      <c r="A40" s="125" t="s">
        <v>2919</v>
      </c>
    </row>
    <row r="41" spans="1:1">
      <c r="A41" s="125" t="s">
        <v>147</v>
      </c>
    </row>
    <row r="42" spans="1:1">
      <c r="A42" s="125" t="s">
        <v>147</v>
      </c>
    </row>
    <row r="43" spans="1:1">
      <c r="A43" s="125" t="s">
        <v>147</v>
      </c>
    </row>
    <row r="44" spans="1:1">
      <c r="A44" s="125" t="s">
        <v>147</v>
      </c>
    </row>
    <row r="45" spans="1:1">
      <c r="A45" s="125" t="s">
        <v>3069</v>
      </c>
    </row>
    <row r="46" spans="1:1">
      <c r="A46" s="125" t="s">
        <v>2919</v>
      </c>
    </row>
    <row r="47" spans="1:1">
      <c r="A47" s="125" t="s">
        <v>2919</v>
      </c>
    </row>
    <row r="48" spans="1:1">
      <c r="A48" s="125" t="s">
        <v>147</v>
      </c>
    </row>
    <row r="49" spans="1:1">
      <c r="A49" s="125" t="s">
        <v>2919</v>
      </c>
    </row>
    <row r="50" spans="1:1">
      <c r="A50" s="125" t="s">
        <v>2919</v>
      </c>
    </row>
    <row r="51" spans="1:1">
      <c r="A51" s="125" t="s">
        <v>150</v>
      </c>
    </row>
    <row r="52" spans="1:1">
      <c r="A52" s="125" t="s">
        <v>147</v>
      </c>
    </row>
    <row r="53" spans="1:1">
      <c r="A53" s="125" t="s">
        <v>147</v>
      </c>
    </row>
    <row r="54" spans="1:1">
      <c r="A54" s="125" t="s">
        <v>147</v>
      </c>
    </row>
    <row r="55" spans="1:1">
      <c r="A55" s="125" t="s">
        <v>147</v>
      </c>
    </row>
    <row r="56" spans="1:1">
      <c r="A56" s="125" t="s">
        <v>147</v>
      </c>
    </row>
    <row r="57" spans="1:1">
      <c r="A57" s="125" t="s">
        <v>147</v>
      </c>
    </row>
    <row r="58" spans="1:1">
      <c r="A58" s="125" t="s">
        <v>2975</v>
      </c>
    </row>
    <row r="59" spans="1:1">
      <c r="A59" s="125" t="s">
        <v>147</v>
      </c>
    </row>
    <row r="60" spans="1:1">
      <c r="A60" s="125" t="s">
        <v>147</v>
      </c>
    </row>
    <row r="61" spans="1:1">
      <c r="A61" s="125" t="s">
        <v>147</v>
      </c>
    </row>
    <row r="62" spans="1:1">
      <c r="A62" s="125" t="s">
        <v>147</v>
      </c>
    </row>
    <row r="63" spans="1:1">
      <c r="A63" s="125" t="s">
        <v>3069</v>
      </c>
    </row>
    <row r="64" spans="1:1">
      <c r="A64" s="125" t="s">
        <v>147</v>
      </c>
    </row>
    <row r="65" spans="1:1">
      <c r="A65" s="125" t="s">
        <v>147</v>
      </c>
    </row>
    <row r="66" spans="1:1">
      <c r="A66" s="125" t="s">
        <v>147</v>
      </c>
    </row>
    <row r="67" spans="1:1">
      <c r="A67" s="125" t="s">
        <v>147</v>
      </c>
    </row>
    <row r="68" spans="1:1">
      <c r="A68" s="125" t="s">
        <v>147</v>
      </c>
    </row>
    <row r="69" spans="1:1">
      <c r="A69" s="125" t="s">
        <v>147</v>
      </c>
    </row>
    <row r="70" spans="1:1">
      <c r="A70" s="125" t="s">
        <v>2919</v>
      </c>
    </row>
    <row r="71" spans="1:1">
      <c r="A71" s="125" t="s">
        <v>2919</v>
      </c>
    </row>
    <row r="72" spans="1:1">
      <c r="A72" s="125" t="s">
        <v>147</v>
      </c>
    </row>
    <row r="73" spans="1:1">
      <c r="A73" s="125" t="s">
        <v>147</v>
      </c>
    </row>
    <row r="74" spans="1:1">
      <c r="A74" s="125" t="s">
        <v>141</v>
      </c>
    </row>
    <row r="75" spans="1:1">
      <c r="A75" s="125" t="s">
        <v>2975</v>
      </c>
    </row>
    <row r="76" spans="1:1">
      <c r="A76" s="125" t="s">
        <v>2919</v>
      </c>
    </row>
    <row r="77" spans="1:1">
      <c r="A77" s="125" t="s">
        <v>2919</v>
      </c>
    </row>
    <row r="78" spans="1:1">
      <c r="A78" s="125" t="s">
        <v>2919</v>
      </c>
    </row>
    <row r="79" spans="1:1">
      <c r="A79" s="125" t="s">
        <v>2919</v>
      </c>
    </row>
    <row r="80" spans="1:1">
      <c r="A80" s="125" t="s">
        <v>2919</v>
      </c>
    </row>
    <row r="81" spans="1:1">
      <c r="A81" s="125" t="s">
        <v>3069</v>
      </c>
    </row>
    <row r="82" spans="1:1">
      <c r="A82" s="125" t="s">
        <v>147</v>
      </c>
    </row>
    <row r="83" spans="1:1">
      <c r="A83" s="125" t="s">
        <v>147</v>
      </c>
    </row>
    <row r="84" spans="1:1">
      <c r="A84" s="125" t="s">
        <v>147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1A82AB-9A39-429A-9752-0646102BE37A}">
  <dimension ref="A1:M27"/>
  <sheetViews>
    <sheetView showGridLines="0" topLeftCell="B1" workbookViewId="0">
      <selection activeCell="B1" sqref="B1"/>
    </sheetView>
  </sheetViews>
  <sheetFormatPr defaultColWidth="8.69921875" defaultRowHeight="12.75"/>
  <cols>
    <col min="1" max="1" width="3" style="210" customWidth="1"/>
    <col min="2" max="2" width="17.5" style="210" bestFit="1" customWidth="1"/>
    <col min="3" max="3" width="46.19921875" style="210" bestFit="1" customWidth="1"/>
    <col min="4" max="4" width="21.796875" style="210" bestFit="1" customWidth="1"/>
    <col min="5" max="5" width="17.19921875" style="210" customWidth="1"/>
    <col min="6" max="6" width="19.5" style="210" customWidth="1"/>
    <col min="7" max="7" width="19.19921875" style="210" customWidth="1"/>
    <col min="8" max="8" width="20.5" style="210" bestFit="1" customWidth="1"/>
    <col min="9" max="10" width="16.5" style="210" customWidth="1"/>
    <col min="11" max="11" width="20.5" style="210" customWidth="1"/>
    <col min="12" max="12" width="13.19921875" style="210" bestFit="1" customWidth="1"/>
    <col min="13" max="13" width="12.796875" style="210" bestFit="1" customWidth="1"/>
    <col min="14" max="16384" width="8.69921875" style="210"/>
  </cols>
  <sheetData>
    <row r="1" spans="1:13">
      <c r="A1" s="209" t="s">
        <v>2834</v>
      </c>
    </row>
    <row r="2" spans="1:13">
      <c r="A2" s="209" t="s">
        <v>2835</v>
      </c>
    </row>
    <row r="4" spans="1:13" ht="25.5">
      <c r="B4" s="211" t="s">
        <v>1</v>
      </c>
      <c r="C4" s="212" t="s">
        <v>2836</v>
      </c>
      <c r="D4" s="212" t="s">
        <v>2837</v>
      </c>
      <c r="E4" s="212" t="s">
        <v>2838</v>
      </c>
      <c r="F4" s="212" t="s">
        <v>2839</v>
      </c>
      <c r="G4" s="212" t="s">
        <v>2840</v>
      </c>
      <c r="H4" s="212" t="s">
        <v>2841</v>
      </c>
      <c r="I4" s="212" t="s">
        <v>2842</v>
      </c>
      <c r="J4" s="212" t="s">
        <v>2843</v>
      </c>
      <c r="K4" s="212" t="s">
        <v>2837</v>
      </c>
    </row>
    <row r="5" spans="1:13" s="213" customFormat="1">
      <c r="B5" s="214" t="s">
        <v>2844</v>
      </c>
      <c r="C5" s="215">
        <f>SUM(C6:C9)</f>
        <v>401429311.84860188</v>
      </c>
      <c r="D5" s="216">
        <v>247899122.5915736</v>
      </c>
      <c r="E5" s="217">
        <v>0</v>
      </c>
      <c r="F5" s="216">
        <f>D5-E5</f>
        <v>247899122.5915736</v>
      </c>
      <c r="G5" s="216">
        <v>256557076.68822995</v>
      </c>
      <c r="H5" s="216">
        <v>76721933.803200006</v>
      </c>
      <c r="I5" s="216">
        <f>F5-C5+G5+H5</f>
        <v>179748821.23440167</v>
      </c>
      <c r="J5" s="216"/>
      <c r="K5" s="215">
        <f>F5+H5</f>
        <v>324621056.3947736</v>
      </c>
      <c r="L5" s="218"/>
    </row>
    <row r="6" spans="1:13" s="213" customFormat="1">
      <c r="B6" s="219" t="s">
        <v>2845</v>
      </c>
      <c r="C6" s="220">
        <v>101031493.71173595</v>
      </c>
      <c r="D6" s="221"/>
      <c r="E6" s="221"/>
      <c r="F6" s="221"/>
      <c r="G6" s="220">
        <v>256557076.68822995</v>
      </c>
      <c r="H6" s="221"/>
      <c r="I6" s="220">
        <v>10048553.447007384</v>
      </c>
      <c r="J6" s="220">
        <v>155525583</v>
      </c>
      <c r="K6" s="222">
        <f>C6-G6+I6+J6</f>
        <v>10048553.470513374</v>
      </c>
      <c r="M6" s="218"/>
    </row>
    <row r="7" spans="1:13" s="213" customFormat="1">
      <c r="B7" s="219" t="s">
        <v>2846</v>
      </c>
      <c r="C7" s="220">
        <v>3584067.2225127248</v>
      </c>
      <c r="D7" s="221"/>
      <c r="E7" s="221"/>
      <c r="F7" s="221"/>
      <c r="G7" s="221"/>
      <c r="H7" s="221"/>
      <c r="I7" s="220">
        <f>-C7</f>
        <v>-3584067.2225127248</v>
      </c>
      <c r="J7" s="220"/>
      <c r="K7" s="222">
        <f>C7-G7+I7+J7</f>
        <v>0</v>
      </c>
    </row>
    <row r="8" spans="1:13" s="213" customFormat="1">
      <c r="B8" s="219" t="s">
        <v>2847</v>
      </c>
      <c r="C8" s="220">
        <v>8319388.3591072615</v>
      </c>
      <c r="D8" s="221"/>
      <c r="E8" s="221"/>
      <c r="F8" s="221"/>
      <c r="G8" s="221"/>
      <c r="H8" s="221"/>
      <c r="I8" s="220">
        <v>28120918.50202908</v>
      </c>
      <c r="J8" s="220"/>
      <c r="K8" s="222">
        <f>C8-G8+I8+J8</f>
        <v>36440306.86113634</v>
      </c>
      <c r="L8" s="218"/>
    </row>
    <row r="9" spans="1:13" s="213" customFormat="1">
      <c r="B9" s="219" t="s">
        <v>2848</v>
      </c>
      <c r="C9" s="220">
        <v>288494362.55524594</v>
      </c>
      <c r="D9" s="221"/>
      <c r="E9" s="221"/>
      <c r="F9" s="221"/>
      <c r="G9" s="221"/>
      <c r="H9" s="221"/>
      <c r="I9" s="220">
        <v>145163416.50787795</v>
      </c>
      <c r="J9" s="220">
        <f>-J6</f>
        <v>-155525583</v>
      </c>
      <c r="K9" s="222">
        <f>C9-G9+I9+J9</f>
        <v>278132196.06312388</v>
      </c>
      <c r="L9" s="218"/>
    </row>
    <row r="10" spans="1:13">
      <c r="K10" s="223">
        <f>K5-K6-K8-K9</f>
        <v>0</v>
      </c>
    </row>
    <row r="11" spans="1:13">
      <c r="F11" s="223"/>
      <c r="I11" s="223"/>
      <c r="J11" s="223"/>
    </row>
    <row r="12" spans="1:13">
      <c r="F12" s="223"/>
      <c r="I12" s="223"/>
      <c r="J12" s="223"/>
    </row>
    <row r="13" spans="1:13">
      <c r="B13" s="224" t="s">
        <v>2849</v>
      </c>
      <c r="C13" s="224" t="s">
        <v>2850</v>
      </c>
      <c r="D13" s="224" t="s">
        <v>2851</v>
      </c>
      <c r="E13" s="224" t="s">
        <v>558</v>
      </c>
      <c r="F13" s="225" t="s">
        <v>2847</v>
      </c>
      <c r="G13" s="225" t="s">
        <v>2848</v>
      </c>
      <c r="H13" s="224" t="s">
        <v>2846</v>
      </c>
    </row>
    <row r="14" spans="1:13">
      <c r="B14" s="226" t="s">
        <v>2852</v>
      </c>
      <c r="C14" s="226" t="s">
        <v>2853</v>
      </c>
      <c r="D14" s="226" t="s">
        <v>2854</v>
      </c>
      <c r="E14" s="227">
        <f>I6</f>
        <v>10048553.447007384</v>
      </c>
      <c r="F14" s="227">
        <f>I8</f>
        <v>28120918.50202908</v>
      </c>
      <c r="G14" s="227">
        <f>I9</f>
        <v>145163416.50787795</v>
      </c>
      <c r="H14" s="227">
        <f>I7</f>
        <v>-3584067.2225127248</v>
      </c>
    </row>
    <row r="15" spans="1:13">
      <c r="B15" s="226" t="s">
        <v>2855</v>
      </c>
      <c r="C15" s="226" t="s">
        <v>2856</v>
      </c>
      <c r="D15" s="226" t="s">
        <v>2857</v>
      </c>
      <c r="E15" s="227">
        <f>-E14-J6</f>
        <v>-165574136.44700739</v>
      </c>
      <c r="F15" s="227">
        <f>-F14</f>
        <v>-28120918.50202908</v>
      </c>
      <c r="G15" s="227">
        <f>-G14-J9</f>
        <v>10362166.492122054</v>
      </c>
      <c r="H15" s="227">
        <f>-H14</f>
        <v>3584067.2225127248</v>
      </c>
    </row>
    <row r="16" spans="1:13">
      <c r="B16" s="226" t="s">
        <v>2858</v>
      </c>
      <c r="C16" s="226" t="s">
        <v>2859</v>
      </c>
      <c r="D16" s="226"/>
      <c r="E16" s="227">
        <f>J6</f>
        <v>155525583</v>
      </c>
      <c r="F16" s="227">
        <v>0</v>
      </c>
      <c r="G16" s="227">
        <v>0</v>
      </c>
      <c r="H16" s="227">
        <v>0</v>
      </c>
    </row>
    <row r="17" spans="2:8">
      <c r="B17" s="226" t="s">
        <v>2860</v>
      </c>
      <c r="C17" s="226" t="s">
        <v>2861</v>
      </c>
      <c r="D17" s="226"/>
      <c r="E17" s="227">
        <v>0</v>
      </c>
      <c r="F17" s="227">
        <v>0</v>
      </c>
      <c r="G17" s="227">
        <f>J9</f>
        <v>-155525583</v>
      </c>
      <c r="H17" s="227"/>
    </row>
    <row r="18" spans="2:8">
      <c r="E18" s="228">
        <f>SUM(E14:E17)</f>
        <v>0</v>
      </c>
      <c r="F18" s="228">
        <f>SUM(F14:F17)</f>
        <v>0</v>
      </c>
      <c r="G18" s="228">
        <f>SUM(G14:G17)</f>
        <v>0</v>
      </c>
      <c r="H18" s="228">
        <f>SUM(H14:H17)</f>
        <v>0</v>
      </c>
    </row>
    <row r="21" spans="2:8">
      <c r="C21" s="210" t="s">
        <v>2862</v>
      </c>
    </row>
    <row r="22" spans="2:8" ht="13.3" thickBot="1"/>
    <row r="23" spans="2:8" ht="13.3" thickBot="1">
      <c r="C23" s="229" t="s">
        <v>2849</v>
      </c>
      <c r="D23" s="230" t="s">
        <v>2850</v>
      </c>
      <c r="E23" s="230" t="s">
        <v>2851</v>
      </c>
      <c r="F23" s="230" t="s">
        <v>558</v>
      </c>
      <c r="G23" s="230" t="s">
        <v>2863</v>
      </c>
      <c r="H23" s="230" t="s">
        <v>2864</v>
      </c>
    </row>
    <row r="24" spans="2:8" ht="13.3" thickBot="1">
      <c r="C24" s="231" t="s">
        <v>2852</v>
      </c>
      <c r="D24" s="232" t="s">
        <v>2853</v>
      </c>
      <c r="E24" s="232" t="s">
        <v>2854</v>
      </c>
      <c r="F24" s="232" t="s">
        <v>2865</v>
      </c>
      <c r="G24" s="232" t="s">
        <v>2866</v>
      </c>
      <c r="H24" s="233">
        <v>150575316</v>
      </c>
    </row>
    <row r="25" spans="2:8" ht="13.3" thickBot="1">
      <c r="C25" s="231" t="s">
        <v>2855</v>
      </c>
      <c r="D25" s="232" t="s">
        <v>2856</v>
      </c>
      <c r="E25" s="232" t="s">
        <v>2857</v>
      </c>
      <c r="F25" s="232" t="s">
        <v>2867</v>
      </c>
      <c r="G25" s="232" t="s">
        <v>2868</v>
      </c>
      <c r="H25" s="233">
        <v>3651949</v>
      </c>
    </row>
    <row r="26" spans="2:8" ht="13.3" thickBot="1">
      <c r="C26" s="231" t="s">
        <v>2858</v>
      </c>
      <c r="D26" s="232" t="s">
        <v>2859</v>
      </c>
      <c r="E26" s="232"/>
      <c r="F26" s="232" t="s">
        <v>2869</v>
      </c>
      <c r="G26" s="232" t="s">
        <v>2870</v>
      </c>
      <c r="H26" s="232" t="s">
        <v>2870</v>
      </c>
    </row>
    <row r="27" spans="2:8" ht="13.3" thickBot="1">
      <c r="C27" s="231" t="s">
        <v>2860</v>
      </c>
      <c r="D27" s="232" t="s">
        <v>2861</v>
      </c>
      <c r="E27" s="232"/>
      <c r="F27" s="232" t="s">
        <v>2871</v>
      </c>
      <c r="G27" s="232" t="s">
        <v>2870</v>
      </c>
      <c r="H27" s="233">
        <v>-154227265</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9A6FA-3980-4C1F-AB93-849FBADB5634}">
  <dimension ref="A1:N9"/>
  <sheetViews>
    <sheetView showGridLines="0" zoomScale="80" zoomScaleNormal="80" workbookViewId="0">
      <selection activeCell="B1" sqref="B1"/>
    </sheetView>
  </sheetViews>
  <sheetFormatPr defaultColWidth="8.796875" defaultRowHeight="13.3"/>
  <cols>
    <col min="1" max="1" width="24.796875" style="4" bestFit="1" customWidth="1"/>
    <col min="2" max="3" width="8.796875" style="4"/>
    <col min="4" max="4" width="15.5" style="4" bestFit="1" customWidth="1"/>
    <col min="5" max="5" width="9.59765625" style="4" customWidth="1"/>
    <col min="6" max="6" width="10.796875" style="4" customWidth="1"/>
    <col min="7" max="7" width="9" style="4" customWidth="1"/>
    <col min="8" max="8" width="15.5" style="4" bestFit="1" customWidth="1"/>
    <col min="9" max="9" width="16.59765625" style="4" bestFit="1" customWidth="1"/>
    <col min="10" max="10" width="26.3984375" style="4" bestFit="1" customWidth="1"/>
    <col min="11" max="11" width="4.8984375" style="4" customWidth="1"/>
    <col min="12" max="12" width="8.796875" style="4"/>
    <col min="13" max="13" width="16.59765625" style="4" bestFit="1" customWidth="1"/>
    <col min="14" max="14" width="18.796875" style="4" bestFit="1" customWidth="1"/>
    <col min="15" max="15" width="10" style="4" customWidth="1"/>
    <col min="16" max="16" width="17.8984375" style="4" bestFit="1" customWidth="1"/>
    <col min="17" max="16384" width="8.796875" style="4"/>
  </cols>
  <sheetData>
    <row r="1" spans="1:14">
      <c r="A1" s="46">
        <f>Memo!A1</f>
        <v>0</v>
      </c>
    </row>
    <row r="2" spans="1:14">
      <c r="A2" s="46">
        <f>Memo!A2</f>
        <v>0</v>
      </c>
    </row>
    <row r="3" spans="1:14">
      <c r="A3" s="46">
        <f>Memo!A3</f>
        <v>0</v>
      </c>
    </row>
    <row r="7" spans="1:14" ht="14.4">
      <c r="A7" s="131" t="s">
        <v>47</v>
      </c>
      <c r="B7" s="131" t="s">
        <v>48</v>
      </c>
      <c r="C7" s="131" t="s">
        <v>46</v>
      </c>
      <c r="D7" s="131" t="s">
        <v>49</v>
      </c>
      <c r="E7" s="131" t="s">
        <v>50</v>
      </c>
      <c r="F7" s="131" t="s">
        <v>13</v>
      </c>
      <c r="G7" s="131" t="s">
        <v>41</v>
      </c>
      <c r="H7" s="131" t="s">
        <v>54</v>
      </c>
      <c r="I7" s="131" t="s">
        <v>42</v>
      </c>
      <c r="J7" s="131" t="s">
        <v>43</v>
      </c>
      <c r="K7" s="131" t="s">
        <v>44</v>
      </c>
      <c r="L7" s="131" t="s">
        <v>45</v>
      </c>
      <c r="M7" s="131" t="s">
        <v>52</v>
      </c>
      <c r="N7" s="131" t="s">
        <v>53</v>
      </c>
    </row>
    <row r="8" spans="1:14" ht="16.100000000000001">
      <c r="A8" s="201" t="s">
        <v>553</v>
      </c>
      <c r="B8" s="125"/>
      <c r="C8" s="125"/>
      <c r="D8" s="201"/>
      <c r="E8" s="202"/>
      <c r="F8" s="125"/>
      <c r="G8" s="125"/>
      <c r="H8" s="203"/>
      <c r="I8" s="204">
        <v>28616339</v>
      </c>
      <c r="J8" s="204"/>
      <c r="K8" s="205"/>
      <c r="L8"/>
      <c r="M8" s="205"/>
      <c r="N8" s="205"/>
    </row>
    <row r="9" spans="1:14" s="5" customFormat="1" ht="14.4">
      <c r="A9" s="206"/>
      <c r="B9" s="206"/>
      <c r="C9" s="206"/>
      <c r="D9" s="206"/>
      <c r="E9" s="206"/>
      <c r="F9" s="206"/>
      <c r="G9" s="206"/>
      <c r="H9" s="207"/>
      <c r="I9" s="207">
        <f>SUM(I8:I8)</f>
        <v>28616339</v>
      </c>
      <c r="J9" s="207"/>
      <c r="K9" s="206"/>
      <c r="L9" s="206"/>
      <c r="M9" s="208">
        <f>I9-L9</f>
        <v>28616339</v>
      </c>
      <c r="N9" s="208">
        <f>J9-L9</f>
        <v>0</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9FE6E-FC36-41DF-BC87-EF03BBFF2F30}">
  <dimension ref="A1:A6"/>
  <sheetViews>
    <sheetView showGridLines="0" zoomScale="25" zoomScaleNormal="25" workbookViewId="0">
      <selection activeCell="A8" sqref="A8"/>
    </sheetView>
  </sheetViews>
  <sheetFormatPr defaultColWidth="8.796875" defaultRowHeight="13.3"/>
  <cols>
    <col min="1" max="16384" width="8.796875" style="1"/>
  </cols>
  <sheetData>
    <row r="1" spans="1:1">
      <c r="A1" s="3">
        <f>Memo!A1</f>
        <v>0</v>
      </c>
    </row>
    <row r="2" spans="1:1">
      <c r="A2" s="3">
        <f>Memo!A2</f>
        <v>0</v>
      </c>
    </row>
    <row r="3" spans="1:1">
      <c r="A3" s="3">
        <f>Memo!A3</f>
        <v>0</v>
      </c>
    </row>
    <row r="5" spans="1:1">
      <c r="A5" s="3" t="s">
        <v>203</v>
      </c>
    </row>
    <row r="6" spans="1:1">
      <c r="A6" s="1" t="s">
        <v>2833</v>
      </c>
    </row>
  </sheetData>
  <pageMargins left="0.7" right="0.7" top="0.75" bottom="0.75" header="0.3" footer="0.3"/>
  <pageSetup orientation="portrait" r:id="rId1"/>
  <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57D6D-59AD-4297-B09D-374F5DF6D06E}">
  <sheetPr>
    <tabColor rgb="FF92D050"/>
  </sheetPr>
  <dimension ref="A1:K23"/>
  <sheetViews>
    <sheetView showGridLines="0" topLeftCell="A8" zoomScale="80" zoomScaleNormal="80" workbookViewId="0">
      <selection activeCell="H21" sqref="H21"/>
    </sheetView>
  </sheetViews>
  <sheetFormatPr defaultColWidth="8.796875" defaultRowHeight="13.3"/>
  <cols>
    <col min="1" max="1" width="7.19921875" style="1" bestFit="1" customWidth="1"/>
    <col min="2" max="2" width="19.5" style="1" customWidth="1"/>
    <col min="3" max="3" width="3" style="1" customWidth="1"/>
    <col min="4" max="4" width="19.19921875" style="1" customWidth="1"/>
    <col min="5" max="5" width="19.5" style="1" customWidth="1"/>
    <col min="6" max="6" width="9.19921875" style="1" customWidth="1"/>
    <col min="7" max="7" width="12" style="1" bestFit="1" customWidth="1"/>
    <col min="8" max="8" width="20.09765625" style="1" customWidth="1"/>
    <col min="9" max="9" width="13.19921875" style="1" customWidth="1"/>
    <col min="10" max="10" width="50.8984375" style="1" customWidth="1"/>
    <col min="11" max="11" width="15.19921875" style="1" customWidth="1"/>
    <col min="12" max="16384" width="8.796875" style="1"/>
  </cols>
  <sheetData>
    <row r="1" spans="1:11">
      <c r="A1" s="46">
        <f>Memo!A1</f>
        <v>0</v>
      </c>
    </row>
    <row r="2" spans="1:11">
      <c r="A2" s="46">
        <f>Memo!A2</f>
        <v>0</v>
      </c>
    </row>
    <row r="3" spans="1:11">
      <c r="A3" s="46">
        <f>Memo!A3</f>
        <v>0</v>
      </c>
    </row>
    <row r="5" spans="1:11">
      <c r="A5" s="3" t="s">
        <v>203</v>
      </c>
    </row>
    <row r="6" spans="1:11">
      <c r="A6" s="1" t="s">
        <v>644</v>
      </c>
    </row>
    <row r="8" spans="1:11">
      <c r="A8" s="3" t="s">
        <v>186</v>
      </c>
    </row>
    <row r="9" spans="1:11">
      <c r="A9" s="1" t="s">
        <v>645</v>
      </c>
    </row>
    <row r="10" spans="1:11">
      <c r="A10" s="1" t="s">
        <v>646</v>
      </c>
    </row>
    <row r="12" spans="1:11">
      <c r="A12" s="3" t="s">
        <v>647</v>
      </c>
    </row>
    <row r="13" spans="1:11">
      <c r="A13" s="3"/>
    </row>
    <row r="14" spans="1:11">
      <c r="A14" s="349" t="s">
        <v>648</v>
      </c>
      <c r="B14" s="349"/>
      <c r="D14" s="349" t="s">
        <v>649</v>
      </c>
      <c r="E14" s="349"/>
      <c r="F14" s="349"/>
      <c r="G14" s="349"/>
      <c r="H14" s="349"/>
      <c r="I14" s="349"/>
      <c r="J14" s="349"/>
      <c r="K14" s="349"/>
    </row>
    <row r="15" spans="1:11" s="110" customFormat="1" ht="26.6">
      <c r="A15" s="108" t="s">
        <v>657</v>
      </c>
      <c r="B15" s="108" t="s">
        <v>5</v>
      </c>
      <c r="C15" s="109"/>
      <c r="D15" s="108" t="s">
        <v>650</v>
      </c>
      <c r="E15" s="108" t="s">
        <v>5</v>
      </c>
      <c r="F15" s="108" t="s">
        <v>651</v>
      </c>
      <c r="G15" s="108" t="s">
        <v>652</v>
      </c>
      <c r="H15" s="108" t="s">
        <v>653</v>
      </c>
      <c r="I15" s="108" t="s">
        <v>654</v>
      </c>
      <c r="J15" s="108" t="s">
        <v>655</v>
      </c>
      <c r="K15" s="108" t="s">
        <v>656</v>
      </c>
    </row>
    <row r="16" spans="1:11" ht="64.8" customHeight="1">
      <c r="A16" s="111">
        <v>1</v>
      </c>
      <c r="B16" s="112" t="s">
        <v>457</v>
      </c>
      <c r="C16" s="113"/>
      <c r="D16" s="112" t="s">
        <v>659</v>
      </c>
      <c r="E16" s="112" t="s">
        <v>2668</v>
      </c>
      <c r="F16" s="112" t="s">
        <v>97</v>
      </c>
      <c r="G16" s="112" t="s">
        <v>658</v>
      </c>
      <c r="H16" s="114">
        <v>42374</v>
      </c>
      <c r="I16" s="114">
        <v>44902</v>
      </c>
      <c r="J16" s="112" t="s">
        <v>2675</v>
      </c>
      <c r="K16" s="2"/>
    </row>
    <row r="17" spans="1:11" ht="63.55" customHeight="1">
      <c r="A17" s="111">
        <v>2</v>
      </c>
      <c r="B17" s="112" t="s">
        <v>336</v>
      </c>
      <c r="C17" s="113"/>
      <c r="D17" s="112" t="s">
        <v>2665</v>
      </c>
      <c r="E17" s="112" t="s">
        <v>2669</v>
      </c>
      <c r="F17" s="112" t="s">
        <v>97</v>
      </c>
      <c r="G17" s="112" t="s">
        <v>2673</v>
      </c>
      <c r="H17" s="114">
        <v>36045</v>
      </c>
      <c r="I17" s="114">
        <v>44275</v>
      </c>
      <c r="J17" s="112" t="s">
        <v>2677</v>
      </c>
      <c r="K17" s="2"/>
    </row>
    <row r="18" spans="1:11" ht="63.55" customHeight="1">
      <c r="A18" s="111">
        <v>3</v>
      </c>
      <c r="B18" s="112" t="s">
        <v>329</v>
      </c>
      <c r="C18" s="113"/>
      <c r="D18" s="112" t="s">
        <v>2664</v>
      </c>
      <c r="E18" s="112" t="s">
        <v>2670</v>
      </c>
      <c r="F18" s="112" t="s">
        <v>95</v>
      </c>
      <c r="G18" s="112" t="s">
        <v>2673</v>
      </c>
      <c r="H18" s="114">
        <v>36908</v>
      </c>
      <c r="I18" s="114">
        <v>45664</v>
      </c>
      <c r="J18" s="114" t="s">
        <v>2676</v>
      </c>
      <c r="K18" s="2"/>
    </row>
    <row r="19" spans="1:11" ht="63.55" customHeight="1">
      <c r="A19" s="111">
        <v>4</v>
      </c>
      <c r="B19" s="112" t="s">
        <v>383</v>
      </c>
      <c r="C19" s="113"/>
      <c r="D19" s="112" t="s">
        <v>2666</v>
      </c>
      <c r="E19" s="112" t="s">
        <v>2671</v>
      </c>
      <c r="F19" s="112" t="s">
        <v>97</v>
      </c>
      <c r="G19" s="112" t="s">
        <v>658</v>
      </c>
      <c r="H19" s="114">
        <v>38808</v>
      </c>
      <c r="I19" s="114">
        <v>44077</v>
      </c>
      <c r="J19" s="112" t="s">
        <v>2679</v>
      </c>
      <c r="K19" s="2"/>
    </row>
    <row r="20" spans="1:11" ht="63.55" customHeight="1">
      <c r="A20" s="111">
        <v>5</v>
      </c>
      <c r="B20" s="112" t="s">
        <v>362</v>
      </c>
      <c r="C20" s="113"/>
      <c r="D20" s="112" t="s">
        <v>2667</v>
      </c>
      <c r="E20" s="112" t="s">
        <v>2672</v>
      </c>
      <c r="F20" s="112" t="s">
        <v>97</v>
      </c>
      <c r="G20" s="112" t="s">
        <v>2674</v>
      </c>
      <c r="H20" s="114">
        <v>41366</v>
      </c>
      <c r="I20" s="114">
        <v>44142</v>
      </c>
      <c r="J20" s="112" t="s">
        <v>2678</v>
      </c>
      <c r="K20" s="2"/>
    </row>
    <row r="21" spans="1:11" ht="63.55" customHeight="1">
      <c r="A21" s="111">
        <v>6</v>
      </c>
      <c r="B21" s="112" t="s">
        <v>2660</v>
      </c>
      <c r="C21" s="113"/>
      <c r="D21" s="112" t="s">
        <v>2683</v>
      </c>
      <c r="E21" s="112" t="s">
        <v>2684</v>
      </c>
      <c r="F21" s="112"/>
      <c r="G21" s="112" t="s">
        <v>2673</v>
      </c>
      <c r="H21" s="114"/>
      <c r="I21" s="114">
        <v>43138</v>
      </c>
      <c r="J21" s="112" t="s">
        <v>2685</v>
      </c>
      <c r="K21" s="2"/>
    </row>
    <row r="22" spans="1:11" ht="63.55" customHeight="1">
      <c r="A22" s="111">
        <v>7</v>
      </c>
      <c r="B22" s="112" t="s">
        <v>1642</v>
      </c>
      <c r="C22" s="113"/>
      <c r="D22" s="112" t="s">
        <v>2680</v>
      </c>
      <c r="E22" s="112" t="s">
        <v>2681</v>
      </c>
      <c r="F22" s="112" t="s">
        <v>96</v>
      </c>
      <c r="G22" s="112" t="s">
        <v>2674</v>
      </c>
      <c r="H22" s="114">
        <v>39655</v>
      </c>
      <c r="I22" s="114">
        <v>44337</v>
      </c>
      <c r="J22" s="112" t="s">
        <v>2682</v>
      </c>
      <c r="K22" s="2"/>
    </row>
    <row r="23" spans="1:11" ht="63.55" customHeight="1">
      <c r="A23" s="111">
        <v>8</v>
      </c>
      <c r="B23" s="112" t="s">
        <v>451</v>
      </c>
      <c r="C23" s="113"/>
      <c r="D23" s="112" t="s">
        <v>2686</v>
      </c>
      <c r="E23" s="112" t="s">
        <v>2687</v>
      </c>
      <c r="F23" s="112"/>
      <c r="G23" s="112" t="s">
        <v>2674</v>
      </c>
      <c r="H23" s="114">
        <v>39961</v>
      </c>
      <c r="I23" s="114"/>
      <c r="J23" s="112" t="s">
        <v>2688</v>
      </c>
      <c r="K23" s="2"/>
    </row>
  </sheetData>
  <mergeCells count="2">
    <mergeCell ref="A14:B14"/>
    <mergeCell ref="D14:K14"/>
  </mergeCells>
  <pageMargins left="0.7" right="0.7" top="0.75" bottom="0.75" header="0.3" footer="0.3"/>
  <pageSetup orientation="portrait" r:id="rId1"/>
  <drawing r:id="rId2"/>
  <legacyDrawing r:id="rId3"/>
  <oleObjects>
    <mc:AlternateContent xmlns:mc="http://schemas.openxmlformats.org/markup-compatibility/2006">
      <mc:Choice Requires="x14">
        <oleObject progId="Acrobat Document" dvAspect="DVASPECT_ICON" shapeId="114700" r:id="rId4">
          <objectPr defaultSize="0" r:id="rId5">
            <anchor moveWithCells="1">
              <from>
                <xdr:col>10</xdr:col>
                <xdr:colOff>98474</xdr:colOff>
                <xdr:row>15</xdr:row>
                <xdr:rowOff>42203</xdr:rowOff>
              </from>
              <to>
                <xdr:col>10</xdr:col>
                <xdr:colOff>1012874</xdr:colOff>
                <xdr:row>15</xdr:row>
                <xdr:rowOff>731520</xdr:rowOff>
              </to>
            </anchor>
          </objectPr>
        </oleObject>
      </mc:Choice>
      <mc:Fallback>
        <oleObject progId="Acrobat Document" dvAspect="DVASPECT_ICON" shapeId="114700" r:id="rId4"/>
      </mc:Fallback>
    </mc:AlternateContent>
    <mc:AlternateContent xmlns:mc="http://schemas.openxmlformats.org/markup-compatibility/2006">
      <mc:Choice Requires="x14">
        <oleObject progId="Acrobat Document" dvAspect="DVASPECT_ICON" shapeId="114703" r:id="rId6">
          <objectPr defaultSize="0" r:id="rId7">
            <anchor moveWithCells="1">
              <from>
                <xdr:col>10</xdr:col>
                <xdr:colOff>77372</xdr:colOff>
                <xdr:row>17</xdr:row>
                <xdr:rowOff>56271</xdr:rowOff>
              </from>
              <to>
                <xdr:col>10</xdr:col>
                <xdr:colOff>991772</xdr:colOff>
                <xdr:row>17</xdr:row>
                <xdr:rowOff>745588</xdr:rowOff>
              </to>
            </anchor>
          </objectPr>
        </oleObject>
      </mc:Choice>
      <mc:Fallback>
        <oleObject progId="Acrobat Document" dvAspect="DVASPECT_ICON" shapeId="114703" r:id="rId6"/>
      </mc:Fallback>
    </mc:AlternateContent>
    <mc:AlternateContent xmlns:mc="http://schemas.openxmlformats.org/markup-compatibility/2006">
      <mc:Choice Requires="x14">
        <oleObject progId="Acrobat Document" dvAspect="DVASPECT_ICON" shapeId="114706" r:id="rId8">
          <objectPr defaultSize="0" r:id="rId9">
            <anchor moveWithCells="1">
              <from>
                <xdr:col>10</xdr:col>
                <xdr:colOff>14068</xdr:colOff>
                <xdr:row>16</xdr:row>
                <xdr:rowOff>42203</xdr:rowOff>
              </from>
              <to>
                <xdr:col>10</xdr:col>
                <xdr:colOff>935502</xdr:colOff>
                <xdr:row>16</xdr:row>
                <xdr:rowOff>731520</xdr:rowOff>
              </to>
            </anchor>
          </objectPr>
        </oleObject>
      </mc:Choice>
      <mc:Fallback>
        <oleObject progId="Acrobat Document" dvAspect="DVASPECT_ICON" shapeId="114706" r:id="rId8"/>
      </mc:Fallback>
    </mc:AlternateContent>
    <mc:AlternateContent xmlns:mc="http://schemas.openxmlformats.org/markup-compatibility/2006">
      <mc:Choice Requires="x14">
        <oleObject progId="Acrobat Document" dvAspect="DVASPECT_ICON" shapeId="114708" r:id="rId10">
          <objectPr defaultSize="0" r:id="rId11">
            <anchor moveWithCells="1">
              <from>
                <xdr:col>10</xdr:col>
                <xdr:colOff>42203</xdr:colOff>
                <xdr:row>18</xdr:row>
                <xdr:rowOff>35169</xdr:rowOff>
              </from>
              <to>
                <xdr:col>10</xdr:col>
                <xdr:colOff>956603</xdr:colOff>
                <xdr:row>18</xdr:row>
                <xdr:rowOff>724486</xdr:rowOff>
              </to>
            </anchor>
          </objectPr>
        </oleObject>
      </mc:Choice>
      <mc:Fallback>
        <oleObject progId="Acrobat Document" dvAspect="DVASPECT_ICON" shapeId="114708" r:id="rId10"/>
      </mc:Fallback>
    </mc:AlternateContent>
    <mc:AlternateContent xmlns:mc="http://schemas.openxmlformats.org/markup-compatibility/2006">
      <mc:Choice Requires="x14">
        <oleObject progId="Acrobat Document" dvAspect="DVASPECT_ICON" shapeId="114705" r:id="rId12">
          <objectPr defaultSize="0" r:id="rId13">
            <anchor moveWithCells="1">
              <from>
                <xdr:col>10</xdr:col>
                <xdr:colOff>105508</xdr:colOff>
                <xdr:row>19</xdr:row>
                <xdr:rowOff>63305</xdr:rowOff>
              </from>
              <to>
                <xdr:col>10</xdr:col>
                <xdr:colOff>1019908</xdr:colOff>
                <xdr:row>19</xdr:row>
                <xdr:rowOff>759655</xdr:rowOff>
              </to>
            </anchor>
          </objectPr>
        </oleObject>
      </mc:Choice>
      <mc:Fallback>
        <oleObject progId="Acrobat Document" dvAspect="DVASPECT_ICON" shapeId="114705" r:id="rId12"/>
      </mc:Fallback>
    </mc:AlternateContent>
    <mc:AlternateContent xmlns:mc="http://schemas.openxmlformats.org/markup-compatibility/2006">
      <mc:Choice Requires="x14">
        <oleObject progId="Acrobat Document" dvAspect="DVASPECT_ICON" shapeId="114709" r:id="rId14">
          <objectPr defaultSize="0" r:id="rId15">
            <anchor moveWithCells="1">
              <from>
                <xdr:col>10</xdr:col>
                <xdr:colOff>77372</xdr:colOff>
                <xdr:row>21</xdr:row>
                <xdr:rowOff>35169</xdr:rowOff>
              </from>
              <to>
                <xdr:col>10</xdr:col>
                <xdr:colOff>991772</xdr:colOff>
                <xdr:row>21</xdr:row>
                <xdr:rowOff>724486</xdr:rowOff>
              </to>
            </anchor>
          </objectPr>
        </oleObject>
      </mc:Choice>
      <mc:Fallback>
        <oleObject progId="Acrobat Document" dvAspect="DVASPECT_ICON" shapeId="114709" r:id="rId14"/>
      </mc:Fallback>
    </mc:AlternateContent>
    <mc:AlternateContent xmlns:mc="http://schemas.openxmlformats.org/markup-compatibility/2006">
      <mc:Choice Requires="x14">
        <oleObject progId="Acrobat Document" dvAspect="DVASPECT_ICON" shapeId="114711" r:id="rId16">
          <objectPr defaultSize="0" r:id="rId17">
            <anchor moveWithCells="1">
              <from>
                <xdr:col>10</xdr:col>
                <xdr:colOff>63305</xdr:colOff>
                <xdr:row>20</xdr:row>
                <xdr:rowOff>56271</xdr:rowOff>
              </from>
              <to>
                <xdr:col>10</xdr:col>
                <xdr:colOff>977705</xdr:colOff>
                <xdr:row>20</xdr:row>
                <xdr:rowOff>745588</xdr:rowOff>
              </to>
            </anchor>
          </objectPr>
        </oleObject>
      </mc:Choice>
      <mc:Fallback>
        <oleObject progId="Acrobat Document" dvAspect="DVASPECT_ICON" shapeId="114711" r:id="rId16"/>
      </mc:Fallback>
    </mc:AlternateContent>
    <mc:AlternateContent xmlns:mc="http://schemas.openxmlformats.org/markup-compatibility/2006">
      <mc:Choice Requires="x14">
        <oleObject progId="Acrobat Document" dvAspect="DVASPECT_ICON" shapeId="114712" r:id="rId18">
          <objectPr defaultSize="0" r:id="rId19">
            <anchor moveWithCells="1">
              <from>
                <xdr:col>10</xdr:col>
                <xdr:colOff>119575</xdr:colOff>
                <xdr:row>22</xdr:row>
                <xdr:rowOff>56271</xdr:rowOff>
              </from>
              <to>
                <xdr:col>10</xdr:col>
                <xdr:colOff>1033975</xdr:colOff>
                <xdr:row>22</xdr:row>
                <xdr:rowOff>745588</xdr:rowOff>
              </to>
            </anchor>
          </objectPr>
        </oleObject>
      </mc:Choice>
      <mc:Fallback>
        <oleObject progId="Acrobat Document" dvAspect="DVASPECT_ICON" shapeId="114712" r:id="rId18"/>
      </mc:Fallback>
    </mc:AlternateContent>
  </oleObjec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72269A-6999-402B-B81F-C8C4896B6599}">
  <sheetPr>
    <tabColor rgb="FF92D050"/>
  </sheetPr>
  <dimension ref="A1:N84"/>
  <sheetViews>
    <sheetView showGridLines="0" zoomScale="69" workbookViewId="0">
      <selection activeCell="E10" sqref="E10"/>
    </sheetView>
  </sheetViews>
  <sheetFormatPr defaultRowHeight="14.4"/>
  <cols>
    <col min="1" max="1" width="34.296875" bestFit="1" customWidth="1"/>
    <col min="2" max="2" width="9.8984375" bestFit="1" customWidth="1"/>
    <col min="3" max="3" width="21.5" bestFit="1" customWidth="1"/>
    <col min="4" max="4" width="7.5" bestFit="1" customWidth="1"/>
    <col min="5" max="5" width="49.796875" style="178" customWidth="1"/>
    <col min="6" max="6" width="19.3984375" bestFit="1" customWidth="1"/>
    <col min="7" max="7" width="22" bestFit="1" customWidth="1"/>
    <col min="8" max="8" width="23.09765625" bestFit="1" customWidth="1"/>
    <col min="10" max="10" width="19.5" bestFit="1" customWidth="1"/>
    <col min="11" max="11" width="30.09765625" bestFit="1" customWidth="1"/>
    <col min="12" max="12" width="15.5" bestFit="1" customWidth="1"/>
    <col min="13" max="13" width="12.59765625" bestFit="1" customWidth="1"/>
    <col min="14" max="14" width="26.09765625" bestFit="1" customWidth="1"/>
  </cols>
  <sheetData>
    <row r="1" spans="1:14">
      <c r="A1" s="161">
        <f>'MSME Certificate Testing'!A1</f>
        <v>0</v>
      </c>
    </row>
    <row r="2" spans="1:14">
      <c r="A2" s="161">
        <f>'MSME Certificate Testing'!A2</f>
        <v>0</v>
      </c>
    </row>
    <row r="3" spans="1:14">
      <c r="A3" s="161">
        <f>'MSME Certificate Testing'!A3</f>
        <v>0</v>
      </c>
    </row>
    <row r="5" spans="1:14">
      <c r="A5" s="3" t="s">
        <v>203</v>
      </c>
    </row>
    <row r="6" spans="1:14">
      <c r="A6" s="1" t="s">
        <v>2689</v>
      </c>
    </row>
    <row r="7" spans="1:14" ht="14.95" thickBot="1"/>
    <row r="8" spans="1:14" ht="18.850000000000001" thickBot="1">
      <c r="A8" s="350" t="s">
        <v>648</v>
      </c>
      <c r="B8" s="351"/>
      <c r="C8" s="351"/>
      <c r="D8" s="351"/>
      <c r="E8" s="351"/>
      <c r="F8" s="351"/>
      <c r="G8" s="351"/>
      <c r="H8" s="352"/>
      <c r="J8" s="350" t="s">
        <v>3180</v>
      </c>
      <c r="K8" s="351"/>
      <c r="L8" s="351"/>
      <c r="M8" s="351"/>
      <c r="N8" s="352"/>
    </row>
    <row r="10" spans="1:14">
      <c r="A10" s="131" t="s">
        <v>36</v>
      </c>
      <c r="B10" s="131" t="s">
        <v>38</v>
      </c>
      <c r="C10" s="133" t="s">
        <v>53</v>
      </c>
      <c r="D10" s="131" t="s">
        <v>24</v>
      </c>
      <c r="E10" s="255" t="s">
        <v>184</v>
      </c>
      <c r="F10" s="132" t="s">
        <v>500</v>
      </c>
      <c r="G10" s="135" t="s">
        <v>179</v>
      </c>
      <c r="H10" s="136" t="s">
        <v>23</v>
      </c>
      <c r="J10" s="136" t="s">
        <v>3163</v>
      </c>
      <c r="K10" s="136" t="s">
        <v>3164</v>
      </c>
      <c r="L10" s="261" t="s">
        <v>3165</v>
      </c>
      <c r="M10" s="136" t="s">
        <v>107</v>
      </c>
      <c r="N10" s="136" t="s">
        <v>3166</v>
      </c>
    </row>
    <row r="11" spans="1:14" ht="28.8">
      <c r="A11" s="125" t="s">
        <v>457</v>
      </c>
      <c r="B11" s="125">
        <v>100067743</v>
      </c>
      <c r="C11" s="128">
        <v>4563984</v>
      </c>
      <c r="D11" s="125" t="s">
        <v>97</v>
      </c>
      <c r="E11" s="180" t="s">
        <v>2114</v>
      </c>
      <c r="F11" s="139" t="s">
        <v>2115</v>
      </c>
      <c r="G11" s="141">
        <v>88406</v>
      </c>
      <c r="H11" s="140">
        <v>46135</v>
      </c>
      <c r="J11" s="353" t="s">
        <v>2724</v>
      </c>
      <c r="K11" s="353" t="s">
        <v>2725</v>
      </c>
      <c r="L11" s="356">
        <v>46135</v>
      </c>
      <c r="M11" s="359">
        <v>8037347.04</v>
      </c>
      <c r="N11" s="353" t="s">
        <v>3167</v>
      </c>
    </row>
    <row r="12" spans="1:14" ht="28.8">
      <c r="A12" s="125" t="s">
        <v>457</v>
      </c>
      <c r="B12" s="125">
        <v>100067743</v>
      </c>
      <c r="C12" s="128">
        <v>743638</v>
      </c>
      <c r="D12" s="125" t="s">
        <v>97</v>
      </c>
      <c r="E12" s="180" t="s">
        <v>2114</v>
      </c>
      <c r="F12" s="139" t="s">
        <v>2115</v>
      </c>
      <c r="G12" s="141">
        <v>88406</v>
      </c>
      <c r="H12" s="140">
        <v>46135</v>
      </c>
      <c r="J12" s="354"/>
      <c r="K12" s="354"/>
      <c r="L12" s="357"/>
      <c r="M12" s="360"/>
      <c r="N12" s="354"/>
    </row>
    <row r="13" spans="1:14" ht="28.8">
      <c r="A13" s="125" t="s">
        <v>457</v>
      </c>
      <c r="B13" s="125">
        <v>100067743</v>
      </c>
      <c r="C13" s="128">
        <v>1390167</v>
      </c>
      <c r="D13" s="125" t="s">
        <v>97</v>
      </c>
      <c r="E13" s="180" t="s">
        <v>2114</v>
      </c>
      <c r="F13" s="139" t="s">
        <v>2115</v>
      </c>
      <c r="G13" s="141">
        <v>88406</v>
      </c>
      <c r="H13" s="140">
        <v>46135</v>
      </c>
      <c r="J13" s="355"/>
      <c r="K13" s="355"/>
      <c r="L13" s="358"/>
      <c r="M13" s="361"/>
      <c r="N13" s="355"/>
    </row>
    <row r="14" spans="1:14">
      <c r="A14" s="125" t="s">
        <v>336</v>
      </c>
      <c r="B14" s="125">
        <v>100070312</v>
      </c>
      <c r="C14" s="254">
        <v>48192.1</v>
      </c>
      <c r="D14" s="125" t="s">
        <v>97</v>
      </c>
      <c r="E14" s="180" t="s">
        <v>3168</v>
      </c>
      <c r="F14" s="125" t="s">
        <v>707</v>
      </c>
      <c r="G14" s="125">
        <v>88226</v>
      </c>
      <c r="H14" s="140">
        <v>46125</v>
      </c>
      <c r="J14" s="362" t="s">
        <v>2724</v>
      </c>
      <c r="K14" s="362" t="s">
        <v>2725</v>
      </c>
      <c r="L14" s="356">
        <v>46125</v>
      </c>
      <c r="M14" s="368">
        <v>4986316.04</v>
      </c>
      <c r="N14" s="362" t="s">
        <v>3169</v>
      </c>
    </row>
    <row r="15" spans="1:14">
      <c r="A15" s="125" t="s">
        <v>336</v>
      </c>
      <c r="B15" s="125">
        <v>100066427</v>
      </c>
      <c r="C15" s="254">
        <v>71133.56</v>
      </c>
      <c r="D15" s="125" t="s">
        <v>97</v>
      </c>
      <c r="E15" s="180" t="s">
        <v>3168</v>
      </c>
      <c r="F15" s="125" t="s">
        <v>865</v>
      </c>
      <c r="G15" s="125">
        <v>88226</v>
      </c>
      <c r="H15" s="140">
        <v>46125</v>
      </c>
      <c r="J15" s="363"/>
      <c r="K15" s="363"/>
      <c r="L15" s="357"/>
      <c r="M15" s="369"/>
      <c r="N15" s="363"/>
    </row>
    <row r="16" spans="1:14">
      <c r="A16" s="125" t="s">
        <v>336</v>
      </c>
      <c r="B16" s="125">
        <v>100070264</v>
      </c>
      <c r="C16" s="254">
        <v>4631013.9400000004</v>
      </c>
      <c r="D16" s="125" t="s">
        <v>97</v>
      </c>
      <c r="E16" s="180" t="s">
        <v>3168</v>
      </c>
      <c r="F16" s="125" t="s">
        <v>878</v>
      </c>
      <c r="G16" s="125">
        <v>88226</v>
      </c>
      <c r="H16" s="140">
        <v>46125</v>
      </c>
      <c r="J16" s="363"/>
      <c r="K16" s="363"/>
      <c r="L16" s="357"/>
      <c r="M16" s="369"/>
      <c r="N16" s="363"/>
    </row>
    <row r="17" spans="1:14">
      <c r="A17" s="125" t="s">
        <v>336</v>
      </c>
      <c r="B17" s="125">
        <v>100066195</v>
      </c>
      <c r="C17" s="254">
        <v>37283.18</v>
      </c>
      <c r="D17" s="125" t="s">
        <v>97</v>
      </c>
      <c r="E17" s="180" t="s">
        <v>3168</v>
      </c>
      <c r="F17" s="125" t="s">
        <v>963</v>
      </c>
      <c r="G17" s="125">
        <v>88226</v>
      </c>
      <c r="H17" s="140">
        <v>46125</v>
      </c>
      <c r="J17" s="363"/>
      <c r="K17" s="363"/>
      <c r="L17" s="357"/>
      <c r="M17" s="369"/>
      <c r="N17" s="363"/>
    </row>
    <row r="18" spans="1:14">
      <c r="A18" s="125" t="s">
        <v>336</v>
      </c>
      <c r="B18" s="125">
        <v>100066378</v>
      </c>
      <c r="C18" s="254">
        <v>82499.600000000006</v>
      </c>
      <c r="D18" s="125" t="s">
        <v>97</v>
      </c>
      <c r="E18" s="180" t="s">
        <v>3168</v>
      </c>
      <c r="F18" s="125" t="s">
        <v>979</v>
      </c>
      <c r="G18" s="125">
        <v>88226</v>
      </c>
      <c r="H18" s="140">
        <v>46125</v>
      </c>
      <c r="J18" s="363"/>
      <c r="K18" s="363"/>
      <c r="L18" s="357"/>
      <c r="M18" s="369"/>
      <c r="N18" s="363"/>
    </row>
    <row r="19" spans="1:14">
      <c r="A19" s="125" t="s">
        <v>336</v>
      </c>
      <c r="B19" s="125">
        <v>100066243</v>
      </c>
      <c r="C19" s="254">
        <v>59442.14</v>
      </c>
      <c r="D19" s="125" t="s">
        <v>97</v>
      </c>
      <c r="E19" s="180" t="s">
        <v>3168</v>
      </c>
      <c r="F19" s="125" t="s">
        <v>984</v>
      </c>
      <c r="G19" s="125">
        <v>88226</v>
      </c>
      <c r="H19" s="140">
        <v>46125</v>
      </c>
      <c r="J19" s="363"/>
      <c r="K19" s="363"/>
      <c r="L19" s="357"/>
      <c r="M19" s="369"/>
      <c r="N19" s="363"/>
    </row>
    <row r="20" spans="1:14">
      <c r="A20" s="125" t="s">
        <v>336</v>
      </c>
      <c r="B20" s="125">
        <v>100066428</v>
      </c>
      <c r="C20" s="254">
        <v>56751.519999999997</v>
      </c>
      <c r="D20" s="125" t="s">
        <v>97</v>
      </c>
      <c r="E20" s="180" t="s">
        <v>3168</v>
      </c>
      <c r="F20" s="125" t="s">
        <v>1294</v>
      </c>
      <c r="G20" s="125">
        <v>88226</v>
      </c>
      <c r="H20" s="140">
        <v>46125</v>
      </c>
      <c r="J20" s="364"/>
      <c r="K20" s="364"/>
      <c r="L20" s="358"/>
      <c r="M20" s="370"/>
      <c r="N20" s="364"/>
    </row>
    <row r="21" spans="1:14">
      <c r="A21" s="125" t="s">
        <v>336</v>
      </c>
      <c r="B21" s="125">
        <v>100070947</v>
      </c>
      <c r="C21" s="254">
        <v>8622.34</v>
      </c>
      <c r="D21" s="125" t="s">
        <v>97</v>
      </c>
      <c r="E21" s="180" t="s">
        <v>3168</v>
      </c>
      <c r="F21" s="125" t="s">
        <v>957</v>
      </c>
      <c r="G21" s="125">
        <v>88117</v>
      </c>
      <c r="H21" s="140">
        <v>46119</v>
      </c>
      <c r="J21" s="125" t="s">
        <v>2724</v>
      </c>
      <c r="K21" s="125" t="s">
        <v>2725</v>
      </c>
      <c r="L21" s="258">
        <v>46119</v>
      </c>
      <c r="M21" s="259">
        <v>8622.34</v>
      </c>
      <c r="N21" s="125" t="s">
        <v>3170</v>
      </c>
    </row>
    <row r="22" spans="1:14">
      <c r="A22" s="125" t="s">
        <v>329</v>
      </c>
      <c r="B22" s="125">
        <v>100068772</v>
      </c>
      <c r="C22" s="128">
        <v>55726.2</v>
      </c>
      <c r="D22" s="125" t="s">
        <v>95</v>
      </c>
      <c r="E22" s="180" t="s">
        <v>3173</v>
      </c>
      <c r="F22" s="139" t="s">
        <v>727</v>
      </c>
      <c r="G22" s="141">
        <v>88279</v>
      </c>
      <c r="H22" s="140">
        <v>46127</v>
      </c>
      <c r="J22" s="365" t="s">
        <v>2724</v>
      </c>
      <c r="K22" s="365" t="s">
        <v>2725</v>
      </c>
      <c r="L22" s="366">
        <v>46127</v>
      </c>
      <c r="M22" s="367">
        <v>4145642.4</v>
      </c>
      <c r="N22" s="365" t="s">
        <v>3171</v>
      </c>
    </row>
    <row r="23" spans="1:14">
      <c r="A23" s="125" t="s">
        <v>329</v>
      </c>
      <c r="B23" s="125">
        <v>100065840</v>
      </c>
      <c r="C23" s="128">
        <v>52882.239999999998</v>
      </c>
      <c r="D23" s="125" t="s">
        <v>95</v>
      </c>
      <c r="E23" s="180" t="s">
        <v>3173</v>
      </c>
      <c r="F23" s="139" t="s">
        <v>735</v>
      </c>
      <c r="G23" s="141">
        <v>88279</v>
      </c>
      <c r="H23" s="140">
        <v>46127</v>
      </c>
      <c r="J23" s="365"/>
      <c r="K23" s="365"/>
      <c r="L23" s="366"/>
      <c r="M23" s="367"/>
      <c r="N23" s="365"/>
    </row>
    <row r="24" spans="1:14">
      <c r="A24" s="125" t="s">
        <v>329</v>
      </c>
      <c r="B24" s="125">
        <v>100065913</v>
      </c>
      <c r="C24" s="128">
        <v>43775.26</v>
      </c>
      <c r="D24" s="125" t="s">
        <v>95</v>
      </c>
      <c r="E24" s="180" t="s">
        <v>3173</v>
      </c>
      <c r="F24" s="139" t="s">
        <v>778</v>
      </c>
      <c r="G24" s="141">
        <v>88279</v>
      </c>
      <c r="H24" s="140">
        <v>46127</v>
      </c>
      <c r="J24" s="365"/>
      <c r="K24" s="365"/>
      <c r="L24" s="366"/>
      <c r="M24" s="367"/>
      <c r="N24" s="365"/>
    </row>
    <row r="25" spans="1:14">
      <c r="A25" s="125" t="s">
        <v>329</v>
      </c>
      <c r="B25" s="125">
        <v>100070744</v>
      </c>
      <c r="C25" s="128">
        <v>2817915.26</v>
      </c>
      <c r="D25" s="125" t="s">
        <v>95</v>
      </c>
      <c r="E25" s="180" t="s">
        <v>3173</v>
      </c>
      <c r="F25" s="139" t="s">
        <v>843</v>
      </c>
      <c r="G25" s="141">
        <v>88279</v>
      </c>
      <c r="H25" s="140">
        <v>46127</v>
      </c>
      <c r="J25" s="365"/>
      <c r="K25" s="365"/>
      <c r="L25" s="366"/>
      <c r="M25" s="367"/>
      <c r="N25" s="365"/>
    </row>
    <row r="26" spans="1:14">
      <c r="A26" s="125" t="s">
        <v>329</v>
      </c>
      <c r="B26" s="125">
        <v>100070833</v>
      </c>
      <c r="C26" s="128">
        <v>186577.16</v>
      </c>
      <c r="D26" s="125" t="s">
        <v>95</v>
      </c>
      <c r="E26" s="180" t="s">
        <v>3173</v>
      </c>
      <c r="F26" s="139" t="s">
        <v>844</v>
      </c>
      <c r="G26" s="141">
        <v>88279</v>
      </c>
      <c r="H26" s="140">
        <v>46127</v>
      </c>
      <c r="J26" s="365"/>
      <c r="K26" s="365"/>
      <c r="L26" s="366"/>
      <c r="M26" s="367"/>
      <c r="N26" s="365"/>
    </row>
    <row r="27" spans="1:14">
      <c r="A27" s="125" t="s">
        <v>329</v>
      </c>
      <c r="B27" s="125">
        <v>100065901</v>
      </c>
      <c r="C27" s="128">
        <v>176958.98</v>
      </c>
      <c r="D27" s="125" t="s">
        <v>95</v>
      </c>
      <c r="E27" s="180" t="s">
        <v>3173</v>
      </c>
      <c r="F27" s="139" t="s">
        <v>975</v>
      </c>
      <c r="G27" s="141">
        <v>88279</v>
      </c>
      <c r="H27" s="140">
        <v>46127</v>
      </c>
      <c r="J27" s="365"/>
      <c r="K27" s="365"/>
      <c r="L27" s="366"/>
      <c r="M27" s="367"/>
      <c r="N27" s="365"/>
    </row>
    <row r="28" spans="1:14">
      <c r="A28" s="125" t="s">
        <v>329</v>
      </c>
      <c r="B28" s="125">
        <v>100068746</v>
      </c>
      <c r="C28" s="128">
        <v>58103.22</v>
      </c>
      <c r="D28" s="125" t="s">
        <v>95</v>
      </c>
      <c r="E28" s="180" t="s">
        <v>3173</v>
      </c>
      <c r="F28" s="139" t="s">
        <v>986</v>
      </c>
      <c r="G28" s="141">
        <v>88279</v>
      </c>
      <c r="H28" s="140">
        <v>46127</v>
      </c>
      <c r="J28" s="365"/>
      <c r="K28" s="365"/>
      <c r="L28" s="366"/>
      <c r="M28" s="367"/>
      <c r="N28" s="365"/>
    </row>
    <row r="29" spans="1:14">
      <c r="A29" s="125" t="s">
        <v>329</v>
      </c>
      <c r="B29" s="125">
        <v>100065833</v>
      </c>
      <c r="C29" s="128">
        <v>65919.460000000006</v>
      </c>
      <c r="D29" s="125" t="s">
        <v>95</v>
      </c>
      <c r="E29" s="180" t="s">
        <v>3173</v>
      </c>
      <c r="F29" s="139" t="s">
        <v>1053</v>
      </c>
      <c r="G29" s="141">
        <v>88279</v>
      </c>
      <c r="H29" s="140">
        <v>46127</v>
      </c>
      <c r="J29" s="365"/>
      <c r="K29" s="365"/>
      <c r="L29" s="366"/>
      <c r="M29" s="367"/>
      <c r="N29" s="365"/>
    </row>
    <row r="30" spans="1:14">
      <c r="A30" s="125" t="s">
        <v>329</v>
      </c>
      <c r="B30" s="125">
        <v>100067445</v>
      </c>
      <c r="C30" s="128">
        <v>64446.84</v>
      </c>
      <c r="D30" s="125" t="s">
        <v>95</v>
      </c>
      <c r="E30" s="180" t="s">
        <v>3173</v>
      </c>
      <c r="F30" s="139" t="s">
        <v>1145</v>
      </c>
      <c r="G30" s="141">
        <v>88279</v>
      </c>
      <c r="H30" s="140">
        <v>46127</v>
      </c>
      <c r="J30" s="365"/>
      <c r="K30" s="365"/>
      <c r="L30" s="366"/>
      <c r="M30" s="367"/>
      <c r="N30" s="365"/>
    </row>
    <row r="31" spans="1:14">
      <c r="A31" s="125" t="s">
        <v>329</v>
      </c>
      <c r="B31" s="125">
        <v>100070744</v>
      </c>
      <c r="C31" s="128">
        <v>19020.060000000001</v>
      </c>
      <c r="D31" s="125" t="s">
        <v>95</v>
      </c>
      <c r="E31" s="180" t="s">
        <v>3173</v>
      </c>
      <c r="F31" s="139" t="s">
        <v>1158</v>
      </c>
      <c r="G31" s="141">
        <v>88279</v>
      </c>
      <c r="H31" s="140">
        <v>46127</v>
      </c>
      <c r="J31" s="365"/>
      <c r="K31" s="365"/>
      <c r="L31" s="366"/>
      <c r="M31" s="367"/>
      <c r="N31" s="365"/>
    </row>
    <row r="32" spans="1:14">
      <c r="A32" s="125" t="s">
        <v>329</v>
      </c>
      <c r="B32" s="125">
        <v>100067061</v>
      </c>
      <c r="C32" s="128">
        <v>66598.740000000005</v>
      </c>
      <c r="D32" s="125" t="s">
        <v>95</v>
      </c>
      <c r="E32" s="180" t="s">
        <v>3173</v>
      </c>
      <c r="F32" s="139" t="s">
        <v>1188</v>
      </c>
      <c r="G32" s="141">
        <v>88279</v>
      </c>
      <c r="H32" s="140">
        <v>46127</v>
      </c>
      <c r="J32" s="365"/>
      <c r="K32" s="365"/>
      <c r="L32" s="366"/>
      <c r="M32" s="367"/>
      <c r="N32" s="365"/>
    </row>
    <row r="33" spans="1:14">
      <c r="A33" s="125" t="s">
        <v>329</v>
      </c>
      <c r="B33" s="125">
        <v>100066138</v>
      </c>
      <c r="C33" s="128">
        <v>62801.22</v>
      </c>
      <c r="D33" s="125" t="s">
        <v>95</v>
      </c>
      <c r="E33" s="180" t="s">
        <v>3173</v>
      </c>
      <c r="F33" s="139" t="s">
        <v>1195</v>
      </c>
      <c r="G33" s="141">
        <v>88279</v>
      </c>
      <c r="H33" s="140">
        <v>46127</v>
      </c>
      <c r="J33" s="365"/>
      <c r="K33" s="365"/>
      <c r="L33" s="366"/>
      <c r="M33" s="367"/>
      <c r="N33" s="365"/>
    </row>
    <row r="34" spans="1:14">
      <c r="A34" s="125" t="s">
        <v>329</v>
      </c>
      <c r="B34" s="125">
        <v>100070609</v>
      </c>
      <c r="C34" s="128">
        <v>48157.7</v>
      </c>
      <c r="D34" s="125" t="s">
        <v>95</v>
      </c>
      <c r="E34" s="180" t="s">
        <v>3173</v>
      </c>
      <c r="F34" s="139" t="s">
        <v>1228</v>
      </c>
      <c r="G34" s="141">
        <v>88279</v>
      </c>
      <c r="H34" s="140">
        <v>46127</v>
      </c>
      <c r="J34" s="365"/>
      <c r="K34" s="365"/>
      <c r="L34" s="366"/>
      <c r="M34" s="367"/>
      <c r="N34" s="365"/>
    </row>
    <row r="35" spans="1:14">
      <c r="A35" s="125" t="s">
        <v>329</v>
      </c>
      <c r="B35" s="125">
        <v>100066020</v>
      </c>
      <c r="C35" s="128">
        <v>89128.3</v>
      </c>
      <c r="D35" s="125" t="s">
        <v>95</v>
      </c>
      <c r="E35" s="180" t="s">
        <v>3173</v>
      </c>
      <c r="F35" s="139" t="s">
        <v>1291</v>
      </c>
      <c r="G35" s="141">
        <v>88279</v>
      </c>
      <c r="H35" s="140">
        <v>46127</v>
      </c>
      <c r="J35" s="365"/>
      <c r="K35" s="365"/>
      <c r="L35" s="366"/>
      <c r="M35" s="367"/>
      <c r="N35" s="365"/>
    </row>
    <row r="36" spans="1:14">
      <c r="A36" s="125" t="s">
        <v>329</v>
      </c>
      <c r="B36" s="125">
        <v>100065919</v>
      </c>
      <c r="C36" s="128">
        <v>114440.88</v>
      </c>
      <c r="D36" s="125" t="s">
        <v>95</v>
      </c>
      <c r="E36" s="180" t="s">
        <v>3173</v>
      </c>
      <c r="F36" s="139" t="s">
        <v>1333</v>
      </c>
      <c r="G36" s="141">
        <v>88279</v>
      </c>
      <c r="H36" s="140">
        <v>46127</v>
      </c>
      <c r="J36" s="365"/>
      <c r="K36" s="365"/>
      <c r="L36" s="366"/>
      <c r="M36" s="367"/>
      <c r="N36" s="365"/>
    </row>
    <row r="37" spans="1:14">
      <c r="A37" s="125" t="s">
        <v>329</v>
      </c>
      <c r="B37" s="125">
        <v>100069976</v>
      </c>
      <c r="C37" s="128">
        <v>79762.78</v>
      </c>
      <c r="D37" s="125" t="s">
        <v>95</v>
      </c>
      <c r="E37" s="180" t="s">
        <v>3173</v>
      </c>
      <c r="F37" s="139" t="s">
        <v>1335</v>
      </c>
      <c r="G37" s="141">
        <v>88279</v>
      </c>
      <c r="H37" s="140">
        <v>46127</v>
      </c>
      <c r="J37" s="365"/>
      <c r="K37" s="365"/>
      <c r="L37" s="366"/>
      <c r="M37" s="367"/>
      <c r="N37" s="365"/>
    </row>
    <row r="38" spans="1:14">
      <c r="A38" s="125" t="s">
        <v>329</v>
      </c>
      <c r="B38" s="125">
        <v>100069152</v>
      </c>
      <c r="C38" s="128">
        <v>72892.240000000005</v>
      </c>
      <c r="D38" s="125" t="s">
        <v>95</v>
      </c>
      <c r="E38" s="180" t="s">
        <v>3173</v>
      </c>
      <c r="F38" s="139" t="s">
        <v>1352</v>
      </c>
      <c r="G38" s="141">
        <v>88279</v>
      </c>
      <c r="H38" s="140">
        <v>46127</v>
      </c>
      <c r="J38" s="365"/>
      <c r="K38" s="365"/>
      <c r="L38" s="366"/>
      <c r="M38" s="367"/>
      <c r="N38" s="365"/>
    </row>
    <row r="39" spans="1:14">
      <c r="A39" s="125" t="s">
        <v>329</v>
      </c>
      <c r="B39" s="125">
        <v>100066869</v>
      </c>
      <c r="C39" s="128">
        <v>70535.86</v>
      </c>
      <c r="D39" s="125" t="s">
        <v>95</v>
      </c>
      <c r="E39" s="180" t="s">
        <v>3173</v>
      </c>
      <c r="F39" s="139" t="s">
        <v>1360</v>
      </c>
      <c r="G39" s="141">
        <v>88279</v>
      </c>
      <c r="H39" s="140">
        <v>46127</v>
      </c>
      <c r="J39" s="365"/>
      <c r="K39" s="365"/>
      <c r="L39" s="366"/>
      <c r="M39" s="367"/>
      <c r="N39" s="365"/>
    </row>
    <row r="40" spans="1:14">
      <c r="A40" s="125" t="s">
        <v>383</v>
      </c>
      <c r="B40" s="125">
        <v>100068781</v>
      </c>
      <c r="C40" s="126">
        <v>216000</v>
      </c>
      <c r="D40" s="125" t="s">
        <v>97</v>
      </c>
      <c r="E40" s="180"/>
      <c r="F40" s="125" t="s">
        <v>1371</v>
      </c>
      <c r="G40" s="125">
        <v>88402</v>
      </c>
      <c r="H40" s="140">
        <v>46135</v>
      </c>
      <c r="J40" s="125" t="s">
        <v>2724</v>
      </c>
      <c r="K40" s="125" t="s">
        <v>2725</v>
      </c>
      <c r="L40" s="140">
        <v>46135</v>
      </c>
      <c r="M40" s="126">
        <v>216000</v>
      </c>
      <c r="N40" s="200" t="s">
        <v>3174</v>
      </c>
    </row>
    <row r="41" spans="1:14">
      <c r="A41" s="125" t="s">
        <v>383</v>
      </c>
      <c r="B41" s="125">
        <v>100069482</v>
      </c>
      <c r="C41" s="126">
        <v>61161.120000000003</v>
      </c>
      <c r="D41" s="125" t="s">
        <v>97</v>
      </c>
      <c r="E41" s="180"/>
      <c r="F41" s="125" t="s">
        <v>868</v>
      </c>
      <c r="G41" s="125">
        <v>88265</v>
      </c>
      <c r="H41" s="140">
        <v>46126</v>
      </c>
      <c r="J41" s="372" t="s">
        <v>2724</v>
      </c>
      <c r="K41" s="372" t="s">
        <v>2725</v>
      </c>
      <c r="L41" s="373">
        <v>46127</v>
      </c>
      <c r="M41" s="367">
        <v>279737.71999999997</v>
      </c>
      <c r="N41" s="365" t="s">
        <v>3175</v>
      </c>
    </row>
    <row r="42" spans="1:14">
      <c r="A42" s="125" t="s">
        <v>383</v>
      </c>
      <c r="B42" s="125">
        <v>100070504</v>
      </c>
      <c r="C42" s="126">
        <v>154596.87</v>
      </c>
      <c r="D42" s="125" t="s">
        <v>97</v>
      </c>
      <c r="E42" s="180"/>
      <c r="F42" s="125" t="s">
        <v>918</v>
      </c>
      <c r="G42" s="125">
        <v>88265</v>
      </c>
      <c r="H42" s="140">
        <v>46126</v>
      </c>
      <c r="J42" s="372"/>
      <c r="K42" s="372"/>
      <c r="L42" s="373">
        <v>46126</v>
      </c>
      <c r="M42" s="367"/>
      <c r="N42" s="365"/>
    </row>
    <row r="43" spans="1:14">
      <c r="A43" s="125" t="s">
        <v>383</v>
      </c>
      <c r="B43" s="125">
        <v>100069618</v>
      </c>
      <c r="C43" s="126">
        <v>63979.73</v>
      </c>
      <c r="D43" s="125" t="s">
        <v>97</v>
      </c>
      <c r="E43" s="180"/>
      <c r="F43" s="125" t="s">
        <v>987</v>
      </c>
      <c r="G43" s="125">
        <v>88265</v>
      </c>
      <c r="H43" s="140">
        <v>46126</v>
      </c>
      <c r="J43" s="372"/>
      <c r="K43" s="372"/>
      <c r="L43" s="373">
        <v>46126</v>
      </c>
      <c r="M43" s="367"/>
      <c r="N43" s="365"/>
    </row>
    <row r="44" spans="1:14">
      <c r="A44" s="125" t="s">
        <v>383</v>
      </c>
      <c r="B44" s="125">
        <v>100069853</v>
      </c>
      <c r="C44" s="126">
        <v>17980</v>
      </c>
      <c r="D44" s="125" t="s">
        <v>97</v>
      </c>
      <c r="E44" s="180"/>
      <c r="F44" s="125" t="s">
        <v>689</v>
      </c>
      <c r="G44" s="125">
        <v>88201</v>
      </c>
      <c r="H44" s="140">
        <v>46125</v>
      </c>
      <c r="J44" s="365" t="s">
        <v>2724</v>
      </c>
      <c r="K44" s="365" t="s">
        <v>2725</v>
      </c>
      <c r="L44" s="366">
        <v>46125</v>
      </c>
      <c r="M44" s="367">
        <v>429913.19</v>
      </c>
      <c r="N44" s="365" t="s">
        <v>3176</v>
      </c>
    </row>
    <row r="45" spans="1:14">
      <c r="A45" s="125" t="s">
        <v>383</v>
      </c>
      <c r="B45" s="125">
        <v>100068779</v>
      </c>
      <c r="C45" s="126">
        <v>52287.5</v>
      </c>
      <c r="D45" s="125" t="s">
        <v>97</v>
      </c>
      <c r="E45" s="180"/>
      <c r="F45" s="125" t="s">
        <v>1370</v>
      </c>
      <c r="G45" s="125">
        <v>88201</v>
      </c>
      <c r="H45" s="140">
        <v>46125</v>
      </c>
      <c r="J45" s="365"/>
      <c r="K45" s="365"/>
      <c r="L45" s="371"/>
      <c r="M45" s="367"/>
      <c r="N45" s="365"/>
    </row>
    <row r="46" spans="1:14">
      <c r="A46" s="125" t="s">
        <v>383</v>
      </c>
      <c r="B46" s="125">
        <v>100066239</v>
      </c>
      <c r="C46" s="126">
        <v>83409.899999999994</v>
      </c>
      <c r="D46" s="125" t="s">
        <v>97</v>
      </c>
      <c r="E46" s="180"/>
      <c r="F46" s="125" t="s">
        <v>783</v>
      </c>
      <c r="G46" s="125">
        <v>88201</v>
      </c>
      <c r="H46" s="140">
        <v>46125</v>
      </c>
      <c r="J46" s="365"/>
      <c r="K46" s="365"/>
      <c r="L46" s="371"/>
      <c r="M46" s="367"/>
      <c r="N46" s="365"/>
    </row>
    <row r="47" spans="1:14">
      <c r="A47" s="125" t="s">
        <v>383</v>
      </c>
      <c r="B47" s="125">
        <v>100070441</v>
      </c>
      <c r="C47" s="126">
        <v>36540</v>
      </c>
      <c r="D47" s="125" t="s">
        <v>97</v>
      </c>
      <c r="E47" s="180"/>
      <c r="F47" s="125" t="s">
        <v>1372</v>
      </c>
      <c r="G47" s="125">
        <v>88201</v>
      </c>
      <c r="H47" s="140">
        <v>46125</v>
      </c>
      <c r="J47" s="365"/>
      <c r="K47" s="365"/>
      <c r="L47" s="371"/>
      <c r="M47" s="367"/>
      <c r="N47" s="365"/>
    </row>
    <row r="48" spans="1:14">
      <c r="A48" s="125" t="s">
        <v>383</v>
      </c>
      <c r="B48" s="125">
        <v>100069197</v>
      </c>
      <c r="C48" s="126">
        <v>31900</v>
      </c>
      <c r="D48" s="125" t="s">
        <v>97</v>
      </c>
      <c r="E48" s="180"/>
      <c r="F48" s="125" t="s">
        <v>859</v>
      </c>
      <c r="G48" s="125">
        <v>88201</v>
      </c>
      <c r="H48" s="140">
        <v>46125</v>
      </c>
      <c r="J48" s="365"/>
      <c r="K48" s="365"/>
      <c r="L48" s="371"/>
      <c r="M48" s="367"/>
      <c r="N48" s="365"/>
    </row>
    <row r="49" spans="1:14">
      <c r="A49" s="125" t="s">
        <v>383</v>
      </c>
      <c r="B49" s="125">
        <v>100070401</v>
      </c>
      <c r="C49" s="126">
        <v>5040.72</v>
      </c>
      <c r="D49" s="125" t="s">
        <v>97</v>
      </c>
      <c r="E49" s="180"/>
      <c r="F49" s="125" t="s">
        <v>934</v>
      </c>
      <c r="G49" s="125">
        <v>88201</v>
      </c>
      <c r="H49" s="140">
        <v>46125</v>
      </c>
      <c r="J49" s="365"/>
      <c r="K49" s="365"/>
      <c r="L49" s="371"/>
      <c r="M49" s="367"/>
      <c r="N49" s="365"/>
    </row>
    <row r="50" spans="1:14">
      <c r="A50" s="125" t="s">
        <v>383</v>
      </c>
      <c r="B50" s="125">
        <v>100070705</v>
      </c>
      <c r="C50" s="126">
        <v>51272</v>
      </c>
      <c r="D50" s="125" t="s">
        <v>97</v>
      </c>
      <c r="E50" s="180"/>
      <c r="F50" s="125" t="s">
        <v>1123</v>
      </c>
      <c r="G50" s="125">
        <v>88201</v>
      </c>
      <c r="H50" s="140">
        <v>46125</v>
      </c>
      <c r="J50" s="365"/>
      <c r="K50" s="365"/>
      <c r="L50" s="371"/>
      <c r="M50" s="367"/>
      <c r="N50" s="365"/>
    </row>
    <row r="51" spans="1:14">
      <c r="A51" s="125" t="s">
        <v>383</v>
      </c>
      <c r="B51" s="125">
        <v>100069738</v>
      </c>
      <c r="C51" s="126">
        <v>78315.570000000007</v>
      </c>
      <c r="D51" s="125" t="s">
        <v>97</v>
      </c>
      <c r="E51" s="180"/>
      <c r="F51" s="125" t="s">
        <v>1379</v>
      </c>
      <c r="G51" s="125">
        <v>88201</v>
      </c>
      <c r="H51" s="140">
        <v>46125</v>
      </c>
      <c r="J51" s="365"/>
      <c r="K51" s="365"/>
      <c r="L51" s="371"/>
      <c r="M51" s="367"/>
      <c r="N51" s="365"/>
    </row>
    <row r="52" spans="1:14">
      <c r="A52" s="125" t="s">
        <v>383</v>
      </c>
      <c r="B52" s="125">
        <v>100069738</v>
      </c>
      <c r="C52" s="126">
        <v>40107.5</v>
      </c>
      <c r="D52" s="125" t="s">
        <v>97</v>
      </c>
      <c r="E52" s="180"/>
      <c r="F52" s="125" t="s">
        <v>1382</v>
      </c>
      <c r="G52" s="125">
        <v>88201</v>
      </c>
      <c r="H52" s="140">
        <v>46125</v>
      </c>
      <c r="J52" s="365"/>
      <c r="K52" s="365"/>
      <c r="L52" s="371"/>
      <c r="M52" s="367"/>
      <c r="N52" s="365"/>
    </row>
    <row r="53" spans="1:14">
      <c r="A53" s="125" t="s">
        <v>383</v>
      </c>
      <c r="B53" s="125">
        <v>100070401</v>
      </c>
      <c r="C53" s="126">
        <v>15660</v>
      </c>
      <c r="D53" s="125" t="s">
        <v>97</v>
      </c>
      <c r="E53" s="180"/>
      <c r="F53" s="125" t="s">
        <v>1252</v>
      </c>
      <c r="G53" s="125">
        <v>88201</v>
      </c>
      <c r="H53" s="140">
        <v>46125</v>
      </c>
      <c r="J53" s="365"/>
      <c r="K53" s="365"/>
      <c r="L53" s="371"/>
      <c r="M53" s="367"/>
      <c r="N53" s="365"/>
    </row>
    <row r="54" spans="1:14">
      <c r="A54" s="125" t="s">
        <v>383</v>
      </c>
      <c r="B54" s="125">
        <v>100069824</v>
      </c>
      <c r="C54" s="126">
        <v>17400</v>
      </c>
      <c r="D54" s="125" t="s">
        <v>97</v>
      </c>
      <c r="E54" s="180"/>
      <c r="F54" s="125" t="s">
        <v>1387</v>
      </c>
      <c r="G54" s="125">
        <v>88201</v>
      </c>
      <c r="H54" s="140">
        <v>46125</v>
      </c>
      <c r="J54" s="365"/>
      <c r="K54" s="365"/>
      <c r="L54" s="371"/>
      <c r="M54" s="367"/>
      <c r="N54" s="365"/>
    </row>
    <row r="55" spans="1:14">
      <c r="A55" s="125" t="s">
        <v>383</v>
      </c>
      <c r="B55" s="125">
        <v>100070234</v>
      </c>
      <c r="C55" s="128">
        <v>122353</v>
      </c>
      <c r="D55" s="125" t="s">
        <v>97</v>
      </c>
      <c r="E55" s="125"/>
      <c r="F55" s="139" t="s">
        <v>1437</v>
      </c>
      <c r="G55" s="141">
        <v>88431</v>
      </c>
      <c r="H55" s="140">
        <v>46136</v>
      </c>
      <c r="J55" s="362" t="s">
        <v>2724</v>
      </c>
      <c r="K55" s="362" t="s">
        <v>2725</v>
      </c>
      <c r="L55" s="374">
        <v>46136</v>
      </c>
      <c r="M55" s="377">
        <v>499381.43</v>
      </c>
      <c r="N55" s="362" t="s">
        <v>3178</v>
      </c>
    </row>
    <row r="56" spans="1:14">
      <c r="A56" s="125" t="s">
        <v>383</v>
      </c>
      <c r="B56" s="125">
        <v>100070828</v>
      </c>
      <c r="C56" s="128">
        <v>126501</v>
      </c>
      <c r="D56" s="125" t="s">
        <v>97</v>
      </c>
      <c r="E56" s="125"/>
      <c r="F56" s="139" t="s">
        <v>1443</v>
      </c>
      <c r="G56" s="141">
        <v>88431</v>
      </c>
      <c r="H56" s="140">
        <v>46136</v>
      </c>
      <c r="J56" s="363"/>
      <c r="K56" s="363"/>
      <c r="L56" s="375"/>
      <c r="M56" s="378"/>
      <c r="N56" s="363"/>
    </row>
    <row r="57" spans="1:14">
      <c r="A57" s="125" t="s">
        <v>383</v>
      </c>
      <c r="B57" s="125">
        <v>100070797</v>
      </c>
      <c r="C57" s="128">
        <v>2547</v>
      </c>
      <c r="D57" s="125" t="s">
        <v>97</v>
      </c>
      <c r="E57" s="125"/>
      <c r="F57" s="139" t="s">
        <v>1536</v>
      </c>
      <c r="G57" s="141">
        <v>88431</v>
      </c>
      <c r="H57" s="140">
        <v>46136</v>
      </c>
      <c r="J57" s="363"/>
      <c r="K57" s="363"/>
      <c r="L57" s="375"/>
      <c r="M57" s="378"/>
      <c r="N57" s="363"/>
    </row>
    <row r="58" spans="1:14">
      <c r="A58" s="125" t="s">
        <v>383</v>
      </c>
      <c r="B58" s="125">
        <v>100070797</v>
      </c>
      <c r="C58" s="128">
        <v>15734</v>
      </c>
      <c r="D58" s="125" t="s">
        <v>97</v>
      </c>
      <c r="E58" s="125"/>
      <c r="F58" s="139" t="s">
        <v>1536</v>
      </c>
      <c r="G58" s="141">
        <v>88431</v>
      </c>
      <c r="H58" s="140">
        <v>46136</v>
      </c>
      <c r="J58" s="363"/>
      <c r="K58" s="363"/>
      <c r="L58" s="375"/>
      <c r="M58" s="378"/>
      <c r="N58" s="363"/>
    </row>
    <row r="59" spans="1:14">
      <c r="A59" s="125" t="s">
        <v>383</v>
      </c>
      <c r="B59" s="125">
        <v>100070683</v>
      </c>
      <c r="C59" s="128">
        <v>156004</v>
      </c>
      <c r="D59" s="125" t="s">
        <v>97</v>
      </c>
      <c r="E59" s="125"/>
      <c r="F59" s="139" t="s">
        <v>1632</v>
      </c>
      <c r="G59" s="141">
        <v>88431</v>
      </c>
      <c r="H59" s="140">
        <v>46136</v>
      </c>
      <c r="J59" s="364"/>
      <c r="K59" s="364"/>
      <c r="L59" s="376"/>
      <c r="M59" s="379"/>
      <c r="N59" s="364"/>
    </row>
    <row r="60" spans="1:14">
      <c r="A60" s="125" t="s">
        <v>383</v>
      </c>
      <c r="B60" s="125">
        <v>100070693</v>
      </c>
      <c r="C60" s="128">
        <v>975101</v>
      </c>
      <c r="D60" s="125" t="s">
        <v>97</v>
      </c>
      <c r="E60" s="125"/>
      <c r="F60" s="139" t="s">
        <v>1440</v>
      </c>
      <c r="G60" s="141">
        <v>88507</v>
      </c>
      <c r="H60" s="140">
        <v>46143</v>
      </c>
      <c r="J60" s="362" t="s">
        <v>2724</v>
      </c>
      <c r="K60" s="362" t="s">
        <v>2725</v>
      </c>
      <c r="L60" s="380">
        <v>46143</v>
      </c>
      <c r="M60" s="382">
        <v>1703670.77</v>
      </c>
      <c r="N60" s="365" t="s">
        <v>3179</v>
      </c>
    </row>
    <row r="61" spans="1:14">
      <c r="A61" s="125" t="s">
        <v>383</v>
      </c>
      <c r="B61" s="125">
        <v>100070761</v>
      </c>
      <c r="C61" s="128">
        <v>307841</v>
      </c>
      <c r="D61" s="125" t="s">
        <v>97</v>
      </c>
      <c r="E61" s="125"/>
      <c r="F61" s="139" t="s">
        <v>1468</v>
      </c>
      <c r="G61" s="141">
        <v>88507</v>
      </c>
      <c r="H61" s="140">
        <v>46143</v>
      </c>
      <c r="J61" s="363"/>
      <c r="K61" s="363"/>
      <c r="L61" s="381"/>
      <c r="M61" s="383"/>
      <c r="N61" s="365"/>
    </row>
    <row r="62" spans="1:14">
      <c r="A62" s="125" t="s">
        <v>383</v>
      </c>
      <c r="B62" s="125">
        <v>100070888</v>
      </c>
      <c r="C62" s="128">
        <v>104895</v>
      </c>
      <c r="D62" s="125" t="s">
        <v>97</v>
      </c>
      <c r="E62" s="125"/>
      <c r="F62" s="139" t="s">
        <v>1471</v>
      </c>
      <c r="G62" s="141">
        <v>88507</v>
      </c>
      <c r="H62" s="140">
        <v>46143</v>
      </c>
      <c r="J62" s="364"/>
      <c r="K62" s="364"/>
      <c r="L62" s="381"/>
      <c r="M62" s="384"/>
      <c r="N62" s="365"/>
    </row>
    <row r="63" spans="1:14">
      <c r="A63" s="263" t="s">
        <v>383</v>
      </c>
      <c r="B63" s="263">
        <v>100071337</v>
      </c>
      <c r="C63" s="264">
        <v>16983</v>
      </c>
      <c r="D63" s="263" t="s">
        <v>97</v>
      </c>
      <c r="E63" s="263"/>
      <c r="F63" s="265" t="s">
        <v>1629</v>
      </c>
      <c r="G63" s="266">
        <v>88577</v>
      </c>
      <c r="H63" s="262">
        <v>46147</v>
      </c>
      <c r="J63" s="263" t="s">
        <v>2724</v>
      </c>
      <c r="K63" s="263" t="s">
        <v>2725</v>
      </c>
      <c r="L63" s="262">
        <v>46147</v>
      </c>
      <c r="M63" s="267">
        <v>20043</v>
      </c>
      <c r="N63" s="263" t="s">
        <v>3177</v>
      </c>
    </row>
    <row r="64" spans="1:14" ht="28.8">
      <c r="A64" s="125" t="s">
        <v>511</v>
      </c>
      <c r="B64" s="125">
        <v>100071071</v>
      </c>
      <c r="C64" s="253">
        <v>148351</v>
      </c>
      <c r="D64" s="125" t="s">
        <v>97</v>
      </c>
      <c r="E64" s="180" t="s">
        <v>1416</v>
      </c>
      <c r="F64" s="36" t="s">
        <v>1417</v>
      </c>
      <c r="G64" s="36">
        <v>88503</v>
      </c>
      <c r="H64" s="140">
        <v>46143</v>
      </c>
      <c r="J64" s="263" t="s">
        <v>2724</v>
      </c>
      <c r="K64" s="263" t="s">
        <v>2725</v>
      </c>
      <c r="L64" s="125" t="s">
        <v>2715</v>
      </c>
      <c r="M64" s="238">
        <v>175081.5</v>
      </c>
      <c r="N64" s="125" t="s">
        <v>3191</v>
      </c>
    </row>
    <row r="65" spans="1:14" ht="28.8">
      <c r="A65" s="125" t="s">
        <v>511</v>
      </c>
      <c r="B65" s="125">
        <v>100070535</v>
      </c>
      <c r="C65" s="253">
        <v>58202</v>
      </c>
      <c r="D65" s="125" t="s">
        <v>97</v>
      </c>
      <c r="E65" s="180" t="s">
        <v>1458</v>
      </c>
      <c r="F65" s="36" t="s">
        <v>1459</v>
      </c>
      <c r="G65" s="36">
        <v>88575</v>
      </c>
      <c r="H65" s="140">
        <v>46147</v>
      </c>
      <c r="J65" s="365" t="s">
        <v>2724</v>
      </c>
      <c r="K65" s="365" t="s">
        <v>2725</v>
      </c>
      <c r="L65" s="362" t="s">
        <v>3189</v>
      </c>
      <c r="M65" s="385">
        <v>849127.59</v>
      </c>
      <c r="N65" s="362" t="s">
        <v>3190</v>
      </c>
    </row>
    <row r="66" spans="1:14" ht="57.6">
      <c r="A66" s="125" t="s">
        <v>511</v>
      </c>
      <c r="B66" s="125">
        <v>100071074</v>
      </c>
      <c r="C66" s="253">
        <v>496753</v>
      </c>
      <c r="D66" s="125" t="s">
        <v>97</v>
      </c>
      <c r="E66" s="180" t="s">
        <v>1622</v>
      </c>
      <c r="F66" s="36" t="s">
        <v>1623</v>
      </c>
      <c r="G66" s="36">
        <v>88575</v>
      </c>
      <c r="H66" s="140">
        <v>46147</v>
      </c>
      <c r="J66" s="365"/>
      <c r="K66" s="365"/>
      <c r="L66" s="363"/>
      <c r="M66" s="386"/>
      <c r="N66" s="363"/>
    </row>
    <row r="67" spans="1:14" ht="28.8">
      <c r="A67" s="125" t="s">
        <v>511</v>
      </c>
      <c r="B67" s="125">
        <v>100071248</v>
      </c>
      <c r="C67" s="253">
        <v>164535</v>
      </c>
      <c r="D67" s="125" t="s">
        <v>97</v>
      </c>
      <c r="E67" s="180" t="s">
        <v>1625</v>
      </c>
      <c r="F67" s="36" t="s">
        <v>1626</v>
      </c>
      <c r="G67" s="36">
        <v>88575</v>
      </c>
      <c r="H67" s="140">
        <v>46147</v>
      </c>
      <c r="J67" s="365"/>
      <c r="K67" s="365"/>
      <c r="L67" s="364"/>
      <c r="M67" s="387"/>
      <c r="N67" s="364"/>
    </row>
    <row r="68" spans="1:14">
      <c r="A68" s="125" t="s">
        <v>511</v>
      </c>
      <c r="B68" s="125">
        <v>100069854</v>
      </c>
      <c r="C68" s="128">
        <v>49980</v>
      </c>
      <c r="D68" s="36" t="s">
        <v>97</v>
      </c>
      <c r="E68" s="125" t="s">
        <v>1802</v>
      </c>
      <c r="F68" s="36" t="s">
        <v>1803</v>
      </c>
      <c r="G68" s="36">
        <v>88311</v>
      </c>
      <c r="H68" s="140">
        <v>46129</v>
      </c>
      <c r="J68" s="353" t="s">
        <v>2724</v>
      </c>
      <c r="K68" s="353" t="s">
        <v>2725</v>
      </c>
      <c r="L68" s="353" t="s">
        <v>3183</v>
      </c>
      <c r="M68" s="388">
        <v>111613.25</v>
      </c>
      <c r="N68" s="353" t="s">
        <v>3184</v>
      </c>
    </row>
    <row r="69" spans="1:14">
      <c r="A69" s="125" t="s">
        <v>511</v>
      </c>
      <c r="B69" s="125">
        <v>100070668</v>
      </c>
      <c r="C69" s="126">
        <v>28001.25</v>
      </c>
      <c r="D69" s="125" t="s">
        <v>97</v>
      </c>
      <c r="E69" s="125"/>
      <c r="F69" s="125" t="s">
        <v>700</v>
      </c>
      <c r="G69" s="125">
        <v>88311</v>
      </c>
      <c r="H69" s="140">
        <v>46129</v>
      </c>
      <c r="J69" s="354"/>
      <c r="K69" s="354"/>
      <c r="L69" s="354"/>
      <c r="M69" s="389"/>
      <c r="N69" s="354"/>
    </row>
    <row r="70" spans="1:14">
      <c r="A70" s="125" t="s">
        <v>511</v>
      </c>
      <c r="B70" s="125">
        <v>100070887</v>
      </c>
      <c r="C70" s="126">
        <v>30182.400000000001</v>
      </c>
      <c r="D70" s="125" t="s">
        <v>97</v>
      </c>
      <c r="E70" s="125"/>
      <c r="F70" s="125" t="s">
        <v>1137</v>
      </c>
      <c r="G70" s="125">
        <v>88311</v>
      </c>
      <c r="H70" s="140">
        <v>46129</v>
      </c>
      <c r="J70" s="355"/>
      <c r="K70" s="355"/>
      <c r="L70" s="355"/>
      <c r="M70" s="390"/>
      <c r="N70" s="355"/>
    </row>
    <row r="71" spans="1:14">
      <c r="A71" s="125" t="s">
        <v>511</v>
      </c>
      <c r="B71" s="125">
        <v>100070726</v>
      </c>
      <c r="C71" s="128">
        <v>7992</v>
      </c>
      <c r="D71" s="36" t="s">
        <v>97</v>
      </c>
      <c r="E71" s="125" t="s">
        <v>1461</v>
      </c>
      <c r="F71" s="36" t="s">
        <v>1462</v>
      </c>
      <c r="G71" s="36">
        <v>88409</v>
      </c>
      <c r="H71" s="140">
        <v>46135</v>
      </c>
      <c r="J71" s="353" t="s">
        <v>2724</v>
      </c>
      <c r="K71" s="353" t="s">
        <v>2725</v>
      </c>
      <c r="L71" s="362" t="s">
        <v>3181</v>
      </c>
      <c r="M71" s="385">
        <v>182290.5</v>
      </c>
      <c r="N71" s="362" t="s">
        <v>3182</v>
      </c>
    </row>
    <row r="72" spans="1:14">
      <c r="A72" s="125" t="s">
        <v>511</v>
      </c>
      <c r="B72" s="125">
        <v>100070726</v>
      </c>
      <c r="C72" s="128">
        <v>8991</v>
      </c>
      <c r="D72" s="36" t="s">
        <v>97</v>
      </c>
      <c r="E72" s="125" t="s">
        <v>1461</v>
      </c>
      <c r="F72" s="36" t="s">
        <v>1462</v>
      </c>
      <c r="G72" s="36">
        <v>88409</v>
      </c>
      <c r="H72" s="140">
        <v>46135</v>
      </c>
      <c r="J72" s="354"/>
      <c r="K72" s="354"/>
      <c r="L72" s="363"/>
      <c r="M72" s="386"/>
      <c r="N72" s="363"/>
    </row>
    <row r="73" spans="1:14">
      <c r="A73" s="125" t="s">
        <v>511</v>
      </c>
      <c r="B73" s="125">
        <v>100070726</v>
      </c>
      <c r="C73" s="128">
        <v>4895</v>
      </c>
      <c r="D73" s="36" t="s">
        <v>97</v>
      </c>
      <c r="E73" s="125" t="s">
        <v>1461</v>
      </c>
      <c r="F73" s="36" t="s">
        <v>1462</v>
      </c>
      <c r="G73" s="36">
        <v>88409</v>
      </c>
      <c r="H73" s="140">
        <v>46135</v>
      </c>
      <c r="J73" s="354"/>
      <c r="K73" s="354"/>
      <c r="L73" s="363"/>
      <c r="M73" s="386"/>
      <c r="N73" s="363"/>
    </row>
    <row r="74" spans="1:14">
      <c r="A74" s="125" t="s">
        <v>511</v>
      </c>
      <c r="B74" s="125">
        <v>100070726</v>
      </c>
      <c r="C74" s="128">
        <v>17582</v>
      </c>
      <c r="D74" s="36" t="s">
        <v>97</v>
      </c>
      <c r="E74" s="125" t="s">
        <v>1461</v>
      </c>
      <c r="F74" s="36" t="s">
        <v>1462</v>
      </c>
      <c r="G74" s="36">
        <v>88409</v>
      </c>
      <c r="H74" s="140">
        <v>46135</v>
      </c>
      <c r="J74" s="354"/>
      <c r="K74" s="354"/>
      <c r="L74" s="363"/>
      <c r="M74" s="386"/>
      <c r="N74" s="363"/>
    </row>
    <row r="75" spans="1:14">
      <c r="A75" s="125" t="s">
        <v>511</v>
      </c>
      <c r="B75" s="125">
        <v>100070668</v>
      </c>
      <c r="C75" s="128">
        <v>37240</v>
      </c>
      <c r="D75" s="125" t="s">
        <v>97</v>
      </c>
      <c r="E75" s="125" t="s">
        <v>1862</v>
      </c>
      <c r="F75" s="125" t="s">
        <v>1863</v>
      </c>
      <c r="G75" s="125">
        <v>88409</v>
      </c>
      <c r="H75" s="140">
        <v>46135</v>
      </c>
      <c r="J75" s="354"/>
      <c r="K75" s="354"/>
      <c r="L75" s="363"/>
      <c r="M75" s="386"/>
      <c r="N75" s="363"/>
    </row>
    <row r="76" spans="1:14">
      <c r="A76" s="125" t="s">
        <v>511</v>
      </c>
      <c r="B76" s="125">
        <v>100070887</v>
      </c>
      <c r="C76" s="128">
        <v>35280</v>
      </c>
      <c r="D76" s="125" t="s">
        <v>97</v>
      </c>
      <c r="E76" s="125" t="s">
        <v>1865</v>
      </c>
      <c r="F76" s="125" t="s">
        <v>1866</v>
      </c>
      <c r="G76" s="125">
        <v>88409</v>
      </c>
      <c r="H76" s="140">
        <v>46135</v>
      </c>
      <c r="J76" s="354"/>
      <c r="K76" s="354"/>
      <c r="L76" s="363"/>
      <c r="M76" s="386"/>
      <c r="N76" s="363"/>
    </row>
    <row r="77" spans="1:14">
      <c r="A77" s="125" t="s">
        <v>511</v>
      </c>
      <c r="B77" s="125">
        <v>100069766</v>
      </c>
      <c r="C77" s="126">
        <v>37120</v>
      </c>
      <c r="D77" s="125" t="s">
        <v>97</v>
      </c>
      <c r="E77" s="125"/>
      <c r="F77" s="125" t="s">
        <v>947</v>
      </c>
      <c r="G77" s="125">
        <v>88409</v>
      </c>
      <c r="H77" s="140">
        <v>46135</v>
      </c>
      <c r="J77" s="354"/>
      <c r="K77" s="354"/>
      <c r="L77" s="363"/>
      <c r="M77" s="386"/>
      <c r="N77" s="363"/>
    </row>
    <row r="78" spans="1:14">
      <c r="A78" s="125" t="s">
        <v>511</v>
      </c>
      <c r="B78" s="36">
        <v>100070228</v>
      </c>
      <c r="C78" s="39">
        <v>12760</v>
      </c>
      <c r="D78" s="125" t="s">
        <v>97</v>
      </c>
      <c r="E78" s="125"/>
      <c r="F78" s="269" t="s">
        <v>1209</v>
      </c>
      <c r="G78" s="125">
        <v>88409</v>
      </c>
      <c r="H78" s="140">
        <v>46135</v>
      </c>
      <c r="J78" s="355"/>
      <c r="K78" s="355"/>
      <c r="L78" s="364"/>
      <c r="M78" s="387"/>
      <c r="N78" s="364"/>
    </row>
    <row r="79" spans="1:14">
      <c r="A79" s="125" t="s">
        <v>511</v>
      </c>
      <c r="B79" s="125">
        <v>100070973</v>
      </c>
      <c r="C79" s="128">
        <v>275083</v>
      </c>
      <c r="D79" s="125" t="s">
        <v>97</v>
      </c>
      <c r="E79" s="125" t="s">
        <v>1448</v>
      </c>
      <c r="F79" s="125" t="s">
        <v>1449</v>
      </c>
      <c r="G79" s="125">
        <v>88430</v>
      </c>
      <c r="H79" s="140">
        <v>46136</v>
      </c>
      <c r="J79" s="268" t="s">
        <v>2724</v>
      </c>
      <c r="K79" s="200" t="s">
        <v>2725</v>
      </c>
      <c r="L79" s="125" t="s">
        <v>2711</v>
      </c>
      <c r="M79" s="238">
        <v>324647.08</v>
      </c>
      <c r="N79" s="125" t="s">
        <v>3192</v>
      </c>
    </row>
    <row r="80" spans="1:14">
      <c r="A80" s="125" t="s">
        <v>511</v>
      </c>
      <c r="B80" s="36">
        <v>100070815</v>
      </c>
      <c r="C80" s="39">
        <v>208447.2</v>
      </c>
      <c r="D80" s="125" t="s">
        <v>97</v>
      </c>
      <c r="E80" s="125"/>
      <c r="F80" s="269" t="s">
        <v>1223</v>
      </c>
      <c r="G80" s="125">
        <v>88186</v>
      </c>
      <c r="H80" s="140">
        <v>46122</v>
      </c>
      <c r="J80" s="268" t="s">
        <v>2724</v>
      </c>
      <c r="K80" s="200" t="s">
        <v>2725</v>
      </c>
      <c r="L80" s="140">
        <v>46122</v>
      </c>
      <c r="M80" s="270">
        <v>208447.2</v>
      </c>
      <c r="N80" s="125" t="s">
        <v>3185</v>
      </c>
    </row>
    <row r="81" spans="1:14">
      <c r="A81" s="125" t="s">
        <v>511</v>
      </c>
      <c r="B81" s="125">
        <v>100069955</v>
      </c>
      <c r="C81" s="126">
        <v>49010</v>
      </c>
      <c r="D81" s="125" t="s">
        <v>97</v>
      </c>
      <c r="E81" s="125"/>
      <c r="F81" s="125" t="s">
        <v>867</v>
      </c>
      <c r="G81" s="125">
        <v>88128</v>
      </c>
      <c r="H81" s="140">
        <v>46120</v>
      </c>
      <c r="J81" s="371" t="s">
        <v>2724</v>
      </c>
      <c r="K81" s="371" t="s">
        <v>2725</v>
      </c>
      <c r="L81" s="366">
        <v>46120</v>
      </c>
      <c r="M81" s="391">
        <v>192302.5</v>
      </c>
      <c r="N81" s="371" t="s">
        <v>3186</v>
      </c>
    </row>
    <row r="82" spans="1:14">
      <c r="A82" s="125" t="s">
        <v>511</v>
      </c>
      <c r="B82" s="125">
        <v>100070419</v>
      </c>
      <c r="C82" s="126">
        <v>87290</v>
      </c>
      <c r="D82" s="125" t="s">
        <v>97</v>
      </c>
      <c r="E82" s="125"/>
      <c r="F82" s="125" t="s">
        <v>1110</v>
      </c>
      <c r="G82" s="125">
        <v>88128</v>
      </c>
      <c r="H82" s="140">
        <v>46120</v>
      </c>
      <c r="J82" s="371"/>
      <c r="K82" s="371"/>
      <c r="L82" s="366"/>
      <c r="M82" s="391"/>
      <c r="N82" s="371"/>
    </row>
    <row r="83" spans="1:14">
      <c r="A83" s="125" t="s">
        <v>511</v>
      </c>
      <c r="B83" s="36">
        <v>100070480</v>
      </c>
      <c r="C83" s="39">
        <v>56002.5</v>
      </c>
      <c r="D83" s="125" t="s">
        <v>97</v>
      </c>
      <c r="E83" s="125"/>
      <c r="F83" s="269" t="s">
        <v>1152</v>
      </c>
      <c r="G83" s="125">
        <v>88128</v>
      </c>
      <c r="H83" s="140">
        <v>46120</v>
      </c>
      <c r="J83" s="371"/>
      <c r="K83" s="371"/>
      <c r="L83" s="366"/>
      <c r="M83" s="391"/>
      <c r="N83" s="371"/>
    </row>
    <row r="84" spans="1:14">
      <c r="A84" s="125" t="s">
        <v>511</v>
      </c>
      <c r="B84" s="36">
        <v>100068108</v>
      </c>
      <c r="C84" s="39">
        <v>11597.11</v>
      </c>
      <c r="D84" s="125" t="s">
        <v>97</v>
      </c>
      <c r="E84" s="125"/>
      <c r="F84" s="269" t="s">
        <v>1215</v>
      </c>
      <c r="G84" s="125">
        <v>88061</v>
      </c>
      <c r="H84" s="140">
        <v>46115</v>
      </c>
      <c r="J84" s="268" t="s">
        <v>2724</v>
      </c>
      <c r="K84" s="200" t="s">
        <v>2725</v>
      </c>
      <c r="L84" s="256" t="s">
        <v>3187</v>
      </c>
      <c r="M84" s="257">
        <v>157559.91</v>
      </c>
      <c r="N84" s="260" t="s">
        <v>3188</v>
      </c>
    </row>
  </sheetData>
  <mergeCells count="57">
    <mergeCell ref="J81:J83"/>
    <mergeCell ref="K81:K83"/>
    <mergeCell ref="M81:M83"/>
    <mergeCell ref="N81:N83"/>
    <mergeCell ref="L81:L83"/>
    <mergeCell ref="J71:J78"/>
    <mergeCell ref="K71:K78"/>
    <mergeCell ref="L71:L78"/>
    <mergeCell ref="M71:M78"/>
    <mergeCell ref="N71:N78"/>
    <mergeCell ref="J68:J70"/>
    <mergeCell ref="K68:K70"/>
    <mergeCell ref="L68:L70"/>
    <mergeCell ref="M68:M70"/>
    <mergeCell ref="N68:N70"/>
    <mergeCell ref="L65:L67"/>
    <mergeCell ref="M65:M67"/>
    <mergeCell ref="N65:N67"/>
    <mergeCell ref="K65:K67"/>
    <mergeCell ref="J65:J67"/>
    <mergeCell ref="J60:J62"/>
    <mergeCell ref="K60:K62"/>
    <mergeCell ref="L60:L62"/>
    <mergeCell ref="N60:N62"/>
    <mergeCell ref="M60:M62"/>
    <mergeCell ref="J55:J59"/>
    <mergeCell ref="K55:K59"/>
    <mergeCell ref="L55:L59"/>
    <mergeCell ref="M55:M59"/>
    <mergeCell ref="N55:N59"/>
    <mergeCell ref="J41:J43"/>
    <mergeCell ref="K41:K43"/>
    <mergeCell ref="L41:L43"/>
    <mergeCell ref="M41:M43"/>
    <mergeCell ref="N41:N43"/>
    <mergeCell ref="J44:J54"/>
    <mergeCell ref="K44:K54"/>
    <mergeCell ref="L44:L54"/>
    <mergeCell ref="M44:M54"/>
    <mergeCell ref="N44:N54"/>
    <mergeCell ref="N14:N20"/>
    <mergeCell ref="K14:K20"/>
    <mergeCell ref="J14:J20"/>
    <mergeCell ref="J22:J39"/>
    <mergeCell ref="K22:K39"/>
    <mergeCell ref="L22:L39"/>
    <mergeCell ref="M22:M39"/>
    <mergeCell ref="N22:N39"/>
    <mergeCell ref="L14:L20"/>
    <mergeCell ref="M14:M20"/>
    <mergeCell ref="A8:H8"/>
    <mergeCell ref="J8:N8"/>
    <mergeCell ref="J11:J13"/>
    <mergeCell ref="K11:K13"/>
    <mergeCell ref="L11:L13"/>
    <mergeCell ref="M11:M13"/>
    <mergeCell ref="N11:N13"/>
  </mergeCells>
  <conditionalFormatting sqref="N84">
    <cfRule type="duplicateValues" dxfId="0" priority="1"/>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ECEDC9-B00B-49FB-8403-A8D13D83131D}">
  <dimension ref="A1:Z25"/>
  <sheetViews>
    <sheetView showGridLines="0" topLeftCell="J7" zoomScale="84" workbookViewId="0">
      <selection activeCell="U14" sqref="U14"/>
    </sheetView>
  </sheetViews>
  <sheetFormatPr defaultRowHeight="14.4"/>
  <cols>
    <col min="2" max="2" width="39" bestFit="1" customWidth="1"/>
    <col min="3" max="3" width="7.5" bestFit="1" customWidth="1"/>
    <col min="4" max="4" width="8.59765625" bestFit="1" customWidth="1"/>
    <col min="5" max="5" width="8.3984375" bestFit="1" customWidth="1"/>
    <col min="6" max="6" width="21.296875" bestFit="1" customWidth="1"/>
    <col min="7" max="7" width="9.8984375" bestFit="1" customWidth="1"/>
    <col min="8" max="8" width="9.5" bestFit="1" customWidth="1"/>
    <col min="9" max="9" width="7.69921875" bestFit="1" customWidth="1"/>
    <col min="10" max="10" width="10.09765625" bestFit="1" customWidth="1"/>
    <col min="11" max="11" width="7.59765625" bestFit="1" customWidth="1"/>
    <col min="12" max="12" width="9.8984375" bestFit="1" customWidth="1"/>
    <col min="13" max="13" width="10.296875" bestFit="1" customWidth="1"/>
    <col min="14" max="14" width="8.69921875" bestFit="1" customWidth="1"/>
    <col min="15" max="15" width="6.8984375" bestFit="1" customWidth="1"/>
    <col min="16" max="16" width="8.59765625" bestFit="1" customWidth="1"/>
    <col min="17" max="17" width="11.8984375" bestFit="1" customWidth="1"/>
    <col min="18" max="18" width="6.59765625" bestFit="1" customWidth="1"/>
    <col min="19" max="19" width="8.69921875" bestFit="1" customWidth="1"/>
    <col min="21" max="21" width="14.8984375" bestFit="1" customWidth="1"/>
    <col min="23" max="23" width="20.796875" customWidth="1"/>
    <col min="24" max="24" width="19.59765625" customWidth="1"/>
    <col min="26" max="26" width="10.8984375" bestFit="1" customWidth="1"/>
  </cols>
  <sheetData>
    <row r="1" spans="1:26">
      <c r="A1" s="161">
        <f>'MSME Payment Testing'!A1</f>
        <v>0</v>
      </c>
    </row>
    <row r="2" spans="1:26">
      <c r="A2" s="161">
        <f>'MSME Payment Testing'!A2</f>
        <v>0</v>
      </c>
    </row>
    <row r="3" spans="1:26">
      <c r="A3" s="161">
        <f>'MSME Payment Testing'!A3</f>
        <v>0</v>
      </c>
    </row>
    <row r="4" spans="1:26">
      <c r="A4" s="161"/>
    </row>
    <row r="5" spans="1:26">
      <c r="A5" s="161" t="s">
        <v>228</v>
      </c>
    </row>
    <row r="6" spans="1:26">
      <c r="A6" t="s">
        <v>3262</v>
      </c>
    </row>
    <row r="7" spans="1:26">
      <c r="A7" s="161"/>
    </row>
    <row r="8" spans="1:26">
      <c r="A8" s="161"/>
    </row>
    <row r="9" spans="1:26">
      <c r="A9" s="161" t="s">
        <v>2705</v>
      </c>
    </row>
    <row r="10" spans="1:26">
      <c r="A10" s="161"/>
    </row>
    <row r="11" spans="1:26">
      <c r="B11" s="392" t="s">
        <v>2704</v>
      </c>
      <c r="C11" s="392"/>
      <c r="D11" s="392"/>
      <c r="E11" s="392"/>
      <c r="F11" s="392"/>
      <c r="G11" s="392"/>
      <c r="H11" s="392"/>
      <c r="I11" s="392"/>
      <c r="J11" s="392"/>
      <c r="K11" s="392"/>
      <c r="L11" s="392"/>
      <c r="M11" s="392"/>
      <c r="N11" s="392"/>
      <c r="O11" s="392"/>
      <c r="P11" s="392"/>
      <c r="Q11" s="392"/>
      <c r="R11" s="392"/>
      <c r="S11" s="392"/>
      <c r="U11" s="393" t="s">
        <v>204</v>
      </c>
      <c r="V11" s="392"/>
      <c r="W11" s="392"/>
      <c r="X11" s="392"/>
      <c r="Y11" s="392"/>
    </row>
    <row r="13" spans="1:26" ht="34.9">
      <c r="B13" s="181" t="s">
        <v>5</v>
      </c>
      <c r="C13" s="181" t="s">
        <v>6</v>
      </c>
      <c r="D13" s="181" t="s">
        <v>7</v>
      </c>
      <c r="E13" s="181" t="s">
        <v>8</v>
      </c>
      <c r="F13" s="181" t="s">
        <v>9</v>
      </c>
      <c r="G13" s="181" t="s">
        <v>35</v>
      </c>
      <c r="H13" s="181" t="s">
        <v>10</v>
      </c>
      <c r="I13" s="181" t="s">
        <v>11</v>
      </c>
      <c r="J13" s="182" t="s">
        <v>65</v>
      </c>
      <c r="K13" s="182" t="s">
        <v>41</v>
      </c>
      <c r="L13" s="183" t="s">
        <v>66</v>
      </c>
      <c r="M13" s="181" t="s">
        <v>680</v>
      </c>
      <c r="N13" s="184" t="s">
        <v>111</v>
      </c>
      <c r="O13" s="184" t="s">
        <v>2690</v>
      </c>
      <c r="P13" s="181" t="s">
        <v>2692</v>
      </c>
      <c r="Q13" s="181" t="s">
        <v>2700</v>
      </c>
      <c r="R13" s="181" t="s">
        <v>2701</v>
      </c>
      <c r="S13" s="181" t="s">
        <v>111</v>
      </c>
      <c r="U13" s="271" t="s">
        <v>3193</v>
      </c>
      <c r="V13" s="181" t="s">
        <v>3194</v>
      </c>
      <c r="W13" s="181" t="s">
        <v>3195</v>
      </c>
      <c r="X13" s="181" t="s">
        <v>3196</v>
      </c>
      <c r="Y13" s="181" t="s">
        <v>111</v>
      </c>
      <c r="Z13" s="181" t="s">
        <v>115</v>
      </c>
    </row>
    <row r="14" spans="1:26">
      <c r="B14" s="185" t="s">
        <v>425</v>
      </c>
      <c r="C14" s="185" t="s">
        <v>682</v>
      </c>
      <c r="D14" s="185" t="s">
        <v>59</v>
      </c>
      <c r="E14" s="185" t="s">
        <v>58</v>
      </c>
      <c r="F14" s="185" t="s">
        <v>1037</v>
      </c>
      <c r="G14" s="185">
        <v>100070148</v>
      </c>
      <c r="H14" s="186">
        <v>45997</v>
      </c>
      <c r="I14" s="185" t="s">
        <v>28</v>
      </c>
      <c r="J14" s="187">
        <v>37800</v>
      </c>
      <c r="K14" s="187">
        <v>1</v>
      </c>
      <c r="L14" s="188">
        <v>37800</v>
      </c>
      <c r="M14" s="185" t="s">
        <v>97</v>
      </c>
      <c r="N14" s="189">
        <v>46128</v>
      </c>
      <c r="O14" s="190">
        <v>-131</v>
      </c>
      <c r="P14" s="191" t="s">
        <v>2694</v>
      </c>
      <c r="Q14" s="192">
        <v>46083</v>
      </c>
      <c r="R14" s="191">
        <v>45</v>
      </c>
      <c r="S14" s="193">
        <f>Q14+R14</f>
        <v>46128</v>
      </c>
      <c r="U14" s="125"/>
      <c r="V14" s="125"/>
      <c r="W14" s="125"/>
      <c r="X14" s="125"/>
      <c r="Y14" s="125">
        <f>X14+U14</f>
        <v>0</v>
      </c>
      <c r="Z14" s="252">
        <f>S14-Y14</f>
        <v>46128</v>
      </c>
    </row>
    <row r="15" spans="1:26">
      <c r="B15" s="185" t="s">
        <v>714</v>
      </c>
      <c r="C15" s="185" t="s">
        <v>682</v>
      </c>
      <c r="D15" s="185" t="s">
        <v>59</v>
      </c>
      <c r="E15" s="185" t="s">
        <v>58</v>
      </c>
      <c r="F15" s="185" t="s">
        <v>715</v>
      </c>
      <c r="G15" s="185">
        <v>100066402</v>
      </c>
      <c r="H15" s="186">
        <v>45930</v>
      </c>
      <c r="I15" s="185" t="s">
        <v>28</v>
      </c>
      <c r="J15" s="187">
        <v>2384640</v>
      </c>
      <c r="K15" s="187">
        <v>1</v>
      </c>
      <c r="L15" s="188">
        <f t="shared" ref="L15:L17" si="0">J15*K15</f>
        <v>2384640</v>
      </c>
      <c r="M15" s="185" t="s">
        <v>96</v>
      </c>
      <c r="N15" s="189">
        <v>46128</v>
      </c>
      <c r="O15" s="190">
        <f>H15-N15</f>
        <v>-198</v>
      </c>
      <c r="P15" s="191" t="s">
        <v>2694</v>
      </c>
      <c r="Q15" s="192">
        <v>46098</v>
      </c>
      <c r="R15" s="191">
        <v>30</v>
      </c>
      <c r="S15" s="193">
        <f t="shared" ref="S15:S24" si="1">Q15+R15</f>
        <v>46128</v>
      </c>
      <c r="U15" s="125"/>
      <c r="V15" s="125"/>
      <c r="W15" s="125"/>
      <c r="X15" s="125"/>
      <c r="Y15" s="125">
        <f t="shared" ref="Y15:Y25" si="2">X15+U15</f>
        <v>0</v>
      </c>
      <c r="Z15" s="252">
        <f t="shared" ref="Z15:Z25" si="3">S15-Y15</f>
        <v>46128</v>
      </c>
    </row>
    <row r="16" spans="1:26">
      <c r="B16" s="185" t="s">
        <v>261</v>
      </c>
      <c r="C16" s="185" t="s">
        <v>682</v>
      </c>
      <c r="D16" s="185" t="s">
        <v>59</v>
      </c>
      <c r="E16" s="185" t="s">
        <v>58</v>
      </c>
      <c r="F16" s="185" t="s">
        <v>1290</v>
      </c>
      <c r="G16" s="185">
        <v>100064988</v>
      </c>
      <c r="H16" s="186">
        <v>45964</v>
      </c>
      <c r="I16" s="185" t="s">
        <v>28</v>
      </c>
      <c r="J16" s="187">
        <v>14120.59</v>
      </c>
      <c r="K16" s="187">
        <v>1</v>
      </c>
      <c r="L16" s="188">
        <f t="shared" si="0"/>
        <v>14120.59</v>
      </c>
      <c r="M16" s="185" t="s">
        <v>241</v>
      </c>
      <c r="N16" s="189">
        <v>46118</v>
      </c>
      <c r="O16" s="190">
        <f>H16-N16</f>
        <v>-154</v>
      </c>
      <c r="P16" s="191" t="s">
        <v>2694</v>
      </c>
      <c r="Q16" s="192">
        <v>46028</v>
      </c>
      <c r="R16" s="191">
        <v>90</v>
      </c>
      <c r="S16" s="193">
        <f t="shared" si="1"/>
        <v>46118</v>
      </c>
      <c r="U16" s="125"/>
      <c r="V16" s="125"/>
      <c r="W16" s="125"/>
      <c r="X16" s="125"/>
      <c r="Y16" s="125">
        <f t="shared" si="2"/>
        <v>0</v>
      </c>
      <c r="Z16" s="252">
        <f t="shared" si="3"/>
        <v>46118</v>
      </c>
    </row>
    <row r="17" spans="2:26">
      <c r="B17" s="185" t="s">
        <v>420</v>
      </c>
      <c r="C17" s="185" t="s">
        <v>682</v>
      </c>
      <c r="D17" s="185" t="s">
        <v>59</v>
      </c>
      <c r="E17" s="185" t="s">
        <v>58</v>
      </c>
      <c r="F17" s="185">
        <v>801364</v>
      </c>
      <c r="G17" s="185">
        <v>100065168</v>
      </c>
      <c r="H17" s="186">
        <v>45926</v>
      </c>
      <c r="I17" s="185" t="s">
        <v>28</v>
      </c>
      <c r="J17" s="187">
        <v>116100</v>
      </c>
      <c r="K17" s="187">
        <v>1</v>
      </c>
      <c r="L17" s="188">
        <f t="shared" si="0"/>
        <v>116100</v>
      </c>
      <c r="M17" s="185" t="s">
        <v>96</v>
      </c>
      <c r="N17" s="189">
        <v>46116</v>
      </c>
      <c r="O17" s="190">
        <f>H17-N17</f>
        <v>-190</v>
      </c>
      <c r="P17" s="191" t="s">
        <v>2694</v>
      </c>
      <c r="Q17" s="192">
        <v>46071</v>
      </c>
      <c r="R17" s="191">
        <v>45</v>
      </c>
      <c r="S17" s="193">
        <f t="shared" si="1"/>
        <v>46116</v>
      </c>
      <c r="U17" s="125"/>
      <c r="V17" s="125"/>
      <c r="W17" s="125"/>
      <c r="X17" s="125"/>
      <c r="Y17" s="125">
        <f t="shared" si="2"/>
        <v>0</v>
      </c>
      <c r="Z17" s="252">
        <f t="shared" si="3"/>
        <v>46116</v>
      </c>
    </row>
    <row r="18" spans="2:26">
      <c r="B18" s="191" t="s">
        <v>537</v>
      </c>
      <c r="C18" s="185" t="s">
        <v>682</v>
      </c>
      <c r="D18" s="185" t="s">
        <v>1363</v>
      </c>
      <c r="E18" s="191" t="s">
        <v>58</v>
      </c>
      <c r="F18" s="194">
        <v>1056561</v>
      </c>
      <c r="G18" s="191">
        <v>100071322</v>
      </c>
      <c r="H18" s="195">
        <v>46105</v>
      </c>
      <c r="I18" s="191" t="s">
        <v>28</v>
      </c>
      <c r="J18" s="196">
        <v>112707.6</v>
      </c>
      <c r="K18" s="196">
        <v>1</v>
      </c>
      <c r="L18" s="197">
        <v>112707.6</v>
      </c>
      <c r="M18" s="191" t="s">
        <v>241</v>
      </c>
      <c r="N18" s="195">
        <v>46225</v>
      </c>
      <c r="O18" s="190">
        <v>-120</v>
      </c>
      <c r="P18" s="191" t="s">
        <v>2697</v>
      </c>
      <c r="Q18" s="198">
        <v>46105</v>
      </c>
      <c r="R18" s="191">
        <v>120</v>
      </c>
      <c r="S18" s="193">
        <f t="shared" si="1"/>
        <v>46225</v>
      </c>
      <c r="U18" s="125"/>
      <c r="V18" s="125"/>
      <c r="W18" s="125"/>
      <c r="X18" s="125"/>
      <c r="Y18" s="125">
        <f t="shared" si="2"/>
        <v>0</v>
      </c>
      <c r="Z18" s="252">
        <f t="shared" si="3"/>
        <v>46225</v>
      </c>
    </row>
    <row r="19" spans="2:26">
      <c r="B19" s="185" t="s">
        <v>259</v>
      </c>
      <c r="C19" s="185" t="s">
        <v>682</v>
      </c>
      <c r="D19" s="185" t="s">
        <v>59</v>
      </c>
      <c r="E19" s="185" t="s">
        <v>58</v>
      </c>
      <c r="F19" s="185" t="s">
        <v>830</v>
      </c>
      <c r="G19" s="185">
        <v>100066399</v>
      </c>
      <c r="H19" s="186">
        <v>45960</v>
      </c>
      <c r="I19" s="185" t="s">
        <v>28</v>
      </c>
      <c r="J19" s="187">
        <v>2511244.08</v>
      </c>
      <c r="K19" s="187">
        <v>1</v>
      </c>
      <c r="L19" s="188">
        <v>2511244.08</v>
      </c>
      <c r="M19" s="185" t="s">
        <v>241</v>
      </c>
      <c r="N19" s="189">
        <v>46121</v>
      </c>
      <c r="O19" s="190">
        <v>-161</v>
      </c>
      <c r="P19" s="191" t="s">
        <v>2694</v>
      </c>
      <c r="Q19" s="192">
        <v>45971</v>
      </c>
      <c r="R19" s="191">
        <v>150</v>
      </c>
      <c r="S19" s="193">
        <f t="shared" si="1"/>
        <v>46121</v>
      </c>
      <c r="U19" s="125"/>
      <c r="V19" s="125"/>
      <c r="W19" s="125"/>
      <c r="X19" s="125"/>
      <c r="Y19" s="125">
        <f t="shared" si="2"/>
        <v>0</v>
      </c>
      <c r="Z19" s="252">
        <f t="shared" si="3"/>
        <v>46121</v>
      </c>
    </row>
    <row r="20" spans="2:26" ht="70.349999999999994">
      <c r="B20" s="185" t="s">
        <v>292</v>
      </c>
      <c r="C20" s="185" t="s">
        <v>113</v>
      </c>
      <c r="D20" s="185" t="s">
        <v>60</v>
      </c>
      <c r="E20" s="185" t="s">
        <v>58</v>
      </c>
      <c r="F20" s="185">
        <v>22010294</v>
      </c>
      <c r="G20" s="185" t="s">
        <v>293</v>
      </c>
      <c r="H20" s="186">
        <v>43997</v>
      </c>
      <c r="I20" s="185" t="s">
        <v>30</v>
      </c>
      <c r="J20" s="187">
        <v>2820.04</v>
      </c>
      <c r="K20" s="187">
        <v>94.654300000000006</v>
      </c>
      <c r="L20" s="188">
        <v>266928.91217200004</v>
      </c>
      <c r="M20" s="185" t="s">
        <v>241</v>
      </c>
      <c r="N20" s="189">
        <v>44767</v>
      </c>
      <c r="O20" s="190">
        <v>-770</v>
      </c>
      <c r="P20" s="191" t="s">
        <v>2694</v>
      </c>
      <c r="Q20" s="199" t="s">
        <v>2702</v>
      </c>
      <c r="R20" s="191"/>
      <c r="S20" s="193"/>
      <c r="U20" s="125"/>
      <c r="V20" s="125"/>
      <c r="W20" s="125"/>
      <c r="X20" s="125"/>
      <c r="Y20" s="125">
        <f t="shared" si="2"/>
        <v>0</v>
      </c>
      <c r="Z20" s="252">
        <f t="shared" si="3"/>
        <v>0</v>
      </c>
    </row>
    <row r="21" spans="2:26">
      <c r="B21" s="185" t="s">
        <v>259</v>
      </c>
      <c r="C21" s="185" t="s">
        <v>682</v>
      </c>
      <c r="D21" s="185" t="s">
        <v>59</v>
      </c>
      <c r="E21" s="185" t="s">
        <v>58</v>
      </c>
      <c r="F21" s="185" t="s">
        <v>839</v>
      </c>
      <c r="G21" s="185">
        <v>100068570</v>
      </c>
      <c r="H21" s="186">
        <v>45967</v>
      </c>
      <c r="I21" s="185" t="s">
        <v>28</v>
      </c>
      <c r="J21" s="187">
        <v>259243.2</v>
      </c>
      <c r="K21" s="187">
        <v>1</v>
      </c>
      <c r="L21" s="188">
        <v>259243.2</v>
      </c>
      <c r="M21" s="185" t="s">
        <v>241</v>
      </c>
      <c r="N21" s="189">
        <v>46130</v>
      </c>
      <c r="O21" s="190">
        <v>-163</v>
      </c>
      <c r="P21" s="191" t="s">
        <v>2694</v>
      </c>
      <c r="Q21" s="192">
        <v>45980</v>
      </c>
      <c r="R21" s="191">
        <v>150</v>
      </c>
      <c r="S21" s="193">
        <f t="shared" si="1"/>
        <v>46130</v>
      </c>
      <c r="U21" s="125"/>
      <c r="V21" s="125"/>
      <c r="W21" s="125"/>
      <c r="X21" s="125"/>
      <c r="Y21" s="125">
        <f t="shared" si="2"/>
        <v>0</v>
      </c>
      <c r="Z21" s="252">
        <f t="shared" si="3"/>
        <v>46130</v>
      </c>
    </row>
    <row r="22" spans="2:26">
      <c r="B22" s="185" t="s">
        <v>259</v>
      </c>
      <c r="C22" s="185" t="s">
        <v>682</v>
      </c>
      <c r="D22" s="185" t="s">
        <v>59</v>
      </c>
      <c r="E22" s="185" t="s">
        <v>58</v>
      </c>
      <c r="F22" s="185" t="s">
        <v>1042</v>
      </c>
      <c r="G22" s="185">
        <v>100064789</v>
      </c>
      <c r="H22" s="186">
        <v>45987</v>
      </c>
      <c r="I22" s="185" t="s">
        <v>28</v>
      </c>
      <c r="J22" s="187">
        <v>357210</v>
      </c>
      <c r="K22" s="187">
        <v>1</v>
      </c>
      <c r="L22" s="188">
        <v>357210</v>
      </c>
      <c r="M22" s="185" t="s">
        <v>241</v>
      </c>
      <c r="N22" s="189">
        <v>46142</v>
      </c>
      <c r="O22" s="190">
        <v>-155</v>
      </c>
      <c r="P22" s="191" t="s">
        <v>2694</v>
      </c>
      <c r="Q22" s="192">
        <v>45992</v>
      </c>
      <c r="R22" s="191">
        <v>150</v>
      </c>
      <c r="S22" s="193">
        <f t="shared" si="1"/>
        <v>46142</v>
      </c>
      <c r="U22" s="125"/>
      <c r="V22" s="125"/>
      <c r="W22" s="125"/>
      <c r="X22" s="125"/>
      <c r="Y22" s="125">
        <f t="shared" si="2"/>
        <v>0</v>
      </c>
      <c r="Z22" s="252">
        <f t="shared" si="3"/>
        <v>46142</v>
      </c>
    </row>
    <row r="23" spans="2:26">
      <c r="B23" s="185" t="s">
        <v>307</v>
      </c>
      <c r="C23" s="185" t="s">
        <v>682</v>
      </c>
      <c r="D23" s="185" t="s">
        <v>59</v>
      </c>
      <c r="E23" s="185" t="s">
        <v>58</v>
      </c>
      <c r="F23" s="185" t="s">
        <v>1174</v>
      </c>
      <c r="G23" s="185">
        <v>100064720</v>
      </c>
      <c r="H23" s="186">
        <v>46029</v>
      </c>
      <c r="I23" s="185" t="s">
        <v>28</v>
      </c>
      <c r="J23" s="187">
        <v>333780.47999999998</v>
      </c>
      <c r="K23" s="187">
        <v>1</v>
      </c>
      <c r="L23" s="188">
        <v>333780.47999999998</v>
      </c>
      <c r="M23" s="185" t="s">
        <v>241</v>
      </c>
      <c r="N23" s="189">
        <v>46185</v>
      </c>
      <c r="O23" s="190">
        <v>-156</v>
      </c>
      <c r="P23" s="191" t="s">
        <v>2694</v>
      </c>
      <c r="Q23" s="192">
        <v>46035</v>
      </c>
      <c r="R23" s="191">
        <v>150</v>
      </c>
      <c r="S23" s="193">
        <f t="shared" si="1"/>
        <v>46185</v>
      </c>
      <c r="U23" s="125"/>
      <c r="V23" s="125"/>
      <c r="W23" s="125"/>
      <c r="X23" s="125"/>
      <c r="Y23" s="125">
        <f t="shared" si="2"/>
        <v>0</v>
      </c>
      <c r="Z23" s="252">
        <f t="shared" si="3"/>
        <v>46185</v>
      </c>
    </row>
    <row r="24" spans="2:26">
      <c r="B24" s="185" t="s">
        <v>259</v>
      </c>
      <c r="C24" s="185" t="s">
        <v>682</v>
      </c>
      <c r="D24" s="185" t="s">
        <v>59</v>
      </c>
      <c r="E24" s="185" t="s">
        <v>58</v>
      </c>
      <c r="F24" s="185" t="s">
        <v>1257</v>
      </c>
      <c r="G24" s="185">
        <v>100064789</v>
      </c>
      <c r="H24" s="186">
        <v>45957</v>
      </c>
      <c r="I24" s="185" t="s">
        <v>28</v>
      </c>
      <c r="J24" s="187">
        <v>357210</v>
      </c>
      <c r="K24" s="187">
        <v>1</v>
      </c>
      <c r="L24" s="188">
        <v>357210</v>
      </c>
      <c r="M24" s="185" t="s">
        <v>241</v>
      </c>
      <c r="N24" s="189">
        <v>46121</v>
      </c>
      <c r="O24" s="190">
        <v>-164</v>
      </c>
      <c r="P24" s="191" t="s">
        <v>2694</v>
      </c>
      <c r="Q24" s="192">
        <v>45971</v>
      </c>
      <c r="R24" s="191">
        <v>150</v>
      </c>
      <c r="S24" s="193">
        <f t="shared" si="1"/>
        <v>46121</v>
      </c>
      <c r="U24" s="125"/>
      <c r="V24" s="125"/>
      <c r="W24" s="125"/>
      <c r="X24" s="125"/>
      <c r="Y24" s="125">
        <f t="shared" si="2"/>
        <v>0</v>
      </c>
      <c r="Z24" s="252">
        <f t="shared" si="3"/>
        <v>46121</v>
      </c>
    </row>
    <row r="25" spans="2:26">
      <c r="B25" s="185" t="s">
        <v>420</v>
      </c>
      <c r="C25" s="185" t="s">
        <v>682</v>
      </c>
      <c r="D25" s="185" t="s">
        <v>59</v>
      </c>
      <c r="E25" s="185" t="s">
        <v>58</v>
      </c>
      <c r="F25" s="185">
        <v>801364</v>
      </c>
      <c r="G25" s="185">
        <v>100065168</v>
      </c>
      <c r="H25" s="186">
        <v>45926</v>
      </c>
      <c r="I25" s="185" t="s">
        <v>28</v>
      </c>
      <c r="J25" s="187">
        <v>116100</v>
      </c>
      <c r="K25" s="187">
        <v>1</v>
      </c>
      <c r="L25" s="188">
        <v>116100</v>
      </c>
      <c r="M25" s="185" t="s">
        <v>96</v>
      </c>
      <c r="N25" s="189">
        <v>46116</v>
      </c>
      <c r="O25" s="190">
        <v>-190</v>
      </c>
      <c r="P25" s="191" t="s">
        <v>2694</v>
      </c>
      <c r="Q25" s="199" t="s">
        <v>2703</v>
      </c>
      <c r="R25" s="191"/>
      <c r="S25" s="193"/>
      <c r="U25" s="125"/>
      <c r="V25" s="125"/>
      <c r="W25" s="125"/>
      <c r="X25" s="125"/>
      <c r="Y25" s="125">
        <f t="shared" si="2"/>
        <v>0</v>
      </c>
      <c r="Z25" s="252">
        <f t="shared" si="3"/>
        <v>0</v>
      </c>
    </row>
  </sheetData>
  <mergeCells count="2">
    <mergeCell ref="B11:S11"/>
    <mergeCell ref="U11:Y11"/>
  </mergeCells>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27E27-79F7-4E73-BFDA-9A715196738B}">
  <sheetPr>
    <tabColor rgb="FF92D050"/>
  </sheetPr>
  <dimension ref="A1:AJ23"/>
  <sheetViews>
    <sheetView showGridLines="0" topLeftCell="W1" zoomScale="80" zoomScaleNormal="80" workbookViewId="0">
      <selection activeCell="AD10" sqref="AD10:AD11"/>
    </sheetView>
  </sheetViews>
  <sheetFormatPr defaultColWidth="8.796875" defaultRowHeight="13.3"/>
  <cols>
    <col min="1" max="1" width="33.69921875" style="1" bestFit="1" customWidth="1"/>
    <col min="2" max="2" width="14" style="1" bestFit="1" customWidth="1"/>
    <col min="3" max="3" width="33.09765625" style="1" customWidth="1"/>
    <col min="4" max="4" width="22.796875" style="1" bestFit="1" customWidth="1"/>
    <col min="5" max="5" width="9.8984375" style="1" bestFit="1" customWidth="1"/>
    <col min="6" max="6" width="10.296875" style="1" bestFit="1" customWidth="1"/>
    <col min="7" max="7" width="7.69921875" style="1" bestFit="1" customWidth="1"/>
    <col min="8" max="8" width="12.59765625" style="1" bestFit="1" customWidth="1"/>
    <col min="9" max="9" width="7.19921875" style="1" bestFit="1" customWidth="1"/>
    <col min="10" max="10" width="10.3984375" style="1" bestFit="1" customWidth="1"/>
    <col min="11" max="11" width="8.09765625" style="1" bestFit="1" customWidth="1"/>
    <col min="12" max="12" width="11" style="1" customWidth="1"/>
    <col min="13" max="13" width="1.796875" style="1" customWidth="1"/>
    <col min="14" max="14" width="10.19921875" style="1" bestFit="1" customWidth="1"/>
    <col min="15" max="15" width="9.5" style="1" bestFit="1" customWidth="1"/>
    <col min="16" max="16" width="13.09765625" style="110" customWidth="1"/>
    <col min="17" max="17" width="8.796875" style="1"/>
    <col min="18" max="18" width="24.59765625" style="1" customWidth="1"/>
    <col min="19" max="19" width="10.59765625" style="1" customWidth="1"/>
    <col min="20" max="20" width="10.59765625" style="1" bestFit="1" customWidth="1"/>
    <col min="21" max="21" width="1.5" style="1" customWidth="1"/>
    <col min="22" max="22" width="14" style="1" bestFit="1" customWidth="1"/>
    <col min="23" max="23" width="8.796875" style="1" bestFit="1" customWidth="1"/>
    <col min="24" max="24" width="12.69921875" style="1" customWidth="1"/>
    <col min="25" max="25" width="23" style="1" bestFit="1" customWidth="1"/>
    <col min="26" max="26" width="8.796875" style="1" customWidth="1"/>
    <col min="27" max="27" width="14.09765625" style="1" customWidth="1"/>
    <col min="28" max="28" width="9.5" style="1" bestFit="1" customWidth="1"/>
    <col min="29" max="29" width="10.3984375" style="1" bestFit="1" customWidth="1"/>
    <col min="30" max="30" width="9.5" style="1" customWidth="1"/>
    <col min="31" max="31" width="8.796875" style="1"/>
    <col min="32" max="32" width="26" style="1" bestFit="1" customWidth="1"/>
    <col min="33" max="33" width="13" style="1" bestFit="1" customWidth="1"/>
    <col min="34" max="34" width="21.59765625" style="1" bestFit="1" customWidth="1"/>
    <col min="35" max="35" width="11.8984375" style="1" customWidth="1"/>
    <col min="36" max="36" width="13.59765625" style="1" bestFit="1" customWidth="1"/>
    <col min="37" max="16384" width="8.796875" style="1"/>
  </cols>
  <sheetData>
    <row r="1" spans="1:36">
      <c r="A1" s="46">
        <f>Memo!A1</f>
        <v>0</v>
      </c>
    </row>
    <row r="2" spans="1:36">
      <c r="A2" s="46">
        <f>Memo!A2</f>
        <v>0</v>
      </c>
    </row>
    <row r="3" spans="1:36">
      <c r="A3" s="46">
        <f>Memo!A3</f>
        <v>0</v>
      </c>
    </row>
    <row r="4" spans="1:36">
      <c r="AC4" s="288"/>
    </row>
    <row r="5" spans="1:36">
      <c r="A5" s="3" t="s">
        <v>669</v>
      </c>
      <c r="C5" s="3"/>
    </row>
    <row r="7" spans="1:36">
      <c r="A7" s="349" t="s">
        <v>648</v>
      </c>
      <c r="B7" s="349"/>
      <c r="C7" s="349"/>
      <c r="D7" s="349"/>
      <c r="E7" s="349"/>
      <c r="F7" s="349"/>
      <c r="G7" s="349"/>
      <c r="H7" s="349"/>
      <c r="I7" s="349"/>
      <c r="J7" s="349"/>
      <c r="K7" s="349"/>
      <c r="L7" s="349"/>
      <c r="N7" s="349" t="s">
        <v>661</v>
      </c>
      <c r="O7" s="349"/>
      <c r="P7" s="349"/>
      <c r="Q7" s="349"/>
      <c r="R7" s="349"/>
      <c r="S7" s="349"/>
      <c r="T7" s="349"/>
      <c r="V7" s="349" t="s">
        <v>665</v>
      </c>
      <c r="W7" s="349"/>
      <c r="X7" s="349"/>
      <c r="Y7" s="349"/>
      <c r="Z7" s="349"/>
      <c r="AA7" s="349"/>
      <c r="AB7" s="349"/>
      <c r="AC7" s="349"/>
      <c r="AD7" s="349"/>
      <c r="AF7" s="349" t="s">
        <v>3212</v>
      </c>
      <c r="AG7" s="349"/>
      <c r="AH7" s="349"/>
      <c r="AI7" s="349"/>
      <c r="AJ7" s="349"/>
    </row>
    <row r="8" spans="1:36" ht="39.9">
      <c r="A8" s="289" t="s">
        <v>5</v>
      </c>
      <c r="B8" s="289" t="s">
        <v>3197</v>
      </c>
      <c r="C8" s="289" t="s">
        <v>106</v>
      </c>
      <c r="D8" s="289" t="s">
        <v>9</v>
      </c>
      <c r="E8" s="289" t="s">
        <v>35</v>
      </c>
      <c r="F8" s="289" t="s">
        <v>10</v>
      </c>
      <c r="G8" s="289" t="s">
        <v>11</v>
      </c>
      <c r="H8" s="289" t="s">
        <v>65</v>
      </c>
      <c r="I8" s="289" t="s">
        <v>41</v>
      </c>
      <c r="J8" s="289" t="s">
        <v>66</v>
      </c>
      <c r="K8" s="289" t="s">
        <v>45</v>
      </c>
      <c r="L8" s="108" t="s">
        <v>660</v>
      </c>
      <c r="N8" s="108" t="s">
        <v>35</v>
      </c>
      <c r="O8" s="108" t="s">
        <v>662</v>
      </c>
      <c r="P8" s="108" t="s">
        <v>5</v>
      </c>
      <c r="Q8" s="108" t="s">
        <v>663</v>
      </c>
      <c r="R8" s="108" t="s">
        <v>106</v>
      </c>
      <c r="S8" s="108" t="s">
        <v>50</v>
      </c>
      <c r="T8" s="108" t="s">
        <v>664</v>
      </c>
      <c r="V8" s="108" t="s">
        <v>9</v>
      </c>
      <c r="W8" s="108" t="s">
        <v>10</v>
      </c>
      <c r="X8" s="108" t="s">
        <v>5</v>
      </c>
      <c r="Y8" s="108" t="s">
        <v>106</v>
      </c>
      <c r="Z8" s="108" t="s">
        <v>50</v>
      </c>
      <c r="AA8" s="108" t="s">
        <v>666</v>
      </c>
      <c r="AB8" s="108" t="s">
        <v>667</v>
      </c>
      <c r="AC8" s="108" t="s">
        <v>668</v>
      </c>
      <c r="AD8" s="108" t="s">
        <v>115</v>
      </c>
      <c r="AF8" s="108" t="s">
        <v>3213</v>
      </c>
      <c r="AG8" s="108" t="s">
        <v>3214</v>
      </c>
      <c r="AH8" s="108" t="s">
        <v>3215</v>
      </c>
      <c r="AI8" s="108" t="s">
        <v>3216</v>
      </c>
      <c r="AJ8" s="108" t="s">
        <v>107</v>
      </c>
    </row>
    <row r="9" spans="1:36" s="273" customFormat="1" ht="39.9">
      <c r="A9" s="275" t="s">
        <v>2660</v>
      </c>
      <c r="B9" s="287" t="s">
        <v>97</v>
      </c>
      <c r="C9" s="276" t="s">
        <v>2727</v>
      </c>
      <c r="D9" s="277" t="s">
        <v>2729</v>
      </c>
      <c r="E9" s="275">
        <v>100071039</v>
      </c>
      <c r="F9" s="278">
        <v>46111</v>
      </c>
      <c r="G9" s="275" t="s">
        <v>28</v>
      </c>
      <c r="H9" s="279">
        <v>15810168.000000056</v>
      </c>
      <c r="I9" s="279">
        <v>1</v>
      </c>
      <c r="J9" s="279">
        <f>H9*I9</f>
        <v>15810168.000000056</v>
      </c>
      <c r="K9" s="280">
        <v>15840</v>
      </c>
      <c r="L9" s="279">
        <f>J9-K9</f>
        <v>15794328.000000056</v>
      </c>
      <c r="N9" s="272">
        <v>100071039</v>
      </c>
      <c r="O9" s="281">
        <v>46080</v>
      </c>
      <c r="P9" s="282" t="s">
        <v>3198</v>
      </c>
      <c r="Q9" s="272" t="s">
        <v>3199</v>
      </c>
      <c r="R9" s="283" t="s">
        <v>3200</v>
      </c>
      <c r="S9" s="290" t="s">
        <v>28</v>
      </c>
      <c r="T9" s="284">
        <v>15810168</v>
      </c>
      <c r="V9" s="272" t="s">
        <v>2729</v>
      </c>
      <c r="W9" s="281">
        <v>46111</v>
      </c>
      <c r="X9" s="285" t="s">
        <v>3198</v>
      </c>
      <c r="Y9" s="282" t="s">
        <v>3205</v>
      </c>
      <c r="Z9" s="272" t="s">
        <v>28</v>
      </c>
      <c r="AA9" s="280">
        <v>15810168</v>
      </c>
      <c r="AB9" s="280">
        <v>2845830.24</v>
      </c>
      <c r="AC9" s="280">
        <v>18655998.239999998</v>
      </c>
      <c r="AD9" s="280">
        <f>(AC9-K9)-L9</f>
        <v>2845830.2399999425</v>
      </c>
      <c r="AF9" s="272" t="s">
        <v>2725</v>
      </c>
      <c r="AG9" s="272" t="s">
        <v>2724</v>
      </c>
      <c r="AH9" s="273" t="s">
        <v>3218</v>
      </c>
      <c r="AI9" s="274" t="s">
        <v>3217</v>
      </c>
      <c r="AJ9" s="321">
        <v>18640188.07</v>
      </c>
    </row>
    <row r="10" spans="1:36" s="273" customFormat="1" ht="25.5" customHeight="1">
      <c r="A10" s="415" t="s">
        <v>1642</v>
      </c>
      <c r="B10" s="417" t="s">
        <v>96</v>
      </c>
      <c r="C10" s="419" t="s">
        <v>1643</v>
      </c>
      <c r="D10" s="421" t="s">
        <v>1645</v>
      </c>
      <c r="E10" s="362">
        <v>100067451</v>
      </c>
      <c r="F10" s="423">
        <v>46081</v>
      </c>
      <c r="G10" s="415" t="s">
        <v>28</v>
      </c>
      <c r="H10" s="396">
        <v>3486398.4</v>
      </c>
      <c r="I10" s="396">
        <v>1</v>
      </c>
      <c r="J10" s="396">
        <f>H10*I10</f>
        <v>3486398.4</v>
      </c>
      <c r="K10" s="398">
        <v>3486</v>
      </c>
      <c r="L10" s="400">
        <f>J10-K10</f>
        <v>3482912.4</v>
      </c>
      <c r="N10" s="403">
        <v>100067451</v>
      </c>
      <c r="O10" s="411">
        <v>45848</v>
      </c>
      <c r="P10" s="413" t="s">
        <v>3203</v>
      </c>
      <c r="Q10" s="403" t="s">
        <v>3199</v>
      </c>
      <c r="R10" s="401" t="s">
        <v>3204</v>
      </c>
      <c r="S10" s="394" t="s">
        <v>28</v>
      </c>
      <c r="T10" s="409">
        <v>10129275</v>
      </c>
      <c r="V10" s="272" t="s">
        <v>3206</v>
      </c>
      <c r="W10" s="281">
        <v>46081</v>
      </c>
      <c r="X10" s="285" t="s">
        <v>3203</v>
      </c>
      <c r="Y10" s="282" t="s">
        <v>3207</v>
      </c>
      <c r="Z10" s="272" t="s">
        <v>28</v>
      </c>
      <c r="AA10" s="280">
        <v>3437758.4</v>
      </c>
      <c r="AB10" s="280">
        <v>618796.51</v>
      </c>
      <c r="AC10" s="280">
        <v>4056554.91</v>
      </c>
      <c r="AD10" s="398">
        <f>(AC10+AC11-K10)-L10</f>
        <v>627551.71000000043</v>
      </c>
      <c r="AF10" s="403" t="s">
        <v>2725</v>
      </c>
      <c r="AG10" s="403" t="s">
        <v>2724</v>
      </c>
      <c r="AH10" s="403" t="s">
        <v>3219</v>
      </c>
      <c r="AI10" s="405" t="s">
        <v>3172</v>
      </c>
      <c r="AJ10" s="407">
        <v>4110463.71</v>
      </c>
    </row>
    <row r="11" spans="1:36" s="273" customFormat="1" ht="39.9">
      <c r="A11" s="416"/>
      <c r="B11" s="418"/>
      <c r="C11" s="420"/>
      <c r="D11" s="422"/>
      <c r="E11" s="364"/>
      <c r="F11" s="424"/>
      <c r="G11" s="416"/>
      <c r="H11" s="397"/>
      <c r="I11" s="397"/>
      <c r="J11" s="397"/>
      <c r="K11" s="399"/>
      <c r="L11" s="400"/>
      <c r="N11" s="404"/>
      <c r="O11" s="412"/>
      <c r="P11" s="414"/>
      <c r="Q11" s="404"/>
      <c r="R11" s="402"/>
      <c r="S11" s="395"/>
      <c r="T11" s="410"/>
      <c r="V11" s="286" t="s">
        <v>3208</v>
      </c>
      <c r="W11" s="281">
        <v>46081</v>
      </c>
      <c r="X11" s="285" t="s">
        <v>3203</v>
      </c>
      <c r="Y11" s="282" t="s">
        <v>3209</v>
      </c>
      <c r="Z11" s="272" t="s">
        <v>28</v>
      </c>
      <c r="AA11" s="280">
        <v>48640</v>
      </c>
      <c r="AB11" s="280">
        <v>8755.2000000000007</v>
      </c>
      <c r="AC11" s="280">
        <v>57395.199999999997</v>
      </c>
      <c r="AD11" s="399"/>
      <c r="AF11" s="404"/>
      <c r="AG11" s="404"/>
      <c r="AH11" s="404"/>
      <c r="AI11" s="406"/>
      <c r="AJ11" s="408"/>
    </row>
    <row r="12" spans="1:36" s="273" customFormat="1" ht="39.9">
      <c r="A12" s="275" t="s">
        <v>451</v>
      </c>
      <c r="B12" s="287" t="s">
        <v>95</v>
      </c>
      <c r="C12" s="275"/>
      <c r="D12" s="200" t="s">
        <v>1385</v>
      </c>
      <c r="E12" s="200">
        <v>100069005</v>
      </c>
      <c r="F12" s="318">
        <v>46096</v>
      </c>
      <c r="G12" s="275" t="s">
        <v>28</v>
      </c>
      <c r="H12" s="279">
        <v>2796352.2</v>
      </c>
      <c r="I12" s="279">
        <v>1</v>
      </c>
      <c r="J12" s="279">
        <f t="shared" ref="J12" si="0">H12*I12</f>
        <v>2796352.2</v>
      </c>
      <c r="K12" s="279">
        <v>0</v>
      </c>
      <c r="L12" s="279">
        <f t="shared" ref="L12" si="1">J12-K12</f>
        <v>2796352.2</v>
      </c>
      <c r="N12" s="272">
        <v>100069005</v>
      </c>
      <c r="O12" s="281">
        <v>45952</v>
      </c>
      <c r="P12" s="282" t="s">
        <v>3201</v>
      </c>
      <c r="Q12" s="272" t="s">
        <v>3199</v>
      </c>
      <c r="R12" s="283" t="s">
        <v>3202</v>
      </c>
      <c r="S12" s="272" t="s">
        <v>28</v>
      </c>
      <c r="T12" s="284">
        <v>4970600</v>
      </c>
      <c r="V12" s="272" t="s">
        <v>1385</v>
      </c>
      <c r="W12" s="319">
        <v>46096</v>
      </c>
      <c r="X12" s="285" t="s">
        <v>3210</v>
      </c>
      <c r="Y12" s="282" t="s">
        <v>3211</v>
      </c>
      <c r="Z12" s="272" t="s">
        <v>28</v>
      </c>
      <c r="AA12" s="320">
        <v>2371800</v>
      </c>
      <c r="AB12" s="320">
        <v>426924</v>
      </c>
      <c r="AC12" s="320">
        <v>2798724</v>
      </c>
      <c r="AD12" s="320">
        <f>(AC12-K12)-L12</f>
        <v>2371.7999999998137</v>
      </c>
      <c r="AF12" s="272" t="s">
        <v>2725</v>
      </c>
      <c r="AG12" s="272" t="s">
        <v>2724</v>
      </c>
      <c r="AH12" s="272" t="s">
        <v>3220</v>
      </c>
      <c r="AI12" s="274" t="s">
        <v>2711</v>
      </c>
      <c r="AJ12" s="321">
        <v>2823587.1</v>
      </c>
    </row>
    <row r="17" spans="22:29" ht="14.4">
      <c r="V17"/>
      <c r="W17"/>
      <c r="X17"/>
      <c r="Y17"/>
      <c r="Z17"/>
      <c r="AA17"/>
      <c r="AB17"/>
    </row>
    <row r="18" spans="22:29" ht="14.4">
      <c r="V18"/>
      <c r="W18"/>
      <c r="X18"/>
      <c r="Y18"/>
      <c r="Z18"/>
      <c r="AA18"/>
      <c r="AB18"/>
    </row>
    <row r="19" spans="22:29" ht="14.4">
      <c r="V19"/>
      <c r="W19"/>
      <c r="X19"/>
      <c r="Y19"/>
      <c r="Z19"/>
      <c r="AA19"/>
      <c r="AB19"/>
    </row>
    <row r="20" spans="22:29" ht="14.4">
      <c r="V20"/>
      <c r="W20"/>
      <c r="X20"/>
      <c r="Y20"/>
      <c r="Z20"/>
      <c r="AA20"/>
      <c r="AB20"/>
    </row>
    <row r="23" spans="22:29">
      <c r="AC23" s="288"/>
    </row>
  </sheetData>
  <mergeCells count="29">
    <mergeCell ref="A7:L7"/>
    <mergeCell ref="T10:T11"/>
    <mergeCell ref="AD10:AD11"/>
    <mergeCell ref="O10:O11"/>
    <mergeCell ref="P10:P11"/>
    <mergeCell ref="Q10:Q11"/>
    <mergeCell ref="N7:T7"/>
    <mergeCell ref="V7:AD7"/>
    <mergeCell ref="A10:A11"/>
    <mergeCell ref="B10:B11"/>
    <mergeCell ref="C10:C11"/>
    <mergeCell ref="D10:D11"/>
    <mergeCell ref="E10:E11"/>
    <mergeCell ref="F10:F11"/>
    <mergeCell ref="G10:G11"/>
    <mergeCell ref="H10:H11"/>
    <mergeCell ref="AF7:AJ7"/>
    <mergeCell ref="AI10:AI11"/>
    <mergeCell ref="AF10:AF11"/>
    <mergeCell ref="AG10:AG11"/>
    <mergeCell ref="AH10:AH11"/>
    <mergeCell ref="AJ10:AJ11"/>
    <mergeCell ref="S10:S11"/>
    <mergeCell ref="I10:I11"/>
    <mergeCell ref="J10:J11"/>
    <mergeCell ref="K10:K11"/>
    <mergeCell ref="L10:L11"/>
    <mergeCell ref="R10:R11"/>
    <mergeCell ref="N10:N11"/>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32632-2853-43FA-929A-46369C94DAD8}">
  <sheetPr>
    <tabColor rgb="FF92D050"/>
  </sheetPr>
  <dimension ref="A1:Y18"/>
  <sheetViews>
    <sheetView showGridLines="0" zoomScale="64" zoomScaleNormal="70" workbookViewId="0">
      <pane xSplit="1" ySplit="10" topLeftCell="R11" activePane="bottomRight" state="frozen"/>
      <selection pane="topRight" activeCell="B1" sqref="B1"/>
      <selection pane="bottomLeft" activeCell="A11" sqref="A11"/>
      <selection pane="bottomRight" activeCell="D15" sqref="D15"/>
    </sheetView>
  </sheetViews>
  <sheetFormatPr defaultRowHeight="14.4"/>
  <cols>
    <col min="1" max="1" width="62.19921875" bestFit="1" customWidth="1"/>
    <col min="2" max="2" width="10.69921875" bestFit="1" customWidth="1"/>
    <col min="3" max="3" width="18.19921875" bestFit="1" customWidth="1"/>
    <col min="4" max="4" width="16.5" bestFit="1" customWidth="1"/>
    <col min="5" max="5" width="10.8984375" bestFit="1" customWidth="1"/>
    <col min="6" max="6" width="10.296875" bestFit="1" customWidth="1"/>
    <col min="7" max="7" width="8.09765625" bestFit="1" customWidth="1"/>
    <col min="8" max="8" width="20.59765625" bestFit="1" customWidth="1"/>
    <col min="9" max="9" width="8.3984375" bestFit="1" customWidth="1"/>
    <col min="10" max="10" width="16.19921875" bestFit="1" customWidth="1"/>
    <col min="11" max="11" width="10.296875" bestFit="1" customWidth="1"/>
    <col min="12" max="12" width="22" bestFit="1" customWidth="1"/>
    <col min="13" max="13" width="23.09765625" bestFit="1" customWidth="1"/>
    <col min="14" max="14" width="9.09765625" bestFit="1" customWidth="1"/>
    <col min="15" max="15" width="8.19921875" bestFit="1" customWidth="1"/>
    <col min="16" max="16" width="10.5" bestFit="1" customWidth="1"/>
    <col min="17" max="17" width="12.19921875" bestFit="1" customWidth="1"/>
    <col min="18" max="18" width="79.69921875" style="178" customWidth="1"/>
    <col min="20" max="20" width="31" bestFit="1" customWidth="1"/>
    <col min="21" max="21" width="15.59765625" bestFit="1" customWidth="1"/>
    <col min="22" max="22" width="25.69921875" bestFit="1" customWidth="1"/>
    <col min="23" max="23" width="11.3984375" bestFit="1" customWidth="1"/>
    <col min="24" max="24" width="15.296875" bestFit="1" customWidth="1"/>
    <col min="25" max="25" width="12.3984375" bestFit="1" customWidth="1"/>
  </cols>
  <sheetData>
    <row r="1" spans="1:25">
      <c r="A1" s="161">
        <f>'Capital creditor sample testing'!A1</f>
        <v>0</v>
      </c>
    </row>
    <row r="2" spans="1:25">
      <c r="A2" s="161">
        <f>'Capital creditor sample testing'!A2</f>
        <v>0</v>
      </c>
    </row>
    <row r="3" spans="1:25">
      <c r="A3" s="161">
        <f>'Capital creditor sample testing'!A3</f>
        <v>0</v>
      </c>
    </row>
    <row r="6" spans="1:25">
      <c r="A6" s="161" t="s">
        <v>2698</v>
      </c>
    </row>
    <row r="8" spans="1:25">
      <c r="A8" s="425" t="s">
        <v>2699</v>
      </c>
      <c r="B8" s="425"/>
      <c r="C8" s="425"/>
      <c r="D8" s="425"/>
      <c r="E8" s="425"/>
      <c r="F8" s="425"/>
      <c r="G8" s="425"/>
      <c r="H8" s="425"/>
      <c r="I8" s="425"/>
      <c r="J8" s="425"/>
      <c r="K8" s="425"/>
      <c r="L8" s="425"/>
      <c r="M8" s="425"/>
      <c r="N8" s="425"/>
      <c r="O8" s="425"/>
      <c r="P8" s="425"/>
      <c r="Q8" s="425"/>
      <c r="R8" s="425"/>
      <c r="T8" s="392" t="s">
        <v>2719</v>
      </c>
      <c r="U8" s="392"/>
      <c r="V8" s="392"/>
      <c r="W8" s="392"/>
      <c r="X8" s="392"/>
    </row>
    <row r="10" spans="1:25" ht="26.6">
      <c r="A10" s="173" t="s">
        <v>5</v>
      </c>
      <c r="B10" s="173" t="s">
        <v>2692</v>
      </c>
      <c r="C10" s="173" t="s">
        <v>8</v>
      </c>
      <c r="D10" s="173" t="s">
        <v>9</v>
      </c>
      <c r="E10" s="173" t="s">
        <v>35</v>
      </c>
      <c r="F10" s="173" t="s">
        <v>10</v>
      </c>
      <c r="G10" s="173" t="s">
        <v>11</v>
      </c>
      <c r="H10" s="174" t="s">
        <v>65</v>
      </c>
      <c r="I10" s="174" t="s">
        <v>41</v>
      </c>
      <c r="J10" s="174" t="s">
        <v>66</v>
      </c>
      <c r="K10" s="173" t="s">
        <v>680</v>
      </c>
      <c r="L10" s="175" t="s">
        <v>179</v>
      </c>
      <c r="M10" s="176" t="s">
        <v>23</v>
      </c>
      <c r="N10" s="177" t="s">
        <v>111</v>
      </c>
      <c r="O10" s="177" t="s">
        <v>2690</v>
      </c>
      <c r="P10" s="177" t="s">
        <v>2691</v>
      </c>
      <c r="Q10" s="177" t="s">
        <v>575</v>
      </c>
      <c r="R10" s="167" t="s">
        <v>184</v>
      </c>
      <c r="T10" s="167" t="s">
        <v>670</v>
      </c>
      <c r="U10" s="167" t="s">
        <v>2720</v>
      </c>
      <c r="V10" s="167" t="s">
        <v>2721</v>
      </c>
      <c r="W10" s="167" t="s">
        <v>2722</v>
      </c>
      <c r="X10" s="167" t="s">
        <v>2723</v>
      </c>
    </row>
    <row r="11" spans="1:25" ht="28.8">
      <c r="A11" s="168" t="s">
        <v>325</v>
      </c>
      <c r="B11" s="125" t="s">
        <v>2694</v>
      </c>
      <c r="C11" s="168" t="s">
        <v>58</v>
      </c>
      <c r="D11" s="168" t="s">
        <v>790</v>
      </c>
      <c r="E11" s="168">
        <v>100070573</v>
      </c>
      <c r="F11" s="169">
        <v>46062</v>
      </c>
      <c r="G11" s="168" t="s">
        <v>28</v>
      </c>
      <c r="H11" s="170">
        <v>11765464.720000001</v>
      </c>
      <c r="I11" s="170">
        <v>1</v>
      </c>
      <c r="J11" s="170">
        <v>11765464.720000001</v>
      </c>
      <c r="K11" s="168" t="s">
        <v>241</v>
      </c>
      <c r="L11" s="125">
        <v>88615</v>
      </c>
      <c r="M11" s="129">
        <v>46149</v>
      </c>
      <c r="N11" s="127">
        <v>46152</v>
      </c>
      <c r="O11" s="171">
        <v>-90</v>
      </c>
      <c r="P11" s="171">
        <v>0</v>
      </c>
      <c r="Q11" s="171" t="s">
        <v>112</v>
      </c>
      <c r="R11" s="179" t="s">
        <v>2693</v>
      </c>
      <c r="T11" s="125" t="s">
        <v>2725</v>
      </c>
      <c r="U11" s="125" t="s">
        <v>2724</v>
      </c>
      <c r="V11" s="125" t="s">
        <v>2714</v>
      </c>
      <c r="W11" s="125" t="s">
        <v>2713</v>
      </c>
      <c r="X11" s="126">
        <v>11765464.720000001</v>
      </c>
      <c r="Y11" s="143"/>
    </row>
    <row r="12" spans="1:25" ht="43.2">
      <c r="A12" s="168" t="s">
        <v>245</v>
      </c>
      <c r="B12" s="125" t="s">
        <v>2694</v>
      </c>
      <c r="C12" s="168" t="s">
        <v>58</v>
      </c>
      <c r="D12" s="168">
        <v>20250765627</v>
      </c>
      <c r="E12" s="168">
        <v>100066777</v>
      </c>
      <c r="F12" s="169">
        <v>46034</v>
      </c>
      <c r="G12" s="168" t="s">
        <v>28</v>
      </c>
      <c r="H12" s="170">
        <v>16391310.119999999</v>
      </c>
      <c r="I12" s="170">
        <v>1</v>
      </c>
      <c r="J12" s="170">
        <v>16391310.119999999</v>
      </c>
      <c r="K12" s="168" t="s">
        <v>241</v>
      </c>
      <c r="L12" s="125">
        <v>88152</v>
      </c>
      <c r="M12" s="129">
        <v>46121</v>
      </c>
      <c r="N12" s="127">
        <v>46124</v>
      </c>
      <c r="O12" s="171">
        <v>-90</v>
      </c>
      <c r="P12" s="171">
        <v>0</v>
      </c>
      <c r="Q12" s="171" t="s">
        <v>112</v>
      </c>
      <c r="R12" s="179" t="s">
        <v>2695</v>
      </c>
      <c r="T12" s="125" t="s">
        <v>2725</v>
      </c>
      <c r="U12" s="125" t="s">
        <v>2724</v>
      </c>
      <c r="V12" s="125" t="s">
        <v>2707</v>
      </c>
      <c r="W12" s="125" t="s">
        <v>2706</v>
      </c>
      <c r="X12" s="126">
        <v>27448816.68</v>
      </c>
      <c r="Y12" s="143"/>
    </row>
    <row r="13" spans="1:25" ht="28.8">
      <c r="A13" s="168" t="s">
        <v>295</v>
      </c>
      <c r="B13" s="125" t="s">
        <v>2694</v>
      </c>
      <c r="C13" s="168" t="s">
        <v>58</v>
      </c>
      <c r="D13" s="168" t="s">
        <v>1034</v>
      </c>
      <c r="E13" s="168">
        <v>100065551</v>
      </c>
      <c r="F13" s="169">
        <v>46083</v>
      </c>
      <c r="G13" s="168" t="s">
        <v>28</v>
      </c>
      <c r="H13" s="170">
        <v>9530759.6999999993</v>
      </c>
      <c r="I13" s="170">
        <v>1</v>
      </c>
      <c r="J13" s="170">
        <v>9530759.6999999993</v>
      </c>
      <c r="K13" s="168" t="s">
        <v>241</v>
      </c>
      <c r="L13" s="125">
        <v>88018</v>
      </c>
      <c r="M13" s="129">
        <v>46113</v>
      </c>
      <c r="N13" s="127">
        <v>46113</v>
      </c>
      <c r="O13" s="171">
        <v>-30</v>
      </c>
      <c r="P13" s="171">
        <v>0</v>
      </c>
      <c r="Q13" s="171" t="s">
        <v>112</v>
      </c>
      <c r="R13" s="179" t="s">
        <v>456</v>
      </c>
      <c r="T13" s="125" t="s">
        <v>2725</v>
      </c>
      <c r="U13" s="125" t="s">
        <v>2724</v>
      </c>
      <c r="V13" s="125" t="s">
        <v>2709</v>
      </c>
      <c r="W13" s="125" t="s">
        <v>2708</v>
      </c>
      <c r="X13" s="126">
        <v>9530759.6999999993</v>
      </c>
      <c r="Y13" s="143"/>
    </row>
    <row r="14" spans="1:25" ht="28.8">
      <c r="A14" s="168" t="s">
        <v>264</v>
      </c>
      <c r="B14" s="125" t="s">
        <v>2694</v>
      </c>
      <c r="C14" s="168" t="s">
        <v>58</v>
      </c>
      <c r="D14" s="168" t="s">
        <v>1205</v>
      </c>
      <c r="E14" s="168">
        <v>100061632</v>
      </c>
      <c r="F14" s="169">
        <v>46083</v>
      </c>
      <c r="G14" s="168" t="s">
        <v>28</v>
      </c>
      <c r="H14" s="170">
        <v>8664519.2400000002</v>
      </c>
      <c r="I14" s="170">
        <v>1</v>
      </c>
      <c r="J14" s="170">
        <v>8664519.2400000002</v>
      </c>
      <c r="K14" s="168" t="s">
        <v>241</v>
      </c>
      <c r="L14" s="125">
        <v>88493</v>
      </c>
      <c r="M14" s="129">
        <v>46143</v>
      </c>
      <c r="N14" s="127">
        <v>46143</v>
      </c>
      <c r="O14" s="171">
        <v>-60</v>
      </c>
      <c r="P14" s="171">
        <v>0</v>
      </c>
      <c r="Q14" s="171" t="s">
        <v>112</v>
      </c>
      <c r="R14" s="179" t="s">
        <v>2696</v>
      </c>
      <c r="T14" s="125" t="s">
        <v>2725</v>
      </c>
      <c r="U14" s="125" t="s">
        <v>2724</v>
      </c>
      <c r="V14" s="125" t="s">
        <v>2716</v>
      </c>
      <c r="W14" s="125" t="s">
        <v>2715</v>
      </c>
      <c r="X14" s="126">
        <v>9688022.8399999999</v>
      </c>
      <c r="Y14" s="143"/>
    </row>
    <row r="15" spans="1:25" ht="43.2">
      <c r="A15" s="125" t="s">
        <v>1962</v>
      </c>
      <c r="B15" s="125" t="s">
        <v>2697</v>
      </c>
      <c r="C15" s="125" t="s">
        <v>58</v>
      </c>
      <c r="D15" s="139" t="s">
        <v>1965</v>
      </c>
      <c r="E15" s="125">
        <v>100070263</v>
      </c>
      <c r="F15" s="140">
        <v>46087</v>
      </c>
      <c r="G15" s="125" t="s">
        <v>28</v>
      </c>
      <c r="H15" s="172">
        <v>11474948.99</v>
      </c>
      <c r="I15" s="172">
        <v>1</v>
      </c>
      <c r="J15" s="172">
        <v>11474948.99</v>
      </c>
      <c r="K15" s="125" t="s">
        <v>241</v>
      </c>
      <c r="L15" s="141">
        <v>88541</v>
      </c>
      <c r="M15" s="140">
        <v>46146</v>
      </c>
      <c r="N15" s="140">
        <v>46147</v>
      </c>
      <c r="O15" s="171">
        <v>-60</v>
      </c>
      <c r="P15" s="171">
        <v>0</v>
      </c>
      <c r="Q15" s="171" t="s">
        <v>112</v>
      </c>
      <c r="R15" s="180" t="s">
        <v>1964</v>
      </c>
      <c r="T15" s="125" t="s">
        <v>2725</v>
      </c>
      <c r="U15" s="125" t="s">
        <v>2724</v>
      </c>
      <c r="V15" s="125" t="s">
        <v>2718</v>
      </c>
      <c r="W15" s="125" t="s">
        <v>2717</v>
      </c>
      <c r="X15" s="126">
        <v>13561303.85</v>
      </c>
      <c r="Y15" s="143"/>
    </row>
    <row r="16" spans="1:25" ht="28.8">
      <c r="A16" s="125" t="s">
        <v>1154</v>
      </c>
      <c r="B16" s="125" t="s">
        <v>2697</v>
      </c>
      <c r="C16" s="125" t="s">
        <v>58</v>
      </c>
      <c r="D16" s="139">
        <v>230002291372</v>
      </c>
      <c r="E16" s="125">
        <v>100071320</v>
      </c>
      <c r="F16" s="140">
        <v>46094</v>
      </c>
      <c r="G16" s="125" t="s">
        <v>28</v>
      </c>
      <c r="H16" s="172">
        <v>7713045.0800000001</v>
      </c>
      <c r="I16" s="172">
        <v>1</v>
      </c>
      <c r="J16" s="172">
        <v>7713045.0800000001</v>
      </c>
      <c r="K16" s="125" t="s">
        <v>241</v>
      </c>
      <c r="L16" s="141">
        <v>88151</v>
      </c>
      <c r="M16" s="140">
        <v>46121</v>
      </c>
      <c r="N16" s="140">
        <v>46124</v>
      </c>
      <c r="O16" s="171">
        <v>-30</v>
      </c>
      <c r="P16" s="171">
        <v>0</v>
      </c>
      <c r="Q16" s="171" t="s">
        <v>112</v>
      </c>
      <c r="R16" s="180" t="s">
        <v>1970</v>
      </c>
      <c r="T16" s="125" t="s">
        <v>2725</v>
      </c>
      <c r="U16" s="125" t="s">
        <v>2724</v>
      </c>
      <c r="V16" s="125" t="s">
        <v>2710</v>
      </c>
      <c r="W16" s="125" t="s">
        <v>2706</v>
      </c>
      <c r="X16" s="126">
        <v>9129726.7400000002</v>
      </c>
    </row>
    <row r="17" spans="1:24" ht="43.2">
      <c r="A17" s="125" t="s">
        <v>1154</v>
      </c>
      <c r="B17" s="125" t="s">
        <v>2697</v>
      </c>
      <c r="C17" s="125" t="s">
        <v>58</v>
      </c>
      <c r="D17" s="139">
        <v>230002294719</v>
      </c>
      <c r="E17" s="125">
        <v>100056561</v>
      </c>
      <c r="F17" s="140">
        <v>46095</v>
      </c>
      <c r="G17" s="125" t="s">
        <v>28</v>
      </c>
      <c r="H17" s="172">
        <v>16937879</v>
      </c>
      <c r="I17" s="172">
        <v>1</v>
      </c>
      <c r="J17" s="172">
        <v>16937879</v>
      </c>
      <c r="K17" s="125" t="s">
        <v>241</v>
      </c>
      <c r="L17" s="141">
        <v>88420</v>
      </c>
      <c r="M17" s="140">
        <v>46136</v>
      </c>
      <c r="N17" s="140">
        <v>46140</v>
      </c>
      <c r="O17" s="171">
        <v>-45</v>
      </c>
      <c r="P17" s="171">
        <v>0</v>
      </c>
      <c r="Q17" s="171" t="s">
        <v>112</v>
      </c>
      <c r="R17" s="180" t="s">
        <v>1972</v>
      </c>
      <c r="T17" s="371" t="s">
        <v>2725</v>
      </c>
      <c r="U17" s="371" t="s">
        <v>2724</v>
      </c>
      <c r="V17" s="371" t="s">
        <v>2712</v>
      </c>
      <c r="W17" s="371" t="s">
        <v>2711</v>
      </c>
      <c r="X17" s="391">
        <v>59126431.43</v>
      </c>
    </row>
    <row r="18" spans="1:24" ht="43.2">
      <c r="A18" s="125" t="s">
        <v>1154</v>
      </c>
      <c r="B18" s="125" t="s">
        <v>2697</v>
      </c>
      <c r="C18" s="125" t="s">
        <v>58</v>
      </c>
      <c r="D18" s="139">
        <v>230002295777</v>
      </c>
      <c r="E18" s="125">
        <v>100061360</v>
      </c>
      <c r="F18" s="140">
        <v>46095</v>
      </c>
      <c r="G18" s="125" t="s">
        <v>28</v>
      </c>
      <c r="H18" s="172">
        <v>29408689</v>
      </c>
      <c r="I18" s="172">
        <v>1</v>
      </c>
      <c r="J18" s="172">
        <v>29408689</v>
      </c>
      <c r="K18" s="125" t="s">
        <v>241</v>
      </c>
      <c r="L18" s="141">
        <v>88420</v>
      </c>
      <c r="M18" s="140">
        <v>46136</v>
      </c>
      <c r="N18" s="140">
        <v>46140</v>
      </c>
      <c r="O18" s="171">
        <v>-45</v>
      </c>
      <c r="P18" s="171">
        <v>0</v>
      </c>
      <c r="Q18" s="171" t="s">
        <v>112</v>
      </c>
      <c r="R18" s="180" t="s">
        <v>1974</v>
      </c>
      <c r="T18" s="371"/>
      <c r="U18" s="371"/>
      <c r="V18" s="371"/>
      <c r="W18" s="371"/>
      <c r="X18" s="391"/>
    </row>
  </sheetData>
  <mergeCells count="7">
    <mergeCell ref="A8:R8"/>
    <mergeCell ref="T8:X8"/>
    <mergeCell ref="T17:T18"/>
    <mergeCell ref="U17:U18"/>
    <mergeCell ref="V17:V18"/>
    <mergeCell ref="W17:W18"/>
    <mergeCell ref="X17:X18"/>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118a2db-4a39-4476-8095-f445207d78b4">
      <Terms xmlns="http://schemas.microsoft.com/office/infopath/2007/PartnerControls"/>
    </lcf76f155ced4ddcb4097134ff3c332f>
    <TaxCatchAll xmlns="8b6d6404-85e8-4ec7-a646-962f9cee238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CF36D4CAE154F4694A7B7C9454AD10A" ma:contentTypeVersion="10" ma:contentTypeDescription="Create a new document." ma:contentTypeScope="" ma:versionID="53a685ce880025e7a4ed868bf52983b7">
  <xsd:schema xmlns:xsd="http://www.w3.org/2001/XMLSchema" xmlns:xs="http://www.w3.org/2001/XMLSchema" xmlns:p="http://schemas.microsoft.com/office/2006/metadata/properties" xmlns:ns2="c118a2db-4a39-4476-8095-f445207d78b4" xmlns:ns3="8b6d6404-85e8-4ec7-a646-962f9cee2389" targetNamespace="http://schemas.microsoft.com/office/2006/metadata/properties" ma:root="true" ma:fieldsID="73d8590617e89a649e1a70a6a9bfe26d" ns2:_="" ns3:_="">
    <xsd:import namespace="c118a2db-4a39-4476-8095-f445207d78b4"/>
    <xsd:import namespace="8b6d6404-85e8-4ec7-a646-962f9cee238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118a2db-4a39-4476-8095-f445207d78b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b6d6404-85e8-4ec7-a646-962f9cee238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8106833-61a2-4f86-83a5-ace9ad145853}" ma:internalName="TaxCatchAll" ma:showField="CatchAllData" ma:web="8b6d6404-85e8-4ec7-a646-962f9cee238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9953D2C-D1BC-450E-9E27-B867D9D0291F}">
  <ds:schemaRefs>
    <ds:schemaRef ds:uri="c118a2db-4a39-4476-8095-f445207d78b4"/>
    <ds:schemaRef ds:uri="http://purl.org/dc/elements/1.1/"/>
    <ds:schemaRef ds:uri="http://schemas.microsoft.com/office/infopath/2007/PartnerControls"/>
    <ds:schemaRef ds:uri="http://schemas.microsoft.com/office/2006/metadata/properties"/>
    <ds:schemaRef ds:uri="http://purl.org/dc/terms/"/>
    <ds:schemaRef ds:uri="8b6d6404-85e8-4ec7-a646-962f9cee2389"/>
    <ds:schemaRef ds:uri="http://schemas.microsoft.com/office/2006/documentManagement/types"/>
    <ds:schemaRef ds:uri="http://schemas.openxmlformats.org/package/2006/metadata/core-properties"/>
    <ds:schemaRef ds:uri="http://www.w3.org/XML/1998/namespace"/>
    <ds:schemaRef ds:uri="http://purl.org/dc/dcmitype/"/>
  </ds:schemaRefs>
</ds:datastoreItem>
</file>

<file path=customXml/itemProps2.xml><?xml version="1.0" encoding="utf-8"?>
<ds:datastoreItem xmlns:ds="http://schemas.openxmlformats.org/officeDocument/2006/customXml" ds:itemID="{00873006-4CA2-46A6-BFF9-645FFE114A0D}">
  <ds:schemaRefs>
    <ds:schemaRef ds:uri="http://schemas.microsoft.com/sharepoint/v3/contenttype/forms"/>
  </ds:schemaRefs>
</ds:datastoreItem>
</file>

<file path=customXml/itemProps3.xml><?xml version="1.0" encoding="utf-8"?>
<ds:datastoreItem xmlns:ds="http://schemas.openxmlformats.org/officeDocument/2006/customXml" ds:itemID="{79C5D030-1F9A-4F5C-BF31-E92A5E62AB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118a2db-4a39-4476-8095-f445207d78b4"/>
    <ds:schemaRef ds:uri="8b6d6404-85e8-4ec7-a646-962f9cee238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25</vt:i4>
      </vt:variant>
    </vt:vector>
  </HeadingPairs>
  <TitlesOfParts>
    <vt:vector size="25" baseType="lpstr">
      <vt:lpstr>Memo</vt:lpstr>
      <vt:lpstr>Reco &amp; Summary </vt:lpstr>
      <vt:lpstr>Schedule III </vt:lpstr>
      <vt:lpstr>AP Liability Non MSME</vt:lpstr>
      <vt:lpstr>AP Liability MSME</vt:lpstr>
      <vt:lpstr>SSS Accrual Non MSME</vt:lpstr>
      <vt:lpstr>SSS Accrual MSME</vt:lpstr>
      <vt:lpstr>PO Accrual Non MSME</vt:lpstr>
      <vt:lpstr>PO Accrual MSME</vt:lpstr>
      <vt:lpstr>MSME VENDORS</vt:lpstr>
      <vt:lpstr>Sheet2</vt:lpstr>
      <vt:lpstr>NON MSME VENDORS</vt:lpstr>
      <vt:lpstr>Capital Creditors</vt:lpstr>
      <vt:lpstr>MSME Interest Working</vt:lpstr>
      <vt:lpstr>MSME Interest rate</vt:lpstr>
      <vt:lpstr>IBS </vt:lpstr>
      <vt:lpstr>Sheet1</vt:lpstr>
      <vt:lpstr>ESOP &amp; RSU</vt:lpstr>
      <vt:lpstr>ESB accrual </vt:lpstr>
      <vt:lpstr>Exchange Rate Supporting</vt:lpstr>
      <vt:lpstr>MSME Certificate Testing</vt:lpstr>
      <vt:lpstr>MSME Payment Testing</vt:lpstr>
      <vt:lpstr>Ageing Testing</vt:lpstr>
      <vt:lpstr>Capital creditor sample testing</vt:lpstr>
      <vt:lpstr>NON-MSME Payment Testing</vt:lpstr>
    </vt:vector>
  </TitlesOfParts>
  <Company>Genpact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Mathur, Urvashi</dc:creator>
  <cp:lastModifiedBy>Sharma, Akshit</cp:lastModifiedBy>
  <cp:lastPrinted>2023-05-15T15:06:22Z</cp:lastPrinted>
  <dcterms:created xsi:type="dcterms:W3CDTF">2022-11-22T10:54:37Z</dcterms:created>
  <dcterms:modified xsi:type="dcterms:W3CDTF">2026-07-10T04:25:51Z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y fmtid="{D5CDD505-2E9C-101B-9397-08002B2CF9AE}" pid="4" name="MSIP_Label_ea60d57e-af5b-4752-ac57-3e4f28ca11dc_Enabled">
    <vt:lpwstr>true</vt:lpwstr>
  </property>
  <property fmtid="{D5CDD505-2E9C-101B-9397-08002B2CF9AE}" pid="5" name="MSIP_Label_ea60d57e-af5b-4752-ac57-3e4f28ca11dc_SetDate">
    <vt:lpwstr>2024-06-27T09:17:28Z</vt:lpwstr>
  </property>
  <property fmtid="{D5CDD505-2E9C-101B-9397-08002B2CF9AE}" pid="6" name="MSIP_Label_ea60d57e-af5b-4752-ac57-3e4f28ca11dc_Method">
    <vt:lpwstr>Standard</vt:lpwstr>
  </property>
  <property fmtid="{D5CDD505-2E9C-101B-9397-08002B2CF9AE}" pid="7" name="MSIP_Label_ea60d57e-af5b-4752-ac57-3e4f28ca11dc_Name">
    <vt:lpwstr>ea60d57e-af5b-4752-ac57-3e4f28ca11dc</vt:lpwstr>
  </property>
  <property fmtid="{D5CDD505-2E9C-101B-9397-08002B2CF9AE}" pid="8" name="MSIP_Label_ea60d57e-af5b-4752-ac57-3e4f28ca11dc_SiteId">
    <vt:lpwstr>36da45f1-dd2c-4d1f-af13-5abe46b99921</vt:lpwstr>
  </property>
  <property fmtid="{D5CDD505-2E9C-101B-9397-08002B2CF9AE}" pid="9" name="MSIP_Label_ea60d57e-af5b-4752-ac57-3e4f28ca11dc_ActionId">
    <vt:lpwstr>81b49d0f-62e3-4c00-bf0b-aa9813add779</vt:lpwstr>
  </property>
  <property fmtid="{D5CDD505-2E9C-101B-9397-08002B2CF9AE}" pid="10" name="MSIP_Label_ea60d57e-af5b-4752-ac57-3e4f28ca11dc_ContentBits">
    <vt:lpwstr>0</vt:lpwstr>
  </property>
  <property fmtid="{D5CDD505-2E9C-101B-9397-08002B2CF9AE}" pid="11" name="ContentTypeId">
    <vt:lpwstr>0x0101002CF36D4CAE154F4694A7B7C9454AD10A</vt:lpwstr>
  </property>
  <property fmtid="{D5CDD505-2E9C-101B-9397-08002B2CF9AE}" pid="12" name="Order">
    <vt:r8>67700</vt:r8>
  </property>
  <property fmtid="{D5CDD505-2E9C-101B-9397-08002B2CF9AE}" pid="13" name="MediaServiceImageTags">
    <vt:lpwstr/>
  </property>
</Properties>
</file>